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JTF\Downloads\"/>
    </mc:Choice>
  </mc:AlternateContent>
  <bookViews>
    <workbookView xWindow="-120" yWindow="-120" windowWidth="20730" windowHeight="11160" tabRatio="782"/>
  </bookViews>
  <sheets>
    <sheet name="Índice" sheetId="1" r:id="rId1"/>
    <sheet name="FISCALIAS, PERS. Y SERV.FISCAL" sheetId="2" r:id="rId2"/>
    <sheet name="C01" sheetId="3" r:id="rId3"/>
    <sheet name="C02" sheetId="4" r:id="rId4"/>
    <sheet name="C03" sheetId="5" r:id="rId5"/>
    <sheet name="C04" sheetId="6" r:id="rId6"/>
    <sheet name="C05" sheetId="7" r:id="rId7"/>
    <sheet name="C06" sheetId="8" r:id="rId8"/>
    <sheet name="C07" sheetId="9" r:id="rId9"/>
    <sheet name="C08" sheetId="10" r:id="rId10"/>
    <sheet name="C09" sheetId="11" r:id="rId11"/>
    <sheet name="DENUNCIAS" sheetId="12" r:id="rId12"/>
    <sheet name="C10" sheetId="13" r:id="rId13"/>
    <sheet name="C11" sheetId="14" r:id="rId14"/>
    <sheet name="C12" sheetId="15" r:id="rId15"/>
    <sheet name="C13" sheetId="16" r:id="rId16"/>
    <sheet name="C14" sheetId="17" r:id="rId17"/>
    <sheet name="C15" sheetId="18" r:id="rId18"/>
    <sheet name="C16" sheetId="19" r:id="rId19"/>
    <sheet name="C17" sheetId="20" r:id="rId20"/>
    <sheet name="C18" sheetId="21" r:id="rId21"/>
    <sheet name="C19" sheetId="22" r:id="rId22"/>
    <sheet name="C20" sheetId="23" r:id="rId23"/>
    <sheet name="C21.1" sheetId="24" r:id="rId24"/>
    <sheet name="C21.2." sheetId="25" r:id="rId25"/>
    <sheet name="DELITOS" sheetId="26" r:id="rId26"/>
    <sheet name="C22" sheetId="27" r:id="rId27"/>
    <sheet name="C23" sheetId="28" r:id="rId28"/>
    <sheet name="C24" sheetId="29" r:id="rId29"/>
    <sheet name="C24.1" sheetId="30" r:id="rId30"/>
    <sheet name="C25" sheetId="31" r:id="rId31"/>
    <sheet name="C26" sheetId="32" r:id="rId32"/>
    <sheet name="C27" sheetId="33" r:id="rId33"/>
    <sheet name="C28" sheetId="34" r:id="rId34"/>
    <sheet name="C29" sheetId="35" r:id="rId35"/>
    <sheet name="C30" sheetId="36" r:id="rId36"/>
    <sheet name="C31" sheetId="37" r:id="rId37"/>
    <sheet name="C32" sheetId="38" r:id="rId38"/>
    <sheet name="C33" sheetId="39" r:id="rId39"/>
    <sheet name="C34" sheetId="40" r:id="rId40"/>
    <sheet name="C35" sheetId="41" r:id="rId41"/>
    <sheet name="C36" sheetId="42" r:id="rId42"/>
    <sheet name="C37" sheetId="43" r:id="rId43"/>
    <sheet name="C38" sheetId="44" r:id="rId44"/>
    <sheet name="C39" sheetId="45" r:id="rId45"/>
    <sheet name="C40" sheetId="46" r:id="rId46"/>
    <sheet name="C41" sheetId="47" r:id="rId47"/>
    <sheet name="C42" sheetId="48" r:id="rId48"/>
    <sheet name="C43" sheetId="49" r:id="rId49"/>
    <sheet name="C44" sheetId="50" r:id="rId50"/>
    <sheet name="TRATA" sheetId="51" r:id="rId51"/>
    <sheet name="C45" sheetId="53" r:id="rId52"/>
    <sheet name="C46" sheetId="54" r:id="rId53"/>
    <sheet name="C47" sheetId="55" r:id="rId54"/>
    <sheet name="C48" sheetId="56" r:id="rId55"/>
    <sheet name="C49" sheetId="57" r:id="rId56"/>
    <sheet name="C50" sheetId="58" r:id="rId57"/>
    <sheet name="C51" sheetId="59" r:id="rId58"/>
    <sheet name="C52" sheetId="60" r:id="rId59"/>
    <sheet name="C53" sheetId="61" r:id="rId60"/>
    <sheet name="C54" sheetId="62" r:id="rId61"/>
    <sheet name="C55" sheetId="63" r:id="rId62"/>
    <sheet name="C56" sheetId="64" r:id="rId63"/>
  </sheets>
  <externalReferences>
    <externalReference r:id="rId64"/>
    <externalReference r:id="rId65"/>
    <externalReference r:id="rId66"/>
  </externalReferences>
  <definedNames>
    <definedName name="\a" localSheetId="2">#REF!</definedName>
    <definedName name="\a" localSheetId="3">#REF!</definedName>
    <definedName name="\a" localSheetId="4">#REF!</definedName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7">#REF!</definedName>
    <definedName name="\a" localSheetId="18">#REF!</definedName>
    <definedName name="\a" localSheetId="19">#REF!</definedName>
    <definedName name="\a" localSheetId="20">#REF!</definedName>
    <definedName name="\a" localSheetId="21">#REF!</definedName>
    <definedName name="\a" localSheetId="22">#REF!</definedName>
    <definedName name="\a" localSheetId="23">#REF!</definedName>
    <definedName name="\a" localSheetId="24">#REF!</definedName>
    <definedName name="\a" localSheetId="26">#REF!</definedName>
    <definedName name="\a" localSheetId="27">#REF!</definedName>
    <definedName name="\a" localSheetId="29">#REF!</definedName>
    <definedName name="\a" localSheetId="31">#REF!</definedName>
    <definedName name="\a" localSheetId="32">#REF!</definedName>
    <definedName name="\a" localSheetId="33">#REF!</definedName>
    <definedName name="\a" localSheetId="34">#REF!</definedName>
    <definedName name="\a" localSheetId="35">#REF!</definedName>
    <definedName name="\a" localSheetId="36">#REF!</definedName>
    <definedName name="\a" localSheetId="37">#REF!</definedName>
    <definedName name="\a" localSheetId="38">#REF!</definedName>
    <definedName name="\a" localSheetId="39">#REF!</definedName>
    <definedName name="\a" localSheetId="40">#REF!</definedName>
    <definedName name="\a" localSheetId="41">#REF!</definedName>
    <definedName name="\a" localSheetId="42">#REF!</definedName>
    <definedName name="\a" localSheetId="43">#REF!</definedName>
    <definedName name="\a" localSheetId="44">#REF!</definedName>
    <definedName name="\a" localSheetId="45">#REF!</definedName>
    <definedName name="\a" localSheetId="46">#REF!</definedName>
    <definedName name="\a" localSheetId="47">#REF!</definedName>
    <definedName name="\a" localSheetId="48">#REF!</definedName>
    <definedName name="\a" localSheetId="49">#REF!</definedName>
    <definedName name="\a" localSheetId="52">#REF!</definedName>
    <definedName name="\a" localSheetId="53">#REF!</definedName>
    <definedName name="\a" localSheetId="54">#REF!</definedName>
    <definedName name="\a" localSheetId="55">#REF!</definedName>
    <definedName name="\a" localSheetId="56">#REF!</definedName>
    <definedName name="\a" localSheetId="57">#REF!</definedName>
    <definedName name="\a" localSheetId="58">#REF!</definedName>
    <definedName name="\a" localSheetId="59">#REF!</definedName>
    <definedName name="\a" localSheetId="60">#REF!</definedName>
    <definedName name="\a" localSheetId="61">#REF!</definedName>
    <definedName name="\a" localSheetId="62">#REF!</definedName>
    <definedName name="\a" localSheetId="11">#REF!</definedName>
    <definedName name="\a" localSheetId="0">#REF!</definedName>
    <definedName name="\a" localSheetId="50">#REF!</definedName>
    <definedName name="\a">#REF!</definedName>
    <definedName name="\p" localSheetId="2">#REF!</definedName>
    <definedName name="\p" localSheetId="3">#REF!</definedName>
    <definedName name="\p" localSheetId="4">#REF!</definedName>
    <definedName name="\p" localSheetId="5">#REF!</definedName>
    <definedName name="\p" localSheetId="6">#REF!</definedName>
    <definedName name="\p" localSheetId="7">#REF!</definedName>
    <definedName name="\p" localSheetId="8">#REF!</definedName>
    <definedName name="\p" localSheetId="9">#REF!</definedName>
    <definedName name="\p" localSheetId="10">#REF!</definedName>
    <definedName name="\p" localSheetId="13">#REF!</definedName>
    <definedName name="\p" localSheetId="14">#REF!</definedName>
    <definedName name="\p" localSheetId="15">#REF!</definedName>
    <definedName name="\p" localSheetId="16">#REF!</definedName>
    <definedName name="\p" localSheetId="17">#REF!</definedName>
    <definedName name="\p" localSheetId="18">#REF!</definedName>
    <definedName name="\p" localSheetId="19">#REF!</definedName>
    <definedName name="\p" localSheetId="20">#REF!</definedName>
    <definedName name="\p" localSheetId="21">#REF!</definedName>
    <definedName name="\p" localSheetId="22">#REF!</definedName>
    <definedName name="\p" localSheetId="23">#REF!</definedName>
    <definedName name="\p" localSheetId="24">#REF!</definedName>
    <definedName name="\p" localSheetId="26">#REF!</definedName>
    <definedName name="\p" localSheetId="27">#REF!</definedName>
    <definedName name="\p" localSheetId="29">#REF!</definedName>
    <definedName name="\p" localSheetId="31">#REF!</definedName>
    <definedName name="\p" localSheetId="32">#REF!</definedName>
    <definedName name="\p" localSheetId="33">#REF!</definedName>
    <definedName name="\p" localSheetId="34">#REF!</definedName>
    <definedName name="\p" localSheetId="35">#REF!</definedName>
    <definedName name="\p" localSheetId="36">#REF!</definedName>
    <definedName name="\p" localSheetId="37">#REF!</definedName>
    <definedName name="\p" localSheetId="38">#REF!</definedName>
    <definedName name="\p" localSheetId="39">#REF!</definedName>
    <definedName name="\p" localSheetId="40">#REF!</definedName>
    <definedName name="\p" localSheetId="41">#REF!</definedName>
    <definedName name="\p" localSheetId="42">#REF!</definedName>
    <definedName name="\p" localSheetId="43">#REF!</definedName>
    <definedName name="\p" localSheetId="44">#REF!</definedName>
    <definedName name="\p" localSheetId="45">#REF!</definedName>
    <definedName name="\p" localSheetId="46">#REF!</definedName>
    <definedName name="\p" localSheetId="47">#REF!</definedName>
    <definedName name="\p" localSheetId="48">#REF!</definedName>
    <definedName name="\p" localSheetId="49">#REF!</definedName>
    <definedName name="\p" localSheetId="52">#REF!</definedName>
    <definedName name="\p" localSheetId="53">#REF!</definedName>
    <definedName name="\p" localSheetId="54">#REF!</definedName>
    <definedName name="\p" localSheetId="55">#REF!</definedName>
    <definedName name="\p" localSheetId="56">#REF!</definedName>
    <definedName name="\p" localSheetId="57">#REF!</definedName>
    <definedName name="\p" localSheetId="58">#REF!</definedName>
    <definedName name="\p" localSheetId="59">#REF!</definedName>
    <definedName name="\p" localSheetId="60">#REF!</definedName>
    <definedName name="\p" localSheetId="61">#REF!</definedName>
    <definedName name="\p" localSheetId="62">#REF!</definedName>
    <definedName name="\p" localSheetId="11">#REF!</definedName>
    <definedName name="\p" localSheetId="0">#REF!</definedName>
    <definedName name="\p" localSheetId="50">#REF!</definedName>
    <definedName name="\p">#REF!</definedName>
    <definedName name="___s">#REF!</definedName>
    <definedName name="_xlnm._FilterDatabase" localSheetId="13" hidden="1">'C11'!$A$3:$I$39</definedName>
    <definedName name="_xlnm._FilterDatabase" localSheetId="16" hidden="1">'C14'!$A$3:$I$38</definedName>
    <definedName name="_xlnm._FilterDatabase" localSheetId="17" hidden="1">'C15'!$A$3:$I$39</definedName>
    <definedName name="_xlnm._FilterDatabase" localSheetId="18" hidden="1">'C16'!$A$3:$I$38</definedName>
    <definedName name="_xlnm._FilterDatabase" localSheetId="19" hidden="1">'C17'!$A$3:$I$39</definedName>
    <definedName name="_xlnm._FilterDatabase" localSheetId="29" hidden="1">C24.1!$A$3:$G$174</definedName>
    <definedName name="_P" localSheetId="2">#REF!</definedName>
    <definedName name="_P" localSheetId="3">#REF!</definedName>
    <definedName name="_P" localSheetId="4">#REF!</definedName>
    <definedName name="_P" localSheetId="5">#REF!</definedName>
    <definedName name="_P" localSheetId="6">#REF!</definedName>
    <definedName name="_P" localSheetId="7">#REF!</definedName>
    <definedName name="_P" localSheetId="8">#REF!</definedName>
    <definedName name="_P" localSheetId="9">#REF!</definedName>
    <definedName name="_P" localSheetId="10">#REF!</definedName>
    <definedName name="_P" localSheetId="13">#REF!</definedName>
    <definedName name="_P" localSheetId="14">#REF!</definedName>
    <definedName name="_P" localSheetId="15">#REF!</definedName>
    <definedName name="_P" localSheetId="16">#REF!</definedName>
    <definedName name="_P" localSheetId="17">#REF!</definedName>
    <definedName name="_P" localSheetId="18">#REF!</definedName>
    <definedName name="_P" localSheetId="19">#REF!</definedName>
    <definedName name="_P" localSheetId="20">#REF!</definedName>
    <definedName name="_P" localSheetId="21">#REF!</definedName>
    <definedName name="_P" localSheetId="22">#REF!</definedName>
    <definedName name="_P" localSheetId="23">#REF!</definedName>
    <definedName name="_P" localSheetId="24">#REF!</definedName>
    <definedName name="_P" localSheetId="26">#REF!</definedName>
    <definedName name="_P" localSheetId="27">#REF!</definedName>
    <definedName name="_P" localSheetId="29">#REF!</definedName>
    <definedName name="_P" localSheetId="31">#REF!</definedName>
    <definedName name="_P" localSheetId="32">#REF!</definedName>
    <definedName name="_P" localSheetId="33">#REF!</definedName>
    <definedName name="_P" localSheetId="34">#REF!</definedName>
    <definedName name="_P" localSheetId="35">#REF!</definedName>
    <definedName name="_P" localSheetId="36">#REF!</definedName>
    <definedName name="_P" localSheetId="37">#REF!</definedName>
    <definedName name="_P" localSheetId="38">#REF!</definedName>
    <definedName name="_P" localSheetId="39">#REF!</definedName>
    <definedName name="_P" localSheetId="40">#REF!</definedName>
    <definedName name="_P" localSheetId="41">#REF!</definedName>
    <definedName name="_P" localSheetId="42">#REF!</definedName>
    <definedName name="_P" localSheetId="43">#REF!</definedName>
    <definedName name="_P" localSheetId="44">#REF!</definedName>
    <definedName name="_P" localSheetId="45">#REF!</definedName>
    <definedName name="_P" localSheetId="46">#REF!</definedName>
    <definedName name="_P" localSheetId="47">#REF!</definedName>
    <definedName name="_P" localSheetId="48">#REF!</definedName>
    <definedName name="_P" localSheetId="49">#REF!</definedName>
    <definedName name="_P" localSheetId="52">#REF!</definedName>
    <definedName name="_P" localSheetId="53">#REF!</definedName>
    <definedName name="_P" localSheetId="54">#REF!</definedName>
    <definedName name="_P" localSheetId="55">#REF!</definedName>
    <definedName name="_P" localSheetId="56">#REF!</definedName>
    <definedName name="_P" localSheetId="57">#REF!</definedName>
    <definedName name="_P" localSheetId="58">#REF!</definedName>
    <definedName name="_P" localSheetId="59">#REF!</definedName>
    <definedName name="_P" localSheetId="60">#REF!</definedName>
    <definedName name="_P" localSheetId="61">#REF!</definedName>
    <definedName name="_P" localSheetId="62">#REF!</definedName>
    <definedName name="_P" localSheetId="11">#REF!</definedName>
    <definedName name="_P" localSheetId="0">#REF!</definedName>
    <definedName name="_P" localSheetId="50">#REF!</definedName>
    <definedName name="_P">#REF!</definedName>
    <definedName name="_S" localSheetId="2">#REF!</definedName>
    <definedName name="_S" localSheetId="3">#REF!</definedName>
    <definedName name="_S" localSheetId="4">#REF!</definedName>
    <definedName name="_S" localSheetId="5">#REF!</definedName>
    <definedName name="_S" localSheetId="6">#REF!</definedName>
    <definedName name="_S" localSheetId="7">#REF!</definedName>
    <definedName name="_S" localSheetId="8">#REF!</definedName>
    <definedName name="_S" localSheetId="9">#REF!</definedName>
    <definedName name="_S" localSheetId="10">#REF!</definedName>
    <definedName name="_S" localSheetId="13">#REF!</definedName>
    <definedName name="_S" localSheetId="14">#REF!</definedName>
    <definedName name="_S" localSheetId="15">#REF!</definedName>
    <definedName name="_S" localSheetId="16">#REF!</definedName>
    <definedName name="_S" localSheetId="17">#REF!</definedName>
    <definedName name="_S" localSheetId="18">#REF!</definedName>
    <definedName name="_S" localSheetId="19">#REF!</definedName>
    <definedName name="_S" localSheetId="20">#REF!</definedName>
    <definedName name="_S" localSheetId="21">#REF!</definedName>
    <definedName name="_S" localSheetId="22">#REF!</definedName>
    <definedName name="_S" localSheetId="23">#REF!</definedName>
    <definedName name="_S" localSheetId="24">#REF!</definedName>
    <definedName name="_S" localSheetId="26">#REF!</definedName>
    <definedName name="_S" localSheetId="27">#REF!</definedName>
    <definedName name="_S" localSheetId="29">#REF!</definedName>
    <definedName name="_S" localSheetId="31">#REF!</definedName>
    <definedName name="_S" localSheetId="32">#REF!</definedName>
    <definedName name="_S" localSheetId="33">#REF!</definedName>
    <definedName name="_S" localSheetId="34">#REF!</definedName>
    <definedName name="_S" localSheetId="35">#REF!</definedName>
    <definedName name="_S" localSheetId="36">#REF!</definedName>
    <definedName name="_S" localSheetId="37">#REF!</definedName>
    <definedName name="_S" localSheetId="38">#REF!</definedName>
    <definedName name="_S" localSheetId="39">#REF!</definedName>
    <definedName name="_S" localSheetId="40">#REF!</definedName>
    <definedName name="_S" localSheetId="41">#REF!</definedName>
    <definedName name="_S" localSheetId="42">#REF!</definedName>
    <definedName name="_S" localSheetId="43">#REF!</definedName>
    <definedName name="_S" localSheetId="44">#REF!</definedName>
    <definedName name="_S" localSheetId="45">#REF!</definedName>
    <definedName name="_S" localSheetId="46">#REF!</definedName>
    <definedName name="_S" localSheetId="47">#REF!</definedName>
    <definedName name="_S" localSheetId="48">#REF!</definedName>
    <definedName name="_S" localSheetId="49">#REF!</definedName>
    <definedName name="_S" localSheetId="52">#REF!</definedName>
    <definedName name="_S" localSheetId="53">#REF!</definedName>
    <definedName name="_S" localSheetId="54">#REF!</definedName>
    <definedName name="_S" localSheetId="55">#REF!</definedName>
    <definedName name="_S" localSheetId="56">#REF!</definedName>
    <definedName name="_S" localSheetId="57">#REF!</definedName>
    <definedName name="_S" localSheetId="58">#REF!</definedName>
    <definedName name="_S" localSheetId="59">#REF!</definedName>
    <definedName name="_S" localSheetId="60">#REF!</definedName>
    <definedName name="_S" localSheetId="61">#REF!</definedName>
    <definedName name="_S" localSheetId="62">#REF!</definedName>
    <definedName name="_S" localSheetId="11">#REF!</definedName>
    <definedName name="_S" localSheetId="0">#REF!</definedName>
    <definedName name="_S" localSheetId="50">#REF!</definedName>
    <definedName name="_S">#REF!</definedName>
    <definedName name="A">#REF!</definedName>
    <definedName name="A_impresión_IM" localSheetId="2">#REF!</definedName>
    <definedName name="A_impresión_IM" localSheetId="3">#REF!</definedName>
    <definedName name="A_impresión_IM" localSheetId="4">#REF!</definedName>
    <definedName name="A_impresión_IM" localSheetId="5">#REF!</definedName>
    <definedName name="A_impresión_IM" localSheetId="6">#REF!</definedName>
    <definedName name="A_impresión_IM" localSheetId="7">#REF!</definedName>
    <definedName name="A_impresión_IM" localSheetId="8">#REF!</definedName>
    <definedName name="A_impresión_IM" localSheetId="9">#REF!</definedName>
    <definedName name="A_impresión_IM" localSheetId="10">#REF!</definedName>
    <definedName name="A_impresión_IM" localSheetId="13">#REF!</definedName>
    <definedName name="A_impresión_IM" localSheetId="14">#REF!</definedName>
    <definedName name="A_impresión_IM" localSheetId="15">#REF!</definedName>
    <definedName name="A_impresión_IM" localSheetId="16">#REF!</definedName>
    <definedName name="A_impresión_IM" localSheetId="17">#REF!</definedName>
    <definedName name="A_impresión_IM" localSheetId="18">#REF!</definedName>
    <definedName name="A_impresión_IM" localSheetId="19">#REF!</definedName>
    <definedName name="A_impresión_IM" localSheetId="20">#REF!</definedName>
    <definedName name="A_impresión_IM" localSheetId="21">#REF!</definedName>
    <definedName name="A_impresión_IM" localSheetId="22">#REF!</definedName>
    <definedName name="A_impresión_IM" localSheetId="23">#REF!</definedName>
    <definedName name="A_impresión_IM" localSheetId="24">#REF!</definedName>
    <definedName name="A_impresión_IM" localSheetId="26">#REF!</definedName>
    <definedName name="A_impresión_IM" localSheetId="27">#REF!</definedName>
    <definedName name="A_impresión_IM" localSheetId="29">#REF!</definedName>
    <definedName name="A_impresión_IM" localSheetId="31">#REF!</definedName>
    <definedName name="A_impresión_IM" localSheetId="32">#REF!</definedName>
    <definedName name="A_impresión_IM" localSheetId="33">#REF!</definedName>
    <definedName name="A_impresión_IM" localSheetId="34">#REF!</definedName>
    <definedName name="A_impresión_IM" localSheetId="35">#REF!</definedName>
    <definedName name="A_impresión_IM" localSheetId="36">#REF!</definedName>
    <definedName name="A_impresión_IM" localSheetId="37">#REF!</definedName>
    <definedName name="A_impresión_IM" localSheetId="38">#REF!</definedName>
    <definedName name="A_impresión_IM" localSheetId="39">#REF!</definedName>
    <definedName name="A_impresión_IM" localSheetId="40">#REF!</definedName>
    <definedName name="A_impresión_IM" localSheetId="41">#REF!</definedName>
    <definedName name="A_impresión_IM" localSheetId="42">#REF!</definedName>
    <definedName name="A_impresión_IM" localSheetId="43">#REF!</definedName>
    <definedName name="A_impresión_IM" localSheetId="44">#REF!</definedName>
    <definedName name="A_impresión_IM" localSheetId="45">#REF!</definedName>
    <definedName name="A_impresión_IM" localSheetId="46">#REF!</definedName>
    <definedName name="A_impresión_IM" localSheetId="47">#REF!</definedName>
    <definedName name="A_impresión_IM" localSheetId="48">#REF!</definedName>
    <definedName name="A_impresión_IM" localSheetId="49">#REF!</definedName>
    <definedName name="A_impresión_IM" localSheetId="52">#REF!</definedName>
    <definedName name="A_impresión_IM" localSheetId="53">#REF!</definedName>
    <definedName name="A_impresión_IM" localSheetId="54">#REF!</definedName>
    <definedName name="A_impresión_IM" localSheetId="55">#REF!</definedName>
    <definedName name="A_impresión_IM" localSheetId="56">#REF!</definedName>
    <definedName name="A_impresión_IM" localSheetId="57">#REF!</definedName>
    <definedName name="A_impresión_IM" localSheetId="58">#REF!</definedName>
    <definedName name="A_impresión_IM" localSheetId="59">#REF!</definedName>
    <definedName name="A_impresión_IM" localSheetId="60">#REF!</definedName>
    <definedName name="A_impresión_IM" localSheetId="61">#REF!</definedName>
    <definedName name="A_impresión_IM" localSheetId="62">#REF!</definedName>
    <definedName name="A_impresión_IM" localSheetId="11">#REF!</definedName>
    <definedName name="A_impresión_IM" localSheetId="0">#REF!</definedName>
    <definedName name="A_impresión_IM" localSheetId="50">#REF!</definedName>
    <definedName name="A_impresión_IM">#REF!</definedName>
    <definedName name="A1XD23" localSheetId="2">#REF!</definedName>
    <definedName name="A1XD23" localSheetId="3">#REF!</definedName>
    <definedName name="A1XD23" localSheetId="4">#REF!</definedName>
    <definedName name="A1XD23" localSheetId="5">#REF!</definedName>
    <definedName name="A1XD23" localSheetId="6">#REF!</definedName>
    <definedName name="A1XD23" localSheetId="7">#REF!</definedName>
    <definedName name="A1XD23" localSheetId="8">#REF!</definedName>
    <definedName name="A1XD23" localSheetId="9">#REF!</definedName>
    <definedName name="A1XD23" localSheetId="10">#REF!</definedName>
    <definedName name="A1XD23" localSheetId="13">#REF!</definedName>
    <definedName name="A1XD23" localSheetId="14">#REF!</definedName>
    <definedName name="A1XD23" localSheetId="15">#REF!</definedName>
    <definedName name="A1XD23" localSheetId="16">#REF!</definedName>
    <definedName name="A1XD23" localSheetId="17">#REF!</definedName>
    <definedName name="A1XD23" localSheetId="18">#REF!</definedName>
    <definedName name="A1XD23" localSheetId="19">#REF!</definedName>
    <definedName name="A1XD23" localSheetId="20">#REF!</definedName>
    <definedName name="A1XD23" localSheetId="21">#REF!</definedName>
    <definedName name="A1XD23" localSheetId="22">#REF!</definedName>
    <definedName name="A1XD23" localSheetId="23">#REF!</definedName>
    <definedName name="A1XD23" localSheetId="24">#REF!</definedName>
    <definedName name="A1XD23" localSheetId="26">#REF!</definedName>
    <definedName name="A1XD23" localSheetId="27">#REF!</definedName>
    <definedName name="A1XD23" localSheetId="29">#REF!</definedName>
    <definedName name="A1XD23" localSheetId="31">#REF!</definedName>
    <definedName name="A1XD23" localSheetId="32">#REF!</definedName>
    <definedName name="A1XD23" localSheetId="33">#REF!</definedName>
    <definedName name="A1XD23" localSheetId="34">#REF!</definedName>
    <definedName name="A1XD23" localSheetId="35">#REF!</definedName>
    <definedName name="A1XD23" localSheetId="36">#REF!</definedName>
    <definedName name="A1XD23" localSheetId="37">#REF!</definedName>
    <definedName name="A1XD23" localSheetId="38">#REF!</definedName>
    <definedName name="A1XD23" localSheetId="39">#REF!</definedName>
    <definedName name="A1XD23" localSheetId="40">#REF!</definedName>
    <definedName name="A1XD23" localSheetId="41">#REF!</definedName>
    <definedName name="A1XD23" localSheetId="42">#REF!</definedName>
    <definedName name="A1XD23" localSheetId="43">#REF!</definedName>
    <definedName name="A1XD23" localSheetId="44">#REF!</definedName>
    <definedName name="A1XD23" localSheetId="45">#REF!</definedName>
    <definedName name="A1XD23" localSheetId="46">#REF!</definedName>
    <definedName name="A1XD23" localSheetId="47">#REF!</definedName>
    <definedName name="A1XD23" localSheetId="48">#REF!</definedName>
    <definedName name="A1XD23" localSheetId="49">#REF!</definedName>
    <definedName name="A1XD23" localSheetId="52">#REF!</definedName>
    <definedName name="A1XD23" localSheetId="53">#REF!</definedName>
    <definedName name="A1XD23" localSheetId="54">#REF!</definedName>
    <definedName name="A1XD23" localSheetId="55">#REF!</definedName>
    <definedName name="A1XD23" localSheetId="56">#REF!</definedName>
    <definedName name="A1XD23" localSheetId="57">#REF!</definedName>
    <definedName name="A1XD23" localSheetId="58">#REF!</definedName>
    <definedName name="A1XD23" localSheetId="59">#REF!</definedName>
    <definedName name="A1XD23" localSheetId="60">#REF!</definedName>
    <definedName name="A1XD23" localSheetId="61">#REF!</definedName>
    <definedName name="A1XD23" localSheetId="62">#REF!</definedName>
    <definedName name="A1XD23" localSheetId="11">#REF!</definedName>
    <definedName name="A1XD23" localSheetId="0">#REF!</definedName>
    <definedName name="A1XD23" localSheetId="50">#REF!</definedName>
    <definedName name="A1XD23">#REF!</definedName>
    <definedName name="ACADVDVDVADV">#REF!</definedName>
    <definedName name="_xlnm.Print_Area" localSheetId="2">'C01'!$A$1:$V$45</definedName>
    <definedName name="_xlnm.Print_Area" localSheetId="3">'C02'!$A$1:$V$15</definedName>
    <definedName name="_xlnm.Print_Area" localSheetId="4">'C03'!$A$1:$H$45</definedName>
    <definedName name="_xlnm.Print_Area" localSheetId="5">'C04'!$A$1:$H$11</definedName>
    <definedName name="_xlnm.Print_Area" localSheetId="6">'C05'!$A$1:$F$43</definedName>
    <definedName name="_xlnm.Print_Area" localSheetId="7">'C06'!$A$1:$H$64</definedName>
    <definedName name="_xlnm.Print_Area" localSheetId="9">'C08'!$A$1:$Q$46</definedName>
    <definedName name="_xlnm.Print_Area" localSheetId="10">'C09'!$A$1:$H$30</definedName>
    <definedName name="_xlnm.Print_Area" localSheetId="12">'C10'!$A$1:$H$44</definedName>
    <definedName name="_xlnm.Print_Area" localSheetId="13">'C11'!$A$1:$H$44</definedName>
    <definedName name="_xlnm.Print_Area" localSheetId="11">DENUNCIAS!$A$1:$D$14</definedName>
    <definedName name="_xlnm.Print_Area" localSheetId="1">'FISCALIAS, PERS. Y SERV.FISCAL'!$A$1:$D$12</definedName>
    <definedName name="_xlnm.Print_Area" localSheetId="0">Índice!$A$1:$D$64</definedName>
    <definedName name="asasas" localSheetId="2">#REF!</definedName>
    <definedName name="asasas" localSheetId="3">#REF!</definedName>
    <definedName name="asasas" localSheetId="4">#REF!</definedName>
    <definedName name="asasas" localSheetId="5">#REF!</definedName>
    <definedName name="asasas" localSheetId="6">#REF!</definedName>
    <definedName name="asasas" localSheetId="7">#REF!</definedName>
    <definedName name="asasas" localSheetId="8">#REF!</definedName>
    <definedName name="asasas" localSheetId="9">#REF!</definedName>
    <definedName name="asasas" localSheetId="10">#REF!</definedName>
    <definedName name="asasas" localSheetId="13">#REF!</definedName>
    <definedName name="asasas" localSheetId="14">#REF!</definedName>
    <definedName name="asasas" localSheetId="15">#REF!</definedName>
    <definedName name="asasas" localSheetId="16">#REF!</definedName>
    <definedName name="asasas" localSheetId="17">#REF!</definedName>
    <definedName name="asasas" localSheetId="18">#REF!</definedName>
    <definedName name="asasas" localSheetId="19">#REF!</definedName>
    <definedName name="asasas" localSheetId="20">#REF!</definedName>
    <definedName name="asasas" localSheetId="21">#REF!</definedName>
    <definedName name="asasas" localSheetId="22">#REF!</definedName>
    <definedName name="asasas" localSheetId="23">#REF!</definedName>
    <definedName name="asasas" localSheetId="24">#REF!</definedName>
    <definedName name="asasas" localSheetId="26">#REF!</definedName>
    <definedName name="asasas" localSheetId="27">#REF!</definedName>
    <definedName name="asasas" localSheetId="29">#REF!</definedName>
    <definedName name="asasas" localSheetId="31">#REF!</definedName>
    <definedName name="asasas" localSheetId="32">#REF!</definedName>
    <definedName name="asasas" localSheetId="33">#REF!</definedName>
    <definedName name="asasas" localSheetId="34">#REF!</definedName>
    <definedName name="asasas" localSheetId="35">#REF!</definedName>
    <definedName name="asasas" localSheetId="36">#REF!</definedName>
    <definedName name="asasas" localSheetId="37">#REF!</definedName>
    <definedName name="asasas" localSheetId="38">#REF!</definedName>
    <definedName name="asasas" localSheetId="39">#REF!</definedName>
    <definedName name="asasas" localSheetId="40">#REF!</definedName>
    <definedName name="asasas" localSheetId="41">#REF!</definedName>
    <definedName name="asasas" localSheetId="42">#REF!</definedName>
    <definedName name="asasas" localSheetId="43">#REF!</definedName>
    <definedName name="asasas" localSheetId="44">#REF!</definedName>
    <definedName name="asasas" localSheetId="45">#REF!</definedName>
    <definedName name="asasas" localSheetId="46">#REF!</definedName>
    <definedName name="asasas" localSheetId="47">#REF!</definedName>
    <definedName name="asasas" localSheetId="48">#REF!</definedName>
    <definedName name="asasas" localSheetId="49">#REF!</definedName>
    <definedName name="asasas" localSheetId="52">#REF!</definedName>
    <definedName name="asasas" localSheetId="53">#REF!</definedName>
    <definedName name="asasas" localSheetId="54">#REF!</definedName>
    <definedName name="asasas" localSheetId="55">#REF!</definedName>
    <definedName name="asasas" localSheetId="56">#REF!</definedName>
    <definedName name="asasas" localSheetId="57">#REF!</definedName>
    <definedName name="asasas" localSheetId="58">#REF!</definedName>
    <definedName name="asasas" localSheetId="59">#REF!</definedName>
    <definedName name="asasas" localSheetId="60">#REF!</definedName>
    <definedName name="asasas" localSheetId="61">#REF!</definedName>
    <definedName name="asasas" localSheetId="62">#REF!</definedName>
    <definedName name="asasas" localSheetId="11">#REF!</definedName>
    <definedName name="asasas" localSheetId="0">#REF!</definedName>
    <definedName name="asasas" localSheetId="50">#REF!</definedName>
    <definedName name="asasas">#REF!</definedName>
    <definedName name="ASCASDFEAC">#REF!</definedName>
    <definedName name="ASDSD" localSheetId="2">#REF!</definedName>
    <definedName name="ASDSD" localSheetId="3">#REF!</definedName>
    <definedName name="ASDSD" localSheetId="4">#REF!</definedName>
    <definedName name="ASDSD" localSheetId="5">#REF!</definedName>
    <definedName name="ASDSD" localSheetId="6">#REF!</definedName>
    <definedName name="ASDSD" localSheetId="7">#REF!</definedName>
    <definedName name="ASDSD" localSheetId="8">#REF!</definedName>
    <definedName name="ASDSD" localSheetId="9">#REF!</definedName>
    <definedName name="ASDSD" localSheetId="10">#REF!</definedName>
    <definedName name="ASDSD" localSheetId="13">#REF!</definedName>
    <definedName name="ASDSD" localSheetId="14">#REF!</definedName>
    <definedName name="ASDSD" localSheetId="15">#REF!</definedName>
    <definedName name="ASDSD" localSheetId="16">#REF!</definedName>
    <definedName name="ASDSD" localSheetId="17">#REF!</definedName>
    <definedName name="ASDSD" localSheetId="18">#REF!</definedName>
    <definedName name="ASDSD" localSheetId="19">#REF!</definedName>
    <definedName name="ASDSD" localSheetId="20">#REF!</definedName>
    <definedName name="ASDSD" localSheetId="21">#REF!</definedName>
    <definedName name="ASDSD" localSheetId="22">#REF!</definedName>
    <definedName name="ASDSD" localSheetId="23">#REF!</definedName>
    <definedName name="ASDSD" localSheetId="24">#REF!</definedName>
    <definedName name="ASDSD" localSheetId="26">#REF!</definedName>
    <definedName name="ASDSD" localSheetId="27">#REF!</definedName>
    <definedName name="ASDSD" localSheetId="29">#REF!</definedName>
    <definedName name="ASDSD" localSheetId="31">#REF!</definedName>
    <definedName name="ASDSD" localSheetId="32">#REF!</definedName>
    <definedName name="ASDSD" localSheetId="33">#REF!</definedName>
    <definedName name="ASDSD" localSheetId="34">#REF!</definedName>
    <definedName name="ASDSD" localSheetId="35">#REF!</definedName>
    <definedName name="ASDSD" localSheetId="36">#REF!</definedName>
    <definedName name="ASDSD" localSheetId="37">#REF!</definedName>
    <definedName name="ASDSD" localSheetId="38">#REF!</definedName>
    <definedName name="ASDSD" localSheetId="39">#REF!</definedName>
    <definedName name="ASDSD" localSheetId="40">#REF!</definedName>
    <definedName name="ASDSD" localSheetId="41">#REF!</definedName>
    <definedName name="ASDSD" localSheetId="42">#REF!</definedName>
    <definedName name="ASDSD" localSheetId="43">#REF!</definedName>
    <definedName name="ASDSD" localSheetId="44">#REF!</definedName>
    <definedName name="ASDSD" localSheetId="45">#REF!</definedName>
    <definedName name="ASDSD" localSheetId="46">#REF!</definedName>
    <definedName name="ASDSD" localSheetId="47">#REF!</definedName>
    <definedName name="ASDSD" localSheetId="48">#REF!</definedName>
    <definedName name="ASDSD" localSheetId="49">#REF!</definedName>
    <definedName name="ASDSD" localSheetId="52">#REF!</definedName>
    <definedName name="ASDSD" localSheetId="53">#REF!</definedName>
    <definedName name="ASDSD" localSheetId="54">#REF!</definedName>
    <definedName name="ASDSD" localSheetId="55">#REF!</definedName>
    <definedName name="ASDSD" localSheetId="56">#REF!</definedName>
    <definedName name="ASDSD" localSheetId="57">#REF!</definedName>
    <definedName name="ASDSD" localSheetId="58">#REF!</definedName>
    <definedName name="ASDSD" localSheetId="59">#REF!</definedName>
    <definedName name="ASDSD" localSheetId="60">#REF!</definedName>
    <definedName name="ASDSD" localSheetId="61">#REF!</definedName>
    <definedName name="ASDSD" localSheetId="62">#REF!</definedName>
    <definedName name="ASDSD" localSheetId="11">#REF!</definedName>
    <definedName name="ASDSD" localSheetId="0">#REF!</definedName>
    <definedName name="ASDSD" localSheetId="50">#REF!</definedName>
    <definedName name="ASDSD">#REF!</definedName>
    <definedName name="delito" localSheetId="2">#REF!</definedName>
    <definedName name="delito" localSheetId="3">#REF!</definedName>
    <definedName name="delito" localSheetId="4">#REF!</definedName>
    <definedName name="delito" localSheetId="5">#REF!</definedName>
    <definedName name="delito" localSheetId="6">#REF!</definedName>
    <definedName name="delito" localSheetId="7">#REF!</definedName>
    <definedName name="delito" localSheetId="8">#REF!</definedName>
    <definedName name="delito" localSheetId="9">#REF!</definedName>
    <definedName name="delito" localSheetId="10">#REF!</definedName>
    <definedName name="delito" localSheetId="13">#REF!</definedName>
    <definedName name="delito" localSheetId="14">#REF!</definedName>
    <definedName name="delito" localSheetId="15">#REF!</definedName>
    <definedName name="delito" localSheetId="16">#REF!</definedName>
    <definedName name="delito" localSheetId="17">#REF!</definedName>
    <definedName name="delito" localSheetId="18">#REF!</definedName>
    <definedName name="delito" localSheetId="19">#REF!</definedName>
    <definedName name="delito" localSheetId="20">#REF!</definedName>
    <definedName name="delito" localSheetId="21">#REF!</definedName>
    <definedName name="delito" localSheetId="22">#REF!</definedName>
    <definedName name="delito" localSheetId="23">#REF!</definedName>
    <definedName name="delito" localSheetId="24">#REF!</definedName>
    <definedName name="delito" localSheetId="26">#REF!</definedName>
    <definedName name="delito" localSheetId="27">#REF!</definedName>
    <definedName name="delito" localSheetId="29">#REF!</definedName>
    <definedName name="delito" localSheetId="31">#REF!</definedName>
    <definedName name="delito" localSheetId="32">#REF!</definedName>
    <definedName name="delito" localSheetId="33">#REF!</definedName>
    <definedName name="delito" localSheetId="34">#REF!</definedName>
    <definedName name="delito" localSheetId="35">#REF!</definedName>
    <definedName name="delito" localSheetId="36">#REF!</definedName>
    <definedName name="delito" localSheetId="37">#REF!</definedName>
    <definedName name="delito" localSheetId="38">#REF!</definedName>
    <definedName name="delito" localSheetId="39">#REF!</definedName>
    <definedName name="delito" localSheetId="40">#REF!</definedName>
    <definedName name="delito" localSheetId="41">#REF!</definedName>
    <definedName name="delito" localSheetId="42">#REF!</definedName>
    <definedName name="delito" localSheetId="43">#REF!</definedName>
    <definedName name="delito" localSheetId="44">#REF!</definedName>
    <definedName name="delito" localSheetId="45">#REF!</definedName>
    <definedName name="delito" localSheetId="46">#REF!</definedName>
    <definedName name="delito" localSheetId="47">#REF!</definedName>
    <definedName name="delito" localSheetId="48">#REF!</definedName>
    <definedName name="delito" localSheetId="49">#REF!</definedName>
    <definedName name="delito" localSheetId="52">#REF!</definedName>
    <definedName name="delito" localSheetId="53">#REF!</definedName>
    <definedName name="delito" localSheetId="54">#REF!</definedName>
    <definedName name="delito" localSheetId="55">#REF!</definedName>
    <definedName name="delito" localSheetId="56">#REF!</definedName>
    <definedName name="delito" localSheetId="57">#REF!</definedName>
    <definedName name="delito" localSheetId="58">#REF!</definedName>
    <definedName name="delito" localSheetId="59">#REF!</definedName>
    <definedName name="delito" localSheetId="60">#REF!</definedName>
    <definedName name="delito" localSheetId="61">#REF!</definedName>
    <definedName name="delito" localSheetId="62">#REF!</definedName>
    <definedName name="delito" localSheetId="11">#REF!</definedName>
    <definedName name="delito" localSheetId="0">#REF!</definedName>
    <definedName name="delito" localSheetId="50">#REF!</definedName>
    <definedName name="delito">#REF!</definedName>
    <definedName name="FUENTE">#N/A</definedName>
    <definedName name="mike" localSheetId="2">#REF!</definedName>
    <definedName name="mike" localSheetId="3">#REF!</definedName>
    <definedName name="mike" localSheetId="4">#REF!</definedName>
    <definedName name="mike" localSheetId="5">#REF!</definedName>
    <definedName name="mike" localSheetId="6">#REF!</definedName>
    <definedName name="mike" localSheetId="7">#REF!</definedName>
    <definedName name="mike" localSheetId="8">#REF!</definedName>
    <definedName name="mike" localSheetId="9">#REF!</definedName>
    <definedName name="mike" localSheetId="10">#REF!</definedName>
    <definedName name="mike" localSheetId="13">#REF!</definedName>
    <definedName name="mike" localSheetId="14">#REF!</definedName>
    <definedName name="mike" localSheetId="15">#REF!</definedName>
    <definedName name="mike" localSheetId="16">#REF!</definedName>
    <definedName name="mike" localSheetId="17">#REF!</definedName>
    <definedName name="mike" localSheetId="18">#REF!</definedName>
    <definedName name="mike" localSheetId="19">#REF!</definedName>
    <definedName name="mike" localSheetId="20">#REF!</definedName>
    <definedName name="mike" localSheetId="21">#REF!</definedName>
    <definedName name="mike" localSheetId="22">#REF!</definedName>
    <definedName name="mike" localSheetId="23">#REF!</definedName>
    <definedName name="mike" localSheetId="24">#REF!</definedName>
    <definedName name="mike" localSheetId="26">#REF!</definedName>
    <definedName name="mike" localSheetId="27">#REF!</definedName>
    <definedName name="mike" localSheetId="29">#REF!</definedName>
    <definedName name="mike" localSheetId="31">#REF!</definedName>
    <definedName name="mike" localSheetId="32">#REF!</definedName>
    <definedName name="mike" localSheetId="33">#REF!</definedName>
    <definedName name="mike" localSheetId="34">#REF!</definedName>
    <definedName name="mike" localSheetId="35">#REF!</definedName>
    <definedName name="mike" localSheetId="36">#REF!</definedName>
    <definedName name="mike" localSheetId="37">#REF!</definedName>
    <definedName name="mike" localSheetId="38">#REF!</definedName>
    <definedName name="mike" localSheetId="39">#REF!</definedName>
    <definedName name="mike" localSheetId="40">#REF!</definedName>
    <definedName name="mike" localSheetId="41">#REF!</definedName>
    <definedName name="mike" localSheetId="42">#REF!</definedName>
    <definedName name="mike" localSheetId="43">#REF!</definedName>
    <definedName name="mike" localSheetId="44">#REF!</definedName>
    <definedName name="mike" localSheetId="45">#REF!</definedName>
    <definedName name="mike" localSheetId="46">#REF!</definedName>
    <definedName name="mike" localSheetId="47">#REF!</definedName>
    <definedName name="mike" localSheetId="48">#REF!</definedName>
    <definedName name="mike" localSheetId="49">#REF!</definedName>
    <definedName name="mike" localSheetId="52">#REF!</definedName>
    <definedName name="mike" localSheetId="53">#REF!</definedName>
    <definedName name="mike" localSheetId="54">#REF!</definedName>
    <definedName name="mike" localSheetId="55">#REF!</definedName>
    <definedName name="mike" localSheetId="56">#REF!</definedName>
    <definedName name="mike" localSheetId="57">#REF!</definedName>
    <definedName name="mike" localSheetId="58">#REF!</definedName>
    <definedName name="mike" localSheetId="59">#REF!</definedName>
    <definedName name="mike" localSheetId="60">#REF!</definedName>
    <definedName name="mike" localSheetId="61">#REF!</definedName>
    <definedName name="mike" localSheetId="62">#REF!</definedName>
    <definedName name="mike" localSheetId="11">#REF!</definedName>
    <definedName name="mike" localSheetId="0">#REF!</definedName>
    <definedName name="mike" localSheetId="50">#REF!</definedName>
    <definedName name="mike">#REF!</definedName>
    <definedName name="sddsd" localSheetId="2">#REF!</definedName>
    <definedName name="sddsd" localSheetId="3">#REF!</definedName>
    <definedName name="sddsd" localSheetId="4">#REF!</definedName>
    <definedName name="sddsd" localSheetId="5">#REF!</definedName>
    <definedName name="sddsd" localSheetId="6">#REF!</definedName>
    <definedName name="sddsd" localSheetId="7">#REF!</definedName>
    <definedName name="sddsd" localSheetId="8">#REF!</definedName>
    <definedName name="sddsd" localSheetId="9">#REF!</definedName>
    <definedName name="sddsd" localSheetId="10">#REF!</definedName>
    <definedName name="sddsd" localSheetId="13">#REF!</definedName>
    <definedName name="sddsd" localSheetId="14">#REF!</definedName>
    <definedName name="sddsd" localSheetId="15">#REF!</definedName>
    <definedName name="sddsd" localSheetId="16">#REF!</definedName>
    <definedName name="sddsd" localSheetId="17">#REF!</definedName>
    <definedName name="sddsd" localSheetId="18">#REF!</definedName>
    <definedName name="sddsd" localSheetId="19">#REF!</definedName>
    <definedName name="sddsd" localSheetId="20">#REF!</definedName>
    <definedName name="sddsd" localSheetId="21">#REF!</definedName>
    <definedName name="sddsd" localSheetId="22">#REF!</definedName>
    <definedName name="sddsd" localSheetId="23">#REF!</definedName>
    <definedName name="sddsd" localSheetId="24">#REF!</definedName>
    <definedName name="sddsd" localSheetId="26">#REF!</definedName>
    <definedName name="sddsd" localSheetId="27">#REF!</definedName>
    <definedName name="sddsd" localSheetId="29">#REF!</definedName>
    <definedName name="sddsd" localSheetId="31">#REF!</definedName>
    <definedName name="sddsd" localSheetId="32">#REF!</definedName>
    <definedName name="sddsd" localSheetId="33">#REF!</definedName>
    <definedName name="sddsd" localSheetId="34">#REF!</definedName>
    <definedName name="sddsd" localSheetId="35">#REF!</definedName>
    <definedName name="sddsd" localSheetId="36">#REF!</definedName>
    <definedName name="sddsd" localSheetId="37">#REF!</definedName>
    <definedName name="sddsd" localSheetId="38">#REF!</definedName>
    <definedName name="sddsd" localSheetId="39">#REF!</definedName>
    <definedName name="sddsd" localSheetId="40">#REF!</definedName>
    <definedName name="sddsd" localSheetId="41">#REF!</definedName>
    <definedName name="sddsd" localSheetId="42">#REF!</definedName>
    <definedName name="sddsd" localSheetId="43">#REF!</definedName>
    <definedName name="sddsd" localSheetId="44">#REF!</definedName>
    <definedName name="sddsd" localSheetId="45">#REF!</definedName>
    <definedName name="sddsd" localSheetId="46">#REF!</definedName>
    <definedName name="sddsd" localSheetId="47">#REF!</definedName>
    <definedName name="sddsd" localSheetId="48">#REF!</definedName>
    <definedName name="sddsd" localSheetId="49">#REF!</definedName>
    <definedName name="sddsd" localSheetId="52">#REF!</definedName>
    <definedName name="sddsd" localSheetId="53">#REF!</definedName>
    <definedName name="sddsd" localSheetId="54">#REF!</definedName>
    <definedName name="sddsd" localSheetId="55">#REF!</definedName>
    <definedName name="sddsd" localSheetId="56">#REF!</definedName>
    <definedName name="sddsd" localSheetId="57">#REF!</definedName>
    <definedName name="sddsd" localSheetId="58">#REF!</definedName>
    <definedName name="sddsd" localSheetId="59">#REF!</definedName>
    <definedName name="sddsd" localSheetId="60">#REF!</definedName>
    <definedName name="sddsd" localSheetId="61">#REF!</definedName>
    <definedName name="sddsd" localSheetId="62">#REF!</definedName>
    <definedName name="sddsd" localSheetId="11">#REF!</definedName>
    <definedName name="sddsd" localSheetId="0">#REF!</definedName>
    <definedName name="sddsd" localSheetId="50">#REF!</definedName>
    <definedName name="sddsd">#REF!</definedName>
    <definedName name="_xlnm.Print_Titles" localSheetId="7">'C06'!$3:$3</definedName>
    <definedName name="_xlnm.Print_Titles" localSheetId="0">Índice!$4:$4</definedName>
    <definedName name="x" localSheetId="2">#REF!</definedName>
    <definedName name="x" localSheetId="3">#REF!</definedName>
    <definedName name="x" localSheetId="4">#REF!</definedName>
    <definedName name="x" localSheetId="5">#REF!</definedName>
    <definedName name="x" localSheetId="6">#REF!</definedName>
    <definedName name="x" localSheetId="7">#REF!</definedName>
    <definedName name="x" localSheetId="8">#REF!</definedName>
    <definedName name="x" localSheetId="9">#REF!</definedName>
    <definedName name="x" localSheetId="10">#REF!</definedName>
    <definedName name="x" localSheetId="13">#REF!</definedName>
    <definedName name="x" localSheetId="14">#REF!</definedName>
    <definedName name="x" localSheetId="15">#REF!</definedName>
    <definedName name="x" localSheetId="16">#REF!</definedName>
    <definedName name="x" localSheetId="17">#REF!</definedName>
    <definedName name="x" localSheetId="18">#REF!</definedName>
    <definedName name="x" localSheetId="19">#REF!</definedName>
    <definedName name="x" localSheetId="20">#REF!</definedName>
    <definedName name="x" localSheetId="21">#REF!</definedName>
    <definedName name="x" localSheetId="22">#REF!</definedName>
    <definedName name="x" localSheetId="23">#REF!</definedName>
    <definedName name="x" localSheetId="24">#REF!</definedName>
    <definedName name="x" localSheetId="26">#REF!</definedName>
    <definedName name="x" localSheetId="27">#REF!</definedName>
    <definedName name="x" localSheetId="29">#REF!</definedName>
    <definedName name="x" localSheetId="31">#REF!</definedName>
    <definedName name="x" localSheetId="32">#REF!</definedName>
    <definedName name="x" localSheetId="33">#REF!</definedName>
    <definedName name="x" localSheetId="34">#REF!</definedName>
    <definedName name="x" localSheetId="35">#REF!</definedName>
    <definedName name="x" localSheetId="36">#REF!</definedName>
    <definedName name="x" localSheetId="37">#REF!</definedName>
    <definedName name="x" localSheetId="38">#REF!</definedName>
    <definedName name="x" localSheetId="39">#REF!</definedName>
    <definedName name="x" localSheetId="40">#REF!</definedName>
    <definedName name="x" localSheetId="41">#REF!</definedName>
    <definedName name="x" localSheetId="42">#REF!</definedName>
    <definedName name="x" localSheetId="43">#REF!</definedName>
    <definedName name="x" localSheetId="44">#REF!</definedName>
    <definedName name="x" localSheetId="45">#REF!</definedName>
    <definedName name="x" localSheetId="46">#REF!</definedName>
    <definedName name="x" localSheetId="47">#REF!</definedName>
    <definedName name="x" localSheetId="48">#REF!</definedName>
    <definedName name="x" localSheetId="49">#REF!</definedName>
    <definedName name="x" localSheetId="52">#REF!</definedName>
    <definedName name="x" localSheetId="53">#REF!</definedName>
    <definedName name="x" localSheetId="54">#REF!</definedName>
    <definedName name="x" localSheetId="55">#REF!</definedName>
    <definedName name="x" localSheetId="56">#REF!</definedName>
    <definedName name="x" localSheetId="57">#REF!</definedName>
    <definedName name="x" localSheetId="58">#REF!</definedName>
    <definedName name="x" localSheetId="59">#REF!</definedName>
    <definedName name="x" localSheetId="60">#REF!</definedName>
    <definedName name="x" localSheetId="61">#REF!</definedName>
    <definedName name="x" localSheetId="62">#REF!</definedName>
    <definedName name="x" localSheetId="11">#REF!</definedName>
    <definedName name="x" localSheetId="0">#REF!</definedName>
    <definedName name="x" localSheetId="50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27" l="1"/>
  <c r="H4" i="27"/>
  <c r="K38" i="7"/>
  <c r="J38" i="7"/>
  <c r="G38" i="7" s="1"/>
  <c r="K37" i="7"/>
  <c r="J37" i="7"/>
  <c r="G37" i="7" s="1"/>
  <c r="K36" i="7"/>
  <c r="J36" i="7"/>
  <c r="G36" i="7" s="1"/>
  <c r="K35" i="7"/>
  <c r="J35" i="7"/>
  <c r="G35" i="7" s="1"/>
  <c r="K34" i="7"/>
  <c r="J34" i="7"/>
  <c r="G34" i="7" s="1"/>
  <c r="K33" i="7"/>
  <c r="J33" i="7"/>
  <c r="G33" i="7" s="1"/>
  <c r="K32" i="7"/>
  <c r="J32" i="7"/>
  <c r="G32" i="7" s="1"/>
  <c r="K31" i="7"/>
  <c r="J31" i="7"/>
  <c r="G31" i="7" s="1"/>
  <c r="K30" i="7"/>
  <c r="J30" i="7"/>
  <c r="G30" i="7" s="1"/>
  <c r="K29" i="7"/>
  <c r="J29" i="7"/>
  <c r="G29" i="7" s="1"/>
  <c r="K28" i="7"/>
  <c r="J28" i="7"/>
  <c r="G28" i="7" s="1"/>
  <c r="K27" i="7"/>
  <c r="J27" i="7"/>
  <c r="G27" i="7" s="1"/>
  <c r="K26" i="7"/>
  <c r="J26" i="7"/>
  <c r="G26" i="7" s="1"/>
  <c r="K25" i="7"/>
  <c r="J25" i="7"/>
  <c r="G25" i="7" s="1"/>
  <c r="K24" i="7"/>
  <c r="J24" i="7"/>
  <c r="G24" i="7" s="1"/>
  <c r="K23" i="7"/>
  <c r="J23" i="7"/>
  <c r="G23" i="7" s="1"/>
  <c r="K22" i="7"/>
  <c r="J22" i="7"/>
  <c r="G22" i="7" s="1"/>
  <c r="K21" i="7"/>
  <c r="J21" i="7"/>
  <c r="G21" i="7" s="1"/>
  <c r="K20" i="7"/>
  <c r="J20" i="7"/>
  <c r="G20" i="7" s="1"/>
  <c r="K19" i="7"/>
  <c r="J19" i="7"/>
  <c r="G19" i="7" s="1"/>
  <c r="K18" i="7"/>
  <c r="J18" i="7"/>
  <c r="G18" i="7" s="1"/>
  <c r="K17" i="7"/>
  <c r="J17" i="7"/>
  <c r="G17" i="7" s="1"/>
  <c r="K16" i="7"/>
  <c r="J16" i="7"/>
  <c r="G16" i="7" s="1"/>
  <c r="K15" i="7"/>
  <c r="J15" i="7"/>
  <c r="G15" i="7" s="1"/>
  <c r="K14" i="7"/>
  <c r="J14" i="7"/>
  <c r="G14" i="7" s="1"/>
  <c r="K13" i="7"/>
  <c r="J13" i="7"/>
  <c r="G13" i="7" s="1"/>
  <c r="K12" i="7"/>
  <c r="J12" i="7"/>
  <c r="G12" i="7" s="1"/>
  <c r="K11" i="7"/>
  <c r="J11" i="7"/>
  <c r="G11" i="7" s="1"/>
  <c r="K10" i="7"/>
  <c r="J10" i="7"/>
  <c r="G10" i="7" s="1"/>
  <c r="K9" i="7"/>
  <c r="J9" i="7"/>
  <c r="G9" i="7" s="1"/>
  <c r="K8" i="7"/>
  <c r="J8" i="7"/>
  <c r="G8" i="7" s="1"/>
  <c r="K7" i="7"/>
  <c r="J7" i="7"/>
  <c r="G7" i="7" s="1"/>
  <c r="K6" i="7"/>
  <c r="K5" i="7" s="1"/>
  <c r="J6" i="7"/>
  <c r="G6" i="7" s="1"/>
  <c r="K39" i="7"/>
  <c r="J39" i="7"/>
  <c r="G39" i="7" s="1"/>
  <c r="J5" i="7" l="1"/>
  <c r="G5" i="7" s="1"/>
  <c r="I38" i="31"/>
  <c r="I37" i="31"/>
  <c r="I36" i="31"/>
  <c r="I35" i="31"/>
  <c r="I34" i="31"/>
  <c r="I33" i="31"/>
  <c r="I32" i="31"/>
  <c r="I31" i="31"/>
  <c r="I30" i="31"/>
  <c r="I29" i="31"/>
  <c r="I28" i="31"/>
  <c r="I27" i="31"/>
  <c r="I26" i="31"/>
  <c r="I25" i="31"/>
  <c r="I24" i="31"/>
  <c r="I23" i="31"/>
  <c r="I2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6" i="31"/>
  <c r="I5" i="31"/>
  <c r="J170" i="30"/>
  <c r="J162" i="30"/>
  <c r="J158" i="30"/>
  <c r="J153" i="30"/>
  <c r="J147" i="30"/>
  <c r="J133" i="30"/>
  <c r="J126" i="30"/>
  <c r="J122" i="30"/>
  <c r="J117" i="30"/>
  <c r="J109" i="30"/>
  <c r="J102" i="30"/>
  <c r="J96" i="30"/>
  <c r="J90" i="30"/>
  <c r="J81" i="30"/>
  <c r="J75" i="30"/>
  <c r="J69" i="30"/>
  <c r="J53" i="30"/>
  <c r="J47" i="30"/>
  <c r="J40" i="30"/>
  <c r="J33" i="30"/>
  <c r="J17" i="30"/>
  <c r="I4" i="28"/>
  <c r="I4" i="31" l="1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BB13" i="64"/>
  <c r="AX13" i="64"/>
  <c r="BB12" i="64"/>
  <c r="AX12" i="64"/>
  <c r="BB11" i="64"/>
  <c r="AX11" i="64"/>
  <c r="BB10" i="64"/>
  <c r="AX10" i="64"/>
  <c r="BB9" i="64"/>
  <c r="AX9" i="64"/>
  <c r="BB8" i="64"/>
  <c r="AX8" i="64"/>
  <c r="BB7" i="64"/>
  <c r="AX7" i="64"/>
  <c r="BB6" i="64"/>
  <c r="BB5" i="64" s="1"/>
  <c r="AX6" i="64"/>
  <c r="BE5" i="64"/>
  <c r="BD5" i="64"/>
  <c r="BC5" i="64"/>
  <c r="BA5" i="64"/>
  <c r="AZ5" i="64"/>
  <c r="AY5" i="64"/>
  <c r="O4" i="63"/>
  <c r="N4" i="63"/>
  <c r="BB27" i="62"/>
  <c r="AX27" i="62"/>
  <c r="BB26" i="62"/>
  <c r="AX26" i="62"/>
  <c r="BB25" i="62"/>
  <c r="AX25" i="62"/>
  <c r="BB24" i="62"/>
  <c r="AX24" i="62"/>
  <c r="BB23" i="62"/>
  <c r="AX23" i="62"/>
  <c r="BB22" i="62"/>
  <c r="AX22" i="62"/>
  <c r="BB21" i="62"/>
  <c r="AX21" i="62"/>
  <c r="BB20" i="62"/>
  <c r="AX20" i="62"/>
  <c r="BB19" i="62"/>
  <c r="AX19" i="62"/>
  <c r="BB18" i="62"/>
  <c r="AX18" i="62"/>
  <c r="BB17" i="62"/>
  <c r="AX17" i="62"/>
  <c r="BB16" i="62"/>
  <c r="AX16" i="62"/>
  <c r="BB15" i="62"/>
  <c r="AX15" i="62"/>
  <c r="BB14" i="62"/>
  <c r="AX14" i="62"/>
  <c r="BB13" i="62"/>
  <c r="AX13" i="62"/>
  <c r="BB12" i="62"/>
  <c r="AX12" i="62"/>
  <c r="BB11" i="62"/>
  <c r="AX11" i="62"/>
  <c r="BB10" i="62"/>
  <c r="AX10" i="62"/>
  <c r="BB9" i="62"/>
  <c r="AX9" i="62"/>
  <c r="BB8" i="62"/>
  <c r="AX8" i="62"/>
  <c r="BB7" i="62"/>
  <c r="AX7" i="62"/>
  <c r="BD6" i="62"/>
  <c r="BD5" i="62" s="1"/>
  <c r="BB6" i="62"/>
  <c r="BB5" i="62" s="1"/>
  <c r="AZ6" i="62"/>
  <c r="AZ5" i="62" s="1"/>
  <c r="BE5" i="62"/>
  <c r="BC5" i="62"/>
  <c r="BA5" i="62"/>
  <c r="AY5" i="62"/>
  <c r="BB39" i="61"/>
  <c r="AX39" i="61"/>
  <c r="BB38" i="61"/>
  <c r="AX38" i="61"/>
  <c r="BB37" i="61"/>
  <c r="AX37" i="61"/>
  <c r="BB36" i="61"/>
  <c r="AX36" i="61"/>
  <c r="BB35" i="61"/>
  <c r="AX35" i="61"/>
  <c r="BB34" i="61"/>
  <c r="AX34" i="61"/>
  <c r="BB33" i="61"/>
  <c r="AX33" i="61"/>
  <c r="BB32" i="61"/>
  <c r="AX32" i="61"/>
  <c r="BB31" i="61"/>
  <c r="AX31" i="61"/>
  <c r="BB30" i="61"/>
  <c r="AX30" i="61"/>
  <c r="BB29" i="61"/>
  <c r="AX29" i="61"/>
  <c r="BB28" i="61"/>
  <c r="AX28" i="61"/>
  <c r="BB27" i="61"/>
  <c r="AX27" i="61"/>
  <c r="BB26" i="61"/>
  <c r="AX26" i="61"/>
  <c r="BB25" i="61"/>
  <c r="AX25" i="61"/>
  <c r="BB24" i="61"/>
  <c r="AX24" i="61"/>
  <c r="BB23" i="61"/>
  <c r="AX23" i="61"/>
  <c r="BB22" i="61"/>
  <c r="AX22" i="61"/>
  <c r="BB21" i="61"/>
  <c r="AX21" i="61"/>
  <c r="BB20" i="61"/>
  <c r="AX20" i="61"/>
  <c r="BB19" i="61"/>
  <c r="AX19" i="61"/>
  <c r="BB18" i="61"/>
  <c r="AX18" i="61"/>
  <c r="BB17" i="61"/>
  <c r="AX17" i="61"/>
  <c r="BB16" i="61"/>
  <c r="AX16" i="61"/>
  <c r="BB15" i="61"/>
  <c r="AX15" i="61"/>
  <c r="BB14" i="61"/>
  <c r="AX14" i="61"/>
  <c r="BB13" i="61"/>
  <c r="AX13" i="61"/>
  <c r="BB12" i="61"/>
  <c r="AX12" i="61"/>
  <c r="BB11" i="61"/>
  <c r="AX11" i="61"/>
  <c r="BB10" i="61"/>
  <c r="AX10" i="61"/>
  <c r="BB9" i="61"/>
  <c r="AX9" i="61"/>
  <c r="BB8" i="61"/>
  <c r="AX8" i="61"/>
  <c r="BB7" i="61"/>
  <c r="AX7" i="61"/>
  <c r="BB6" i="61"/>
  <c r="AX6" i="61"/>
  <c r="BE5" i="61"/>
  <c r="BD5" i="61"/>
  <c r="BC5" i="61"/>
  <c r="BA5" i="61"/>
  <c r="AZ5" i="61"/>
  <c r="AY5" i="61"/>
  <c r="BB15" i="60"/>
  <c r="AX15" i="60"/>
  <c r="BB14" i="60"/>
  <c r="AX14" i="60"/>
  <c r="BB13" i="60"/>
  <c r="AX13" i="60"/>
  <c r="BB12" i="60"/>
  <c r="AX12" i="60"/>
  <c r="BB11" i="60"/>
  <c r="AX11" i="60"/>
  <c r="BB10" i="60"/>
  <c r="AX10" i="60"/>
  <c r="BB9" i="60"/>
  <c r="AX9" i="60"/>
  <c r="BB8" i="60"/>
  <c r="AX8" i="60"/>
  <c r="BB7" i="60"/>
  <c r="AX7" i="60"/>
  <c r="BB6" i="60"/>
  <c r="AX6" i="60"/>
  <c r="BE5" i="60"/>
  <c r="BD5" i="60"/>
  <c r="BC5" i="60"/>
  <c r="BA5" i="60"/>
  <c r="AZ5" i="60"/>
  <c r="AY5" i="60"/>
  <c r="BB14" i="59"/>
  <c r="AX14" i="59"/>
  <c r="BB13" i="59"/>
  <c r="AX13" i="59"/>
  <c r="BB12" i="59"/>
  <c r="AX12" i="59"/>
  <c r="BB11" i="59"/>
  <c r="AX11" i="59"/>
  <c r="BB10" i="59"/>
  <c r="AX10" i="59"/>
  <c r="BB9" i="59"/>
  <c r="AX9" i="59"/>
  <c r="BB8" i="59"/>
  <c r="AX8" i="59"/>
  <c r="BB7" i="59"/>
  <c r="AX7" i="59"/>
  <c r="BB6" i="59"/>
  <c r="AX6" i="59"/>
  <c r="BE5" i="59"/>
  <c r="BD5" i="59"/>
  <c r="BC5" i="59"/>
  <c r="BA5" i="59"/>
  <c r="AZ5" i="59"/>
  <c r="AY5" i="59"/>
  <c r="BB18" i="58"/>
  <c r="AX18" i="58"/>
  <c r="BB17" i="58"/>
  <c r="AX17" i="58"/>
  <c r="BB16" i="58"/>
  <c r="AX16" i="58"/>
  <c r="BB15" i="58"/>
  <c r="AX15" i="58"/>
  <c r="BB14" i="58"/>
  <c r="AX14" i="58"/>
  <c r="BB13" i="58"/>
  <c r="AX13" i="58"/>
  <c r="BB12" i="58"/>
  <c r="AX12" i="58"/>
  <c r="BB11" i="58"/>
  <c r="AX11" i="58"/>
  <c r="BB10" i="58"/>
  <c r="AX10" i="58"/>
  <c r="BB9" i="58"/>
  <c r="AX9" i="58"/>
  <c r="BB8" i="58"/>
  <c r="AX8" i="58"/>
  <c r="BB7" i="58"/>
  <c r="AX7" i="58"/>
  <c r="BB6" i="58"/>
  <c r="AX6" i="58"/>
  <c r="BE5" i="58"/>
  <c r="BD5" i="58"/>
  <c r="BC5" i="58"/>
  <c r="BA5" i="58"/>
  <c r="AZ5" i="58"/>
  <c r="AY5" i="58"/>
  <c r="AX23" i="56"/>
  <c r="AX22" i="56"/>
  <c r="AX21" i="56"/>
  <c r="AX20" i="56"/>
  <c r="AX19" i="56"/>
  <c r="AX18" i="56"/>
  <c r="AX17" i="56"/>
  <c r="AX16" i="56"/>
  <c r="AX15" i="56"/>
  <c r="AX14" i="56"/>
  <c r="AX13" i="56"/>
  <c r="AX12" i="56"/>
  <c r="AX11" i="56"/>
  <c r="AX10" i="56"/>
  <c r="AX9" i="56"/>
  <c r="AX8" i="56"/>
  <c r="AX7" i="56"/>
  <c r="AX5" i="56" s="1"/>
  <c r="AX6" i="56"/>
  <c r="BA5" i="56"/>
  <c r="AZ5" i="56"/>
  <c r="AY5" i="56"/>
  <c r="BB39" i="55"/>
  <c r="AX39" i="55"/>
  <c r="BB38" i="55"/>
  <c r="AX38" i="55"/>
  <c r="BB37" i="55"/>
  <c r="AX37" i="55"/>
  <c r="BB36" i="55"/>
  <c r="AX36" i="55"/>
  <c r="BB35" i="55"/>
  <c r="AX35" i="55"/>
  <c r="BB34" i="55"/>
  <c r="AX34" i="55"/>
  <c r="BB33" i="55"/>
  <c r="AX33" i="55"/>
  <c r="BB32" i="55"/>
  <c r="AX32" i="55"/>
  <c r="BB31" i="55"/>
  <c r="AX31" i="55"/>
  <c r="BB30" i="55"/>
  <c r="AX30" i="55"/>
  <c r="BB29" i="55"/>
  <c r="AX29" i="55"/>
  <c r="BB28" i="55"/>
  <c r="AX28" i="55"/>
  <c r="BB27" i="55"/>
  <c r="AX27" i="55"/>
  <c r="BB26" i="55"/>
  <c r="AX26" i="55"/>
  <c r="BB25" i="55"/>
  <c r="AX25" i="55"/>
  <c r="BB24" i="55"/>
  <c r="AX24" i="55"/>
  <c r="BB23" i="55"/>
  <c r="AX23" i="55"/>
  <c r="BB22" i="55"/>
  <c r="AX22" i="55"/>
  <c r="BB21" i="55"/>
  <c r="AX21" i="55"/>
  <c r="BB20" i="55"/>
  <c r="AX20" i="55"/>
  <c r="BB19" i="55"/>
  <c r="AX19" i="55"/>
  <c r="BB18" i="55"/>
  <c r="AX18" i="55"/>
  <c r="BB17" i="55"/>
  <c r="AX17" i="55"/>
  <c r="BB16" i="55"/>
  <c r="AX16" i="55"/>
  <c r="BB15" i="55"/>
  <c r="AX15" i="55"/>
  <c r="BB14" i="55"/>
  <c r="AX14" i="55"/>
  <c r="BB13" i="55"/>
  <c r="AX13" i="55"/>
  <c r="BB12" i="55"/>
  <c r="AX12" i="55"/>
  <c r="BB11" i="55"/>
  <c r="AX11" i="55"/>
  <c r="BB10" i="55"/>
  <c r="AX10" i="55"/>
  <c r="BB9" i="55"/>
  <c r="AX9" i="55"/>
  <c r="BB8" i="55"/>
  <c r="AX8" i="55"/>
  <c r="BB7" i="55"/>
  <c r="AX7" i="55"/>
  <c r="BD6" i="55"/>
  <c r="BC6" i="55" s="1"/>
  <c r="BE5" i="55"/>
  <c r="M4" i="54"/>
  <c r="L4" i="54"/>
  <c r="K4" i="54"/>
  <c r="J4" i="54"/>
  <c r="I4" i="15" l="1"/>
  <c r="BB5" i="59"/>
  <c r="AX5" i="58"/>
  <c r="BB5" i="58"/>
  <c r="AX5" i="64"/>
  <c r="AX6" i="62"/>
  <c r="AX5" i="62" s="1"/>
  <c r="AX5" i="59"/>
  <c r="BB5" i="61"/>
  <c r="BB5" i="60"/>
  <c r="AX5" i="61"/>
  <c r="AX5" i="60"/>
  <c r="BB6" i="55"/>
  <c r="BC5" i="55"/>
  <c r="BD5" i="55"/>
  <c r="BA6" i="55" l="1"/>
  <c r="BB5" i="55"/>
  <c r="BA5" i="55" l="1"/>
  <c r="AZ6" i="55"/>
  <c r="AY6" i="55" l="1"/>
  <c r="AZ5" i="55"/>
  <c r="H11" i="11"/>
  <c r="AY5" i="55" l="1"/>
  <c r="AX6" i="55"/>
  <c r="AX5" i="55" s="1"/>
  <c r="D5" i="50"/>
  <c r="C5" i="50"/>
  <c r="B5" i="50"/>
  <c r="H4" i="49"/>
  <c r="G4" i="49"/>
  <c r="F4" i="49"/>
  <c r="E4" i="49"/>
  <c r="D4" i="49"/>
  <c r="C4" i="49"/>
  <c r="B4" i="49"/>
  <c r="H4" i="47"/>
  <c r="G4" i="47"/>
  <c r="F4" i="47"/>
  <c r="H4" i="45"/>
  <c r="G4" i="45"/>
  <c r="F4" i="45"/>
  <c r="C4" i="45"/>
  <c r="H4" i="43"/>
  <c r="G4" i="43"/>
  <c r="F4" i="43"/>
  <c r="E4" i="43"/>
  <c r="D4" i="43"/>
  <c r="C4" i="43"/>
  <c r="B4" i="43"/>
  <c r="H4" i="41"/>
  <c r="G4" i="41"/>
  <c r="F4" i="41"/>
  <c r="H4" i="39"/>
  <c r="G4" i="39"/>
  <c r="F4" i="39"/>
  <c r="P5" i="38"/>
  <c r="O5" i="38"/>
  <c r="H4" i="37"/>
  <c r="G4" i="37"/>
  <c r="F4" i="37"/>
  <c r="H4" i="35"/>
  <c r="G4" i="35"/>
  <c r="F4" i="35"/>
  <c r="B39" i="34"/>
  <c r="B38" i="34"/>
  <c r="B37" i="34"/>
  <c r="B36" i="34"/>
  <c r="B35" i="34"/>
  <c r="B34" i="34"/>
  <c r="B33" i="34"/>
  <c r="B32" i="34"/>
  <c r="B31" i="34"/>
  <c r="B30" i="34"/>
  <c r="B29" i="34"/>
  <c r="B28" i="34"/>
  <c r="B27" i="34"/>
  <c r="B26" i="34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N5" i="34"/>
  <c r="M5" i="34"/>
  <c r="L5" i="34"/>
  <c r="K5" i="34"/>
  <c r="J5" i="34"/>
  <c r="I5" i="34"/>
  <c r="H5" i="34"/>
  <c r="F5" i="34"/>
  <c r="E5" i="34"/>
  <c r="D5" i="34"/>
  <c r="C5" i="34"/>
  <c r="H4" i="33"/>
  <c r="G4" i="33"/>
  <c r="F4" i="33"/>
  <c r="B39" i="32"/>
  <c r="B38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B12" i="32"/>
  <c r="B11" i="32"/>
  <c r="B10" i="32"/>
  <c r="B9" i="32"/>
  <c r="B8" i="32"/>
  <c r="B7" i="32"/>
  <c r="B6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H4" i="31"/>
  <c r="G4" i="31"/>
  <c r="F4" i="31"/>
  <c r="H4" i="28"/>
  <c r="G4" i="28"/>
  <c r="F4" i="28"/>
  <c r="E4" i="28"/>
  <c r="D4" i="28"/>
  <c r="C4" i="28"/>
  <c r="B4" i="28"/>
  <c r="G4" i="27"/>
  <c r="F4" i="27"/>
  <c r="C4" i="27"/>
  <c r="B4" i="27"/>
  <c r="G4" i="22"/>
  <c r="F4" i="22"/>
  <c r="E4" i="22"/>
  <c r="D4" i="22"/>
  <c r="C4" i="22"/>
  <c r="B4" i="22"/>
  <c r="H4" i="21"/>
  <c r="H15" i="11"/>
  <c r="G15" i="11"/>
  <c r="F15" i="11"/>
  <c r="G11" i="11"/>
  <c r="F11" i="11"/>
  <c r="F4" i="11" s="1"/>
  <c r="H5" i="11"/>
  <c r="G5" i="11"/>
  <c r="F5" i="11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F5" i="7"/>
  <c r="E5" i="7"/>
  <c r="D5" i="7"/>
  <c r="C5" i="7"/>
  <c r="H4" i="6"/>
  <c r="G4" i="6"/>
  <c r="H4" i="5"/>
  <c r="G4" i="5"/>
  <c r="F4" i="5"/>
  <c r="T12" i="4"/>
  <c r="T11" i="4"/>
  <c r="T10" i="4"/>
  <c r="T9" i="4"/>
  <c r="T8" i="4"/>
  <c r="T7" i="4"/>
  <c r="T6" i="4"/>
  <c r="N6" i="4"/>
  <c r="V5" i="4"/>
  <c r="U5" i="4"/>
  <c r="T5" i="4" s="1"/>
  <c r="B5" i="32" l="1"/>
  <c r="B5" i="34"/>
  <c r="H4" i="11"/>
  <c r="G4" i="11"/>
  <c r="B5" i="7"/>
</calcChain>
</file>

<file path=xl/sharedStrings.xml><?xml version="1.0" encoding="utf-8"?>
<sst xmlns="http://schemas.openxmlformats.org/spreadsheetml/2006/main" count="7406" uniqueCount="890">
  <si>
    <t>Matriz de Información Estadística - Ministerio Público</t>
  </si>
  <si>
    <t>Índice de Variables</t>
  </si>
  <si>
    <t>TEMA</t>
  </si>
  <si>
    <t>N°</t>
  </si>
  <si>
    <t>VARIABLES</t>
  </si>
  <si>
    <t>PERIODO</t>
  </si>
  <si>
    <t>I</t>
  </si>
  <si>
    <t>FISCALIAS, PERSONAL FISCAL Y SERVICIOS FISCALES</t>
  </si>
  <si>
    <t>01</t>
  </si>
  <si>
    <t>Número de fiscales, por sexo, según distrito fiscal</t>
  </si>
  <si>
    <t>02</t>
  </si>
  <si>
    <t>Número de fiscales, por sexo, según categoria</t>
  </si>
  <si>
    <t>03</t>
  </si>
  <si>
    <t>Número de fiscalías, según distrito fiscal</t>
  </si>
  <si>
    <t>04</t>
  </si>
  <si>
    <t>Número de fiscalías, según categoría</t>
  </si>
  <si>
    <t>05</t>
  </si>
  <si>
    <t>Número de fiscalías, por categoría, según distrito fiscal</t>
  </si>
  <si>
    <t>06</t>
  </si>
  <si>
    <t>Número de fiscalías, según categoría y especialidad</t>
  </si>
  <si>
    <t>07</t>
  </si>
  <si>
    <t>Carga procesal ingresada y atendida, según categoría y materia de fiscalía</t>
  </si>
  <si>
    <t>08</t>
  </si>
  <si>
    <t>Carga procesal en fiscalías superiores y provinciales, por materia ingresada y atendida, según distrito fiscal</t>
  </si>
  <si>
    <t>09</t>
  </si>
  <si>
    <t>Servicios médicos legales prestados por el Instituto de Medicina Legal y Ciencias Forenses del Ministerio Público</t>
  </si>
  <si>
    <t>II</t>
  </si>
  <si>
    <t>DENUNCIAS PENALES</t>
  </si>
  <si>
    <t>10</t>
  </si>
  <si>
    <t>Denuncias penales ingresadas en las fiscalías provinciales penales y mixtas, según distrito fiscal</t>
  </si>
  <si>
    <t>11</t>
  </si>
  <si>
    <t>Denuncias por delito de tráfico ilícito de drogas, ingresadas en fiscalías provinciales penales y mixtas, según distrito fiscal</t>
  </si>
  <si>
    <t>12</t>
  </si>
  <si>
    <t>Denuncias por delito de corrupción de funcionarios, ingresadas en fiscalías provinciales especializadas, según distrito fiscal</t>
  </si>
  <si>
    <t>13</t>
  </si>
  <si>
    <t>Denuncias por violencia familiar ingresadas en fiscalías provinciales de familia y mixtas, según distrito fiscal</t>
  </si>
  <si>
    <t>14</t>
  </si>
  <si>
    <t>Denuncias ingresadas en fiscalías provinciales especializadas en lavado de activos y pérdida de dominio, según distrito fiscal</t>
  </si>
  <si>
    <t>15</t>
  </si>
  <si>
    <t>Denuncias ingresadas en fiscalías provinciales especializadas en criminalidad organizada, según distrito fiscal</t>
  </si>
  <si>
    <t>16</t>
  </si>
  <si>
    <t>Denuncias ingresadas en fiscalías provinciales especializadas en trata de personas, según distrito fiscal</t>
  </si>
  <si>
    <t>17</t>
  </si>
  <si>
    <t>Denuncias ingresadas en fiscalías provinciales especializadas en materia ambiental, según distrito fiscal</t>
  </si>
  <si>
    <t>18</t>
  </si>
  <si>
    <t>Denuncias por menores infractores a la ley penal ingresadas en fiscalías provinciales de familia y mixtas, según distrito fiscal</t>
  </si>
  <si>
    <t>19</t>
  </si>
  <si>
    <t>Denuncias penales ingresadas en las fiscalías provinciales penales, especializadas y mixtas enviadas al poder judicial, según su estado</t>
  </si>
  <si>
    <t>20</t>
  </si>
  <si>
    <t>Denuncias penales ingresadas en las fiscalías provinciales penales, especializadas y mixtas, el mismo año en que fueron enviadas al poder judicial, según su estado</t>
  </si>
  <si>
    <t>21</t>
  </si>
  <si>
    <t>Denuncias de delitos de violación de la libertad sexual, según distrito fiscal a nivel nacional, Lima Metropolitana y Provincia Constitucional del Callao</t>
  </si>
  <si>
    <t>III</t>
  </si>
  <si>
    <t xml:space="preserve"> DELITOS</t>
  </si>
  <si>
    <t>22</t>
  </si>
  <si>
    <t>Delitos genéricos ingresados en las fiscalías provinciales penales y mixtas</t>
  </si>
  <si>
    <t>23</t>
  </si>
  <si>
    <t>Delitos genéricos ingresados en las fiscalías provinciales penales y mixtas, del Distrito Fiscal de Lima</t>
  </si>
  <si>
    <t>24</t>
  </si>
  <si>
    <t>Delitos especificos ingresados en las fiscalias provinciales penales y mixtas</t>
  </si>
  <si>
    <t>25</t>
  </si>
  <si>
    <t>Delitos contra el patrimonio ingresados en las fiscalías provinciales penales y mixtas, según distrito fiscal</t>
  </si>
  <si>
    <t>26</t>
  </si>
  <si>
    <t>Delitos contra el patrimonio ingresados en las fiscalías provinciales penales y mixtas, por delito específico, según distrito fiscal</t>
  </si>
  <si>
    <t>27</t>
  </si>
  <si>
    <t>Delitos contra la seguridad pública ingresados en las fiscalías provinciales penales y mixtas, según distrito fiscal</t>
  </si>
  <si>
    <t>28</t>
  </si>
  <si>
    <t>Delitos contra la seguridad pública ingresados en las fiscalías provinciales penales y mixtas, por delito específico, según distrito fiscal</t>
  </si>
  <si>
    <t>29</t>
  </si>
  <si>
    <t>Delitos contra la vida, el cuerpo y la salud ingresados en las fiscalías provinciales penales y mixtas, según distrito fiscal</t>
  </si>
  <si>
    <t>30</t>
  </si>
  <si>
    <t>Delitos contra la vida, el cuerpo y la salud ingresados en las fiscalías provinciales penales y mixtas, por delito específico, según distrito fiscal</t>
  </si>
  <si>
    <t>31</t>
  </si>
  <si>
    <t>Delitos contra la administración pública ingresados en las fiscalías provinciales penales y mixtas, según distrito fiscal</t>
  </si>
  <si>
    <t>32</t>
  </si>
  <si>
    <t>Delitos contra la administración pública ingresados en las fiscalías provinciales penales y mixtas, por delito específico, según distrito fiscal</t>
  </si>
  <si>
    <t>33</t>
  </si>
  <si>
    <t>Delitos contra la familia ingresados en las fiscalías provinciales penales y mixtas, según distrito fiscal</t>
  </si>
  <si>
    <t>34</t>
  </si>
  <si>
    <t>Delitos contra la familia ingresados en las fiscalías provinciales penales y mixtas, por delito específico, según distrito fiscal</t>
  </si>
  <si>
    <t>35</t>
  </si>
  <si>
    <t>Delitos contra la libertad ingresados en las fiscalías provinciales penales y mixtas, según distrito fiscal</t>
  </si>
  <si>
    <t>36</t>
  </si>
  <si>
    <t>Delitos contra la libertad ingresados en las fiscalías provinciales penales y mixtas, por delito específico, según distrito fiscal</t>
  </si>
  <si>
    <t>37</t>
  </si>
  <si>
    <t>Delitos contra la fe pública ingresados en las fiscalías provinciales penales y mixtas, según distrito fiscal</t>
  </si>
  <si>
    <t>38</t>
  </si>
  <si>
    <t>Delitos contra la fe pública ingresados en las fiscalías provinciales penales y mixtas, por delito específico, según distrito fiscal</t>
  </si>
  <si>
    <t>39</t>
  </si>
  <si>
    <t>Delitos contra la tranquilidad pública ingresados en las fiscalías provinciales penales y mixtas, según distrito fiscal</t>
  </si>
  <si>
    <t>40</t>
  </si>
  <si>
    <t>Delitos contra la tranquilidad pública ingresados en las fiscalías provinciales penales y mixtas, por delito específico, según distrito fiscal</t>
  </si>
  <si>
    <t>41</t>
  </si>
  <si>
    <t>Delitos ambientales ingresados en las fiscalías provinciales penales y mixtas, según distrito fiscal</t>
  </si>
  <si>
    <t>42</t>
  </si>
  <si>
    <t>Delitos ambientales ingresados en las fiscalías provinciales penales y mixtas, por delito específico, según distrito fiscal</t>
  </si>
  <si>
    <t>43</t>
  </si>
  <si>
    <t>Delitos de trata de personas ingresados en las fiscalías provinciales penales y mixtas, según distrito fiscal</t>
  </si>
  <si>
    <t>44</t>
  </si>
  <si>
    <t>Delitos de trata de personas ingresados en las fiscalías provinciales penales y mixtas, por delito específico, según distrito fiscal</t>
  </si>
  <si>
    <t>IV</t>
  </si>
  <si>
    <t>TRATA DE PERSONAS</t>
  </si>
  <si>
    <t>45</t>
  </si>
  <si>
    <t>Denuncias registradas por el delito de trata de personas, según distrito fiscal</t>
  </si>
  <si>
    <t>46</t>
  </si>
  <si>
    <t>Denuncias registradas por el delito de trata de personas, según mes</t>
  </si>
  <si>
    <t>47</t>
  </si>
  <si>
    <t>Presuntas víctimas de trata de personas, por sexo, según distrito fiscal</t>
  </si>
  <si>
    <t>48</t>
  </si>
  <si>
    <t>Presuntas víctimas de trata de personas, por sexo, según nacionalidad</t>
  </si>
  <si>
    <t>49</t>
  </si>
  <si>
    <t>Presuntas víctimas de trata de personas, según departamento de procedencia (nacionalidad peruana)</t>
  </si>
  <si>
    <t>50</t>
  </si>
  <si>
    <t>Presuntas víctimas de trata de personas, por sexo, según modalidad de captación</t>
  </si>
  <si>
    <t>51</t>
  </si>
  <si>
    <t>Presuntas víctimas de trata de personas, por sexo, según tipo de explotación</t>
  </si>
  <si>
    <t>52</t>
  </si>
  <si>
    <t>Presuntas víctimas de trata de personas, por sexo, según grupo de edad</t>
  </si>
  <si>
    <t>53</t>
  </si>
  <si>
    <t>Presuntos/as imputados/as de trata de personas, por sexo, según distrito fiscal</t>
  </si>
  <si>
    <t>54</t>
  </si>
  <si>
    <t>Presuntos/as imputados/as de trata de personas, por sexo, según nacionalidad</t>
  </si>
  <si>
    <t>55</t>
  </si>
  <si>
    <t>Presuntos/as imputados/as de trata de personas, según departamento de procedencia (nacionalidad peruana)</t>
  </si>
  <si>
    <t>56</t>
  </si>
  <si>
    <t>Presuntos/as imputados/as de trata de personas, por sexo, según grupo de edad</t>
  </si>
  <si>
    <t>CUADRO N° 01</t>
  </si>
  <si>
    <t>Distrito Fiscal</t>
  </si>
  <si>
    <t>Total</t>
  </si>
  <si>
    <t>Hombre</t>
  </si>
  <si>
    <t>Mujer</t>
  </si>
  <si>
    <t>Amazonas</t>
  </si>
  <si>
    <t>Áncash</t>
  </si>
  <si>
    <t>Apurímac</t>
  </si>
  <si>
    <t>Arequipa</t>
  </si>
  <si>
    <t>Ayacucho</t>
  </si>
  <si>
    <t>Cajamarca</t>
  </si>
  <si>
    <t>Callao</t>
  </si>
  <si>
    <t>Cañete</t>
  </si>
  <si>
    <t>Cusco</t>
  </si>
  <si>
    <t>Huancavelica</t>
  </si>
  <si>
    <t>Huánuco</t>
  </si>
  <si>
    <t>Huaura</t>
  </si>
  <si>
    <t>Ica</t>
  </si>
  <si>
    <t>Junín</t>
  </si>
  <si>
    <t>La Libertad</t>
  </si>
  <si>
    <t>Lambayeque</t>
  </si>
  <si>
    <t>Lima Centro 1/</t>
  </si>
  <si>
    <t>Lima Este</t>
  </si>
  <si>
    <t>Lima Noroeste  2/</t>
  </si>
  <si>
    <t>-</t>
  </si>
  <si>
    <t>Lima Norte</t>
  </si>
  <si>
    <t>Lima Sur</t>
  </si>
  <si>
    <t>Loreto</t>
  </si>
  <si>
    <t>Madre De Dios</t>
  </si>
  <si>
    <t>Moquegua</t>
  </si>
  <si>
    <t>Pasco</t>
  </si>
  <si>
    <t>Piura</t>
  </si>
  <si>
    <t>Puno</t>
  </si>
  <si>
    <t>San Martín</t>
  </si>
  <si>
    <t>Santa</t>
  </si>
  <si>
    <t>Selva Central</t>
  </si>
  <si>
    <t>Sullana</t>
  </si>
  <si>
    <t>Tacna</t>
  </si>
  <si>
    <t>Tumbes</t>
  </si>
  <si>
    <t>Ucayali</t>
  </si>
  <si>
    <t>Ventanilla  2/</t>
  </si>
  <si>
    <t>1/. Comprende Fiscales de Cobertura Nacional</t>
  </si>
  <si>
    <t>2/. En marzo de 2020 las Fiscalías de Puente Piedra que pertenecen al Distrito Fiscal de Lima Norte pasan a pertenecer al Distrito Fiscal de Ventanilla que a su vez cambia de denominación a Distrito Fiscal de Lima Noroeste</t>
  </si>
  <si>
    <t>Fuente: Ministerio Público -  Oficina de Racionalización y Estadistica- Sistema de Información de Apoyo al Trabajo Fiscal (SIATF) y Sistema de Gestión Fiscal (SGF). Oficina de Racionalización y Estadistica - ORACE</t>
  </si>
  <si>
    <t>Elaboración: Instituto Nacional de Estadística e Informática.</t>
  </si>
  <si>
    <t>CUADRO N° 02</t>
  </si>
  <si>
    <t>Categoría</t>
  </si>
  <si>
    <t xml:space="preserve">Fiscal de la Nación </t>
  </si>
  <si>
    <t>Fiscal Supremo</t>
  </si>
  <si>
    <t>Fiscal Adjunto Supremo</t>
  </si>
  <si>
    <t>Fiscal Superior</t>
  </si>
  <si>
    <t>Fiscal Adjunto Superior</t>
  </si>
  <si>
    <t>Fiscal Provincial</t>
  </si>
  <si>
    <t>Fiscal Adjunto Provincial</t>
  </si>
  <si>
    <t>CUADRO N° 03</t>
  </si>
  <si>
    <t>Distrito fiscal</t>
  </si>
  <si>
    <t>Ancash</t>
  </si>
  <si>
    <t>Lima Centro1/</t>
  </si>
  <si>
    <t>Lima Noroeste  3/</t>
  </si>
  <si>
    <t>San Martin</t>
  </si>
  <si>
    <t>Selva Central 2/</t>
  </si>
  <si>
    <t>Ventanilla  3/</t>
  </si>
  <si>
    <t>2/. Las Fiscalías del Distrito Fiscal Selva Central, antes del año 2018 están consideradas dentro del Distrito Fiscal de Junin</t>
  </si>
  <si>
    <t>3/ En marzo de 2020 las Fiscalías de Puente Piedra que pertenecen al Distrito Fiscal de Lima Norte pasan a pertenecer al Distrito Fiscal de Ventanilla que a su vez cambia de denominación a Distrito Fiscal de Lima Noroeste</t>
  </si>
  <si>
    <t>CUADRO N° 04</t>
  </si>
  <si>
    <t xml:space="preserve">Fiscalía de la Nación </t>
  </si>
  <si>
    <t>Fiscalías Supremas</t>
  </si>
  <si>
    <t>Fiscalías Superiores</t>
  </si>
  <si>
    <t>Fiscalías Provinciales</t>
  </si>
  <si>
    <t>CUADRO N° 05</t>
  </si>
  <si>
    <t>Lima 1/</t>
  </si>
  <si>
    <t>Lima Noroeste</t>
  </si>
  <si>
    <t>CUADRO N° 06</t>
  </si>
  <si>
    <t>Categoría y Especialidad</t>
  </si>
  <si>
    <t>Fiscalía Suprema</t>
  </si>
  <si>
    <t>Penal</t>
  </si>
  <si>
    <t>Civil</t>
  </si>
  <si>
    <t>Contencioso administrativo</t>
  </si>
  <si>
    <t>Control interno</t>
  </si>
  <si>
    <t>Especializada en delitos de Corrupción de funcionarios</t>
  </si>
  <si>
    <t>Familia</t>
  </si>
  <si>
    <t>Fiscalía Superior</t>
  </si>
  <si>
    <t>Control Interno</t>
  </si>
  <si>
    <t>Nacional Especializada contra la Criminalidad organizada</t>
  </si>
  <si>
    <t>Civil y Contencioso Administrativo</t>
  </si>
  <si>
    <t>Mixta</t>
  </si>
  <si>
    <t>Civil y Familia</t>
  </si>
  <si>
    <t>Penal Nacional</t>
  </si>
  <si>
    <t>Nacional Especializada en delitos de Corrupción de funcionarios</t>
  </si>
  <si>
    <t>Nacional Especializada en delitos de Lavado de activos</t>
  </si>
  <si>
    <t>Delitos de trata de personas</t>
  </si>
  <si>
    <t>Extinción de dominio</t>
  </si>
  <si>
    <t>Prevención del delito</t>
  </si>
  <si>
    <t>Violencia contra la mujer y los integrantes del grupo familiar</t>
  </si>
  <si>
    <t>Ciberdelincuencia</t>
  </si>
  <si>
    <t>Terrorismo- Derechos humanos</t>
  </si>
  <si>
    <t>Fiscalía Provincial</t>
  </si>
  <si>
    <t>Especializada en delitos de tráfico ilícito de drogas</t>
  </si>
  <si>
    <t>Contencioso Administrativo</t>
  </si>
  <si>
    <t>Especializada contra la Criminalidad Organizada</t>
  </si>
  <si>
    <t>Especializada en delitos Tributarios</t>
  </si>
  <si>
    <t>Especializada en Materia Ambiental</t>
  </si>
  <si>
    <t>Penal Supraprovincial</t>
  </si>
  <si>
    <t>Provincial Corporativa Lavado de activos</t>
  </si>
  <si>
    <t>SupraProvincial Especializada en delitos de Lavado de activos y Pérdida de dominio</t>
  </si>
  <si>
    <t>SupraProvincial Especializada contra la Criminalidad Organizada</t>
  </si>
  <si>
    <t>Tránsito y seguridad vial</t>
  </si>
  <si>
    <t>Aduanero y propiedad intelectual</t>
  </si>
  <si>
    <t>Aduaneros y de Contrabando</t>
  </si>
  <si>
    <t>SupraProvincial anticorrupción</t>
  </si>
  <si>
    <t>Especializada anticorrupción</t>
  </si>
  <si>
    <t>Familia y prevención de la violencia de género</t>
  </si>
  <si>
    <t>Turismo</t>
  </si>
  <si>
    <t>CUADRO N° 07</t>
  </si>
  <si>
    <t>Categoría y Materia</t>
  </si>
  <si>
    <t>Ingre-sado</t>
  </si>
  <si>
    <t>Aten-dido</t>
  </si>
  <si>
    <t>Ingresado</t>
  </si>
  <si>
    <t>Atendido</t>
  </si>
  <si>
    <t>Materia Penal</t>
  </si>
  <si>
    <t>Materia Civil</t>
  </si>
  <si>
    <t>Materia Familia **</t>
  </si>
  <si>
    <t>Corrupción</t>
  </si>
  <si>
    <t>Materia Familia</t>
  </si>
  <si>
    <t>**</t>
  </si>
  <si>
    <t>CUADRO N° 08</t>
  </si>
  <si>
    <t>Lima</t>
  </si>
  <si>
    <t>Lima Noroeste 1/.</t>
  </si>
  <si>
    <t>Ventanilla</t>
  </si>
  <si>
    <t>1/. En marzo de 2020 las Fiscalías de Puente Piedra que pertenecen al Distrito Fiscal de Lima Norte pasan a pertenecer al Distrito Fiscal de Ventanilla que a su vez cambia de denominación a Distrito Fiscal de Lima Noroeste</t>
  </si>
  <si>
    <t>CUADRO N° 09</t>
  </si>
  <si>
    <t>Servicios Médicos Legales</t>
  </si>
  <si>
    <t>Clínico Forense</t>
  </si>
  <si>
    <t>Examen Clínico Forence</t>
  </si>
  <si>
    <t>Gineco-obstetricia y sexología</t>
  </si>
  <si>
    <t>Reconocimientos de psiquiatría</t>
  </si>
  <si>
    <t>Reconocimiento psicológico</t>
  </si>
  <si>
    <t>Trabajo Social</t>
  </si>
  <si>
    <t>Tanatolólico Forense</t>
  </si>
  <si>
    <t>Tanatología</t>
  </si>
  <si>
    <t>Antropología</t>
  </si>
  <si>
    <t>Arqueología</t>
  </si>
  <si>
    <t>Laboratorio Forense</t>
  </si>
  <si>
    <t>Biología</t>
  </si>
  <si>
    <t>Diagnóstico por imágenes</t>
  </si>
  <si>
    <t>Laboratorio de toxicología</t>
  </si>
  <si>
    <t>Anatomía patológica</t>
  </si>
  <si>
    <t>Estomatología</t>
  </si>
  <si>
    <t>Patología Clínica</t>
  </si>
  <si>
    <t>Laboratorio de Biología Molecular</t>
  </si>
  <si>
    <t>Otros</t>
  </si>
  <si>
    <t>Nota 1: Información al 30 de junio del 2019.</t>
  </si>
  <si>
    <t>Nota 2: Para el año 2019, el Laboratorio de Biología Molecular está incluido dentro de Laboratorio forense.</t>
  </si>
  <si>
    <t>Nota 3: Para el año 2021, el Laboratorio de Biología Molecular está incluido dentro de Laboratorio forense.</t>
  </si>
  <si>
    <t>Fuente: Ministerio Público - Instituto de Medicina Legal y Ciencias Forenses.</t>
  </si>
  <si>
    <t>PERÚ: DENUNCIAS PENALES INGRESADAS EN LAS FISCALÍAS PROVINCIALES PENALES Y MIXTAS, SEGÚN DISTRITO FISCAL, ENE - MAR 2021</t>
  </si>
  <si>
    <t>CUADRO N° 10</t>
  </si>
  <si>
    <t>Callao 2/</t>
  </si>
  <si>
    <t>Lima Noroeste  1/</t>
  </si>
  <si>
    <t>Ventanilla  1/</t>
  </si>
  <si>
    <r>
      <t>Nota 1:</t>
    </r>
    <r>
      <rPr>
        <sz val="8"/>
        <color indexed="8"/>
        <rFont val="Arial Narrow"/>
        <family val="2"/>
      </rPr>
      <t xml:space="preserve"> No incluye carpetas en estado de derivación, acumulados ni cuadernos.</t>
    </r>
  </si>
  <si>
    <r>
      <t xml:space="preserve">Fuente: </t>
    </r>
    <r>
      <rPr>
        <sz val="8"/>
        <color indexed="8"/>
        <rFont val="Arial Narrow"/>
        <family val="2"/>
      </rPr>
      <t>Ministerio Público -  Oficina de Racionalización y Estadistica- Sistema de Información de Apoyo al Trabajo Fiscal (SIATF) y Sistema de Gestión Fiscal (SGF). Oficina de Racionalización y Estadistica - ORACE</t>
    </r>
  </si>
  <si>
    <t>CUADRO N° 11</t>
  </si>
  <si>
    <t>CUADRO N° 12</t>
  </si>
  <si>
    <t>CUADRO N° 13</t>
  </si>
  <si>
    <t>CUADRO N° 14</t>
  </si>
  <si>
    <t>CUADRO N° 15</t>
  </si>
  <si>
    <t>CUADRO N° 16</t>
  </si>
  <si>
    <r>
      <rPr>
        <b/>
        <sz val="8"/>
        <color indexed="8"/>
        <rFont val="Arial Narrow"/>
        <family val="2"/>
      </rPr>
      <t>Nota 2</t>
    </r>
    <r>
      <rPr>
        <sz val="8"/>
        <color indexed="8"/>
        <rFont val="Arial Narrow"/>
        <family val="2"/>
      </rPr>
      <t>: El 17 de julio de 2015 se crea el distrito fiscal de Ventanilla y el 28 de diciembre de 2017 se creó el distrito fiscal de la Selva Central.</t>
    </r>
  </si>
  <si>
    <r>
      <rPr>
        <b/>
        <sz val="8"/>
        <color indexed="8"/>
        <rFont val="Arial Narrow"/>
        <family val="2"/>
      </rPr>
      <t>Nota 3</t>
    </r>
    <r>
      <rPr>
        <sz val="8"/>
        <color indexed="8"/>
        <rFont val="Arial Narrow"/>
        <family val="2"/>
      </rPr>
      <t>: Desde el año 2015 la informacion corresponde a Oficina de Racionalización y Estadística. </t>
    </r>
  </si>
  <si>
    <t xml:space="preserve">Fuente: Observatorio de Criminalidad del Ministerio Público - Sistema de Apoyo al Trabajo Fiscal (SIATF), Sistema de Gestión Fiscal (SGF) y Sistema Estratégico sobre Trata de Personas (SISTRA).
</t>
  </si>
  <si>
    <t>CUADRO N° 17</t>
  </si>
  <si>
    <t>CUADRO N° 18</t>
  </si>
  <si>
    <t>CUADRO N° 19</t>
  </si>
  <si>
    <t>Estado</t>
  </si>
  <si>
    <t>Con formalización</t>
  </si>
  <si>
    <t>Con acusación</t>
  </si>
  <si>
    <t>Formaliza investigación preparatoria</t>
  </si>
  <si>
    <t>Con sentencia</t>
  </si>
  <si>
    <t>Con sobreseimiento</t>
  </si>
  <si>
    <t>Con proceso inmediato</t>
  </si>
  <si>
    <t>Con terminación anticipada</t>
  </si>
  <si>
    <t>Con principio oportunidad (intermedia)</t>
  </si>
  <si>
    <t>Con principio oportunidad (preparatoria)</t>
  </si>
  <si>
    <t>Con conclusión anticipada</t>
  </si>
  <si>
    <t>CUADRO N° 20</t>
  </si>
  <si>
    <t>CUADRO N° 21.1</t>
  </si>
  <si>
    <r>
      <t>Nota 1:</t>
    </r>
    <r>
      <rPr>
        <sz val="8"/>
        <color indexed="8"/>
        <rFont val="Arial Narrow"/>
        <family val="2"/>
      </rPr>
      <t xml:space="preserve"> La información corresponde a los denuncias por el presunto delito de violación de la libertad sexual registrados en las bases de datos interconectadas y sedes principales del Ministerio Público a nivel nacional.</t>
    </r>
  </si>
  <si>
    <t>Fuente: Ministerio Público -  Oficina de Racionalización y Estadistica- Sistema de Información de Apoyo al Trabajo Fiscal (SIATF) y Sistema de Gestión Fiscal (SGF).</t>
  </si>
  <si>
    <t>CUADRO N° 21.2</t>
  </si>
  <si>
    <t>Distrito geográfico</t>
  </si>
  <si>
    <t>Ancón</t>
  </si>
  <si>
    <t>Ate</t>
  </si>
  <si>
    <t>Barranco</t>
  </si>
  <si>
    <t>Bellavista</t>
  </si>
  <si>
    <t>Breña</t>
  </si>
  <si>
    <t>Carabayllo</t>
  </si>
  <si>
    <t>Carmen de La Legua Reynoso</t>
  </si>
  <si>
    <t>Chaclacayo</t>
  </si>
  <si>
    <t>Chorrillos</t>
  </si>
  <si>
    <t>Chosica</t>
  </si>
  <si>
    <t>Cieneguilla</t>
  </si>
  <si>
    <t>Comas</t>
  </si>
  <si>
    <t>El Agustino</t>
  </si>
  <si>
    <t>Independencia</t>
  </si>
  <si>
    <t>Jesús María</t>
  </si>
  <si>
    <t>La Molina</t>
  </si>
  <si>
    <t>La Perla</t>
  </si>
  <si>
    <t>La Punta</t>
  </si>
  <si>
    <t>La Victoria</t>
  </si>
  <si>
    <t>Lince</t>
  </si>
  <si>
    <t>Los Olivos</t>
  </si>
  <si>
    <t>Lurín</t>
  </si>
  <si>
    <t>Magdalena del Mar</t>
  </si>
  <si>
    <t>Mi Perú</t>
  </si>
  <si>
    <t>Miraflores</t>
  </si>
  <si>
    <t>Pachacamac</t>
  </si>
  <si>
    <t>Pucusana</t>
  </si>
  <si>
    <t>Pueblo Libre</t>
  </si>
  <si>
    <t>Puente Piedra</t>
  </si>
  <si>
    <t>Punta Hermosa</t>
  </si>
  <si>
    <t>Punta Negra</t>
  </si>
  <si>
    <t>Rímac</t>
  </si>
  <si>
    <t>San Bartolo</t>
  </si>
  <si>
    <t>San Borja</t>
  </si>
  <si>
    <t>San Isidro</t>
  </si>
  <si>
    <t>San Juan de Lurigancho</t>
  </si>
  <si>
    <t>San Juan de Miraflores</t>
  </si>
  <si>
    <t>San Luis</t>
  </si>
  <si>
    <t>San Martin de Porres</t>
  </si>
  <si>
    <t>San Miguel</t>
  </si>
  <si>
    <t>Santa Anita</t>
  </si>
  <si>
    <t>Santa María del Mar</t>
  </si>
  <si>
    <t>Santa Rosa</t>
  </si>
  <si>
    <t>Santiago de Surco</t>
  </si>
  <si>
    <t>Surquillo</t>
  </si>
  <si>
    <t>Villa El Salvador</t>
  </si>
  <si>
    <t>Villa María del Triunfo</t>
  </si>
  <si>
    <t>1/ Distritos fiscales de Lima,Lima Este, Lima Noroeste, Lima Norte, Lima Sur, Callao y Ventanilla</t>
  </si>
  <si>
    <t>CUADRO N° 22</t>
  </si>
  <si>
    <t>Delito Genérico</t>
  </si>
  <si>
    <t>Delitos contra la vida, el cuerpo y la salud</t>
  </si>
  <si>
    <t>Delitos contra el honor</t>
  </si>
  <si>
    <t>Delitos contra la familia</t>
  </si>
  <si>
    <t>Delitos contra la libertad</t>
  </si>
  <si>
    <t>Delitos contra el patrimonio</t>
  </si>
  <si>
    <t>Delitos contra la confianza y la buena fe en los negocios</t>
  </si>
  <si>
    <t>Delitos contra los derechos intelectuales</t>
  </si>
  <si>
    <t>Delitos contra el patrimonio cultural</t>
  </si>
  <si>
    <t>Delitos contra el orden económico</t>
  </si>
  <si>
    <t>Delitos contra el orden financiero y monetario</t>
  </si>
  <si>
    <t>Delitos tributarios</t>
  </si>
  <si>
    <t>Delitos contra la seguridad pública</t>
  </si>
  <si>
    <t>Delitos ambientales</t>
  </si>
  <si>
    <t>Delitos contra la tranquilidad pública</t>
  </si>
  <si>
    <t>Delitos contra la humanidad</t>
  </si>
  <si>
    <t>Delitos contra el estado y la defensa nacional</t>
  </si>
  <si>
    <t>Delitos contra los poderes del estado y el orden constitucional</t>
  </si>
  <si>
    <t>Delitos contra la voluntad popular</t>
  </si>
  <si>
    <t>Delitos contra la administración pública</t>
  </si>
  <si>
    <t>Delitos contra la fe pública</t>
  </si>
  <si>
    <t>Delitos contra la ecologia</t>
  </si>
  <si>
    <t>Delitos informáticos (Ley N° 30096)</t>
  </si>
  <si>
    <t>Otras Leyes especiales</t>
  </si>
  <si>
    <t>Otros delitos 1/</t>
  </si>
  <si>
    <t>(-) Información no disponible</t>
  </si>
  <si>
    <t>1/ Delitos con menor cuantia</t>
  </si>
  <si>
    <t>Nota 1: Delitos registrados a través de denuncias penales, que no incluyen denuncias en estado de derivación, acumulados ni cuadernos.</t>
  </si>
  <si>
    <t>Fuente: Ministerio Público - Sistema de Información de Apoyo al Trabajo Fiscal (SIATF) y Sistema de Gestión Fiscal (SGF).</t>
  </si>
  <si>
    <t>CUADRO N° 23</t>
  </si>
  <si>
    <t>Delitos tributarios 2/.</t>
  </si>
  <si>
    <t>Ley de Delitos informáticos (Ley N° 30096)</t>
  </si>
  <si>
    <t>2/. Incluidos D.LEG 813. LEY PENAL TRIBUTARIA</t>
  </si>
  <si>
    <t>CUADRO N° 24</t>
  </si>
  <si>
    <t>Delito Específico</t>
  </si>
  <si>
    <t>Total general</t>
  </si>
  <si>
    <t>CONTRA LA VIDA/EL CUERPO Y LA SALUD</t>
  </si>
  <si>
    <t>ABORTO</t>
  </si>
  <si>
    <t>EXPOS. PEL. O ABAND. DE PERS. EN PELIGRO</t>
  </si>
  <si>
    <t>HOMICIDIO</t>
  </si>
  <si>
    <t>LESIONES</t>
  </si>
  <si>
    <t>CONTRA EL PATRIMONIO</t>
  </si>
  <si>
    <t>ABIGEATO</t>
  </si>
  <si>
    <t>APROPIACION ILICITA</t>
  </si>
  <si>
    <t>DAÑOS</t>
  </si>
  <si>
    <t>DELITOS INFORMATICOS</t>
  </si>
  <si>
    <t>ESTAFA Y OTRAS DEFRAUDACIONES</t>
  </si>
  <si>
    <t>EXTORSION</t>
  </si>
  <si>
    <t>FRAUDE EN LA ADMINISTR. DE PERS. JURID.</t>
  </si>
  <si>
    <t>HURTO</t>
  </si>
  <si>
    <t>RECEPTACION</t>
  </si>
  <si>
    <t>ROBO</t>
  </si>
  <si>
    <t>USURPACION</t>
  </si>
  <si>
    <t>DELITO CONTRA LA SEGURIDAD PUBLICA</t>
  </si>
  <si>
    <t>CONT.MED.TRANSP.COMUN.Y.OTRAS.OBRAS.PUBL</t>
  </si>
  <si>
    <t>CONTRA LA SALUD PUBLICA (CONTAMINACION Y PROPAGACION, TRAFICO ILICITO DE DROGAS)</t>
  </si>
  <si>
    <t>DELITO DE PELIGRO COMUN</t>
  </si>
  <si>
    <t>DELITOS CONTRA EL ORDEN MIGRATORIO</t>
  </si>
  <si>
    <t>CONTRA LA FAMILIA</t>
  </si>
  <si>
    <t>ATENTADOS CONTRA LA PATRIA POTESTAD</t>
  </si>
  <si>
    <t>CONTRA EL ESTADO CIVIL</t>
  </si>
  <si>
    <t>MATRIMONIOS ILEGALES</t>
  </si>
  <si>
    <t>OMISION DE ASISTENCIA FAMILIAR</t>
  </si>
  <si>
    <t>DELITO CONTRA LA ADMINISTRACION PUBLICA</t>
  </si>
  <si>
    <t>DEL. COMETIDOS POR FUNCIONARIOS PUBLICOS</t>
  </si>
  <si>
    <t>DEL.CONTRA LA ADMINISTRACION DE JUSTICIA</t>
  </si>
  <si>
    <t>DELITO COMETIDO POR PARTICULARES</t>
  </si>
  <si>
    <t>CONTRA LA LIBERTAD</t>
  </si>
  <si>
    <t>OFENSAS AL PUDOR PUBLICO</t>
  </si>
  <si>
    <t>PROXENETISMO</t>
  </si>
  <si>
    <t>PROXENETISMO (FAVORECER LA PROSTITUCION)</t>
  </si>
  <si>
    <t>VIOLACION DE DOMICILIO</t>
  </si>
  <si>
    <t>VIOLACION DE LA INTIMIDAD</t>
  </si>
  <si>
    <t>VIOLACION DE LA LIBERTAD DE EXPRESION</t>
  </si>
  <si>
    <t>VIOLACION DE LA LIBERTAD DE REUNION</t>
  </si>
  <si>
    <t>VIOLACION DE LA LIBERTAD DE TRABAJO</t>
  </si>
  <si>
    <t>VIOLACION DE LA LIBERTAD PERSONAL</t>
  </si>
  <si>
    <t>VIOLACION DE LA LIBERTAD SEXUAL</t>
  </si>
  <si>
    <t>VIOLACION DEL SECRETO DE LAS COMUNICAC.</t>
  </si>
  <si>
    <t>VIOLACION DEL SECRETO PROFESIONAL</t>
  </si>
  <si>
    <t>DELITOS CONTRA LA FE PUBLICA</t>
  </si>
  <si>
    <t>DISPOSICIONES COMUNES</t>
  </si>
  <si>
    <t>FALSIF.DE SELLOS.TIMBRES.MARCAS OFICIAL)</t>
  </si>
  <si>
    <t>FALSIFICACION DE DOCUMENTOS EN GENERAL</t>
  </si>
  <si>
    <t>DELITOS AMBIENTALES</t>
  </si>
  <si>
    <t>DELITOS CONTRA LOS RECURSOS NATURALES</t>
  </si>
  <si>
    <t>DELITOS DE CONTAMINACION</t>
  </si>
  <si>
    <t>RESPONSABILIDAD FUNCIONAL E INFORMACIÓN FALSA</t>
  </si>
  <si>
    <t>LEY Nº 30096, LEY DE DELITOS INFORMATICOS</t>
  </si>
  <si>
    <t>DELITOS CONTRA DATOS Y SISTEMAS INFORMATICOS</t>
  </si>
  <si>
    <t>DELITOS INFORMATICOS CONTRA EL PATRIMONIO</t>
  </si>
  <si>
    <t>DELITOS INFORMATICOS CONTRA LA FE PUBLICA</t>
  </si>
  <si>
    <t>DELITOS INFORMATICOS CONTRA LA INDEMNIDAD Y LIBERTAD SEXUALES</t>
  </si>
  <si>
    <t>DELITOS INFORMATICOS CONTRA LA INTIMIDAD Y EL SECRETO DE LAS COMUNICACIONES</t>
  </si>
  <si>
    <t>CONTRA LA TRANQUILIDAD PUBLICA</t>
  </si>
  <si>
    <t>DECRETO LEY 25475 (TERRORISMO)</t>
  </si>
  <si>
    <t>DELITOS CONTRA LA PAZ PUBLICA</t>
  </si>
  <si>
    <t>CONTRA EL ESTADO Y LA DEFENSA NACIONAL</t>
  </si>
  <si>
    <t>ATENTADOS CONTRA SEGURIDAD NACIONAL Y TRAICIÓN A LA PATRIA</t>
  </si>
  <si>
    <t>DELITOS CONTRA LOS SÍMBOLOS Y VALORES DE LA PATRIA</t>
  </si>
  <si>
    <t>DELITOS QUE COMPROMETEN LAS RELACIONES EXTERIORES DEL ESTADO</t>
  </si>
  <si>
    <t>CONTRA EL HONOR</t>
  </si>
  <si>
    <t>INJURIA,CALUMNIA Y DIFAMACION</t>
  </si>
  <si>
    <t>CONTRA EL ORDEN ECONOMICO</t>
  </si>
  <si>
    <t>ABUSO DE PODER ECONOMICO</t>
  </si>
  <si>
    <t>ACAPARAMIENTO, ESPECULACION, ADULTERACION</t>
  </si>
  <si>
    <t>DE OTROS DELITOS ECONOMICOS</t>
  </si>
  <si>
    <t>DESEMPEÑO DE ACTIVIDADES NO AUTORIZADAS</t>
  </si>
  <si>
    <t>VENTA ILICITA DE MERCADERIAS</t>
  </si>
  <si>
    <t>CONTRA EL ORDEN FINANCIERO Y MONETARIO</t>
  </si>
  <si>
    <t>DELITOS FINANCIEROS</t>
  </si>
  <si>
    <t>DELITOS MONETARIOS</t>
  </si>
  <si>
    <t>CONTRA EL PATRIMONIO CULTURAL</t>
  </si>
  <si>
    <t>CONTRA LOS BIENES CULTURALES</t>
  </si>
  <si>
    <t>DELITOS CONTRA LOS BIENES CULTURALES</t>
  </si>
  <si>
    <t>CONTRA LA CONF.Y.LA.BUEN.FE.EN.NEGOCIOS</t>
  </si>
  <si>
    <t>ATENTADOS CONTRA EL SISTEMA CREDITICIO</t>
  </si>
  <si>
    <t>LIBRAMIENTO Y COBRO INDEBIDO</t>
  </si>
  <si>
    <t>LIBRAMIENTOS INDEBIDOS</t>
  </si>
  <si>
    <t>USURA</t>
  </si>
  <si>
    <t>DELITOS CONTRA LA HUMANIDAD</t>
  </si>
  <si>
    <t>DESAPARICION FORZADA</t>
  </si>
  <si>
    <t>DISCRIMINACION</t>
  </si>
  <si>
    <t>GENOCIDIO</t>
  </si>
  <si>
    <t>MANIPULACION GENETICA</t>
  </si>
  <si>
    <t>TORTURA</t>
  </si>
  <si>
    <t>DELITOS CONTRA LA VOLUNTAD POPULAR</t>
  </si>
  <si>
    <t>DELITOS CONTRA EL DERECHO AL SUFRAGIO</t>
  </si>
  <si>
    <t>DELITOS CONTRA LA PARTICIPACIÓN DEMOCRÁTICA</t>
  </si>
  <si>
    <t>CONTRA LOS DERECHOS INTELECTUALES</t>
  </si>
  <si>
    <t>CONTRA LA PROPIEDAD INDUSTRIAL</t>
  </si>
  <si>
    <t>DELITOS CONTRA LA PROPIEDAD INDUSTRIAL</t>
  </si>
  <si>
    <t>DELITOS CONTRA LOS DERECHOS DE AUTOR Y CONEXOS</t>
  </si>
  <si>
    <t>DELITOS CONTRA LOS PODERES DEL ESTADO Y ORDEN CONSTITUCIONAL</t>
  </si>
  <si>
    <t>REBELION , SEDICION Y MOTIN</t>
  </si>
  <si>
    <t>DELITOS TRIBUTARIOS</t>
  </si>
  <si>
    <t>DEFRAUDACION TRIBUTARIA</t>
  </si>
  <si>
    <t>ELABORAC.Y COMERC.CLANDEST.DE.PRODUCTOS)</t>
  </si>
  <si>
    <t>D.LEG.813 LEY PENAL TRIBUTARIA</t>
  </si>
  <si>
    <t>CONTRABANDO</t>
  </si>
  <si>
    <t>DELITOS ADUANEROS (LEY 28008)</t>
  </si>
  <si>
    <t>CIRCUNSTANCIAS AGRAVANTES</t>
  </si>
  <si>
    <t>CONTRABANDO (D.ADUAN.)</t>
  </si>
  <si>
    <t>DEFRAUDACIÓN DE RENTAS DE ADUANA</t>
  </si>
  <si>
    <t>RECEPTACIÓN ADUANERA</t>
  </si>
  <si>
    <t>TRÁFICO DE MERCANCÍAS PROHIBIDAS Y RESTRINGIDAS</t>
  </si>
  <si>
    <t>TENTATIVA</t>
  </si>
  <si>
    <t>OTROS DELITOS 1/</t>
  </si>
  <si>
    <t>CUADRO N° 24.1</t>
  </si>
  <si>
    <t>Total General</t>
  </si>
  <si>
    <t>DELITOS CONTRA LA VIDA, EL CUERPO Y LA SALUD</t>
  </si>
  <si>
    <t>EXPOSICION AL PELIGRO O ABANDONO DE PERSONA EN PELIGRO</t>
  </si>
  <si>
    <t>HECHOS SEGUIDOS DE MUERTE</t>
  </si>
  <si>
    <t>HOMICIDIO CULPOSO</t>
  </si>
  <si>
    <t>INSTIGACION Y/O AYUDA AL SUICIDIO</t>
  </si>
  <si>
    <t>LA CONSPIRACIÓN Y EL OFRECIMIENTO PARA EL DELITO DE SICARIATO</t>
  </si>
  <si>
    <t>LESIONES GRAVES</t>
  </si>
  <si>
    <t>TENTATIVA DE HOMICIDIO</t>
  </si>
  <si>
    <t>OTROS DELITOS CONTRA LA VIDA, EL CUERPO Y LA SALUD</t>
  </si>
  <si>
    <t>SIN ESPECIFICAR DELITO SUBGENÉRICO</t>
  </si>
  <si>
    <t>DELITOS CONTRA EL PATRIMONIO</t>
  </si>
  <si>
    <t>FRAUDE EN LA ADMINISTRACION DE PERSONAS JURIDICAS</t>
  </si>
  <si>
    <t>DISPOSICION COMUN</t>
  </si>
  <si>
    <t>ROBO (EN GRADO TENTATIVA)</t>
  </si>
  <si>
    <t>OTROS DELITOS CONTRA EL PATRIMONIO</t>
  </si>
  <si>
    <t>DELITOS CONTRA LA SEGURIDAD PÚBLICA</t>
  </si>
  <si>
    <t>PELIGRO COMUN</t>
  </si>
  <si>
    <t xml:space="preserve">SALUD PUBLICA (CONTAMINACION Y PROPAGACION / TRÁFICO ILÍCITO DE DROGAS) </t>
  </si>
  <si>
    <t>MEDIOS DE TRANSPORTE, COMUNICACIONES Y OTROS SERVICIOS PUBLICOS</t>
  </si>
  <si>
    <t>CONTRA EL ORDEN MIGRATORIO</t>
  </si>
  <si>
    <t>OTROS DELITOS CONTRA LA SEGURIDAD PÚBLICA</t>
  </si>
  <si>
    <t>DELITOS CONTRA LA FAMILIA</t>
  </si>
  <si>
    <t>DELITOS CONTRA EL ESTADO CIVIL</t>
  </si>
  <si>
    <t>OTROS DELITOS CONTRA LA FAMILIA</t>
  </si>
  <si>
    <t>DELITOS CONTRA LA ADMINISTRACIÓN PÚBLICA</t>
  </si>
  <si>
    <t>COMETIDOS POR FUNCIONARIOS PUBLICOS</t>
  </si>
  <si>
    <t>COMETIDOS POR PARTICULARES</t>
  </si>
  <si>
    <t>ADMINISTRACION DE JUSTICIA</t>
  </si>
  <si>
    <t>OTROS DELITOS CONTRA LA ADMINISTRACIÓN PÚBLICA</t>
  </si>
  <si>
    <t>DELITOS CONTRA LA LIBERTAD</t>
  </si>
  <si>
    <t>VIOLACION DEL SECRETO DE LAS COMUNICACIONES</t>
  </si>
  <si>
    <t>VIOLACION DE LA LIBERTAD PERSONAL (EN GRADO TENTATIVA)</t>
  </si>
  <si>
    <t>VIOLACION DE LA LIBERTAD SEXUAL (EN GRADO TENTATIVA)</t>
  </si>
  <si>
    <t>OTROS DELITOS CONTRA LA LIBERTAD</t>
  </si>
  <si>
    <t>DELITOS CONTRA LA FE PÚBLICA</t>
  </si>
  <si>
    <t>FALSIFICACION DE SELLOS, TIMBRES Y MARCAS OFICIALES</t>
  </si>
  <si>
    <t>OTROS DELITOS CONTRA LA FE PÚBLICA</t>
  </si>
  <si>
    <t>DELITOS DE CONTAMINACIÓN</t>
  </si>
  <si>
    <t>RESPONSABILIDAD FUNCIONAL E INFORMACION FALSA</t>
  </si>
  <si>
    <t>OTROS DELITOS AMBIENTALES</t>
  </si>
  <si>
    <t>LEY DE DELITOS INFORMATICOS (LEY Nº 30096)</t>
  </si>
  <si>
    <t>DELITOS INFORMATICOS CONTRA LA FE PÚBLICA</t>
  </si>
  <si>
    <t>DELITOS CONTRA DATOS Y SISTEMAS INFORMÁTICOS</t>
  </si>
  <si>
    <t>OTROS - LEY DE DELITOS INFORMATICOS (LEY Nº 30096)</t>
  </si>
  <si>
    <t>DELITOS CONTRA LA TRANQUILIDAD PÚBLICA</t>
  </si>
  <si>
    <t>PAZ PUBLICA</t>
  </si>
  <si>
    <t>PENALIDAD PARA DELITOS DE TERRORISMO (D.LEY 25475 06/05/92)</t>
  </si>
  <si>
    <t>CONTRA LA HUMANIDAD</t>
  </si>
  <si>
    <t>OTROS DELITOS CONTRA LA TRANQUILIDAD PÚBLICA</t>
  </si>
  <si>
    <t>DELITOS CONTRA EL ESTADO Y LA DEFENSA NACIONAL</t>
  </si>
  <si>
    <t>ATENTADOS CONTRA LA SEGURIDAD NACIONAL Y TRAICIÓN A LA PATRIA</t>
  </si>
  <si>
    <t>DELITOS CONTRA LOS SIMBOLOS Y VALORES DE LA PATRIA</t>
  </si>
  <si>
    <t>OTROS DELITOS CONTRA EL ESTADO Y LA DEFENSA NACIONAL</t>
  </si>
  <si>
    <t>DELITOS CONTRA EL HONOR</t>
  </si>
  <si>
    <t>CALUMNIA</t>
  </si>
  <si>
    <t>DIFAMACION</t>
  </si>
  <si>
    <t>INJURIA</t>
  </si>
  <si>
    <t>INJURIA, CALUMNIA Y DIFAMACION</t>
  </si>
  <si>
    <t>OTROS DELITOS CONTRA EL HONOR</t>
  </si>
  <si>
    <t>DELITOS CONTRA EL ORDEN ECONÓMICO</t>
  </si>
  <si>
    <t>ABUSO DEL PODER ECONOMICO</t>
  </si>
  <si>
    <t>ACAPARAMIENTO, ESPECULACION Y ADULTERACION</t>
  </si>
  <si>
    <t>OTROS DELITOS ECONOMICOS</t>
  </si>
  <si>
    <t>DELITOS CONTRA EL ORDEN FINANCIERO Y MONETARIO</t>
  </si>
  <si>
    <t>DELITO MONETARIO</t>
  </si>
  <si>
    <t>OTROS DELITOS CONTRA EL ORDEN FINANCIERO Y MONETARIO</t>
  </si>
  <si>
    <t>DELITOS CONTRA EL PATRIMONIO CULTURAL</t>
  </si>
  <si>
    <t>BIENES CULTURALES</t>
  </si>
  <si>
    <t>OTROS DELITOS CONTRA EL PATRIMONIO CULTURAL</t>
  </si>
  <si>
    <t>DELITOS CONTRA LA CONFIANZA Y LA BUENA FE EN LOS NEGOCIOS</t>
  </si>
  <si>
    <t>QUIEBRA</t>
  </si>
  <si>
    <t>OTROS DELITOS CONTRA LA CONFIANZA Y LA BUENA FE EN LOS NEGOCIOS</t>
  </si>
  <si>
    <t>DELITOS CONTRA LA ECOLOGÍA</t>
  </si>
  <si>
    <t>RECURSOS NATURALES Y EL MEDIO AMBIENTE</t>
  </si>
  <si>
    <t>OTROS DELITOS CONTRA LA ECOLOGÍA</t>
  </si>
  <si>
    <t>DESAPARICION FORZOSA</t>
  </si>
  <si>
    <t>OTROS DELITOS CONTRA LA HUMANIDAD</t>
  </si>
  <si>
    <t>DERECHO DE SUFRAGIO</t>
  </si>
  <si>
    <t>LEY ORGANICA DE ELECCIONES (LEY 26859 01/10/97)</t>
  </si>
  <si>
    <t>OTROS DELITOS CONTRA LA VOLUNTAD POPULAR</t>
  </si>
  <si>
    <t>DELITOS CONTRA LOS DERECHOS INTELECTUALES</t>
  </si>
  <si>
    <t>DERECHOS DE AUTOR Y CONEXOS</t>
  </si>
  <si>
    <t>PROPIEDAD INDUSTRIAL</t>
  </si>
  <si>
    <t>OTROS DELITOS CONTRA LOS DERECHOS INTELECTUALES</t>
  </si>
  <si>
    <t>DELITOS CONTRA LOS PODERES DEL ESTADO Y EL ORDEN CONSTITUCIONAL</t>
  </si>
  <si>
    <t>REBELION, SEDICION Y MOTIN</t>
  </si>
  <si>
    <t>OTROS DELITOS CONTRA LOS PODERES DEL ESTADO Y EL ORDEN CONSTITUCIONAL</t>
  </si>
  <si>
    <t>ELABORACION Y COMERCIO CLANDESTINO DE PRODUCTOS</t>
  </si>
  <si>
    <t>LEY DE LOS DELITOS ADUANEROS (LEY 26461 DEL 08/06/95)</t>
  </si>
  <si>
    <t>LEY PENAL TRIBUTARIA (DEG. 813 20/04/96)</t>
  </si>
  <si>
    <t>OTROS DELITOS TRIBUTARIOS</t>
  </si>
  <si>
    <t>OTRAS LEYES ESPECIALES</t>
  </si>
  <si>
    <t>CUADRO N° 25</t>
  </si>
  <si>
    <t xml:space="preserve">Lima Este </t>
  </si>
  <si>
    <t>Madre de Dios</t>
  </si>
  <si>
    <t>Nota 1: Las cifras corresponden al número de presuntos delitos registrados en el Ministerio Público, exclusivamente en las bases de datos interconectadas (SIATF y SGF). Las cifras no se refieren al número de casos ni al número de denuncias, ya que un único caso puede estar referido a uno o más delitos. Tampoco se puede equiparar el número de delitos al número total de imputados o detenidos porque puede ocurrir que un único caso tenga más de un imputado o detenido. Asimismo, los datos corresponden a todos los delitos sin discriminar la situación jurídica o el estado de las investigaciones.</t>
  </si>
  <si>
    <t>Nota 2: Las variaciones registradas en las sumas totales de los datos registrados, se debe a la integración de la información de las sedes no conectadas.</t>
  </si>
  <si>
    <t>ENE - JUN 2021</t>
  </si>
  <si>
    <t>Hurto</t>
  </si>
  <si>
    <t>Robo</t>
  </si>
  <si>
    <t>Estafa y otras defraudaciones</t>
  </si>
  <si>
    <t>Daños</t>
  </si>
  <si>
    <t>Usurpación</t>
  </si>
  <si>
    <t>Extorsión</t>
  </si>
  <si>
    <t>Receptación</t>
  </si>
  <si>
    <t>Apropiación ilícita</t>
  </si>
  <si>
    <t>Abigeato</t>
  </si>
  <si>
    <t>Delitos informáticos</t>
  </si>
  <si>
    <t>Fraude en la administración de personas jurídicas</t>
  </si>
  <si>
    <t>Sin específicar</t>
  </si>
  <si>
    <t>CUADRO N° 27</t>
  </si>
  <si>
    <t>CUADRO N° 28</t>
  </si>
  <si>
    <t>Peligro común</t>
  </si>
  <si>
    <t>Salud pública (Contaminación y propagación, tráfico Ilícito dde drogas)</t>
  </si>
  <si>
    <t>Medios de transporte, comunicaciones y otros servicios públicos</t>
  </si>
  <si>
    <t>Contra el orden migratorio</t>
  </si>
  <si>
    <t>CUADRO N° 29</t>
  </si>
  <si>
    <t>Lesiones</t>
  </si>
  <si>
    <t>Homicidio</t>
  </si>
  <si>
    <t>Tentativa de homicidio</t>
  </si>
  <si>
    <t>Homicidio culposo</t>
  </si>
  <si>
    <t>Aborto</t>
  </si>
  <si>
    <t>Hechos seguidos de muerte</t>
  </si>
  <si>
    <t>Exposición al peligro o abandono de persona en peligro</t>
  </si>
  <si>
    <t>Instigación y/o ayuda al suicidio</t>
  </si>
  <si>
    <t>La conspiración y el ofrecimiento para el delito de sicariato</t>
  </si>
  <si>
    <t>Lesiones graves</t>
  </si>
  <si>
    <t>Otros (Especificar)</t>
  </si>
  <si>
    <t>CUADRO N° 31</t>
  </si>
  <si>
    <t>Lima Noroeste  /</t>
  </si>
  <si>
    <t>ENE - MAR  2022</t>
  </si>
  <si>
    <t>Cometidos por particulares</t>
  </si>
  <si>
    <t>Administración de Justicia</t>
  </si>
  <si>
    <t>Cometidos por funcionarios públicos</t>
  </si>
  <si>
    <t>CUADRO N° 33</t>
  </si>
  <si>
    <t>CUADRO N° 34</t>
  </si>
  <si>
    <t>Atentados contra la patria potestad</t>
  </si>
  <si>
    <t>Omision de la asistencia familiar</t>
  </si>
  <si>
    <t>Matrimonios ilegales</t>
  </si>
  <si>
    <t>Delitos contra el Estad Civil</t>
  </si>
  <si>
    <t>CUADRO N° 35</t>
  </si>
  <si>
    <t>Nota 2: Las cifras corresponden al número de presuntos delitos registrados en el Ministerio Público, exclusivamente en las bases de datos interconectadas (SIATF y SGF). Las cifras no se refieren al número de casos ni al número de denuncias, ya que un único caso puede estar referido a uno o más delitos. Tampoco se puede equiparar el número de delitos al número total de imputados o detenidos porque puede ocurrir que un único caso tenga más de un imputado o detenido. Asimismo, los datos corresponden a todos los delitos sin discriminar la situación jurídica o el estado de las investigaciones.</t>
  </si>
  <si>
    <t>Nota 3: Las variaciones registradas en las sumas totales de los datos registrados, se debe a la integración de la información de las sedes no conectadas.</t>
  </si>
  <si>
    <t>CUADRO N° 36</t>
  </si>
  <si>
    <t>Violación de la libertad sexual</t>
  </si>
  <si>
    <t>Violación de la libertad personal</t>
  </si>
  <si>
    <t>Violación de domicilio</t>
  </si>
  <si>
    <t>Violación de la libertad sexual (En grado de tentativa)</t>
  </si>
  <si>
    <t>Violación de la intimidad</t>
  </si>
  <si>
    <t>Ofensas al pudor público</t>
  </si>
  <si>
    <t>Violación de la libertad personal (En grado de tentativa)</t>
  </si>
  <si>
    <t>Proxenetismo</t>
  </si>
  <si>
    <t>Violación de la libertad de trabajo</t>
  </si>
  <si>
    <t>Violación de la libertad de expresión</t>
  </si>
  <si>
    <t>Violación del secreto de las comunicaciones</t>
  </si>
  <si>
    <t>Violación de la libertad de reunión</t>
  </si>
  <si>
    <t>Violación del secreto profesional</t>
  </si>
  <si>
    <t xml:space="preserve"> </t>
  </si>
  <si>
    <t>CUADRO N° 37</t>
  </si>
  <si>
    <t>CUADRO N° 38.1</t>
  </si>
  <si>
    <t>Falsificación de documentos en general</t>
  </si>
  <si>
    <t>Disposiciones comunes</t>
  </si>
  <si>
    <t>Falsificación de sellos, timbres y marcas oficiales</t>
  </si>
  <si>
    <t>CUADRO N° 39</t>
  </si>
  <si>
    <t>CUADRO N° 40</t>
  </si>
  <si>
    <t>Paz pública</t>
  </si>
  <si>
    <t>Penalidad para delitos de terrorismo (Decreto Ley 25475)</t>
  </si>
  <si>
    <t>Contra la humanidad</t>
  </si>
  <si>
    <t>CUADRO N° 41</t>
  </si>
  <si>
    <t>CUADRO N° 42</t>
  </si>
  <si>
    <t>Contra los Recursos Naturales</t>
  </si>
  <si>
    <t>Delitos de contaminación</t>
  </si>
  <si>
    <t>Responsabilidad funcional e información falsa</t>
  </si>
  <si>
    <t>CUADRO N° 43</t>
  </si>
  <si>
    <t>Apurimac</t>
  </si>
  <si>
    <t>Huanuco</t>
  </si>
  <si>
    <t>Junin</t>
  </si>
  <si>
    <t>Fecha de corte: 31/03/2020</t>
  </si>
  <si>
    <r>
      <t xml:space="preserve">Fuente: </t>
    </r>
    <r>
      <rPr>
        <b/>
        <sz val="8"/>
        <color indexed="8"/>
        <rFont val="Arial Narrow"/>
        <family val="2"/>
      </rPr>
      <t>Observatorio de Criminalidad del Ministerio Público - Sistema de Información de Apoyo al Trabajo Fiscal (SIATF), Sistema de Gestión Fiscal (SGF) y Sistema Estratégico sobre Trata de Personas (SISTRA). Los datos han sido esxtraidos utilizando el Sistema Inteligente para el Análisis del Delito y la Violencia (SIADEV). Oficina de Racionalización y Estadística  - ORACE (2018) y Enero-Junio (2019).</t>
    </r>
  </si>
  <si>
    <t>CUADRO N° 44</t>
  </si>
  <si>
    <t>}</t>
  </si>
  <si>
    <t>Art. 153
del Código Penal
(Trata de personas)</t>
  </si>
  <si>
    <t>Art. 153-A 
del Código Penal
(Fomas agravas de la trata de personas)</t>
  </si>
  <si>
    <t>ENE-AGO 2022</t>
  </si>
  <si>
    <t>ENE - AGO 2022</t>
  </si>
  <si>
    <t>2021 Y ENE - AGO 2022</t>
  </si>
  <si>
    <t>ENE-AGO  2022</t>
  </si>
  <si>
    <t>ENE- AGO 2022</t>
  </si>
  <si>
    <t>PERÚ: DENUNCIAS DE DELITOS DE VIOLACIÓN DE LA LIBERTAD SEXUAL (Art. 170 al 178-A del Código Penal), SEGÚN DISTRITO FISCAL A NIVEL NACIONAL, ENE - AGO 2022</t>
  </si>
  <si>
    <t>PERÚ: DENUNCIAS POR DELITO DE TRÁFICO ILÍCITO DE DROGAS (Art. 296 al 303 del Código Penal), INGRESADAS EN LAS FISCALÍAS PROVINCIALES PENALES Y MIXTAS, SEGÚN DISTRITO FISCAL, ENE - AGO 2022</t>
  </si>
  <si>
    <t>CUADRO N° 26</t>
  </si>
  <si>
    <t>CUADRO N° 30</t>
  </si>
  <si>
    <t>CUADRO N° 32</t>
  </si>
  <si>
    <t>PERÚ: DELITOS INGRESADOS EN LAS FISCALÍAS PROVINCIALES PENALES Y MIXTAS EN EL DISTRITO FISCAL DE LIMA, SEGÚN DELITO GENÉRICO, PERIODO 2015-2021 Y  ENE - AGO 2022</t>
  </si>
  <si>
    <t>PERÚ: DENUNCIAS DE DELITOS DE VIOLACIÓN DE LA LIBERTAD SEXUAL  (Art. 170 al 178-A del Código Penal), SEGÚN DISTRITOS GEOGRÁFICOS DE LIMA METROPOLITANA Y LA PROVINCIA CONSTITUCIONAL DEL CALLAO,  
PERIODO 2015-2021 Y  ENE - AGO 2022</t>
  </si>
  <si>
    <t>PERÚ: DENUNCIAS PENALES INGRESADAS EN FISCALÍAS PROVINCIALES PENALES, ESPECIALIZADAS Y MIXTAS, EL MISMO AÑO QUE SE FUERON ENVIADAS AL PODER JUDICIAL, SEGÚN SU ESTADO, PERIODO 2021 Y  ENE - AGO 2022</t>
  </si>
  <si>
    <t>PERÚ: DENUNCIAS PENALES INGRESADAS EN FISCALÍAS PROVINCIALES PENALES, ESPECIALIZADAS Y MIXTAS ENVIADAS AL PODER JUDICIAL, SEGÚN SU ESTADO,  PERIODO 2015-2021 Y  ENE - AGO 2022</t>
  </si>
  <si>
    <t>PERÚ: DENUNCIAS POR MENORES INFRACTORES A LA LEY PENAL INGRESADAS EN FISCALÍAS PROVINCIALES DE FAMILIA Y MIXTAS, SEGÚN DISTRITO FISCAL, PERIODO 2015-2021 Y  ENE - AGO 2022</t>
  </si>
  <si>
    <t>PERÚ: DENUNCIAS INGRESADAS EN FISCALÍAS PROVINCIALES ESPECIALIZADAS EN MATERIA AMBIENTAL, SEGÚN DISTRITO FISCAL,  PERIODO 2015-2021 Y  ENE - AGO 2022</t>
  </si>
  <si>
    <t>PERÚ: DENUNCIAS INGRESADAS EN FISCALÍAS PROVINCIALES ESPECIALIZADAS EN TRATA DE PERSONAS, SEGÚN DISTRITO FISCAL, PERIODO 2015-2021 Y  ENE - AGO 2022</t>
  </si>
  <si>
    <t>PERÚ: DENUNCIAS INGRESADAS EN FISCALÍAS PROVINCIALES ESPECIALIZADAS EN CRIMINALIDAD ORGANIZADA, SEGÚN DISTRITO FISCAL, PERIODO 2015-2021 Y  ENE - AGO 2022</t>
  </si>
  <si>
    <t>PERÚ: DENUNCIAS INGRESADAS EN FISCALÍAS PROVINCIALES ESPECIALIZADAS EN LAVADO DE ACTIVOS Y PÉRDIDA DE DOMINIO, SEGÚN DISTRITO FISCAL, PERIODO 2015-2021 Y  ENE - AGO 2022</t>
  </si>
  <si>
    <t>PERÚ: DENUNCIAS POR VIOLENCIA FAMILIAR INGRESADAS EN FISCALÍAS PROVINCIALES DE FAMILIA Y MIXTAS, SEGÚN DISTRITO FISCAL, PERIODO 2015-2021 Y  ENE - AGO 2022</t>
  </si>
  <si>
    <t>PERÚ: DENUNCIAS INGRESADAS EN FISCALÍAS PROVINCIALES ESPECIALIZADAS EN DELITOS DE CORRUPCIÓN DE FUNCIONARIOS, SEGÚN DISTRITO FISCAL, PERIODO 2015-2021 Y  ENE - AGO 2022</t>
  </si>
  <si>
    <t>PERÚ: DENUNCIAS PENALES INGRESADAS EN LAS FISCALÍAS PROVINCIALES PENALES Y MIXTAS, SEGÚN DISTRITO FISCAL, PERIODO 2015-2021 Y  ENE - AGO 2022</t>
  </si>
  <si>
    <t>PERÚ: SERVICIOS MÉDICOS LEGALES PRESTADOS POR EL INSTITUTO DE MEDICINA LEGAL Y CIENCIAS FORENSES DEL MINISTERIO PÚBLICO, PERIODO 2015-2021 Y  ENE - AGO 2022</t>
  </si>
  <si>
    <t>PERÚ: CARGA PROCESAL EN FISCALÍAS SUPERIORES Y PROVINCIALES, POR MATERIA INGRESADA Y ATENDIDA, SEGÚN DISTRITO FISCAL, PERIODO 2021 Y  ENE - AGO 2022</t>
  </si>
  <si>
    <t>PERÚ: CARGA PROCESAL INGRESADA Y ATENDIDA, SEGÚN CATEGORÍA Y MATERIA DE FISCALÍA, PERIODO 2015-2021 Y  ENE - AGO 2022</t>
  </si>
  <si>
    <t>PERÚ: NÚMERO DE FISCALÍAS, POR CATEGORÍA, SEGÚN DISTRITO FISCAL, PERIODO 2021 Y  ENE - AGO 2022</t>
  </si>
  <si>
    <t>PERÚ: NÚMERO DE FISCALÍAS, SEGÚN CATEGORÍA, PERIODO 2015-2021 Y  ENE - AGO 2022</t>
  </si>
  <si>
    <t>PERÚ: NÚMERO DE FISCALÍAS, SEGÚN DISTRITO FISCAL, PERIODO 2015-2021 Y  ENE - AGO 2022</t>
  </si>
  <si>
    <t>PERÚ: NÚMERO DE FISCALES, POR SEXO, SEGÚN CATEGORÍA, PERIODO 2015-2021 Y  ENE - AGO 2022</t>
  </si>
  <si>
    <t>PERÚ: NÚMERO DE FISCALES, POR SEXO, SEGÚN DISTRITO FISCAL, PERIODO 2015-2021 Y  ENE - AGO 2022</t>
  </si>
  <si>
    <t>PERÚ: NÚMERO DE FISCALÍAS, SEGÚN CATEGORÍA Y ESPECIALIDAD, PERIODO 2015-2021 Y  ENE - AGO 2022</t>
  </si>
  <si>
    <t>ENE-JUN 2021</t>
  </si>
  <si>
    <t>CUADRO N° 45</t>
  </si>
  <si>
    <t>Lima Este 1/</t>
  </si>
  <si>
    <t>1/ Hasta el 2014 el distrito fiscal de Lima incluyó al distrito fiscal de Lima Este.</t>
  </si>
  <si>
    <r>
      <t>Nota 1:</t>
    </r>
    <r>
      <rPr>
        <sz val="9"/>
        <color indexed="8"/>
        <rFont val="Calibri"/>
        <family val="2"/>
      </rPr>
      <t xml:space="preserve"> El incremento de denuncias de trata de personas, se debe fundamentalmente al aumento de operativos e instalación de fiscalías especializadas a nivel nacional, durante el periodo 2015 - 2017.</t>
    </r>
  </si>
  <si>
    <r>
      <t>Nota 2:</t>
    </r>
    <r>
      <rPr>
        <sz val="9"/>
        <color indexed="8"/>
        <rFont val="Calibri"/>
        <family val="2"/>
      </rPr>
      <t xml:space="preserve"> Desde el año 2015 la informacion corresponde a Oficina de Racionalización y Estadística. </t>
    </r>
  </si>
  <si>
    <t>Fuente: Ministerio Público- Oficina de Racionalización y Estadística - Sistema de Informacion de Apoyo al Trabajo Fiscal (SIATF), Sistema de Gestión Fiscal (SGF).</t>
  </si>
  <si>
    <t>CUADRO N° 46</t>
  </si>
  <si>
    <t>Mes</t>
  </si>
  <si>
    <t>ENE-MAR 2021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</si>
  <si>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</si>
  <si>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</si>
  <si>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</si>
  <si>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</si>
  <si>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</si>
  <si>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</si>
  <si>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</si>
  <si>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</si>
  <si>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</si>
  <si>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</si>
  <si>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</si>
  <si>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</si>
  <si>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CUADRO N° 47</t>
  </si>
  <si>
    <t>No espe-
cificado</t>
  </si>
  <si>
    <r>
      <t>Nota:</t>
    </r>
    <r>
      <rPr>
        <sz val="8"/>
        <color indexed="8"/>
        <rFont val="Arial Narrow"/>
        <family val="2"/>
      </rPr>
      <t xml:space="preserve"> Fecha de corte de la información al 30 de Enero del 2015.</t>
    </r>
  </si>
  <si>
    <r>
      <t xml:space="preserve">Fuente: </t>
    </r>
    <r>
      <rPr>
        <b/>
        <sz val="8"/>
        <color indexed="8"/>
        <rFont val="Arial Narrow"/>
        <family val="2"/>
      </rPr>
      <t>Observatorio de Criminalidad del Ministerio Público - Sistema de Apoyo al Trabajo Fiscal (SIATF), Sistema de Gestión Fiscal (SGF) y Sistema Estratégico sobre Trata de Personas (SISTRA).</t>
    </r>
  </si>
  <si>
    <r>
      <t>Elaboración:</t>
    </r>
    <r>
      <rPr>
        <b/>
        <sz val="8"/>
        <color indexed="8"/>
        <rFont val="Arial Narrow"/>
        <family val="2"/>
      </rPr>
      <t xml:space="preserve"> Instituto Nacional de Estadística e Informática.</t>
    </r>
  </si>
  <si>
    <t>CUADRO N° 48</t>
  </si>
  <si>
    <t>Nacionalidad</t>
  </si>
  <si>
    <t>Peruana</t>
  </si>
  <si>
    <t>Colombiana</t>
  </si>
  <si>
    <t>Ecuatoriana</t>
  </si>
  <si>
    <t>China</t>
  </si>
  <si>
    <t>Dominicana</t>
  </si>
  <si>
    <t>Boliviana</t>
  </si>
  <si>
    <t>Haitiana</t>
  </si>
  <si>
    <t>Bangladés</t>
  </si>
  <si>
    <t>Argentina</t>
  </si>
  <si>
    <t>Hindú</t>
  </si>
  <si>
    <t>Brasileña</t>
  </si>
  <si>
    <t>Guineana</t>
  </si>
  <si>
    <t>Senegalés</t>
  </si>
  <si>
    <t>Paraguaya</t>
  </si>
  <si>
    <t>Tanzano</t>
  </si>
  <si>
    <t>Chilena</t>
  </si>
  <si>
    <t>Venezolana</t>
  </si>
  <si>
    <t>No especificado</t>
  </si>
  <si>
    <t>CUADRO N° 49</t>
  </si>
  <si>
    <t>Departamento</t>
  </si>
  <si>
    <t>Prov. Const. del Callao</t>
  </si>
  <si>
    <t>Provincia de Lima 1/</t>
  </si>
  <si>
    <t>Región Lima 2/</t>
  </si>
  <si>
    <t>1/ Comprende los 43 distritos de la provincia de Lima.</t>
  </si>
  <si>
    <t>2/ Comprende las provincias de Barranca, Cajatambo, Canta, Cañete, Huaral, Huarochirí, Huaura, Oyón y Yauyos.</t>
  </si>
  <si>
    <t>CUADRO N° 50</t>
  </si>
  <si>
    <t>Modalidad de captación</t>
  </si>
  <si>
    <t>Ofrecimiento de un puesto de trabajo</t>
  </si>
  <si>
    <t>Ofrecimiento de apoyo económico a las víctimas o a sus familiares</t>
  </si>
  <si>
    <t>Convencimiento por parte de amistades o familiares</t>
  </si>
  <si>
    <t>Por  amenaza  o  coacción  de  familiares  o  personas extrañas</t>
  </si>
  <si>
    <t>Padrinazgo</t>
  </si>
  <si>
    <t>Presunto secuestro</t>
  </si>
  <si>
    <t>Adopciones (reales o ficticias)</t>
  </si>
  <si>
    <t>Seducción</t>
  </si>
  <si>
    <t>Aprovechamiento de estado de vulnerabilidad</t>
  </si>
  <si>
    <t>Engaño</t>
  </si>
  <si>
    <t>No se ha determinado la modalidad de captación</t>
  </si>
  <si>
    <t>No se realizó captación</t>
  </si>
  <si>
    <t>En investigación</t>
  </si>
  <si>
    <r>
      <t>Nota:</t>
    </r>
    <r>
      <rPr>
        <sz val="8"/>
        <color indexed="8"/>
        <rFont val="Arial Narrow"/>
        <family val="2"/>
      </rPr>
      <t xml:space="preserve"> Fecha de corte de la información al 30 de Enero del 2015. Se entiende como Padrinazgo, cuando las víctimas fueron encargadas  por sus padres  a  familiares  o  conocidos  quienes  las trasladarían a la ciudad para brindarles mejores condiciones de vida.</t>
    </r>
  </si>
  <si>
    <r>
      <t xml:space="preserve">Fuente: </t>
    </r>
    <r>
      <rPr>
        <b/>
        <sz val="8"/>
        <color indexed="8"/>
        <rFont val="Arial Narrow"/>
        <family val="2"/>
      </rPr>
      <t>Observatorio de Criminalidad del Ministerio Público - Sistema de Apoyo al Trabajo Fiscal (SIATF), Sistema de Gestión Fiscal (SGF) y Sistema Estratégico sobre Trata de Personas (SISTRA)</t>
    </r>
  </si>
  <si>
    <t>CUADRO N° 51</t>
  </si>
  <si>
    <t>Tipo de explotación</t>
  </si>
  <si>
    <t>Explotación sexual</t>
  </si>
  <si>
    <t>Explotación laboral</t>
  </si>
  <si>
    <t>Explotación doméstica</t>
  </si>
  <si>
    <t>Mendicidad</t>
  </si>
  <si>
    <t>Fines relacionados a la comisión de delitos</t>
  </si>
  <si>
    <t>Venta de niños(as)</t>
  </si>
  <si>
    <t>No se ha determinado el tipo de explotación</t>
  </si>
  <si>
    <t>No se produjo la explotación 1/</t>
  </si>
  <si>
    <r>
      <t>Nota:</t>
    </r>
    <r>
      <rPr>
        <sz val="9"/>
        <color indexed="8"/>
        <rFont val="Calibri"/>
        <family val="2"/>
      </rPr>
      <t xml:space="preserve"> Fecha de corte de la información al 30 de Enero 2015.</t>
    </r>
  </si>
  <si>
    <r>
      <t>1/</t>
    </r>
    <r>
      <rPr>
        <sz val="9"/>
        <color indexed="8"/>
        <rFont val="Calibri"/>
        <family val="2"/>
      </rPr>
      <t xml:space="preserve"> Cuando  no se produjo el traslado, fueron intervenidas(os) o denunciaron los hechos antes o durante el traslado.</t>
    </r>
  </si>
  <si>
    <r>
      <t>Fuente:</t>
    </r>
    <r>
      <rPr>
        <sz val="9"/>
        <color indexed="8"/>
        <rFont val="Calibri"/>
        <family val="2"/>
      </rPr>
      <t xml:space="preserve"> Observatorio de Criminalidad del Ministerio Público - Sistema de Apoyo al Trabajo Fiscal (SIATF), Sistema de Gestión Fiscal (SGF) y Sistema Estratégico sobre Trata de Personas (SISTRA).</t>
    </r>
  </si>
  <si>
    <r>
      <t>Elaboración:</t>
    </r>
    <r>
      <rPr>
        <sz val="9"/>
        <color indexed="8"/>
        <rFont val="Calibri"/>
        <family val="2"/>
      </rPr>
      <t xml:space="preserve"> </t>
    </r>
    <r>
      <rPr>
        <b/>
        <sz val="9"/>
        <color indexed="8"/>
        <rFont val="Calibri"/>
        <family val="2"/>
      </rPr>
      <t>Instituto Nacional de Estadística e Informática .</t>
    </r>
  </si>
  <si>
    <t>CUADRO N° 52</t>
  </si>
  <si>
    <t>Grupo de edad</t>
  </si>
  <si>
    <t>00 - 06 años</t>
  </si>
  <si>
    <t>07 - 12 años</t>
  </si>
  <si>
    <t>13 - 17 años</t>
  </si>
  <si>
    <t>18 - 24 años</t>
  </si>
  <si>
    <t>25 - 34 años</t>
  </si>
  <si>
    <t>35 - 44 años</t>
  </si>
  <si>
    <t>45 - 54 años</t>
  </si>
  <si>
    <t>55 - 64 años</t>
  </si>
  <si>
    <t>65 y más años</t>
  </si>
  <si>
    <r>
      <t xml:space="preserve">Fuente: Sistema de Apoyo al Trabajo Fiscal (SIATF), Sistema de Gestión Fiscal (SGF) y Sistema Estratégico sobre Trata de Personas (SISTRA). </t>
    </r>
    <r>
      <rPr>
        <b/>
        <sz val="8"/>
        <color indexed="8"/>
        <rFont val="Arial Narrow"/>
        <family val="2"/>
      </rPr>
      <t>Observatorio de Criminalidad del Ministerio Público</t>
    </r>
  </si>
  <si>
    <t>CUADRO N° 53</t>
  </si>
  <si>
    <t>CUADRO N° 54</t>
  </si>
  <si>
    <t>Estadounidense</t>
  </si>
  <si>
    <t>Coreana</t>
  </si>
  <si>
    <t>Cubana</t>
  </si>
  <si>
    <t>Sueca</t>
  </si>
  <si>
    <t>Italiana</t>
  </si>
  <si>
    <t>Indonesia</t>
  </si>
  <si>
    <t>Rusa</t>
  </si>
  <si>
    <t>Australiana</t>
  </si>
  <si>
    <t>CUADRO N° 55</t>
  </si>
  <si>
    <t>CUADRO N° 56</t>
  </si>
  <si>
    <t>2021 Y ENE-AGO 2022</t>
  </si>
  <si>
    <t>PERÚ: DENUNCIAS REGISTRADAS POR EL DELITO DE TRATA DE PERSONAS (Art. 153 y 153-A del Código Penal), SEGÚN DISTRITO FISCAL, PERIODO 2009 - 2021 Y ENE - AGO 2022</t>
  </si>
  <si>
    <t>PERÚ: DENUNCIAS REGISTRADAS POR EL DELITO DE TRATA DE PERSONAS (Art. 153 y 153-A), SEGÚN MES, PERIODO 2017 - 2021 Y ENE - AGO 2022</t>
  </si>
  <si>
    <r>
      <t>Nota:</t>
    </r>
    <r>
      <rPr>
        <sz val="10"/>
        <color indexed="8"/>
        <rFont val="Arial Narrow"/>
        <family val="2"/>
      </rPr>
      <t xml:space="preserve"> Fecha de corte de la información al 30 de Enero del 2015.</t>
    </r>
  </si>
  <si>
    <r>
      <t>Elaboración:</t>
    </r>
    <r>
      <rPr>
        <b/>
        <sz val="10"/>
        <color indexed="8"/>
        <rFont val="Arial Narrow"/>
        <family val="2"/>
      </rPr>
      <t xml:space="preserve"> Instituto Nacional de Estadística e Informática.</t>
    </r>
  </si>
  <si>
    <t>PERÚ: PRESUNTAS VÍCTIMAS DE TRATA DE PERSONAS, POR SEXO, SEGÚN DISTRITO FISCAL, PERIODO 2021 Y ENE-AGO 2022</t>
  </si>
  <si>
    <t>PERÚ: PRESUNTAS VÍCTIMAS DE TRATA DE PERSONAS, POR SEXO, SEGÚN NACIONALIDAD, PERIODO 2021 Y ENE-AGO 2022</t>
  </si>
  <si>
    <t>ENE-AGOS 2022</t>
  </si>
  <si>
    <t>PERÚ: PRESUNTAS VÍCTIMAS DE TRATA DE PERSONAS, SEGÚN DEPARTAMENTO DE PROCEDENCIA (NACIONALIDAD PERUANA), PERIODO 2021 Y ENE - AGO 2022</t>
  </si>
  <si>
    <t>PERÚ: PRESUNTAS VÍCTIMAS DE TRATA DE PERSONAS, POR SEXO, SEGÚN MODALIDAD DE CAPTACIÓN, PERIODO 2021 Y ENE - AGO 2022</t>
  </si>
  <si>
    <t>No
especificado</t>
  </si>
  <si>
    <t>PERÚ: PRESUNTAS VÍCTIMAS DE TRATA DE PERSONAS, POR SEXO, SEGÚN TIPO DE EXPLOTACIÓN, PERIODO 2021 Y ENE - AGO 2022</t>
  </si>
  <si>
    <t>PERÚ: PRESUNTAS VÍCTIMAS DE TRATA DE PERSONAS, POR SEXO, SEGÚN GRUPO DE EDAD, PERIODO 2021 Y ENE - AGO 2022</t>
  </si>
  <si>
    <t>PERÚ: PRESUNTOS/AS IMPUTADOS/AS DE TRATA DE PERSONAS, POR SEXO, SEGÚN DISTRITO FISCAL, PERIODO 2021 Y ENE - AGO 2022</t>
  </si>
  <si>
    <t>PERÚ: PRESUNTOS/AS IMPUTADOS/AS DE TRATA DE PERSONAS, POR SEXO, SEGÚN NACIONALIDAD, PERIODO 2021 Y ENE - AGO 2022</t>
  </si>
  <si>
    <t>PERÚ: PRESUNTOS/AS IMPUTADOS/AS DE TRATA DE PERSONAS, SEGÚN DEPARTAMENTO DE PROCEDENCIA (NACIONALIDAD PERUANA), PERIODO 2021 Y ENE - AGO 2022</t>
  </si>
  <si>
    <t>PERÚ: PRESUNTOS/AS IMPUTADOS/AS DE TRATA DE PERSONAS, POR SEXO, SEGÚN GRUPO DE EDAD, PERIODO 2021 Y ENE - AGO 2022</t>
  </si>
  <si>
    <t>ENE -AGO 2022</t>
  </si>
  <si>
    <t>ENE-AGO 2022 3/</t>
  </si>
  <si>
    <r>
      <t xml:space="preserve">3/ En el periodo enero - agosto 2022, se registró un total de 55,280 delitos </t>
    </r>
    <r>
      <rPr>
        <b/>
        <sz val="8"/>
        <rFont val="Arial Narrow"/>
        <family val="2"/>
      </rPr>
      <t>No Tipificados</t>
    </r>
  </si>
  <si>
    <t>PERÚ: DELITOS INGRESADOS EN LAS FISCALÍAS PROVINCIALES PENALES Y MIXTAS A NIVEL NACIONAL, SEGÚN DELITO GENÉRICO, PERIODO 2015-2021 Y  ENE - AGO 2022</t>
  </si>
  <si>
    <t>NO TIPIFICADOS 2/</t>
  </si>
  <si>
    <t>No tipificados 3/</t>
  </si>
  <si>
    <t>OTROS DELITOS CONTRA EL ORDEN ECONÓMICO</t>
  </si>
  <si>
    <t>DELITOS CONTRA LA PARTICIPACION DEMOCRATICA</t>
  </si>
  <si>
    <t>PERÚ: DELITOS INGRESADOS EN LAS FISCALÍAS PROVINCIALES PENALES Y MIXTAS EN EL DISTRITO FISCAL DE LIMA, SEGÚN DELITOS INGRESADOS CONTRA LA ADMINISTRACION PUBLICA, PERIODO 2015-2021 Y  ENE - AGO 2022</t>
  </si>
  <si>
    <t>PERÚ: DELITOS INGRESADOS EN LAS FISCALÍAS PROVINCIALES PENALES Y MIXTAS EN EL DISTRITO FISCAL DE LIMA, SEGÚN DELITOS INGRESADOS CONTRA LA ADMINISTRACION PUBLICA, PERIDOD 2021 Y ENE - AGO 2022</t>
  </si>
  <si>
    <t>PERÚ: DELITOS INGRESADOS EN LAS FISCALÍAS PROVINCIALES PENALES Y MIXTAS EN EL DISTRITO FISCAL DE LIMA, SEGÚN DELITOS INGRESADOS CONTRA LA SEGURIDAD PUBLICA, PERIODO 2015-2021 Y  ENE - AGO 2022</t>
  </si>
  <si>
    <t>PERÚ: DELITOS INGRESADOS EN LAS FISCALÍAS PROVINCIALES PENALES Y MIXTAS EN EL DISTRITO FISCAL DE LIMA, SEGÚN DELITOS INGRESADOS CONTRA LA SEGURIDAD PUBLICA, PERIODO 2021 Y ENE - AGO 2022</t>
  </si>
  <si>
    <t>Contra la seguridad pública</t>
  </si>
  <si>
    <t>PERÚ: DELITOS INGRESADOS EN LAS FISCALÍAS PROVINCIALES PENALES Y MIXTAS EN EL DISTRITO FISCAL DE LIMA, SEGÚN DELITOS INGRESADOS CONTRA LA VIDA/EL CUERPO Y LA SALUD, PERIODO 2015-2021 Y  ENE - AGO 2022</t>
  </si>
  <si>
    <t>PERÚ: DELITOS INGRESADOS EN LAS FISCALÍAS PROVINCIALES PENALES Y MIXTAS EN EL DISTRITO FISCAL DE LIMA, SEGÚN DELITOS INGRESADOS CONTRA LA VIDA, EL CUERPO Y LA SALUD, PERIODO 2021 Y  ENE - AGO 2022</t>
  </si>
  <si>
    <t>PERÚ: DELITOS INGRESADOS EN LAS FISCALÍAS PROVINCIALES PENALES Y MIXTAS EN EL DISTRITO FISCAL DE LIMA, SEGÚN DELITOS INGRESADOS CONTRA LA ADMINISTRACION PUBLICA, 2015-2021 Y ENE - AGO 2022</t>
  </si>
  <si>
    <t>PERÚ: DELITOS INGRESADOS EN LAS FISCALÍAS PROVINCIALES PENALES Y MIXTAS EN EL DISTRITO FISCAL DE LIMA, SEGÚN DELITOS INGRESADOS CONTRA LA ADMINISTRACION PUBLICA, PERIODO 2021 Y  ENE - AGO 2022</t>
  </si>
  <si>
    <t>PERÚ: DELITOS INGRESADOS EN LAS FISCALÍAS PROVINCIALES PENALES Y MIXTAS EN EL DISTRITO FISCAL DE LIMA, SEGÚN DELITOS INGRESADOS CONTRA LA FAMILIA, PERIODO 2021 Y  ENE - AGO 2022</t>
  </si>
  <si>
    <t>PERÚ: DELITOS INGRESADOS EN LAS FISCALÍAS PROVINCIALES PENALES Y MIXTAS EN EL DISTRITO FISCAL DE LIMA, SEGÚN DELITOS INGRESADOS CONTRA LA FAMILIA, PERIDO 2015-2021 Y ENE - AGO 2022</t>
  </si>
  <si>
    <t>PERÚ: DELITOS INGRESADOS EN LAS FISCALÍAS PROVINCIALES PENALES Y MIXTAS EN EL DISTRITO FISCAL DE LIMA, SEGÚN DELITOS INGRESADOS CONTRA LA LIBERTAD, PERIODO 2015 - 2021 Y  ENE - AGO 2022</t>
  </si>
  <si>
    <t>PERÚ: DELITOS INGRESADOS EN LAS FISCALÍAS PROVINCIALES PENALES Y MIXTAS EN EL DISTRITO FISCAL DE LIMA, SEGÚN DELITOS INGRESADOS CONTRA LA LIBERTAD, PERIODO 2015-2021 Y  ENE - AGO 2022</t>
  </si>
  <si>
    <t>PERÚ: DELITOS INGRESADOS EN LAS FISCALÍAS PROVINCIALES PENALES Y MIXTAS EN EL DISTRITO FISCAL DE LIMA, SEGÚN DELITOS INGRESADOS CONTRA LA FE PUBLICA, PERIODO 2015-2021 Y ENE - AGO 2022</t>
  </si>
  <si>
    <t>PERÚ: DELITOS INGRESADOS EN LAS FISCALÍAS PROVINCIALES PENALES Y MIXTAS EN EL DISTRITO FISCAL DE LIMA, SEGÚN DELITOS INGRESADOS CONTRA LA FE PUBLICA, PERIODO 2021 Y  ENE - AGO 2022</t>
  </si>
  <si>
    <t>PERÚ: DELITOS INGRESADOS EN LAS FISCALÍAS PROVINCIALES PENALES Y MIXTAS EN EL DISTRITO FISCAL DE LIMA, SEGÚN DELITOS INGRESADOS CONTRA LA TRANQUILIDAD PUBLICA, PERIODO 2021 Y  ENE - AGO 2022</t>
  </si>
  <si>
    <t>PERÚ: DELITOS INGRESADOS EN LAS FISCALÍAS PROVINCIALES PENALES Y MIXTAS EN EL DISTRITO FISCAL DE LIMA, SEGÚN DELITOS INGRESADOS CONTRA DELITOS AMBIENTALES, PERIODO 2015-2021 Y  ENE - AGO 2022</t>
  </si>
  <si>
    <t>PERÚ: DELITOS INGRESADOS EN LAS FISCALÍAS PROVINCIALES PENALES Y MIXTAS EN EL DISTRITO FISCAL DE LIMA, SEGÚN DELITOS INGRESADOS CONTRA DELITOS AMBIENTALES, PERIODO 2021 Y  ENE - AGO 2022</t>
  </si>
  <si>
    <r>
      <t>Nota: </t>
    </r>
    <r>
      <rPr>
        <sz val="8"/>
        <color theme="1"/>
        <rFont val="Arial Narrow"/>
        <family val="2"/>
      </rPr>
      <t>Información actualizada al 31 de agosto de 2022</t>
    </r>
  </si>
  <si>
    <r>
      <t xml:space="preserve">2/ En el periodo enero - agosto 2022, se registró un total de 69,781 delitos </t>
    </r>
    <r>
      <rPr>
        <b/>
        <sz val="8"/>
        <rFont val="Arial Narrow"/>
        <family val="2"/>
      </rPr>
      <t>No Tipificados</t>
    </r>
  </si>
  <si>
    <t>DELITOS NO TIPIFICADOS 2/</t>
  </si>
  <si>
    <t>2/ En el periodo enero - agosto 2022, se registró un total de 69,781 delitos No Tipificados</t>
  </si>
  <si>
    <t>Nota 1: Información actualizada al 31 de agosto  de 2022.</t>
  </si>
  <si>
    <t>No Tipificado 2/</t>
  </si>
  <si>
    <t>PERÚ: DELITOS INGRESADOS EN LAS FISCALÍAS PROVINCIALES PENALES Y MIXTAS POR DISTRITO FISCAL, SEGÚN DELITO DE TRATA DE PERSONAS (Art. 153 y 153-A del Código Penal), PERIODO 2021 Y  ENE - AGO 2022</t>
  </si>
  <si>
    <t>PERÚ: DELITOS INGRESADOS EN LAS FISCALÍAS PROVINCIALES PENALES Y MIXTAS, POR DISTRITO FISCAL, SEGÚN DELITO DE TRATA DE PERSONAS (Art. 153 y 153-A del Código Penal), PERIODO 2015-2021 Y  ENE - AGO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</si>
</sst>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#\ ##0"/>
    <numFmt numFmtId="165" formatCode="\-"/>
    <numFmt numFmtId="166" formatCode="#,##0.0"/>
    <numFmt numFmtId="167" formatCode="_-* #,##0_-;\-* #,##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8"/>
      <name val="Arial Narrow"/>
      <family val="2"/>
    </font>
    <font>
      <b/>
      <sz val="9"/>
      <color indexed="8"/>
      <name val="Arial Narrow"/>
      <family val="2"/>
    </font>
    <font>
      <b/>
      <sz val="9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7"/>
      <color indexed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9"/>
      <color indexed="8"/>
      <name val="Arial Narrow"/>
      <family val="2"/>
    </font>
    <font>
      <b/>
      <sz val="8"/>
      <color indexed="8"/>
      <name val="Arial Narrow"/>
      <family val="2"/>
    </font>
    <font>
      <sz val="11"/>
      <color indexed="8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9"/>
      <color rgb="FF000000"/>
      <name val="Arial Narrow"/>
      <family val="2"/>
    </font>
    <font>
      <b/>
      <sz val="11"/>
      <name val="Arial Narrow"/>
      <family val="2"/>
    </font>
    <font>
      <b/>
      <sz val="7"/>
      <name val="Arial Narrow"/>
      <family val="2"/>
    </font>
    <font>
      <u/>
      <sz val="8"/>
      <name val="Arial Narrow"/>
      <family val="2"/>
    </font>
    <font>
      <sz val="10"/>
      <name val="Arial Narrow"/>
      <family val="2"/>
    </font>
    <font>
      <sz val="12"/>
      <name val="Arial Narrow"/>
      <family val="2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000000"/>
      <name val="Arial Narrow"/>
      <family val="2"/>
    </font>
    <font>
      <sz val="7"/>
      <name val="Arial"/>
      <family val="2"/>
    </font>
    <font>
      <sz val="9"/>
      <color indexed="8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  <charset val="204"/>
    </font>
    <font>
      <sz val="8"/>
      <name val="Arial"/>
      <family val="2"/>
    </font>
    <font>
      <b/>
      <sz val="9"/>
      <color indexed="8"/>
      <name val="Calibri"/>
      <family val="2"/>
    </font>
    <font>
      <sz val="8"/>
      <color rgb="FF000000"/>
      <name val="Arial Narrow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b/>
      <sz val="10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DEEFF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/>
      <right style="thin">
        <color indexed="49"/>
      </right>
      <top/>
      <bottom/>
      <diagonal/>
    </border>
    <border>
      <left/>
      <right style="thin">
        <color rgb="FF00CCFF"/>
      </right>
      <top/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/>
      <top/>
      <bottom style="thin">
        <color theme="4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 tint="0.39994506668294322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 applyNumberFormat="0" applyFill="0" applyBorder="0" applyAlignment="0" applyProtection="0"/>
    <xf numFmtId="0" fontId="10" fillId="0" borderId="0"/>
    <xf numFmtId="0" fontId="10" fillId="0" borderId="0"/>
    <xf numFmtId="0" fontId="1" fillId="0" borderId="0"/>
    <xf numFmtId="0" fontId="37" fillId="0" borderId="0"/>
    <xf numFmtId="0" fontId="38" fillId="0" borderId="0"/>
  </cellStyleXfs>
  <cellXfs count="299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49" fontId="5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justify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49" fontId="5" fillId="0" borderId="5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justify" vertical="center"/>
    </xf>
    <xf numFmtId="0" fontId="5" fillId="0" borderId="6" xfId="0" applyFont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0" fillId="4" borderId="0" xfId="0" applyFill="1"/>
    <xf numFmtId="0" fontId="5" fillId="4" borderId="2" xfId="0" applyFont="1" applyFill="1" applyBorder="1" applyAlignment="1">
      <alignment vertical="center"/>
    </xf>
    <xf numFmtId="49" fontId="5" fillId="4" borderId="5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justify" vertical="center"/>
    </xf>
    <xf numFmtId="0" fontId="7" fillId="4" borderId="1" xfId="0" applyFont="1" applyFill="1" applyBorder="1" applyAlignment="1">
      <alignment horizontal="justify" vertical="center"/>
    </xf>
    <xf numFmtId="49" fontId="5" fillId="4" borderId="1" xfId="0" applyNumberFormat="1" applyFont="1" applyFill="1" applyBorder="1" applyAlignment="1">
      <alignment horizontal="center" vertical="center"/>
    </xf>
    <xf numFmtId="0" fontId="5" fillId="4" borderId="9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9" fillId="0" borderId="0" xfId="0" applyFont="1"/>
    <xf numFmtId="0" fontId="10" fillId="0" borderId="0" xfId="2"/>
    <xf numFmtId="0" fontId="11" fillId="5" borderId="16" xfId="4" applyFont="1" applyFill="1" applyBorder="1" applyAlignment="1">
      <alignment horizontal="center" vertical="center" wrapText="1"/>
    </xf>
    <xf numFmtId="0" fontId="11" fillId="5" borderId="17" xfId="4" applyFont="1" applyFill="1" applyBorder="1" applyAlignment="1">
      <alignment horizontal="center" vertical="center" wrapText="1"/>
    </xf>
    <xf numFmtId="0" fontId="12" fillId="0" borderId="20" xfId="2" applyFont="1" applyBorder="1" applyAlignment="1">
      <alignment horizontal="left" vertical="center"/>
    </xf>
    <xf numFmtId="164" fontId="13" fillId="0" borderId="0" xfId="2" applyNumberFormat="1" applyFont="1" applyAlignment="1">
      <alignment horizontal="right"/>
    </xf>
    <xf numFmtId="3" fontId="13" fillId="0" borderId="0" xfId="2" applyNumberFormat="1" applyFont="1" applyAlignment="1">
      <alignment horizontal="right"/>
    </xf>
    <xf numFmtId="0" fontId="14" fillId="0" borderId="20" xfId="2" applyFont="1" applyBorder="1" applyAlignment="1">
      <alignment horizontal="left"/>
    </xf>
    <xf numFmtId="164" fontId="15" fillId="0" borderId="0" xfId="2" applyNumberFormat="1" applyFont="1" applyAlignment="1">
      <alignment horizontal="right"/>
    </xf>
    <xf numFmtId="0" fontId="15" fillId="0" borderId="21" xfId="2" applyFont="1" applyBorder="1" applyAlignment="1">
      <alignment horizontal="left" vertical="center"/>
    </xf>
    <xf numFmtId="0" fontId="15" fillId="0" borderId="0" xfId="2" applyFont="1" applyAlignment="1">
      <alignment horizontal="left" vertical="center"/>
    </xf>
    <xf numFmtId="165" fontId="15" fillId="0" borderId="0" xfId="2" applyNumberFormat="1" applyFont="1" applyAlignment="1">
      <alignment horizontal="right"/>
    </xf>
    <xf numFmtId="0" fontId="14" fillId="0" borderId="19" xfId="2" applyFont="1" applyBorder="1" applyAlignment="1">
      <alignment horizontal="left"/>
    </xf>
    <xf numFmtId="0" fontId="14" fillId="0" borderId="22" xfId="2" applyFont="1" applyBorder="1"/>
    <xf numFmtId="164" fontId="15" fillId="0" borderId="14" xfId="2" applyNumberFormat="1" applyFont="1" applyBorder="1" applyAlignment="1">
      <alignment horizontal="right"/>
    </xf>
    <xf numFmtId="0" fontId="16" fillId="0" borderId="0" xfId="2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wrapText="1"/>
    </xf>
    <xf numFmtId="0" fontId="18" fillId="0" borderId="0" xfId="0" applyFont="1"/>
    <xf numFmtId="0" fontId="17" fillId="0" borderId="0" xfId="0" applyFont="1"/>
    <xf numFmtId="0" fontId="19" fillId="0" borderId="0" xfId="2" applyFont="1" applyAlignment="1">
      <alignment horizontal="left"/>
    </xf>
    <xf numFmtId="0" fontId="20" fillId="0" borderId="0" xfId="2" applyFont="1"/>
    <xf numFmtId="0" fontId="21" fillId="0" borderId="0" xfId="2" applyFont="1" applyAlignment="1">
      <alignment horizontal="center"/>
    </xf>
    <xf numFmtId="0" fontId="11" fillId="0" borderId="0" xfId="2" applyFont="1" applyAlignment="1">
      <alignment horizontal="center" vertical="center"/>
    </xf>
    <xf numFmtId="0" fontId="11" fillId="5" borderId="18" xfId="4" applyFont="1" applyFill="1" applyBorder="1" applyAlignment="1">
      <alignment horizontal="center" vertical="center" wrapText="1"/>
    </xf>
    <xf numFmtId="3" fontId="22" fillId="0" borderId="0" xfId="2" applyNumberFormat="1" applyFont="1" applyAlignment="1">
      <alignment horizontal="right"/>
    </xf>
    <xf numFmtId="3" fontId="15" fillId="0" borderId="0" xfId="2" applyNumberFormat="1" applyFont="1" applyAlignment="1">
      <alignment horizontal="right"/>
    </xf>
    <xf numFmtId="3" fontId="15" fillId="0" borderId="14" xfId="2" applyNumberFormat="1" applyFont="1" applyBorder="1" applyAlignment="1">
      <alignment horizontal="right"/>
    </xf>
    <xf numFmtId="0" fontId="15" fillId="0" borderId="0" xfId="0" applyFont="1"/>
    <xf numFmtId="0" fontId="15" fillId="0" borderId="0" xfId="0" applyFont="1" applyAlignment="1">
      <alignment vertical="top"/>
    </xf>
    <xf numFmtId="0" fontId="11" fillId="5" borderId="15" xfId="3" applyFont="1" applyFill="1" applyBorder="1" applyAlignment="1">
      <alignment horizontal="center" vertical="center" wrapText="1"/>
    </xf>
    <xf numFmtId="0" fontId="11" fillId="5" borderId="23" xfId="4" applyFont="1" applyFill="1" applyBorder="1" applyAlignment="1">
      <alignment horizontal="center" vertical="center" wrapText="1"/>
    </xf>
    <xf numFmtId="0" fontId="15" fillId="0" borderId="0" xfId="0" applyFont="1" applyAlignment="1">
      <alignment horizontal="right"/>
    </xf>
    <xf numFmtId="0" fontId="11" fillId="0" borderId="19" xfId="0" applyFont="1" applyBorder="1" applyAlignment="1">
      <alignment vertical="center" wrapText="1"/>
    </xf>
    <xf numFmtId="3" fontId="11" fillId="0" borderId="24" xfId="6" applyNumberFormat="1" applyFont="1" applyBorder="1" applyAlignment="1">
      <alignment horizontal="right" vertical="center" wrapText="1"/>
    </xf>
    <xf numFmtId="0" fontId="11" fillId="0" borderId="0" xfId="0" applyFont="1"/>
    <xf numFmtId="0" fontId="15" fillId="0" borderId="19" xfId="0" applyFont="1" applyBorder="1" applyAlignment="1">
      <alignment vertical="center" wrapText="1"/>
    </xf>
    <xf numFmtId="3" fontId="15" fillId="0" borderId="0" xfId="6" applyNumberFormat="1" applyFont="1" applyAlignment="1">
      <alignment horizontal="right" vertical="center" wrapText="1"/>
    </xf>
    <xf numFmtId="3" fontId="15" fillId="0" borderId="0" xfId="0" applyNumberFormat="1" applyFont="1" applyAlignment="1">
      <alignment horizontal="right" vertical="center"/>
    </xf>
    <xf numFmtId="3" fontId="15" fillId="0" borderId="0" xfId="0" applyNumberFormat="1" applyFont="1" applyAlignment="1">
      <alignment horizontal="right"/>
    </xf>
    <xf numFmtId="166" fontId="15" fillId="0" borderId="0" xfId="6" applyNumberFormat="1" applyFont="1" applyAlignment="1">
      <alignment horizontal="right" vertical="center" wrapText="1"/>
    </xf>
    <xf numFmtId="0" fontId="15" fillId="0" borderId="22" xfId="0" applyFont="1" applyBorder="1" applyAlignment="1">
      <alignment vertical="center" wrapText="1"/>
    </xf>
    <xf numFmtId="3" fontId="15" fillId="0" borderId="14" xfId="6" applyNumberFormat="1" applyFont="1" applyBorder="1" applyAlignment="1">
      <alignment horizontal="right" vertical="center" wrapText="1"/>
    </xf>
    <xf numFmtId="0" fontId="15" fillId="6" borderId="0" xfId="0" applyFont="1" applyFill="1"/>
    <xf numFmtId="3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left" wrapText="1"/>
    </xf>
    <xf numFmtId="0" fontId="11" fillId="5" borderId="23" xfId="3" applyFont="1" applyFill="1" applyBorder="1" applyAlignment="1">
      <alignment horizontal="center" vertical="center" wrapText="1"/>
    </xf>
    <xf numFmtId="3" fontId="11" fillId="0" borderId="0" xfId="6" applyNumberFormat="1" applyFont="1" applyAlignment="1">
      <alignment horizontal="right" vertical="center" wrapText="1"/>
    </xf>
    <xf numFmtId="3" fontId="15" fillId="0" borderId="0" xfId="0" applyNumberFormat="1" applyFont="1"/>
    <xf numFmtId="0" fontId="18" fillId="0" borderId="0" xfId="0" applyFont="1" applyAlignment="1">
      <alignment wrapText="1"/>
    </xf>
    <xf numFmtId="3" fontId="11" fillId="0" borderId="14" xfId="6" applyNumberFormat="1" applyFont="1" applyBorder="1" applyAlignment="1">
      <alignment horizontal="right" vertical="center" wrapText="1"/>
    </xf>
    <xf numFmtId="0" fontId="15" fillId="0" borderId="19" xfId="0" applyFont="1" applyBorder="1" applyAlignment="1">
      <alignment horizontal="left" vertical="center" wrapText="1" indent="1"/>
    </xf>
    <xf numFmtId="0" fontId="11" fillId="0" borderId="19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indent="1"/>
    </xf>
    <xf numFmtId="3" fontId="15" fillId="6" borderId="0" xfId="6" applyNumberFormat="1" applyFont="1" applyFill="1" applyAlignment="1">
      <alignment horizontal="right" vertical="center" wrapText="1"/>
    </xf>
    <xf numFmtId="0" fontId="13" fillId="0" borderId="0" xfId="0" applyFont="1" applyAlignment="1">
      <alignment horizontal="center" vertical="center"/>
    </xf>
    <xf numFmtId="4" fontId="13" fillId="0" borderId="0" xfId="5" applyNumberFormat="1" applyFont="1" applyFill="1" applyBorder="1" applyAlignment="1">
      <alignment horizontal="center" vertical="center" wrapText="1"/>
    </xf>
    <xf numFmtId="3" fontId="15" fillId="4" borderId="0" xfId="6" applyNumberFormat="1" applyFont="1" applyFill="1" applyAlignment="1">
      <alignment horizontal="right" vertical="center" wrapText="1"/>
    </xf>
    <xf numFmtId="0" fontId="15" fillId="0" borderId="22" xfId="0" applyFont="1" applyBorder="1" applyAlignment="1">
      <alignment horizontal="left" vertical="center" wrapText="1" indent="1"/>
    </xf>
    <xf numFmtId="0" fontId="26" fillId="5" borderId="25" xfId="4" applyFont="1" applyFill="1" applyBorder="1" applyAlignment="1">
      <alignment horizontal="center" vertical="center" wrapText="1"/>
    </xf>
    <xf numFmtId="0" fontId="11" fillId="0" borderId="22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justify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6" fillId="0" borderId="8" xfId="0" applyFont="1" applyBorder="1" applyAlignment="1">
      <alignment horizontal="justify" vertical="center" wrapText="1"/>
    </xf>
    <xf numFmtId="0" fontId="6" fillId="0" borderId="8" xfId="0" applyFont="1" applyBorder="1" applyAlignment="1">
      <alignment vertical="center" wrapText="1"/>
    </xf>
    <xf numFmtId="3" fontId="11" fillId="0" borderId="0" xfId="6" applyNumberFormat="1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3" fontId="15" fillId="0" borderId="0" xfId="6" applyNumberFormat="1" applyFont="1" applyAlignment="1">
      <alignment horizontal="center" vertical="center" wrapText="1"/>
    </xf>
    <xf numFmtId="3" fontId="15" fillId="0" borderId="0" xfId="0" applyNumberFormat="1" applyFont="1" applyAlignment="1">
      <alignment horizontal="center" vertical="center"/>
    </xf>
    <xf numFmtId="166" fontId="15" fillId="0" borderId="0" xfId="6" applyNumberFormat="1" applyFont="1" applyAlignment="1">
      <alignment horizontal="center" vertical="center" wrapText="1"/>
    </xf>
    <xf numFmtId="3" fontId="15" fillId="0" borderId="14" xfId="6" applyNumberFormat="1" applyFont="1" applyBorder="1" applyAlignment="1">
      <alignment horizontal="center" vertical="center" wrapText="1"/>
    </xf>
    <xf numFmtId="3" fontId="27" fillId="0" borderId="0" xfId="6" applyNumberFormat="1" applyFont="1" applyAlignment="1">
      <alignment horizontal="center" vertical="center" wrapText="1"/>
    </xf>
    <xf numFmtId="0" fontId="20" fillId="0" borderId="0" xfId="7" applyFont="1" applyAlignment="1">
      <alignment vertical="center"/>
    </xf>
    <xf numFmtId="0" fontId="11" fillId="0" borderId="0" xfId="0" applyFont="1" applyAlignment="1">
      <alignment vertical="center"/>
    </xf>
    <xf numFmtId="0" fontId="28" fillId="0" borderId="0" xfId="0" applyFont="1"/>
    <xf numFmtId="0" fontId="15" fillId="0" borderId="0" xfId="0" applyFont="1" applyAlignment="1">
      <alignment vertical="center"/>
    </xf>
    <xf numFmtId="0" fontId="29" fillId="0" borderId="0" xfId="0" applyFont="1"/>
    <xf numFmtId="0" fontId="28" fillId="0" borderId="0" xfId="0" applyFont="1" applyAlignment="1">
      <alignment horizontal="right"/>
    </xf>
    <xf numFmtId="0" fontId="23" fillId="0" borderId="0" xfId="0" applyFont="1"/>
    <xf numFmtId="0" fontId="30" fillId="0" borderId="0" xfId="0" applyFont="1"/>
    <xf numFmtId="0" fontId="31" fillId="0" borderId="26" xfId="0" applyFont="1" applyBorder="1"/>
    <xf numFmtId="0" fontId="2" fillId="0" borderId="0" xfId="0" applyFont="1"/>
    <xf numFmtId="0" fontId="32" fillId="0" borderId="26" xfId="0" applyFont="1" applyBorder="1"/>
    <xf numFmtId="0" fontId="11" fillId="0" borderId="27" xfId="0" applyFont="1" applyBorder="1" applyAlignment="1">
      <alignment vertical="center" wrapText="1"/>
    </xf>
    <xf numFmtId="0" fontId="32" fillId="0" borderId="0" xfId="0" applyFont="1"/>
    <xf numFmtId="0" fontId="33" fillId="5" borderId="17" xfId="4" applyFont="1" applyFill="1" applyBorder="1" applyAlignment="1">
      <alignment horizontal="center" vertical="center" wrapText="1"/>
    </xf>
    <xf numFmtId="0" fontId="11" fillId="0" borderId="22" xfId="0" applyFont="1" applyBorder="1" applyAlignment="1">
      <alignment vertical="center" wrapText="1"/>
    </xf>
    <xf numFmtId="165" fontId="15" fillId="0" borderId="0" xfId="6" applyNumberFormat="1" applyFont="1" applyAlignment="1">
      <alignment horizontal="right" vertical="center" wrapText="1"/>
    </xf>
    <xf numFmtId="165" fontId="15" fillId="0" borderId="14" xfId="6" applyNumberFormat="1" applyFont="1" applyBorder="1" applyAlignment="1">
      <alignment horizontal="right" vertical="center" wrapText="1"/>
    </xf>
    <xf numFmtId="3" fontId="15" fillId="0" borderId="28" xfId="6" applyNumberFormat="1" applyFont="1" applyBorder="1" applyAlignment="1">
      <alignment horizontal="right" vertical="center" wrapText="1"/>
    </xf>
    <xf numFmtId="3" fontId="15" fillId="0" borderId="24" xfId="0" applyNumberFormat="1" applyFont="1" applyBorder="1" applyAlignment="1">
      <alignment horizontal="center"/>
    </xf>
    <xf numFmtId="0" fontId="15" fillId="0" borderId="24" xfId="0" applyFont="1" applyBorder="1"/>
    <xf numFmtId="0" fontId="15" fillId="0" borderId="29" xfId="0" applyFont="1" applyBorder="1" applyAlignment="1">
      <alignment vertical="center" wrapText="1"/>
    </xf>
    <xf numFmtId="3" fontId="15" fillId="0" borderId="30" xfId="6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/>
    </xf>
    <xf numFmtId="164" fontId="15" fillId="6" borderId="0" xfId="2" applyNumberFormat="1" applyFont="1" applyFill="1" applyAlignment="1">
      <alignment horizontal="right"/>
    </xf>
    <xf numFmtId="3" fontId="13" fillId="6" borderId="0" xfId="2" applyNumberFormat="1" applyFont="1" applyFill="1" applyAlignment="1">
      <alignment horizontal="right"/>
    </xf>
    <xf numFmtId="3" fontId="15" fillId="6" borderId="14" xfId="2" applyNumberFormat="1" applyFont="1" applyFill="1" applyBorder="1" applyAlignment="1">
      <alignment horizontal="right"/>
    </xf>
    <xf numFmtId="3" fontId="22" fillId="0" borderId="14" xfId="2" applyNumberFormat="1" applyFont="1" applyBorder="1" applyAlignment="1">
      <alignment horizontal="right"/>
    </xf>
    <xf numFmtId="3" fontId="11" fillId="6" borderId="24" xfId="6" applyNumberFormat="1" applyFont="1" applyFill="1" applyBorder="1" applyAlignment="1">
      <alignment horizontal="right" vertical="center" wrapText="1"/>
    </xf>
    <xf numFmtId="3" fontId="15" fillId="6" borderId="0" xfId="0" applyNumberFormat="1" applyFont="1" applyFill="1" applyAlignment="1">
      <alignment horizontal="right" vertical="center"/>
    </xf>
    <xf numFmtId="3" fontId="15" fillId="6" borderId="0" xfId="0" applyNumberFormat="1" applyFont="1" applyFill="1" applyAlignment="1">
      <alignment horizontal="right"/>
    </xf>
    <xf numFmtId="3" fontId="15" fillId="6" borderId="14" xfId="6" applyNumberFormat="1" applyFont="1" applyFill="1" applyBorder="1" applyAlignment="1">
      <alignment horizontal="right" vertical="center" wrapText="1"/>
    </xf>
    <xf numFmtId="3" fontId="11" fillId="6" borderId="0" xfId="6" applyNumberFormat="1" applyFont="1" applyFill="1" applyAlignment="1">
      <alignment horizontal="right" vertical="center" wrapText="1"/>
    </xf>
    <xf numFmtId="0" fontId="11" fillId="6" borderId="0" xfId="0" applyFont="1" applyFill="1"/>
    <xf numFmtId="3" fontId="11" fillId="6" borderId="0" xfId="6" applyNumberFormat="1" applyFont="1" applyFill="1" applyAlignment="1">
      <alignment horizontal="center" vertical="center" wrapText="1"/>
    </xf>
    <xf numFmtId="3" fontId="15" fillId="6" borderId="0" xfId="6" applyNumberFormat="1" applyFont="1" applyFill="1" applyAlignment="1">
      <alignment horizontal="center" vertical="center" wrapText="1"/>
    </xf>
    <xf numFmtId="3" fontId="15" fillId="6" borderId="0" xfId="0" applyNumberFormat="1" applyFont="1" applyFill="1" applyAlignment="1">
      <alignment horizontal="center" vertical="center"/>
    </xf>
    <xf numFmtId="3" fontId="15" fillId="6" borderId="14" xfId="6" applyNumberFormat="1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28" fillId="0" borderId="19" xfId="0" applyFont="1" applyBorder="1"/>
    <xf numFmtId="0" fontId="5" fillId="0" borderId="1" xfId="0" applyFont="1" applyBorder="1" applyAlignment="1">
      <alignment horizontal="center" vertical="center"/>
    </xf>
    <xf numFmtId="0" fontId="8" fillId="0" borderId="1" xfId="0" applyFont="1" applyBorder="1"/>
    <xf numFmtId="0" fontId="12" fillId="0" borderId="0" xfId="2" applyFont="1" applyAlignment="1">
      <alignment horizontal="center" vertical="center"/>
    </xf>
    <xf numFmtId="165" fontId="15" fillId="0" borderId="14" xfId="2" applyNumberFormat="1" applyFont="1" applyBorder="1" applyAlignment="1">
      <alignment horizontal="right"/>
    </xf>
    <xf numFmtId="0" fontId="34" fillId="0" borderId="0" xfId="2" applyFont="1"/>
    <xf numFmtId="164" fontId="13" fillId="4" borderId="0" xfId="2" applyNumberFormat="1" applyFont="1" applyFill="1" applyAlignment="1">
      <alignment horizontal="right"/>
    </xf>
    <xf numFmtId="0" fontId="36" fillId="0" borderId="6" xfId="2" applyFont="1" applyBorder="1" applyAlignment="1">
      <alignment horizontal="center" vertical="center"/>
    </xf>
    <xf numFmtId="0" fontId="36" fillId="6" borderId="6" xfId="2" applyFont="1" applyFill="1" applyBorder="1" applyAlignment="1">
      <alignment horizontal="center" vertical="center"/>
    </xf>
    <xf numFmtId="164" fontId="15" fillId="4" borderId="0" xfId="2" applyNumberFormat="1" applyFont="1" applyFill="1" applyAlignment="1">
      <alignment horizontal="right"/>
    </xf>
    <xf numFmtId="0" fontId="10" fillId="0" borderId="1" xfId="2" applyBorder="1" applyAlignment="1">
      <alignment horizontal="center" vertical="center"/>
    </xf>
    <xf numFmtId="0" fontId="10" fillId="0" borderId="1" xfId="2" applyBorder="1"/>
    <xf numFmtId="0" fontId="10" fillId="6" borderId="1" xfId="2" applyFill="1" applyBorder="1" applyAlignment="1">
      <alignment horizontal="center" vertical="center"/>
    </xf>
    <xf numFmtId="0" fontId="10" fillId="6" borderId="1" xfId="2" applyFill="1" applyBorder="1"/>
    <xf numFmtId="0" fontId="10" fillId="0" borderId="0" xfId="2" applyAlignment="1">
      <alignment horizontal="center" vertical="center"/>
    </xf>
    <xf numFmtId="0" fontId="18" fillId="4" borderId="0" xfId="8" applyFont="1" applyFill="1"/>
    <xf numFmtId="0" fontId="15" fillId="4" borderId="0" xfId="9" applyFont="1" applyFill="1"/>
    <xf numFmtId="0" fontId="11" fillId="4" borderId="0" xfId="9" applyFont="1" applyFill="1"/>
    <xf numFmtId="0" fontId="11" fillId="5" borderId="32" xfId="4" applyFont="1" applyFill="1" applyBorder="1" applyAlignment="1">
      <alignment horizontal="center" vertical="center" wrapText="1"/>
    </xf>
    <xf numFmtId="0" fontId="14" fillId="0" borderId="0" xfId="2" applyFont="1" applyAlignment="1">
      <alignment horizontal="left"/>
    </xf>
    <xf numFmtId="0" fontId="10" fillId="6" borderId="0" xfId="2" applyFill="1"/>
    <xf numFmtId="0" fontId="14" fillId="0" borderId="20" xfId="2" applyFont="1" applyBorder="1"/>
    <xf numFmtId="0" fontId="15" fillId="0" borderId="21" xfId="2" applyFont="1" applyBorder="1" applyAlignment="1">
      <alignment vertical="center"/>
    </xf>
    <xf numFmtId="164" fontId="15" fillId="0" borderId="30" xfId="2" applyNumberFormat="1" applyFont="1" applyBorder="1" applyAlignment="1">
      <alignment horizontal="right"/>
    </xf>
    <xf numFmtId="0" fontId="10" fillId="0" borderId="30" xfId="2" applyBorder="1"/>
    <xf numFmtId="0" fontId="10" fillId="6" borderId="30" xfId="2" applyFill="1" applyBorder="1"/>
    <xf numFmtId="0" fontId="11" fillId="5" borderId="33" xfId="4" applyFont="1" applyFill="1" applyBorder="1" applyAlignment="1">
      <alignment horizontal="center" vertical="center" wrapText="1"/>
    </xf>
    <xf numFmtId="0" fontId="36" fillId="0" borderId="1" xfId="2" applyFont="1" applyBorder="1" applyAlignment="1">
      <alignment horizontal="center" vertical="center"/>
    </xf>
    <xf numFmtId="0" fontId="36" fillId="6" borderId="1" xfId="2" applyFont="1" applyFill="1" applyBorder="1" applyAlignment="1">
      <alignment horizontal="center" vertical="center"/>
    </xf>
    <xf numFmtId="164" fontId="10" fillId="0" borderId="1" xfId="2" applyNumberFormat="1" applyBorder="1" applyAlignment="1">
      <alignment horizontal="center" vertical="center"/>
    </xf>
    <xf numFmtId="164" fontId="15" fillId="0" borderId="1" xfId="2" applyNumberFormat="1" applyFont="1" applyBorder="1" applyAlignment="1">
      <alignment horizontal="center" vertical="center"/>
    </xf>
    <xf numFmtId="0" fontId="18" fillId="4" borderId="34" xfId="8" applyFont="1" applyFill="1" applyBorder="1" applyAlignment="1">
      <alignment horizontal="left"/>
    </xf>
    <xf numFmtId="0" fontId="18" fillId="4" borderId="0" xfId="8" applyFont="1" applyFill="1" applyAlignment="1">
      <alignment horizontal="left"/>
    </xf>
    <xf numFmtId="0" fontId="31" fillId="0" borderId="0" xfId="0" applyFont="1" applyAlignment="1">
      <alignment horizontal="left"/>
    </xf>
    <xf numFmtId="0" fontId="10" fillId="0" borderId="2" xfId="2" applyBorder="1" applyAlignment="1">
      <alignment horizontal="center" vertical="center"/>
    </xf>
    <xf numFmtId="164" fontId="15" fillId="0" borderId="2" xfId="2" applyNumberFormat="1" applyFont="1" applyBorder="1" applyAlignment="1">
      <alignment horizontal="center" vertical="center"/>
    </xf>
    <xf numFmtId="0" fontId="10" fillId="4" borderId="0" xfId="2" applyFill="1"/>
    <xf numFmtId="0" fontId="40" fillId="0" borderId="22" xfId="0" applyFont="1" applyBorder="1" applyAlignment="1">
      <alignment vertical="center"/>
    </xf>
    <xf numFmtId="0" fontId="14" fillId="0" borderId="20" xfId="2" applyFont="1" applyBorder="1" applyAlignment="1">
      <alignment horizontal="left" indent="1"/>
    </xf>
    <xf numFmtId="0" fontId="15" fillId="0" borderId="21" xfId="2" applyFont="1" applyBorder="1" applyAlignment="1">
      <alignment horizontal="left" vertical="center" indent="1"/>
    </xf>
    <xf numFmtId="0" fontId="13" fillId="5" borderId="1" xfId="4" applyFont="1" applyFill="1" applyBorder="1" applyAlignment="1">
      <alignment horizontal="center" vertical="center" wrapText="1"/>
    </xf>
    <xf numFmtId="0" fontId="41" fillId="0" borderId="20" xfId="2" applyFont="1" applyBorder="1" applyAlignment="1">
      <alignment horizontal="left" vertical="center"/>
    </xf>
    <xf numFmtId="0" fontId="42" fillId="0" borderId="20" xfId="2" applyFont="1" applyBorder="1" applyAlignment="1">
      <alignment horizontal="left"/>
    </xf>
    <xf numFmtId="0" fontId="28" fillId="0" borderId="21" xfId="2" applyFont="1" applyBorder="1" applyAlignment="1">
      <alignment horizontal="left" vertical="center"/>
    </xf>
    <xf numFmtId="0" fontId="42" fillId="0" borderId="19" xfId="2" applyFont="1" applyBorder="1" applyAlignment="1">
      <alignment horizontal="left"/>
    </xf>
    <xf numFmtId="0" fontId="42" fillId="0" borderId="22" xfId="2" applyFont="1" applyBorder="1"/>
    <xf numFmtId="0" fontId="41" fillId="0" borderId="0" xfId="2" applyFont="1" applyAlignment="1">
      <alignment horizontal="left" vertical="top"/>
    </xf>
    <xf numFmtId="0" fontId="42" fillId="0" borderId="0" xfId="2" applyFont="1" applyAlignment="1">
      <alignment horizontal="left"/>
    </xf>
    <xf numFmtId="0" fontId="43" fillId="4" borderId="0" xfId="8" applyFont="1" applyFill="1"/>
    <xf numFmtId="0" fontId="41" fillId="0" borderId="0" xfId="2" applyFont="1"/>
    <xf numFmtId="0" fontId="42" fillId="0" borderId="0" xfId="2" applyFont="1" applyAlignment="1">
      <alignment horizontal="center"/>
    </xf>
    <xf numFmtId="0" fontId="19" fillId="0" borderId="20" xfId="2" applyFont="1" applyBorder="1" applyAlignment="1">
      <alignment horizontal="left"/>
    </xf>
    <xf numFmtId="0" fontId="19" fillId="0" borderId="22" xfId="2" applyFont="1" applyBorder="1"/>
    <xf numFmtId="3" fontId="23" fillId="0" borderId="0" xfId="0" applyNumberFormat="1" applyFont="1"/>
    <xf numFmtId="3" fontId="11" fillId="6" borderId="26" xfId="6" applyNumberFormat="1" applyFont="1" applyFill="1" applyBorder="1" applyAlignment="1">
      <alignment horizontal="center" vertical="center" wrapText="1"/>
    </xf>
    <xf numFmtId="3" fontId="15" fillId="6" borderId="26" xfId="6" applyNumberFormat="1" applyFont="1" applyFill="1" applyBorder="1" applyAlignment="1">
      <alignment horizontal="center" vertical="center" wrapText="1"/>
    </xf>
    <xf numFmtId="3" fontId="11" fillId="6" borderId="19" xfId="6" applyNumberFormat="1" applyFont="1" applyFill="1" applyBorder="1" applyAlignment="1">
      <alignment horizontal="center" vertical="center" wrapText="1"/>
    </xf>
    <xf numFmtId="3" fontId="11" fillId="0" borderId="26" xfId="6" applyNumberFormat="1" applyFont="1" applyBorder="1" applyAlignment="1">
      <alignment horizontal="center" vertical="center" wrapText="1"/>
    </xf>
    <xf numFmtId="3" fontId="15" fillId="0" borderId="26" xfId="6" applyNumberFormat="1" applyFont="1" applyBorder="1" applyAlignment="1">
      <alignment horizontal="center" vertical="center" wrapText="1"/>
    </xf>
    <xf numFmtId="164" fontId="13" fillId="6" borderId="0" xfId="2" applyNumberFormat="1" applyFont="1" applyFill="1" applyAlignment="1">
      <alignment horizontal="center"/>
    </xf>
    <xf numFmtId="164" fontId="15" fillId="6" borderId="0" xfId="2" applyNumberFormat="1" applyFont="1" applyFill="1" applyAlignment="1">
      <alignment horizontal="center"/>
    </xf>
    <xf numFmtId="164" fontId="15" fillId="6" borderId="14" xfId="2" applyNumberFormat="1" applyFont="1" applyFill="1" applyBorder="1" applyAlignment="1">
      <alignment horizontal="center"/>
    </xf>
    <xf numFmtId="0" fontId="18" fillId="0" borderId="0" xfId="0" applyFont="1" applyAlignment="1">
      <alignment horizontal="center" wrapText="1"/>
    </xf>
    <xf numFmtId="0" fontId="10" fillId="0" borderId="0" xfId="2" applyAlignment="1">
      <alignment horizontal="center"/>
    </xf>
    <xf numFmtId="0" fontId="11" fillId="5" borderId="23" xfId="4" applyFont="1" applyFill="1" applyBorder="1" applyAlignment="1">
      <alignment horizontal="center" wrapText="1"/>
    </xf>
    <xf numFmtId="3" fontId="11" fillId="6" borderId="0" xfId="6" applyNumberFormat="1" applyFont="1" applyFill="1" applyAlignment="1">
      <alignment horizontal="center" wrapText="1"/>
    </xf>
    <xf numFmtId="3" fontId="15" fillId="6" borderId="0" xfId="6" applyNumberFormat="1" applyFont="1" applyFill="1" applyAlignment="1">
      <alignment horizontal="center" wrapText="1"/>
    </xf>
    <xf numFmtId="3" fontId="15" fillId="6" borderId="14" xfId="6" applyNumberFormat="1" applyFont="1" applyFill="1" applyBorder="1" applyAlignment="1">
      <alignment horizontal="center" wrapText="1"/>
    </xf>
    <xf numFmtId="0" fontId="15" fillId="0" borderId="0" xfId="0" applyFont="1" applyAlignment="1">
      <alignment wrapText="1"/>
    </xf>
    <xf numFmtId="0" fontId="18" fillId="0" borderId="0" xfId="0" applyFont="1" applyAlignment="1">
      <alignment horizontal="left"/>
    </xf>
    <xf numFmtId="3" fontId="11" fillId="6" borderId="0" xfId="0" applyNumberFormat="1" applyFont="1" applyFill="1" applyAlignment="1">
      <alignment horizontal="center"/>
    </xf>
    <xf numFmtId="3" fontId="15" fillId="6" borderId="0" xfId="0" applyNumberFormat="1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11" fillId="5" borderId="18" xfId="4" applyFont="1" applyFill="1" applyBorder="1" applyAlignment="1">
      <alignment horizontal="center" wrapText="1"/>
    </xf>
    <xf numFmtId="3" fontId="15" fillId="6" borderId="30" xfId="6" applyNumberFormat="1" applyFont="1" applyFill="1" applyBorder="1" applyAlignment="1">
      <alignment horizontal="center" vertical="center" wrapText="1"/>
    </xf>
    <xf numFmtId="164" fontId="13" fillId="6" borderId="0" xfId="2" applyNumberFormat="1" applyFont="1" applyFill="1" applyAlignment="1">
      <alignment horizontal="center" vertical="center"/>
    </xf>
    <xf numFmtId="164" fontId="15" fillId="6" borderId="0" xfId="2" applyNumberFormat="1" applyFont="1" applyFill="1" applyAlignment="1">
      <alignment horizontal="center" vertical="center"/>
    </xf>
    <xf numFmtId="164" fontId="15" fillId="6" borderId="14" xfId="2" applyNumberFormat="1" applyFont="1" applyFill="1" applyBorder="1" applyAlignment="1">
      <alignment horizontal="center" vertical="center"/>
    </xf>
    <xf numFmtId="3" fontId="15" fillId="0" borderId="0" xfId="6" applyNumberFormat="1" applyFont="1" applyBorder="1" applyAlignment="1">
      <alignment horizontal="right" vertical="center" wrapText="1"/>
    </xf>
    <xf numFmtId="3" fontId="15" fillId="6" borderId="0" xfId="6" applyNumberFormat="1" applyFont="1" applyFill="1" applyBorder="1" applyAlignment="1">
      <alignment horizontal="center" vertical="center" wrapText="1"/>
    </xf>
    <xf numFmtId="167" fontId="11" fillId="6" borderId="27" xfId="1" applyNumberFormat="1" applyFont="1" applyFill="1" applyBorder="1" applyAlignment="1">
      <alignment vertical="center" wrapText="1"/>
    </xf>
    <xf numFmtId="0" fontId="30" fillId="0" borderId="0" xfId="0" applyFont="1" applyAlignment="1">
      <alignment horizontal="center" vertical="center"/>
    </xf>
    <xf numFmtId="3" fontId="28" fillId="0" borderId="0" xfId="0" applyNumberFormat="1" applyFont="1"/>
    <xf numFmtId="167" fontId="11" fillId="0" borderId="27" xfId="1" applyNumberFormat="1" applyFont="1" applyFill="1" applyBorder="1" applyAlignment="1">
      <alignment vertical="center" wrapText="1"/>
    </xf>
    <xf numFmtId="3" fontId="28" fillId="6" borderId="0" xfId="0" applyNumberFormat="1" applyFont="1" applyFill="1" applyAlignment="1">
      <alignment horizontal="center" vertical="center"/>
    </xf>
    <xf numFmtId="0" fontId="18" fillId="0" borderId="0" xfId="0" applyFont="1" applyAlignment="1"/>
    <xf numFmtId="0" fontId="17" fillId="0" borderId="0" xfId="0" applyFont="1" applyAlignment="1"/>
    <xf numFmtId="0" fontId="15" fillId="4" borderId="0" xfId="0" applyFont="1" applyFill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4" borderId="7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1" fillId="5" borderId="16" xfId="4" applyFont="1" applyFill="1" applyBorder="1" applyAlignment="1">
      <alignment horizontal="center" vertical="center" wrapText="1"/>
    </xf>
    <xf numFmtId="0" fontId="11" fillId="5" borderId="17" xfId="4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wrapText="1"/>
    </xf>
    <xf numFmtId="0" fontId="18" fillId="0" borderId="0" xfId="0" applyFont="1" applyAlignment="1">
      <alignment horizontal="left" wrapText="1"/>
    </xf>
    <xf numFmtId="0" fontId="11" fillId="0" borderId="0" xfId="2" applyFont="1" applyAlignment="1">
      <alignment horizontal="center" vertical="center"/>
    </xf>
    <xf numFmtId="0" fontId="12" fillId="0" borderId="14" xfId="2" applyFont="1" applyBorder="1" applyAlignment="1">
      <alignment horizontal="center" vertical="center" wrapText="1"/>
    </xf>
    <xf numFmtId="0" fontId="11" fillId="5" borderId="15" xfId="3" applyFont="1" applyFill="1" applyBorder="1" applyAlignment="1">
      <alignment horizontal="center" vertical="center" wrapText="1"/>
    </xf>
    <xf numFmtId="0" fontId="11" fillId="5" borderId="19" xfId="3" applyFont="1" applyFill="1" applyBorder="1" applyAlignment="1">
      <alignment horizontal="center" vertical="center" wrapText="1"/>
    </xf>
    <xf numFmtId="0" fontId="11" fillId="5" borderId="18" xfId="4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4" fontId="23" fillId="0" borderId="14" xfId="5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4" fontId="13" fillId="0" borderId="14" xfId="5" applyNumberFormat="1" applyFont="1" applyFill="1" applyBorder="1" applyAlignment="1">
      <alignment horizontal="center" vertical="center" wrapText="1"/>
    </xf>
    <xf numFmtId="4" fontId="24" fillId="0" borderId="14" xfId="5" applyNumberFormat="1" applyFont="1" applyFill="1" applyBorder="1" applyAlignment="1">
      <alignment horizontal="center" vertical="center"/>
    </xf>
    <xf numFmtId="0" fontId="11" fillId="5" borderId="23" xfId="3" applyFont="1" applyFill="1" applyBorder="1" applyAlignment="1">
      <alignment horizontal="center" vertical="center" wrapText="1"/>
    </xf>
    <xf numFmtId="0" fontId="13" fillId="5" borderId="23" xfId="1" applyNumberFormat="1" applyFont="1" applyFill="1" applyBorder="1" applyAlignment="1">
      <alignment horizontal="center" vertical="center"/>
    </xf>
    <xf numFmtId="4" fontId="13" fillId="5" borderId="23" xfId="5" applyNumberFormat="1" applyFont="1" applyFill="1" applyBorder="1" applyAlignment="1">
      <alignment horizontal="center" vertical="center"/>
    </xf>
    <xf numFmtId="0" fontId="11" fillId="5" borderId="25" xfId="4" applyFont="1" applyFill="1" applyBorder="1" applyAlignment="1">
      <alignment horizontal="center" vertical="center" wrapText="1"/>
    </xf>
    <xf numFmtId="4" fontId="24" fillId="0" borderId="31" xfId="5" applyNumberFormat="1" applyFont="1" applyFill="1" applyBorder="1" applyAlignment="1">
      <alignment horizontal="center" vertical="center"/>
    </xf>
    <xf numFmtId="0" fontId="11" fillId="5" borderId="25" xfId="3" applyFont="1" applyFill="1" applyBorder="1" applyAlignment="1">
      <alignment horizontal="center" vertical="center" wrapText="1"/>
    </xf>
    <xf numFmtId="0" fontId="25" fillId="5" borderId="25" xfId="5" applyNumberFormat="1" applyFont="1" applyFill="1" applyBorder="1" applyAlignment="1">
      <alignment horizontal="center" vertical="center" wrapText="1"/>
    </xf>
    <xf numFmtId="4" fontId="25" fillId="5" borderId="25" xfId="5" applyNumberFormat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15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7" fillId="0" borderId="0" xfId="0" applyFont="1"/>
    <xf numFmtId="4" fontId="24" fillId="0" borderId="14" xfId="5" applyNumberFormat="1" applyFont="1" applyFill="1" applyBorder="1" applyAlignment="1">
      <alignment horizontal="center" vertical="center" wrapText="1"/>
    </xf>
    <xf numFmtId="0" fontId="20" fillId="4" borderId="0" xfId="7" applyFont="1" applyFill="1" applyAlignment="1">
      <alignment horizontal="left" vertical="center" wrapText="1"/>
    </xf>
    <xf numFmtId="0" fontId="14" fillId="4" borderId="0" xfId="7" applyFont="1" applyFill="1" applyAlignment="1">
      <alignment horizontal="left" vertical="center" wrapText="1"/>
    </xf>
    <xf numFmtId="0" fontId="20" fillId="4" borderId="0" xfId="7" applyFont="1" applyFill="1" applyAlignment="1">
      <alignment horizontal="left" vertical="top" wrapText="1"/>
    </xf>
    <xf numFmtId="4" fontId="13" fillId="5" borderId="23" xfId="5" applyNumberFormat="1" applyFont="1" applyFill="1" applyBorder="1" applyAlignment="1">
      <alignment horizontal="center" vertical="center" wrapText="1"/>
    </xf>
    <xf numFmtId="1" fontId="13" fillId="5" borderId="23" xfId="5" applyNumberFormat="1" applyFont="1" applyFill="1" applyBorder="1" applyAlignment="1">
      <alignment horizontal="center" vertical="center" wrapText="1"/>
    </xf>
    <xf numFmtId="0" fontId="13" fillId="5" borderId="23" xfId="5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18" fillId="4" borderId="0" xfId="8" applyFont="1" applyFill="1" applyAlignment="1">
      <alignment horizontal="left" wrapText="1"/>
    </xf>
    <xf numFmtId="0" fontId="31" fillId="0" borderId="0" xfId="0" applyFont="1" applyAlignment="1">
      <alignment wrapText="1"/>
    </xf>
    <xf numFmtId="0" fontId="32" fillId="0" borderId="0" xfId="0" applyFont="1"/>
    <xf numFmtId="0" fontId="41" fillId="0" borderId="14" xfId="2" applyFont="1" applyBorder="1" applyAlignment="1">
      <alignment horizontal="center" vertical="center" wrapText="1"/>
    </xf>
    <xf numFmtId="0" fontId="23" fillId="0" borderId="0" xfId="2" applyFont="1" applyAlignment="1">
      <alignment horizontal="center" vertical="center"/>
    </xf>
    <xf numFmtId="0" fontId="24" fillId="0" borderId="14" xfId="2" applyFont="1" applyBorder="1" applyAlignment="1">
      <alignment horizontal="center" vertical="center" wrapText="1"/>
    </xf>
    <xf numFmtId="0" fontId="13" fillId="5" borderId="1" xfId="4" applyFont="1" applyFill="1" applyBorder="1" applyAlignment="1">
      <alignment horizontal="center" vertical="center" wrapText="1"/>
    </xf>
    <xf numFmtId="0" fontId="13" fillId="0" borderId="11" xfId="2" applyFont="1" applyBorder="1" applyAlignment="1">
      <alignment horizontal="center" vertical="center" wrapText="1"/>
    </xf>
    <xf numFmtId="0" fontId="23" fillId="5" borderId="1" xfId="3" applyFont="1" applyFill="1" applyBorder="1" applyAlignment="1">
      <alignment horizontal="center" vertical="center" wrapText="1"/>
    </xf>
    <xf numFmtId="0" fontId="11" fillId="5" borderId="32" xfId="4" applyFont="1" applyFill="1" applyBorder="1" applyAlignment="1">
      <alignment horizontal="center" vertical="center" wrapText="1"/>
    </xf>
    <xf numFmtId="0" fontId="13" fillId="4" borderId="0" xfId="2" applyFont="1" applyFill="1" applyAlignment="1">
      <alignment horizontal="center" vertical="center" wrapText="1"/>
    </xf>
    <xf numFmtId="0" fontId="11" fillId="5" borderId="32" xfId="3" applyFont="1" applyFill="1" applyBorder="1" applyAlignment="1">
      <alignment horizontal="center" vertical="center" wrapText="1"/>
    </xf>
    <xf numFmtId="0" fontId="15" fillId="4" borderId="0" xfId="10" applyFont="1" applyFill="1" applyAlignment="1">
      <alignment horizontal="left" vertical="center" wrapText="1"/>
    </xf>
    <xf numFmtId="0" fontId="13" fillId="0" borderId="0" xfId="2" applyFont="1" applyAlignment="1">
      <alignment horizontal="center" vertical="center"/>
    </xf>
    <xf numFmtId="0" fontId="12" fillId="0" borderId="35" xfId="2" applyFont="1" applyBorder="1" applyAlignment="1">
      <alignment horizontal="center" vertical="center" wrapText="1"/>
    </xf>
    <xf numFmtId="0" fontId="12" fillId="0" borderId="0" xfId="2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</cellXfs>
  <cellStyles count="11">
    <cellStyle name="Millares" xfId="1" builtinId="3"/>
    <cellStyle name="Normal" xfId="0" builtinId="0"/>
    <cellStyle name="Normal 2" xfId="9"/>
    <cellStyle name="Normal 2 18 2" xfId="5"/>
    <cellStyle name="Normal 3 2 2" xfId="4"/>
    <cellStyle name="Normal 4 2 2 2 2" xfId="3"/>
    <cellStyle name="Normal 4 2 2 2 3" xfId="7"/>
    <cellStyle name="Normal 55" xfId="2"/>
    <cellStyle name="Normal 8" xfId="8"/>
    <cellStyle name="Normal_C10-124" xfId="10"/>
    <cellStyle name="Normal_Hoja23" xfId="6"/>
  </cellStyles>
  <dxfs count="0"/>
  <tableStyles count="0" defaultTableStyle="TableStyleMedium2" defaultPivotStyle="PivotStyleLight16"/>
  <colors>
    <mruColors>
      <color rgb="FFF86942"/>
      <color rgb="FFEA6716"/>
      <color rgb="FF75B3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externalLink" Target="externalLinks/externalLink1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FN\Downloads\CUADROS%20FISCALIAS-SNF-2022-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inisterio_Publico\POI\agosto\base_8_INE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EDIDO2%20INEI-delitos%20penales%20al%2031-08-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GOS"/>
      <sheetName val="BASE (no borrar)"/>
      <sheetName val="FISCALIAS"/>
      <sheetName val="grafico evolucion"/>
      <sheetName val="fiscalia categoria"/>
      <sheetName val="grafico categoria"/>
      <sheetName val="fiscalias especialidad -1"/>
      <sheetName val="fiscalias especialidad -2"/>
    </sheetNames>
    <sheetDataSet>
      <sheetData sheetId="0"/>
      <sheetData sheetId="1"/>
      <sheetData sheetId="2"/>
      <sheetData sheetId="3"/>
      <sheetData sheetId="4">
        <row r="9">
          <cell r="B9" t="str">
            <v>TOTAL</v>
          </cell>
          <cell r="F9">
            <v>280</v>
          </cell>
          <cell r="G9">
            <v>1154</v>
          </cell>
        </row>
        <row r="10">
          <cell r="B10" t="str">
            <v>AMAZONAS</v>
          </cell>
          <cell r="F10">
            <v>5</v>
          </cell>
          <cell r="G10">
            <v>38</v>
          </cell>
        </row>
        <row r="11">
          <cell r="B11" t="str">
            <v>ANCASH</v>
          </cell>
          <cell r="F11">
            <v>8</v>
          </cell>
          <cell r="G11">
            <v>56</v>
          </cell>
        </row>
        <row r="12">
          <cell r="B12" t="str">
            <v xml:space="preserve">APURIMAC   </v>
          </cell>
          <cell r="F12">
            <v>8</v>
          </cell>
          <cell r="G12">
            <v>32</v>
          </cell>
        </row>
        <row r="13">
          <cell r="B13" t="str">
            <v xml:space="preserve">AREQUIPA   </v>
          </cell>
          <cell r="F13">
            <v>11</v>
          </cell>
          <cell r="G13">
            <v>47</v>
          </cell>
        </row>
        <row r="14">
          <cell r="B14" t="str">
            <v xml:space="preserve">AYACUCHO   </v>
          </cell>
          <cell r="F14">
            <v>10</v>
          </cell>
          <cell r="G14">
            <v>51</v>
          </cell>
        </row>
        <row r="15">
          <cell r="B15" t="str">
            <v xml:space="preserve">CAJAMARCA    </v>
          </cell>
          <cell r="F15">
            <v>6</v>
          </cell>
          <cell r="G15">
            <v>45</v>
          </cell>
        </row>
        <row r="16">
          <cell r="B16" t="str">
            <v xml:space="preserve">CALLAO    </v>
          </cell>
          <cell r="F16">
            <v>9</v>
          </cell>
          <cell r="G16">
            <v>32</v>
          </cell>
        </row>
        <row r="17">
          <cell r="B17" t="str">
            <v>CAÑETE</v>
          </cell>
          <cell r="F17">
            <v>4</v>
          </cell>
          <cell r="G17">
            <v>10</v>
          </cell>
        </row>
        <row r="18">
          <cell r="B18" t="str">
            <v xml:space="preserve">CUSCO  </v>
          </cell>
          <cell r="F18">
            <v>10</v>
          </cell>
          <cell r="G18">
            <v>68</v>
          </cell>
        </row>
        <row r="19">
          <cell r="B19" t="str">
            <v>HUANCAVELICA</v>
          </cell>
          <cell r="F19">
            <v>5</v>
          </cell>
          <cell r="G19">
            <v>20</v>
          </cell>
        </row>
        <row r="20">
          <cell r="B20" t="str">
            <v>HUANUCO</v>
          </cell>
          <cell r="F20">
            <v>8</v>
          </cell>
          <cell r="G20">
            <v>47</v>
          </cell>
        </row>
        <row r="21">
          <cell r="B21" t="str">
            <v>HUAURA</v>
          </cell>
          <cell r="F21">
            <v>4</v>
          </cell>
          <cell r="G21">
            <v>16</v>
          </cell>
        </row>
        <row r="22">
          <cell r="B22" t="str">
            <v xml:space="preserve">ICA   </v>
          </cell>
          <cell r="F22">
            <v>11</v>
          </cell>
          <cell r="G22">
            <v>25</v>
          </cell>
        </row>
        <row r="23">
          <cell r="B23" t="str">
            <v xml:space="preserve">JUNIN   </v>
          </cell>
          <cell r="F23">
            <v>11</v>
          </cell>
          <cell r="G23">
            <v>42</v>
          </cell>
        </row>
        <row r="24">
          <cell r="B24" t="str">
            <v>LA LIBERTAD</v>
          </cell>
          <cell r="F24">
            <v>10</v>
          </cell>
          <cell r="G24">
            <v>31</v>
          </cell>
        </row>
        <row r="25">
          <cell r="B25" t="str">
            <v>LAMBAYEQUE</v>
          </cell>
          <cell r="F25">
            <v>8</v>
          </cell>
          <cell r="G25">
            <v>34</v>
          </cell>
        </row>
        <row r="26">
          <cell r="B26" t="str">
            <v>LIMA CENTRO 1/.</v>
          </cell>
          <cell r="F26">
            <v>43</v>
          </cell>
          <cell r="G26">
            <v>70</v>
          </cell>
        </row>
        <row r="27">
          <cell r="B27" t="str">
            <v>LIMA ESTE</v>
          </cell>
          <cell r="F27">
            <v>9</v>
          </cell>
          <cell r="G27">
            <v>46</v>
          </cell>
        </row>
        <row r="28">
          <cell r="B28" t="str">
            <v>LIMA NOROESTE</v>
          </cell>
          <cell r="F28">
            <v>4</v>
          </cell>
          <cell r="G28">
            <v>28</v>
          </cell>
        </row>
        <row r="29">
          <cell r="B29" t="str">
            <v>LIMA NORTE</v>
          </cell>
          <cell r="F29">
            <v>14</v>
          </cell>
          <cell r="G29">
            <v>58</v>
          </cell>
        </row>
        <row r="30">
          <cell r="B30" t="str">
            <v>LIMA SUR</v>
          </cell>
          <cell r="F30">
            <v>9</v>
          </cell>
          <cell r="G30">
            <v>22</v>
          </cell>
        </row>
        <row r="31">
          <cell r="B31" t="str">
            <v xml:space="preserve">LORETO   </v>
          </cell>
          <cell r="F31">
            <v>7</v>
          </cell>
          <cell r="G31">
            <v>29</v>
          </cell>
        </row>
        <row r="32">
          <cell r="B32" t="str">
            <v>MADRE DE DIOS</v>
          </cell>
          <cell r="F32">
            <v>3</v>
          </cell>
          <cell r="G32">
            <v>17</v>
          </cell>
        </row>
        <row r="33">
          <cell r="B33" t="str">
            <v>MOQUEGUA</v>
          </cell>
          <cell r="F33">
            <v>5</v>
          </cell>
          <cell r="G33">
            <v>11</v>
          </cell>
        </row>
        <row r="34">
          <cell r="B34" t="str">
            <v>PASCO</v>
          </cell>
          <cell r="F34">
            <v>6</v>
          </cell>
          <cell r="G34">
            <v>16</v>
          </cell>
        </row>
        <row r="35">
          <cell r="B35" t="str">
            <v xml:space="preserve">PIURA   </v>
          </cell>
          <cell r="F35">
            <v>6</v>
          </cell>
          <cell r="G35">
            <v>34</v>
          </cell>
        </row>
        <row r="36">
          <cell r="B36" t="str">
            <v>PUNO</v>
          </cell>
          <cell r="F36">
            <v>8</v>
          </cell>
          <cell r="G36">
            <v>49</v>
          </cell>
        </row>
        <row r="37">
          <cell r="B37" t="str">
            <v>SAN MARTÍN</v>
          </cell>
          <cell r="F37">
            <v>8</v>
          </cell>
          <cell r="G37">
            <v>50</v>
          </cell>
        </row>
        <row r="38">
          <cell r="B38" t="str">
            <v>SANTA</v>
          </cell>
          <cell r="F38">
            <v>6</v>
          </cell>
          <cell r="G38">
            <v>32</v>
          </cell>
        </row>
        <row r="39">
          <cell r="B39" t="str">
            <v>SELVA CENTRAL</v>
          </cell>
          <cell r="F39">
            <v>4</v>
          </cell>
          <cell r="G39">
            <v>15</v>
          </cell>
        </row>
        <row r="40">
          <cell r="B40" t="str">
            <v>SULLANA</v>
          </cell>
          <cell r="F40">
            <v>4</v>
          </cell>
          <cell r="G40">
            <v>14</v>
          </cell>
        </row>
        <row r="41">
          <cell r="B41" t="str">
            <v>TACNA</v>
          </cell>
          <cell r="F41">
            <v>5</v>
          </cell>
          <cell r="G41">
            <v>17</v>
          </cell>
        </row>
        <row r="42">
          <cell r="B42" t="str">
            <v>TUMBES</v>
          </cell>
          <cell r="F42">
            <v>4</v>
          </cell>
          <cell r="G42">
            <v>17</v>
          </cell>
        </row>
        <row r="43">
          <cell r="B43" t="str">
            <v>UCAYALI</v>
          </cell>
          <cell r="F43">
            <v>7</v>
          </cell>
          <cell r="G43">
            <v>35</v>
          </cell>
        </row>
        <row r="44">
          <cell r="B44" t="str">
            <v>1/. Comprende Fiscalías de Cobertura Nacional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7 (2)"/>
      <sheetName val="C17"/>
      <sheetName val="C16"/>
      <sheetName val="C15"/>
      <sheetName val="C14"/>
      <sheetName val="C13"/>
      <sheetName val="C12"/>
      <sheetName val="C10"/>
      <sheetName val="Sheet1"/>
      <sheetName val="C15 (2)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C5" t="str">
            <v>Etiquetas de fila</v>
          </cell>
          <cell r="D5" t="str">
            <v>Suma de cantidad</v>
          </cell>
        </row>
        <row r="6">
          <cell r="C6" t="str">
            <v>AMAZONAS</v>
          </cell>
          <cell r="D6">
            <v>235</v>
          </cell>
        </row>
        <row r="7">
          <cell r="C7" t="str">
            <v>ANCASH</v>
          </cell>
          <cell r="D7">
            <v>390</v>
          </cell>
        </row>
        <row r="8">
          <cell r="C8" t="str">
            <v>AREQUIPA</v>
          </cell>
          <cell r="D8">
            <v>306</v>
          </cell>
        </row>
        <row r="9">
          <cell r="C9" t="str">
            <v>AYACUCHO</v>
          </cell>
          <cell r="D9">
            <v>304</v>
          </cell>
        </row>
        <row r="10">
          <cell r="C10" t="str">
            <v>CAJAMARCA</v>
          </cell>
          <cell r="D10">
            <v>225</v>
          </cell>
        </row>
        <row r="11">
          <cell r="C11" t="str">
            <v>CALLAO</v>
          </cell>
          <cell r="D11">
            <v>102</v>
          </cell>
        </row>
        <row r="12">
          <cell r="C12" t="str">
            <v>CAÑETE</v>
          </cell>
          <cell r="D12">
            <v>72</v>
          </cell>
        </row>
        <row r="13">
          <cell r="C13" t="str">
            <v>CUSCO</v>
          </cell>
          <cell r="D13">
            <v>556</v>
          </cell>
        </row>
        <row r="14">
          <cell r="C14" t="str">
            <v>HUANCAVELICA</v>
          </cell>
          <cell r="D14">
            <v>231</v>
          </cell>
        </row>
        <row r="15">
          <cell r="C15" t="str">
            <v>HUAURA</v>
          </cell>
          <cell r="D15">
            <v>124</v>
          </cell>
        </row>
        <row r="16">
          <cell r="C16" t="str">
            <v>ICA</v>
          </cell>
          <cell r="D16">
            <v>255</v>
          </cell>
        </row>
        <row r="17">
          <cell r="C17" t="str">
            <v>LA LIBERTAD</v>
          </cell>
          <cell r="D17">
            <v>315</v>
          </cell>
        </row>
        <row r="18">
          <cell r="C18" t="str">
            <v>LAMBAYEQUE</v>
          </cell>
          <cell r="D18">
            <v>389</v>
          </cell>
        </row>
        <row r="19">
          <cell r="C19" t="str">
            <v>LIMA ESTE</v>
          </cell>
          <cell r="D19">
            <v>169</v>
          </cell>
        </row>
        <row r="20">
          <cell r="C20" t="str">
            <v>Lima Noroeste  1/</v>
          </cell>
          <cell r="D20">
            <v>82</v>
          </cell>
        </row>
        <row r="21">
          <cell r="C21" t="str">
            <v>LIMA NORTE</v>
          </cell>
          <cell r="D21">
            <v>204</v>
          </cell>
        </row>
        <row r="22">
          <cell r="C22" t="str">
            <v>LIMA SUR</v>
          </cell>
          <cell r="D22">
            <v>200</v>
          </cell>
        </row>
        <row r="23">
          <cell r="C23" t="str">
            <v>LORETO</v>
          </cell>
          <cell r="D23">
            <v>311</v>
          </cell>
        </row>
        <row r="24">
          <cell r="C24" t="str">
            <v>MADRE DE DIOS</v>
          </cell>
          <cell r="D24">
            <v>74</v>
          </cell>
        </row>
        <row r="25">
          <cell r="C25" t="str">
            <v>MOQUEGUA</v>
          </cell>
          <cell r="D25">
            <v>158</v>
          </cell>
        </row>
        <row r="26">
          <cell r="C26" t="str">
            <v>PASCO</v>
          </cell>
          <cell r="D26">
            <v>260</v>
          </cell>
        </row>
        <row r="27">
          <cell r="C27" t="str">
            <v>PIURA</v>
          </cell>
          <cell r="D27">
            <v>262</v>
          </cell>
        </row>
        <row r="28">
          <cell r="C28" t="str">
            <v>PUNO</v>
          </cell>
          <cell r="D28">
            <v>345</v>
          </cell>
        </row>
        <row r="29">
          <cell r="C29" t="str">
            <v>SAN MARTIN</v>
          </cell>
          <cell r="D29">
            <v>221</v>
          </cell>
        </row>
        <row r="30">
          <cell r="C30" t="str">
            <v>SANTA</v>
          </cell>
          <cell r="D30">
            <v>237</v>
          </cell>
        </row>
        <row r="31">
          <cell r="C31" t="str">
            <v>SELVA CENTRAL</v>
          </cell>
          <cell r="D31">
            <v>161</v>
          </cell>
        </row>
        <row r="32">
          <cell r="C32" t="str">
            <v>SULLANA</v>
          </cell>
          <cell r="D32">
            <v>127</v>
          </cell>
        </row>
        <row r="33">
          <cell r="C33" t="str">
            <v>TACNA</v>
          </cell>
          <cell r="D33">
            <v>215</v>
          </cell>
        </row>
        <row r="34">
          <cell r="C34" t="str">
            <v>TUMBES</v>
          </cell>
          <cell r="D34">
            <v>117</v>
          </cell>
        </row>
        <row r="35">
          <cell r="C35" t="str">
            <v>UCAYALI</v>
          </cell>
          <cell r="D35">
            <v>312</v>
          </cell>
        </row>
        <row r="36">
          <cell r="C36" t="str">
            <v>LIMA</v>
          </cell>
          <cell r="D36">
            <v>870</v>
          </cell>
        </row>
        <row r="37">
          <cell r="C37" t="str">
            <v>HUÁNUCO</v>
          </cell>
          <cell r="D37">
            <v>241</v>
          </cell>
        </row>
        <row r="38">
          <cell r="C38" t="str">
            <v>JUNÍN</v>
          </cell>
          <cell r="D38">
            <v>328</v>
          </cell>
        </row>
        <row r="39">
          <cell r="C39" t="str">
            <v>APURÍMAC</v>
          </cell>
          <cell r="D39">
            <v>162</v>
          </cell>
        </row>
      </sheetData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d (2)"/>
      <sheetName val="C11"/>
      <sheetName val="C21.1"/>
      <sheetName val="C21.2"/>
      <sheetName val="C45"/>
      <sheetName val="old"/>
      <sheetName val="BD OLD"/>
      <sheetName val="C22"/>
      <sheetName val="C23"/>
      <sheetName val="C24"/>
      <sheetName val="C24.1"/>
      <sheetName val="C25"/>
      <sheetName val="C26"/>
      <sheetName val="C27"/>
      <sheetName val="C28"/>
      <sheetName val="C29"/>
      <sheetName val="C30"/>
      <sheetName val="C31"/>
      <sheetName val="C32"/>
      <sheetName val="C33"/>
      <sheetName val="C34"/>
      <sheetName val="C35"/>
      <sheetName val="C36"/>
      <sheetName val="C37"/>
      <sheetName val="C38"/>
      <sheetName val="C39"/>
      <sheetName val="C40"/>
      <sheetName val="C41"/>
      <sheetName val="C42"/>
      <sheetName val="C43"/>
      <sheetName val="C44"/>
      <sheetName val="B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7">
          <cell r="C7" t="str">
            <v>Etiquetas de fila</v>
          </cell>
          <cell r="D7" t="str">
            <v>Suma de Cuenta de Id_Unico</v>
          </cell>
        </row>
        <row r="8">
          <cell r="C8" t="str">
            <v>AMAZONAS</v>
          </cell>
          <cell r="D8">
            <v>2257</v>
          </cell>
        </row>
        <row r="9">
          <cell r="C9" t="str">
            <v>Áncash</v>
          </cell>
          <cell r="D9">
            <v>2521</v>
          </cell>
        </row>
        <row r="10">
          <cell r="C10" t="str">
            <v>Apurímac</v>
          </cell>
          <cell r="D10">
            <v>1815</v>
          </cell>
        </row>
        <row r="11">
          <cell r="C11" t="str">
            <v>AREQUIPA</v>
          </cell>
          <cell r="D11">
            <v>14353</v>
          </cell>
        </row>
        <row r="12">
          <cell r="C12" t="str">
            <v>AYACUCHO</v>
          </cell>
          <cell r="D12">
            <v>5484</v>
          </cell>
        </row>
        <row r="13">
          <cell r="C13" t="str">
            <v>CAJAMARCA</v>
          </cell>
          <cell r="D13">
            <v>4143</v>
          </cell>
        </row>
        <row r="14">
          <cell r="C14" t="str">
            <v>CALLAO</v>
          </cell>
          <cell r="D14">
            <v>8341</v>
          </cell>
        </row>
        <row r="15">
          <cell r="C15" t="str">
            <v>CAÑETE</v>
          </cell>
          <cell r="D15">
            <v>3356</v>
          </cell>
        </row>
        <row r="16">
          <cell r="C16" t="str">
            <v>CUSCO</v>
          </cell>
          <cell r="D16">
            <v>6511</v>
          </cell>
        </row>
        <row r="17">
          <cell r="C17" t="str">
            <v>HUANCAVELICA</v>
          </cell>
          <cell r="D17">
            <v>756</v>
          </cell>
        </row>
        <row r="18">
          <cell r="C18" t="str">
            <v>Huánuco</v>
          </cell>
          <cell r="D18">
            <v>5293</v>
          </cell>
        </row>
        <row r="19">
          <cell r="C19" t="str">
            <v>HUAURA</v>
          </cell>
          <cell r="D19">
            <v>4599</v>
          </cell>
        </row>
        <row r="20">
          <cell r="C20" t="str">
            <v>ICA</v>
          </cell>
          <cell r="D20">
            <v>7645</v>
          </cell>
        </row>
        <row r="21">
          <cell r="C21" t="str">
            <v>Junín</v>
          </cell>
          <cell r="D21">
            <v>5933</v>
          </cell>
        </row>
        <row r="22">
          <cell r="C22" t="str">
            <v>LA LIBERTAD</v>
          </cell>
          <cell r="D22">
            <v>13473</v>
          </cell>
        </row>
        <row r="23">
          <cell r="C23" t="str">
            <v>LAMBAYEQUE</v>
          </cell>
          <cell r="D23">
            <v>20838</v>
          </cell>
        </row>
        <row r="24">
          <cell r="C24" t="str">
            <v>LIMA</v>
          </cell>
          <cell r="D24">
            <v>2684</v>
          </cell>
        </row>
        <row r="25">
          <cell r="C25" t="str">
            <v xml:space="preserve">Lima Este </v>
          </cell>
          <cell r="D25">
            <v>16265</v>
          </cell>
        </row>
        <row r="26">
          <cell r="C26" t="str">
            <v>Lima Noroeste  1/</v>
          </cell>
          <cell r="D26">
            <v>461</v>
          </cell>
        </row>
        <row r="27">
          <cell r="C27" t="str">
            <v>LIMA NORTE</v>
          </cell>
          <cell r="D27">
            <v>14631</v>
          </cell>
        </row>
        <row r="28">
          <cell r="C28" t="str">
            <v>LIMA SUR</v>
          </cell>
          <cell r="D28">
            <v>13517</v>
          </cell>
        </row>
        <row r="29">
          <cell r="C29" t="str">
            <v>LORETO</v>
          </cell>
          <cell r="D29">
            <v>4136</v>
          </cell>
        </row>
        <row r="30">
          <cell r="C30" t="str">
            <v>MADRE DE DIOS</v>
          </cell>
          <cell r="D30">
            <v>2060</v>
          </cell>
        </row>
        <row r="31">
          <cell r="C31" t="str">
            <v>MOQUEGUA</v>
          </cell>
          <cell r="D31">
            <v>1822</v>
          </cell>
        </row>
        <row r="32">
          <cell r="C32" t="str">
            <v>PASCO</v>
          </cell>
          <cell r="D32">
            <v>666</v>
          </cell>
        </row>
        <row r="33">
          <cell r="C33" t="str">
            <v>PIURA</v>
          </cell>
          <cell r="D33">
            <v>9127</v>
          </cell>
        </row>
        <row r="34">
          <cell r="C34" t="str">
            <v>PUNO</v>
          </cell>
          <cell r="D34">
            <v>3760</v>
          </cell>
        </row>
        <row r="35">
          <cell r="C35" t="str">
            <v>San Martín</v>
          </cell>
          <cell r="D35">
            <v>3041</v>
          </cell>
        </row>
        <row r="36">
          <cell r="C36" t="str">
            <v>SANTA</v>
          </cell>
          <cell r="D36">
            <v>5225</v>
          </cell>
        </row>
        <row r="37">
          <cell r="C37" t="str">
            <v>SELVA CENTRAL</v>
          </cell>
          <cell r="D37">
            <v>2855</v>
          </cell>
        </row>
        <row r="38">
          <cell r="C38" t="str">
            <v>SULLANA</v>
          </cell>
          <cell r="D38">
            <v>3442</v>
          </cell>
        </row>
        <row r="39">
          <cell r="C39" t="str">
            <v>TACNA</v>
          </cell>
          <cell r="D39">
            <v>2792</v>
          </cell>
        </row>
        <row r="40">
          <cell r="C40" t="str">
            <v>TUMBES</v>
          </cell>
          <cell r="D40">
            <v>1289</v>
          </cell>
        </row>
        <row r="41">
          <cell r="C41" t="str">
            <v>UCAYALI</v>
          </cell>
          <cell r="D41">
            <v>3537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showGridLines="0" tabSelected="1" workbookViewId="0">
      <selection activeCell="C26" sqref="C26"/>
    </sheetView>
  </sheetViews>
  <sheetFormatPr baseColWidth="10" defaultColWidth="9.140625" defaultRowHeight="15" x14ac:dyDescent="0.25"/>
  <cols>
    <col min="1" max="1" width="5.7109375" customWidth="1"/>
    <col min="3" max="3" width="94.42578125" customWidth="1"/>
    <col min="4" max="4" width="20.42578125" style="2" customWidth="1"/>
  </cols>
  <sheetData>
    <row r="1" spans="1:4" ht="28.5" x14ac:dyDescent="0.45">
      <c r="A1" s="1" t="s">
        <v>0</v>
      </c>
    </row>
    <row r="2" spans="1:4" ht="18.75" x14ac:dyDescent="0.3">
      <c r="A2" s="3" t="s">
        <v>1</v>
      </c>
      <c r="B2" s="4"/>
      <c r="C2" s="4"/>
      <c r="D2" s="5"/>
    </row>
    <row r="4" spans="1:4" ht="21" customHeight="1" x14ac:dyDescent="0.25">
      <c r="A4" s="6" t="s">
        <v>2</v>
      </c>
      <c r="B4" s="7" t="s">
        <v>3</v>
      </c>
      <c r="C4" s="8" t="s">
        <v>4</v>
      </c>
      <c r="D4" s="8" t="s">
        <v>5</v>
      </c>
    </row>
    <row r="5" spans="1:4" x14ac:dyDescent="0.25">
      <c r="A5" s="9" t="s">
        <v>6</v>
      </c>
      <c r="B5" s="236" t="s">
        <v>7</v>
      </c>
      <c r="C5" s="236"/>
      <c r="D5" s="236"/>
    </row>
    <row r="6" spans="1:4" ht="15" customHeight="1" x14ac:dyDescent="0.25">
      <c r="A6" s="9"/>
      <c r="B6" s="10" t="s">
        <v>8</v>
      </c>
      <c r="C6" s="11" t="s">
        <v>9</v>
      </c>
      <c r="D6" s="12" t="s">
        <v>700</v>
      </c>
    </row>
    <row r="7" spans="1:4" ht="15" customHeight="1" x14ac:dyDescent="0.25">
      <c r="A7" s="13"/>
      <c r="B7" s="14" t="s">
        <v>10</v>
      </c>
      <c r="C7" s="15" t="s">
        <v>11</v>
      </c>
      <c r="D7" s="12" t="s">
        <v>700</v>
      </c>
    </row>
    <row r="8" spans="1:4" ht="15" customHeight="1" x14ac:dyDescent="0.25">
      <c r="A8" s="13"/>
      <c r="B8" s="10" t="s">
        <v>12</v>
      </c>
      <c r="C8" s="11" t="s">
        <v>13</v>
      </c>
      <c r="D8" s="12" t="s">
        <v>700</v>
      </c>
    </row>
    <row r="9" spans="1:4" ht="15" customHeight="1" x14ac:dyDescent="0.25">
      <c r="A9" s="13"/>
      <c r="B9" s="14" t="s">
        <v>14</v>
      </c>
      <c r="C9" s="15" t="s">
        <v>15</v>
      </c>
      <c r="D9" s="12" t="s">
        <v>700</v>
      </c>
    </row>
    <row r="10" spans="1:4" ht="15" customHeight="1" x14ac:dyDescent="0.25">
      <c r="A10" s="13"/>
      <c r="B10" s="14" t="s">
        <v>16</v>
      </c>
      <c r="C10" s="15" t="s">
        <v>17</v>
      </c>
      <c r="D10" s="12" t="s">
        <v>700</v>
      </c>
    </row>
    <row r="11" spans="1:4" ht="15" customHeight="1" x14ac:dyDescent="0.25">
      <c r="A11" s="13"/>
      <c r="B11" s="14" t="s">
        <v>18</v>
      </c>
      <c r="C11" s="15" t="s">
        <v>19</v>
      </c>
      <c r="D11" s="12" t="s">
        <v>700</v>
      </c>
    </row>
    <row r="12" spans="1:4" ht="15" customHeight="1" x14ac:dyDescent="0.25">
      <c r="A12" s="13"/>
      <c r="B12" s="14" t="s">
        <v>20</v>
      </c>
      <c r="C12" s="15" t="s">
        <v>21</v>
      </c>
      <c r="D12" s="12" t="s">
        <v>700</v>
      </c>
    </row>
    <row r="13" spans="1:4" ht="15" customHeight="1" x14ac:dyDescent="0.25">
      <c r="A13" s="13"/>
      <c r="B13" s="14" t="s">
        <v>22</v>
      </c>
      <c r="C13" s="15" t="s">
        <v>23</v>
      </c>
      <c r="D13" s="12" t="s">
        <v>700</v>
      </c>
    </row>
    <row r="14" spans="1:4" ht="15" customHeight="1" x14ac:dyDescent="0.25">
      <c r="A14" s="16"/>
      <c r="B14" s="14" t="s">
        <v>24</v>
      </c>
      <c r="C14" s="15" t="s">
        <v>25</v>
      </c>
      <c r="D14" s="12" t="s">
        <v>700</v>
      </c>
    </row>
    <row r="15" spans="1:4" s="18" customFormat="1" ht="15" customHeight="1" x14ac:dyDescent="0.25">
      <c r="A15" s="17" t="s">
        <v>26</v>
      </c>
      <c r="B15" s="237" t="s">
        <v>27</v>
      </c>
      <c r="C15" s="238"/>
      <c r="D15" s="239"/>
    </row>
    <row r="16" spans="1:4" s="18" customFormat="1" x14ac:dyDescent="0.25">
      <c r="A16" s="19"/>
      <c r="B16" s="20" t="s">
        <v>28</v>
      </c>
      <c r="C16" s="21" t="s">
        <v>29</v>
      </c>
      <c r="D16" s="129" t="s">
        <v>700</v>
      </c>
    </row>
    <row r="17" spans="1:4" s="18" customFormat="1" x14ac:dyDescent="0.25">
      <c r="A17" s="17"/>
      <c r="B17" s="20" t="s">
        <v>30</v>
      </c>
      <c r="C17" s="21" t="s">
        <v>31</v>
      </c>
      <c r="D17" s="129" t="s">
        <v>700</v>
      </c>
    </row>
    <row r="18" spans="1:4" s="18" customFormat="1" x14ac:dyDescent="0.25">
      <c r="A18" s="17"/>
      <c r="B18" s="20" t="s">
        <v>32</v>
      </c>
      <c r="C18" s="22" t="s">
        <v>33</v>
      </c>
      <c r="D18" s="129" t="s">
        <v>700</v>
      </c>
    </row>
    <row r="19" spans="1:4" s="18" customFormat="1" x14ac:dyDescent="0.25">
      <c r="A19" s="17"/>
      <c r="B19" s="20" t="s">
        <v>34</v>
      </c>
      <c r="C19" s="21" t="s">
        <v>35</v>
      </c>
      <c r="D19" s="129" t="s">
        <v>700</v>
      </c>
    </row>
    <row r="20" spans="1:4" s="18" customFormat="1" x14ac:dyDescent="0.25">
      <c r="A20" s="17"/>
      <c r="B20" s="20" t="s">
        <v>36</v>
      </c>
      <c r="C20" s="22" t="s">
        <v>37</v>
      </c>
      <c r="D20" s="129" t="s">
        <v>700</v>
      </c>
    </row>
    <row r="21" spans="1:4" s="18" customFormat="1" x14ac:dyDescent="0.25">
      <c r="A21" s="17"/>
      <c r="B21" s="20" t="s">
        <v>38</v>
      </c>
      <c r="C21" s="22" t="s">
        <v>39</v>
      </c>
      <c r="D21" s="129" t="s">
        <v>700</v>
      </c>
    </row>
    <row r="22" spans="1:4" s="18" customFormat="1" x14ac:dyDescent="0.25">
      <c r="A22" s="17"/>
      <c r="B22" s="20" t="s">
        <v>40</v>
      </c>
      <c r="C22" s="22" t="s">
        <v>41</v>
      </c>
      <c r="D22" s="129" t="s">
        <v>700</v>
      </c>
    </row>
    <row r="23" spans="1:4" s="18" customFormat="1" x14ac:dyDescent="0.25">
      <c r="A23" s="17"/>
      <c r="B23" s="20" t="s">
        <v>42</v>
      </c>
      <c r="C23" s="22" t="s">
        <v>43</v>
      </c>
      <c r="D23" s="129" t="s">
        <v>700</v>
      </c>
    </row>
    <row r="24" spans="1:4" s="18" customFormat="1" x14ac:dyDescent="0.25">
      <c r="A24" s="17"/>
      <c r="B24" s="23" t="s">
        <v>44</v>
      </c>
      <c r="C24" s="21" t="s">
        <v>45</v>
      </c>
      <c r="D24" s="129" t="s">
        <v>700</v>
      </c>
    </row>
    <row r="25" spans="1:4" s="18" customFormat="1" x14ac:dyDescent="0.25">
      <c r="A25" s="24"/>
      <c r="B25" s="23" t="s">
        <v>46</v>
      </c>
      <c r="C25" s="21" t="s">
        <v>47</v>
      </c>
      <c r="D25" s="129" t="s">
        <v>700</v>
      </c>
    </row>
    <row r="26" spans="1:4" s="18" customFormat="1" ht="25.5" x14ac:dyDescent="0.25">
      <c r="A26" s="17"/>
      <c r="B26" s="23" t="s">
        <v>48</v>
      </c>
      <c r="C26" s="130" t="s">
        <v>49</v>
      </c>
      <c r="D26" s="129" t="s">
        <v>700</v>
      </c>
    </row>
    <row r="27" spans="1:4" s="18" customFormat="1" ht="25.5" x14ac:dyDescent="0.25">
      <c r="A27" s="24"/>
      <c r="B27" s="23" t="s">
        <v>50</v>
      </c>
      <c r="C27" s="25" t="s">
        <v>51</v>
      </c>
      <c r="D27" s="129" t="s">
        <v>700</v>
      </c>
    </row>
    <row r="28" spans="1:4" ht="15" customHeight="1" x14ac:dyDescent="0.25">
      <c r="A28" s="26" t="s">
        <v>52</v>
      </c>
      <c r="B28" s="240" t="s">
        <v>53</v>
      </c>
      <c r="C28" s="241"/>
      <c r="D28" s="242"/>
    </row>
    <row r="29" spans="1:4" ht="15" customHeight="1" x14ac:dyDescent="0.25">
      <c r="A29" s="9"/>
      <c r="B29" s="14" t="s">
        <v>54</v>
      </c>
      <c r="C29" s="15" t="s">
        <v>55</v>
      </c>
      <c r="D29" s="129" t="s">
        <v>700</v>
      </c>
    </row>
    <row r="30" spans="1:4" ht="15" customHeight="1" x14ac:dyDescent="0.25">
      <c r="A30" s="13"/>
      <c r="B30" s="14" t="s">
        <v>56</v>
      </c>
      <c r="C30" s="15" t="s">
        <v>57</v>
      </c>
      <c r="D30" s="129" t="s">
        <v>700</v>
      </c>
    </row>
    <row r="31" spans="1:4" ht="15" customHeight="1" x14ac:dyDescent="0.25">
      <c r="A31" s="13"/>
      <c r="B31" s="14" t="s">
        <v>58</v>
      </c>
      <c r="C31" s="15" t="s">
        <v>59</v>
      </c>
      <c r="D31" s="129" t="s">
        <v>700</v>
      </c>
    </row>
    <row r="32" spans="1:4" ht="15" customHeight="1" x14ac:dyDescent="0.25">
      <c r="A32" s="13"/>
      <c r="B32" s="14" t="s">
        <v>60</v>
      </c>
      <c r="C32" s="15" t="s">
        <v>61</v>
      </c>
      <c r="D32" s="129" t="s">
        <v>700</v>
      </c>
    </row>
    <row r="33" spans="1:4" ht="15" customHeight="1" x14ac:dyDescent="0.25">
      <c r="A33" s="13"/>
      <c r="B33" s="14" t="s">
        <v>62</v>
      </c>
      <c r="C33" s="15" t="s">
        <v>63</v>
      </c>
      <c r="D33" s="129" t="s">
        <v>700</v>
      </c>
    </row>
    <row r="34" spans="1:4" ht="15" customHeight="1" x14ac:dyDescent="0.25">
      <c r="A34" s="13"/>
      <c r="B34" s="14" t="s">
        <v>64</v>
      </c>
      <c r="C34" s="15" t="s">
        <v>65</v>
      </c>
      <c r="D34" s="129" t="s">
        <v>700</v>
      </c>
    </row>
    <row r="35" spans="1:4" ht="15" customHeight="1" x14ac:dyDescent="0.25">
      <c r="A35" s="13"/>
      <c r="B35" s="14" t="s">
        <v>66</v>
      </c>
      <c r="C35" s="15" t="s">
        <v>67</v>
      </c>
      <c r="D35" s="129" t="s">
        <v>700</v>
      </c>
    </row>
    <row r="36" spans="1:4" ht="15" customHeight="1" x14ac:dyDescent="0.25">
      <c r="A36" s="13"/>
      <c r="B36" s="14" t="s">
        <v>68</v>
      </c>
      <c r="C36" s="15" t="s">
        <v>69</v>
      </c>
      <c r="D36" s="129" t="s">
        <v>700</v>
      </c>
    </row>
    <row r="37" spans="1:4" ht="15" customHeight="1" x14ac:dyDescent="0.25">
      <c r="A37" s="13"/>
      <c r="B37" s="14" t="s">
        <v>70</v>
      </c>
      <c r="C37" s="15" t="s">
        <v>71</v>
      </c>
      <c r="D37" s="129" t="s">
        <v>700</v>
      </c>
    </row>
    <row r="38" spans="1:4" ht="15" customHeight="1" x14ac:dyDescent="0.25">
      <c r="A38" s="13"/>
      <c r="B38" s="14" t="s">
        <v>72</v>
      </c>
      <c r="C38" s="15" t="s">
        <v>73</v>
      </c>
      <c r="D38" s="129" t="s">
        <v>700</v>
      </c>
    </row>
    <row r="39" spans="1:4" ht="15" customHeight="1" x14ac:dyDescent="0.25">
      <c r="A39" s="13"/>
      <c r="B39" s="14" t="s">
        <v>74</v>
      </c>
      <c r="C39" s="15" t="s">
        <v>75</v>
      </c>
      <c r="D39" s="129" t="s">
        <v>700</v>
      </c>
    </row>
    <row r="40" spans="1:4" ht="15" customHeight="1" x14ac:dyDescent="0.25">
      <c r="A40" s="13"/>
      <c r="B40" s="14" t="s">
        <v>76</v>
      </c>
      <c r="C40" s="15" t="s">
        <v>77</v>
      </c>
      <c r="D40" s="129" t="s">
        <v>700</v>
      </c>
    </row>
    <row r="41" spans="1:4" ht="15" customHeight="1" x14ac:dyDescent="0.25">
      <c r="A41" s="13"/>
      <c r="B41" s="14" t="s">
        <v>78</v>
      </c>
      <c r="C41" s="15" t="s">
        <v>79</v>
      </c>
      <c r="D41" s="129" t="s">
        <v>700</v>
      </c>
    </row>
    <row r="42" spans="1:4" ht="15" customHeight="1" x14ac:dyDescent="0.25">
      <c r="A42" s="13"/>
      <c r="B42" s="14" t="s">
        <v>80</v>
      </c>
      <c r="C42" s="15" t="s">
        <v>81</v>
      </c>
      <c r="D42" s="129" t="s">
        <v>700</v>
      </c>
    </row>
    <row r="43" spans="1:4" ht="15" customHeight="1" x14ac:dyDescent="0.25">
      <c r="A43" s="13"/>
      <c r="B43" s="14" t="s">
        <v>82</v>
      </c>
      <c r="C43" s="15" t="s">
        <v>83</v>
      </c>
      <c r="D43" s="129" t="s">
        <v>700</v>
      </c>
    </row>
    <row r="44" spans="1:4" ht="15" customHeight="1" x14ac:dyDescent="0.25">
      <c r="A44" s="13"/>
      <c r="B44" s="14" t="s">
        <v>84</v>
      </c>
      <c r="C44" s="15" t="s">
        <v>85</v>
      </c>
      <c r="D44" s="129" t="s">
        <v>700</v>
      </c>
    </row>
    <row r="45" spans="1:4" ht="15" customHeight="1" x14ac:dyDescent="0.25">
      <c r="A45" s="13"/>
      <c r="B45" s="14" t="s">
        <v>86</v>
      </c>
      <c r="C45" s="15" t="s">
        <v>87</v>
      </c>
      <c r="D45" s="129" t="s">
        <v>700</v>
      </c>
    </row>
    <row r="46" spans="1:4" ht="15" customHeight="1" x14ac:dyDescent="0.25">
      <c r="A46" s="13"/>
      <c r="B46" s="14" t="s">
        <v>88</v>
      </c>
      <c r="C46" s="15" t="s">
        <v>89</v>
      </c>
      <c r="D46" s="129" t="s">
        <v>700</v>
      </c>
    </row>
    <row r="47" spans="1:4" ht="15" customHeight="1" x14ac:dyDescent="0.25">
      <c r="A47" s="13"/>
      <c r="B47" s="14" t="s">
        <v>90</v>
      </c>
      <c r="C47" s="15" t="s">
        <v>91</v>
      </c>
      <c r="D47" s="129" t="s">
        <v>700</v>
      </c>
    </row>
    <row r="48" spans="1:4" ht="15" customHeight="1" x14ac:dyDescent="0.25">
      <c r="A48" s="13"/>
      <c r="B48" s="14" t="s">
        <v>92</v>
      </c>
      <c r="C48" s="15" t="s">
        <v>93</v>
      </c>
      <c r="D48" s="129" t="s">
        <v>700</v>
      </c>
    </row>
    <row r="49" spans="1:4" ht="15" customHeight="1" x14ac:dyDescent="0.25">
      <c r="A49" s="13"/>
      <c r="B49" s="14" t="s">
        <v>94</v>
      </c>
      <c r="C49" s="15" t="s">
        <v>95</v>
      </c>
      <c r="D49" s="129" t="s">
        <v>700</v>
      </c>
    </row>
    <row r="50" spans="1:4" ht="15" customHeight="1" x14ac:dyDescent="0.25">
      <c r="A50" s="13"/>
      <c r="B50" s="14" t="s">
        <v>96</v>
      </c>
      <c r="C50" s="15" t="s">
        <v>97</v>
      </c>
      <c r="D50" s="129" t="s">
        <v>700</v>
      </c>
    </row>
    <row r="51" spans="1:4" ht="15" customHeight="1" x14ac:dyDescent="0.25">
      <c r="A51" s="16"/>
      <c r="B51" s="14" t="s">
        <v>98</v>
      </c>
      <c r="C51" s="15" t="s">
        <v>99</v>
      </c>
      <c r="D51" s="129" t="s">
        <v>700</v>
      </c>
    </row>
    <row r="52" spans="1:4" ht="15" customHeight="1" x14ac:dyDescent="0.25">
      <c r="A52" s="27" t="s">
        <v>100</v>
      </c>
      <c r="B52" s="236" t="s">
        <v>101</v>
      </c>
      <c r="C52" s="236"/>
      <c r="D52" s="28"/>
    </row>
    <row r="53" spans="1:4" ht="15" customHeight="1" x14ac:dyDescent="0.25">
      <c r="A53" s="243"/>
      <c r="B53" s="29" t="s">
        <v>102</v>
      </c>
      <c r="C53" s="30" t="s">
        <v>103</v>
      </c>
      <c r="D53" s="12" t="s">
        <v>701</v>
      </c>
    </row>
    <row r="54" spans="1:4" ht="15" customHeight="1" x14ac:dyDescent="0.25">
      <c r="A54" s="244"/>
      <c r="B54" s="29" t="s">
        <v>104</v>
      </c>
      <c r="C54" s="30" t="s">
        <v>105</v>
      </c>
      <c r="D54" s="12" t="s">
        <v>701</v>
      </c>
    </row>
    <row r="55" spans="1:4" ht="15" customHeight="1" x14ac:dyDescent="0.25">
      <c r="A55" s="244"/>
      <c r="B55" s="29" t="s">
        <v>106</v>
      </c>
      <c r="C55" s="30" t="s">
        <v>107</v>
      </c>
      <c r="D55" s="12" t="s">
        <v>701</v>
      </c>
    </row>
    <row r="56" spans="1:4" ht="15" customHeight="1" x14ac:dyDescent="0.25">
      <c r="A56" s="244"/>
      <c r="B56" s="29" t="s">
        <v>108</v>
      </c>
      <c r="C56" s="30" t="s">
        <v>109</v>
      </c>
      <c r="D56" s="12" t="s">
        <v>701</v>
      </c>
    </row>
    <row r="57" spans="1:4" ht="15" customHeight="1" x14ac:dyDescent="0.25">
      <c r="A57" s="244"/>
      <c r="B57" s="29" t="s">
        <v>110</v>
      </c>
      <c r="C57" s="30" t="s">
        <v>111</v>
      </c>
      <c r="D57" s="12" t="s">
        <v>701</v>
      </c>
    </row>
    <row r="58" spans="1:4" ht="15" customHeight="1" x14ac:dyDescent="0.25">
      <c r="A58" s="244"/>
      <c r="B58" s="29" t="s">
        <v>112</v>
      </c>
      <c r="C58" s="30" t="s">
        <v>113</v>
      </c>
      <c r="D58" s="12" t="s">
        <v>701</v>
      </c>
    </row>
    <row r="59" spans="1:4" ht="15" customHeight="1" x14ac:dyDescent="0.25">
      <c r="A59" s="244"/>
      <c r="B59" s="29" t="s">
        <v>114</v>
      </c>
      <c r="C59" s="31" t="s">
        <v>115</v>
      </c>
      <c r="D59" s="12" t="s">
        <v>701</v>
      </c>
    </row>
    <row r="60" spans="1:4" ht="15" customHeight="1" x14ac:dyDescent="0.25">
      <c r="A60" s="245"/>
      <c r="B60" s="29" t="s">
        <v>116</v>
      </c>
      <c r="C60" s="32" t="s">
        <v>117</v>
      </c>
      <c r="D60" s="12" t="s">
        <v>701</v>
      </c>
    </row>
    <row r="61" spans="1:4" ht="15" customHeight="1" x14ac:dyDescent="0.25">
      <c r="A61" s="244"/>
      <c r="B61" s="29" t="s">
        <v>118</v>
      </c>
      <c r="C61" s="30" t="s">
        <v>119</v>
      </c>
      <c r="D61" s="12" t="s">
        <v>701</v>
      </c>
    </row>
    <row r="62" spans="1:4" ht="15" customHeight="1" x14ac:dyDescent="0.25">
      <c r="A62" s="244"/>
      <c r="B62" s="29" t="s">
        <v>120</v>
      </c>
      <c r="C62" s="30" t="s">
        <v>121</v>
      </c>
      <c r="D62" s="12" t="s">
        <v>701</v>
      </c>
    </row>
    <row r="63" spans="1:4" ht="15" customHeight="1" x14ac:dyDescent="0.25">
      <c r="A63" s="244"/>
      <c r="B63" s="29" t="s">
        <v>122</v>
      </c>
      <c r="C63" s="31" t="s">
        <v>123</v>
      </c>
      <c r="D63" s="12" t="s">
        <v>701</v>
      </c>
    </row>
    <row r="64" spans="1:4" ht="15" customHeight="1" x14ac:dyDescent="0.25">
      <c r="A64" s="245"/>
      <c r="B64" s="29" t="s">
        <v>124</v>
      </c>
      <c r="C64" s="30" t="s">
        <v>125</v>
      </c>
      <c r="D64" s="12" t="s">
        <v>701</v>
      </c>
    </row>
  </sheetData>
  <mergeCells count="5">
    <mergeCell ref="B5:D5"/>
    <mergeCell ref="B15:D15"/>
    <mergeCell ref="B28:D28"/>
    <mergeCell ref="B52:C52"/>
    <mergeCell ref="A53:A64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L45"/>
  <sheetViews>
    <sheetView showGridLines="0" topLeftCell="A34" zoomScale="90" zoomScaleNormal="90" workbookViewId="0">
      <pane xSplit="1" topLeftCell="B1" activePane="topRight" state="frozen"/>
      <selection activeCell="D14" sqref="D14"/>
      <selection pane="topRight" activeCell="A43" sqref="A43"/>
    </sheetView>
  </sheetViews>
  <sheetFormatPr baseColWidth="10" defaultColWidth="9.140625" defaultRowHeight="12.75" x14ac:dyDescent="0.25"/>
  <cols>
    <col min="1" max="1" width="12.5703125" style="61" customWidth="1"/>
    <col min="2" max="5" width="6.5703125" style="77" customWidth="1"/>
    <col min="6" max="7" width="6.5703125" style="78" customWidth="1"/>
    <col min="8" max="17" width="6.5703125" style="61" customWidth="1"/>
    <col min="18" max="25" width="9.140625" style="61"/>
    <col min="26" max="33" width="9.140625" style="61" customWidth="1"/>
    <col min="34" max="16384" width="9.140625" style="61"/>
  </cols>
  <sheetData>
    <row r="1" spans="1:38" ht="13.5" x14ac:dyDescent="0.25">
      <c r="A1" s="257" t="s">
        <v>251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</row>
    <row r="2" spans="1:38" s="62" customFormat="1" ht="21" customHeight="1" x14ac:dyDescent="0.25">
      <c r="A2" s="264" t="s">
        <v>722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</row>
    <row r="3" spans="1:38" s="62" customFormat="1" ht="21" customHeight="1" x14ac:dyDescent="0.25">
      <c r="A3" s="265" t="s">
        <v>181</v>
      </c>
      <c r="B3" s="266">
        <v>2021</v>
      </c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7" t="s">
        <v>700</v>
      </c>
      <c r="S3" s="267"/>
      <c r="T3" s="267"/>
      <c r="U3" s="267"/>
      <c r="V3" s="267"/>
      <c r="W3" s="267"/>
      <c r="X3" s="267"/>
      <c r="Y3" s="267"/>
      <c r="Z3" s="267"/>
      <c r="AA3" s="267"/>
      <c r="AB3" s="267"/>
      <c r="AC3" s="267"/>
      <c r="AD3" s="267"/>
      <c r="AE3" s="267"/>
      <c r="AF3" s="267"/>
      <c r="AG3" s="267"/>
    </row>
    <row r="4" spans="1:38" s="65" customFormat="1" ht="25.5" customHeight="1" x14ac:dyDescent="0.25">
      <c r="A4" s="265"/>
      <c r="B4" s="263" t="s">
        <v>193</v>
      </c>
      <c r="C4" s="263"/>
      <c r="D4" s="263"/>
      <c r="E4" s="263"/>
      <c r="F4" s="263"/>
      <c r="G4" s="263"/>
      <c r="H4" s="263"/>
      <c r="I4" s="263"/>
      <c r="J4" s="263" t="s">
        <v>194</v>
      </c>
      <c r="K4" s="263"/>
      <c r="L4" s="263"/>
      <c r="M4" s="263"/>
      <c r="N4" s="263"/>
      <c r="O4" s="263"/>
      <c r="P4" s="263"/>
      <c r="Q4" s="263"/>
      <c r="R4" s="263" t="s">
        <v>193</v>
      </c>
      <c r="S4" s="263"/>
      <c r="T4" s="263"/>
      <c r="U4" s="263"/>
      <c r="V4" s="263"/>
      <c r="W4" s="263"/>
      <c r="X4" s="263"/>
      <c r="Y4" s="263"/>
      <c r="Z4" s="263" t="s">
        <v>194</v>
      </c>
      <c r="AA4" s="263"/>
      <c r="AB4" s="263"/>
      <c r="AC4" s="263"/>
      <c r="AD4" s="263"/>
      <c r="AE4" s="263"/>
      <c r="AF4" s="263"/>
      <c r="AG4" s="263"/>
    </row>
    <row r="5" spans="1:38" s="65" customFormat="1" ht="25.5" customHeight="1" x14ac:dyDescent="0.25">
      <c r="A5" s="265"/>
      <c r="B5" s="263" t="s">
        <v>128</v>
      </c>
      <c r="C5" s="263"/>
      <c r="D5" s="263" t="s">
        <v>245</v>
      </c>
      <c r="E5" s="263"/>
      <c r="F5" s="263" t="s">
        <v>246</v>
      </c>
      <c r="G5" s="263"/>
      <c r="H5" s="263" t="s">
        <v>249</v>
      </c>
      <c r="I5" s="263"/>
      <c r="J5" s="263" t="s">
        <v>128</v>
      </c>
      <c r="K5" s="263"/>
      <c r="L5" s="263" t="s">
        <v>245</v>
      </c>
      <c r="M5" s="263"/>
      <c r="N5" s="263" t="s">
        <v>246</v>
      </c>
      <c r="O5" s="263"/>
      <c r="P5" s="263" t="s">
        <v>249</v>
      </c>
      <c r="Q5" s="263"/>
      <c r="R5" s="263" t="s">
        <v>128</v>
      </c>
      <c r="S5" s="263"/>
      <c r="T5" s="263" t="s">
        <v>245</v>
      </c>
      <c r="U5" s="263"/>
      <c r="V5" s="263" t="s">
        <v>246</v>
      </c>
      <c r="W5" s="263"/>
      <c r="X5" s="263" t="s">
        <v>249</v>
      </c>
      <c r="Y5" s="263"/>
      <c r="Z5" s="263" t="s">
        <v>128</v>
      </c>
      <c r="AA5" s="263"/>
      <c r="AB5" s="263" t="s">
        <v>245</v>
      </c>
      <c r="AC5" s="263"/>
      <c r="AD5" s="263" t="s">
        <v>246</v>
      </c>
      <c r="AE5" s="263"/>
      <c r="AF5" s="263" t="s">
        <v>249</v>
      </c>
      <c r="AG5" s="263"/>
    </row>
    <row r="6" spans="1:38" s="65" customFormat="1" ht="20.25" customHeight="1" x14ac:dyDescent="0.25">
      <c r="A6" s="265"/>
      <c r="B6" s="93" t="s">
        <v>241</v>
      </c>
      <c r="C6" s="93" t="s">
        <v>242</v>
      </c>
      <c r="D6" s="93" t="s">
        <v>241</v>
      </c>
      <c r="E6" s="93" t="s">
        <v>242</v>
      </c>
      <c r="F6" s="93" t="s">
        <v>241</v>
      </c>
      <c r="G6" s="93" t="s">
        <v>242</v>
      </c>
      <c r="H6" s="93" t="s">
        <v>241</v>
      </c>
      <c r="I6" s="93" t="s">
        <v>242</v>
      </c>
      <c r="J6" s="93" t="s">
        <v>241</v>
      </c>
      <c r="K6" s="93" t="s">
        <v>242</v>
      </c>
      <c r="L6" s="93" t="s">
        <v>241</v>
      </c>
      <c r="M6" s="93" t="s">
        <v>242</v>
      </c>
      <c r="N6" s="93" t="s">
        <v>241</v>
      </c>
      <c r="O6" s="93" t="s">
        <v>242</v>
      </c>
      <c r="P6" s="93" t="s">
        <v>241</v>
      </c>
      <c r="Q6" s="93" t="s">
        <v>242</v>
      </c>
      <c r="R6" s="93" t="s">
        <v>243</v>
      </c>
      <c r="S6" s="93" t="s">
        <v>244</v>
      </c>
      <c r="T6" s="93" t="s">
        <v>243</v>
      </c>
      <c r="U6" s="93" t="s">
        <v>244</v>
      </c>
      <c r="V6" s="93" t="s">
        <v>243</v>
      </c>
      <c r="W6" s="93" t="s">
        <v>244</v>
      </c>
      <c r="X6" s="93" t="s">
        <v>243</v>
      </c>
      <c r="Y6" s="93" t="s">
        <v>244</v>
      </c>
      <c r="Z6" s="93" t="s">
        <v>243</v>
      </c>
      <c r="AA6" s="93" t="s">
        <v>244</v>
      </c>
      <c r="AB6" s="93" t="s">
        <v>243</v>
      </c>
      <c r="AC6" s="93" t="s">
        <v>244</v>
      </c>
      <c r="AD6" s="93" t="s">
        <v>243</v>
      </c>
      <c r="AE6" s="93" t="s">
        <v>244</v>
      </c>
      <c r="AF6" s="93" t="s">
        <v>243</v>
      </c>
      <c r="AG6" s="93" t="s">
        <v>244</v>
      </c>
    </row>
    <row r="7" spans="1:38" s="68" customFormat="1" ht="18" customHeight="1" x14ac:dyDescent="0.25">
      <c r="A7" s="66" t="s">
        <v>128</v>
      </c>
      <c r="B7" s="81">
        <v>95296</v>
      </c>
      <c r="C7" s="81">
        <v>91650</v>
      </c>
      <c r="D7" s="81">
        <v>79750</v>
      </c>
      <c r="E7" s="81">
        <v>76930</v>
      </c>
      <c r="F7" s="81">
        <v>307</v>
      </c>
      <c r="G7" s="81">
        <v>289</v>
      </c>
      <c r="H7" s="81">
        <v>15239</v>
      </c>
      <c r="I7" s="81">
        <v>14431</v>
      </c>
      <c r="J7" s="81">
        <v>1187713</v>
      </c>
      <c r="K7" s="81">
        <v>1035666</v>
      </c>
      <c r="L7" s="81">
        <v>1107633</v>
      </c>
      <c r="M7" s="81">
        <v>962982</v>
      </c>
      <c r="N7" s="81">
        <v>3444</v>
      </c>
      <c r="O7" s="81">
        <v>3035</v>
      </c>
      <c r="P7" s="81">
        <v>76636</v>
      </c>
      <c r="Q7" s="81">
        <v>69649</v>
      </c>
      <c r="R7" s="139">
        <v>73262</v>
      </c>
      <c r="S7" s="139">
        <v>68786</v>
      </c>
      <c r="T7" s="139">
        <v>61319</v>
      </c>
      <c r="U7" s="139">
        <v>57751</v>
      </c>
      <c r="V7" s="139">
        <v>210</v>
      </c>
      <c r="W7" s="139">
        <v>177</v>
      </c>
      <c r="X7" s="139">
        <v>11733</v>
      </c>
      <c r="Y7" s="139">
        <v>10858</v>
      </c>
      <c r="Z7" s="139">
        <v>834822</v>
      </c>
      <c r="AA7" s="139">
        <v>719641</v>
      </c>
      <c r="AB7" s="139">
        <v>773233</v>
      </c>
      <c r="AC7" s="139">
        <v>665508</v>
      </c>
      <c r="AD7" s="139">
        <v>2194</v>
      </c>
      <c r="AE7" s="139">
        <v>1892</v>
      </c>
      <c r="AF7" s="139">
        <v>59395</v>
      </c>
      <c r="AG7" s="139">
        <v>52241</v>
      </c>
      <c r="AI7" s="61"/>
      <c r="AJ7" s="61"/>
      <c r="AK7" s="61"/>
      <c r="AL7" s="61"/>
    </row>
    <row r="8" spans="1:38" ht="17.25" customHeight="1" x14ac:dyDescent="0.25">
      <c r="A8" s="69" t="s">
        <v>131</v>
      </c>
      <c r="B8" s="70">
        <v>1576</v>
      </c>
      <c r="C8" s="70">
        <v>1508</v>
      </c>
      <c r="D8" s="70">
        <v>1469</v>
      </c>
      <c r="E8" s="70">
        <v>1426</v>
      </c>
      <c r="F8" s="70"/>
      <c r="G8" s="70"/>
      <c r="H8" s="70">
        <v>107</v>
      </c>
      <c r="I8" s="70">
        <v>82</v>
      </c>
      <c r="J8" s="70">
        <v>15517</v>
      </c>
      <c r="K8" s="70">
        <v>13799</v>
      </c>
      <c r="L8" s="70">
        <v>13884</v>
      </c>
      <c r="M8" s="70">
        <v>12267</v>
      </c>
      <c r="N8" s="70">
        <v>78</v>
      </c>
      <c r="O8" s="70">
        <v>49</v>
      </c>
      <c r="P8" s="70">
        <v>1555</v>
      </c>
      <c r="Q8" s="70">
        <v>1483</v>
      </c>
      <c r="R8" s="88">
        <v>1068</v>
      </c>
      <c r="S8" s="88">
        <v>996</v>
      </c>
      <c r="T8" s="88">
        <v>983</v>
      </c>
      <c r="U8" s="88">
        <v>934</v>
      </c>
      <c r="V8" s="88">
        <v>0</v>
      </c>
      <c r="W8" s="88">
        <v>0</v>
      </c>
      <c r="X8" s="88">
        <v>85</v>
      </c>
      <c r="Y8" s="88">
        <v>62</v>
      </c>
      <c r="Z8" s="88">
        <v>9486</v>
      </c>
      <c r="AA8" s="88">
        <v>7924</v>
      </c>
      <c r="AB8" s="88">
        <v>8515</v>
      </c>
      <c r="AC8" s="88">
        <v>7155</v>
      </c>
      <c r="AD8" s="88">
        <v>26</v>
      </c>
      <c r="AE8" s="88">
        <v>17</v>
      </c>
      <c r="AF8" s="88">
        <v>945</v>
      </c>
      <c r="AG8" s="88">
        <v>752</v>
      </c>
    </row>
    <row r="9" spans="1:38" ht="17.25" customHeight="1" x14ac:dyDescent="0.25">
      <c r="A9" s="69" t="s">
        <v>182</v>
      </c>
      <c r="B9" s="70">
        <v>3142</v>
      </c>
      <c r="C9" s="70">
        <v>3074</v>
      </c>
      <c r="D9" s="70">
        <v>2578</v>
      </c>
      <c r="E9" s="70">
        <v>2512</v>
      </c>
      <c r="F9" s="70">
        <v>12</v>
      </c>
      <c r="G9" s="70">
        <v>11</v>
      </c>
      <c r="H9" s="70">
        <v>552</v>
      </c>
      <c r="I9" s="70">
        <v>551</v>
      </c>
      <c r="J9" s="70">
        <v>20543</v>
      </c>
      <c r="K9" s="70">
        <v>19599</v>
      </c>
      <c r="L9" s="70">
        <v>18842</v>
      </c>
      <c r="M9" s="70">
        <v>17971</v>
      </c>
      <c r="N9" s="70">
        <v>64</v>
      </c>
      <c r="O9" s="70">
        <v>64</v>
      </c>
      <c r="P9" s="70">
        <v>1637</v>
      </c>
      <c r="Q9" s="70">
        <v>1564</v>
      </c>
      <c r="R9" s="88">
        <v>2085</v>
      </c>
      <c r="S9" s="88">
        <v>2048</v>
      </c>
      <c r="T9" s="88">
        <v>1795</v>
      </c>
      <c r="U9" s="88">
        <v>1770</v>
      </c>
      <c r="V9" s="88">
        <v>5</v>
      </c>
      <c r="W9" s="88">
        <v>4</v>
      </c>
      <c r="X9" s="88">
        <v>285</v>
      </c>
      <c r="Y9" s="88">
        <v>274</v>
      </c>
      <c r="Z9" s="88">
        <v>11509</v>
      </c>
      <c r="AA9" s="88">
        <v>10699</v>
      </c>
      <c r="AB9" s="88">
        <v>10523</v>
      </c>
      <c r="AC9" s="88">
        <v>9761</v>
      </c>
      <c r="AD9" s="88">
        <v>8</v>
      </c>
      <c r="AE9" s="88">
        <v>8</v>
      </c>
      <c r="AF9" s="88">
        <v>978</v>
      </c>
      <c r="AG9" s="88">
        <v>930</v>
      </c>
    </row>
    <row r="10" spans="1:38" ht="17.25" customHeight="1" x14ac:dyDescent="0.25">
      <c r="A10" s="69" t="s">
        <v>133</v>
      </c>
      <c r="B10" s="70">
        <v>1456</v>
      </c>
      <c r="C10" s="70">
        <v>1440</v>
      </c>
      <c r="D10" s="70">
        <v>1303</v>
      </c>
      <c r="E10" s="70">
        <v>1287</v>
      </c>
      <c r="F10" s="70">
        <v>9</v>
      </c>
      <c r="G10" s="70">
        <v>9</v>
      </c>
      <c r="H10" s="70">
        <v>144</v>
      </c>
      <c r="I10" s="70">
        <v>144</v>
      </c>
      <c r="J10" s="70">
        <v>20422</v>
      </c>
      <c r="K10" s="70">
        <v>19348</v>
      </c>
      <c r="L10" s="70">
        <v>18133</v>
      </c>
      <c r="M10" s="70">
        <v>17198</v>
      </c>
      <c r="N10" s="70">
        <v>56</v>
      </c>
      <c r="O10" s="70">
        <v>52</v>
      </c>
      <c r="P10" s="70">
        <v>2233</v>
      </c>
      <c r="Q10" s="70">
        <v>2098</v>
      </c>
      <c r="R10" s="88">
        <v>1054</v>
      </c>
      <c r="S10" s="88">
        <v>962</v>
      </c>
      <c r="T10" s="88">
        <v>959</v>
      </c>
      <c r="U10" s="88">
        <v>870</v>
      </c>
      <c r="V10" s="88">
        <v>3</v>
      </c>
      <c r="W10" s="88">
        <v>3</v>
      </c>
      <c r="X10" s="88">
        <v>92</v>
      </c>
      <c r="Y10" s="88">
        <v>89</v>
      </c>
      <c r="Z10" s="88">
        <v>9760</v>
      </c>
      <c r="AA10" s="88">
        <v>8675</v>
      </c>
      <c r="AB10" s="88">
        <v>8234</v>
      </c>
      <c r="AC10" s="88">
        <v>7368</v>
      </c>
      <c r="AD10" s="88">
        <v>72</v>
      </c>
      <c r="AE10" s="88">
        <v>56</v>
      </c>
      <c r="AF10" s="88">
        <v>1454</v>
      </c>
      <c r="AG10" s="88">
        <v>1251</v>
      </c>
    </row>
    <row r="11" spans="1:38" ht="17.25" customHeight="1" x14ac:dyDescent="0.25">
      <c r="A11" s="69" t="s">
        <v>134</v>
      </c>
      <c r="B11" s="70">
        <v>7451</v>
      </c>
      <c r="C11" s="70">
        <v>7272</v>
      </c>
      <c r="D11" s="70">
        <v>5347</v>
      </c>
      <c r="E11" s="70">
        <v>5268</v>
      </c>
      <c r="F11" s="70">
        <v>38</v>
      </c>
      <c r="G11" s="70">
        <v>33</v>
      </c>
      <c r="H11" s="70">
        <v>2066</v>
      </c>
      <c r="I11" s="70">
        <v>1971</v>
      </c>
      <c r="J11" s="70">
        <v>83274</v>
      </c>
      <c r="K11" s="70">
        <v>72419</v>
      </c>
      <c r="L11" s="70">
        <v>79189</v>
      </c>
      <c r="M11" s="70">
        <v>68563</v>
      </c>
      <c r="N11" s="70">
        <v>39</v>
      </c>
      <c r="O11" s="70">
        <v>37</v>
      </c>
      <c r="P11" s="70">
        <v>4046</v>
      </c>
      <c r="Q11" s="70">
        <v>3819</v>
      </c>
      <c r="R11" s="88">
        <v>5356</v>
      </c>
      <c r="S11" s="88">
        <v>5148</v>
      </c>
      <c r="T11" s="88">
        <v>3971</v>
      </c>
      <c r="U11" s="88">
        <v>3884</v>
      </c>
      <c r="V11" s="88">
        <v>23</v>
      </c>
      <c r="W11" s="88">
        <v>22</v>
      </c>
      <c r="X11" s="88">
        <v>1362</v>
      </c>
      <c r="Y11" s="88">
        <v>1242</v>
      </c>
      <c r="Z11" s="88">
        <v>50476</v>
      </c>
      <c r="AA11" s="88">
        <v>42776</v>
      </c>
      <c r="AB11" s="88">
        <v>47500</v>
      </c>
      <c r="AC11" s="88">
        <v>40039</v>
      </c>
      <c r="AD11" s="88">
        <v>23</v>
      </c>
      <c r="AE11" s="88">
        <v>21</v>
      </c>
      <c r="AF11" s="88">
        <v>2953</v>
      </c>
      <c r="AG11" s="88">
        <v>2716</v>
      </c>
    </row>
    <row r="12" spans="1:38" ht="17.25" customHeight="1" x14ac:dyDescent="0.25">
      <c r="A12" s="69" t="s">
        <v>135</v>
      </c>
      <c r="B12" s="70">
        <v>1966</v>
      </c>
      <c r="C12" s="70">
        <v>1929</v>
      </c>
      <c r="D12" s="70">
        <v>1826</v>
      </c>
      <c r="E12" s="70">
        <v>1790</v>
      </c>
      <c r="F12" s="70"/>
      <c r="G12" s="70"/>
      <c r="H12" s="70">
        <v>140</v>
      </c>
      <c r="I12" s="70">
        <v>139</v>
      </c>
      <c r="J12" s="70">
        <v>27347</v>
      </c>
      <c r="K12" s="70">
        <v>23403</v>
      </c>
      <c r="L12" s="70">
        <v>24918</v>
      </c>
      <c r="M12" s="70">
        <v>21203</v>
      </c>
      <c r="N12" s="70">
        <v>56</v>
      </c>
      <c r="O12" s="70">
        <v>37</v>
      </c>
      <c r="P12" s="70">
        <v>2373</v>
      </c>
      <c r="Q12" s="70">
        <v>2163</v>
      </c>
      <c r="R12" s="88">
        <v>1973</v>
      </c>
      <c r="S12" s="88">
        <v>1901</v>
      </c>
      <c r="T12" s="88">
        <v>1850</v>
      </c>
      <c r="U12" s="88">
        <v>1782</v>
      </c>
      <c r="V12" s="88">
        <v>1</v>
      </c>
      <c r="W12" s="88">
        <v>0</v>
      </c>
      <c r="X12" s="88">
        <v>122</v>
      </c>
      <c r="Y12" s="88">
        <v>119</v>
      </c>
      <c r="Z12" s="88">
        <v>20423</v>
      </c>
      <c r="AA12" s="88">
        <v>17331</v>
      </c>
      <c r="AB12" s="88">
        <v>18644</v>
      </c>
      <c r="AC12" s="88">
        <v>15748</v>
      </c>
      <c r="AD12" s="88">
        <v>37</v>
      </c>
      <c r="AE12" s="88">
        <v>30</v>
      </c>
      <c r="AF12" s="88">
        <v>1742</v>
      </c>
      <c r="AG12" s="88">
        <v>1553</v>
      </c>
    </row>
    <row r="13" spans="1:38" ht="17.25" customHeight="1" x14ac:dyDescent="0.25">
      <c r="A13" s="69" t="s">
        <v>136</v>
      </c>
      <c r="B13" s="70">
        <v>2590</v>
      </c>
      <c r="C13" s="70">
        <v>2547</v>
      </c>
      <c r="D13" s="70">
        <v>2287</v>
      </c>
      <c r="E13" s="70">
        <v>2248</v>
      </c>
      <c r="F13" s="70">
        <v>8</v>
      </c>
      <c r="G13" s="70">
        <v>7</v>
      </c>
      <c r="H13" s="70">
        <v>295</v>
      </c>
      <c r="I13" s="70">
        <v>292</v>
      </c>
      <c r="J13" s="70">
        <v>26984</v>
      </c>
      <c r="K13" s="70">
        <v>25790</v>
      </c>
      <c r="L13" s="70">
        <v>23826</v>
      </c>
      <c r="M13" s="70">
        <v>22739</v>
      </c>
      <c r="N13" s="70">
        <v>216</v>
      </c>
      <c r="O13" s="70">
        <v>210</v>
      </c>
      <c r="P13" s="70">
        <v>2942</v>
      </c>
      <c r="Q13" s="70">
        <v>2841</v>
      </c>
      <c r="R13" s="88">
        <v>1936</v>
      </c>
      <c r="S13" s="88">
        <v>1883</v>
      </c>
      <c r="T13" s="88">
        <v>1775</v>
      </c>
      <c r="U13" s="88">
        <v>1727</v>
      </c>
      <c r="V13" s="88">
        <v>7</v>
      </c>
      <c r="W13" s="88">
        <v>7</v>
      </c>
      <c r="X13" s="88">
        <v>154</v>
      </c>
      <c r="Y13" s="88">
        <v>149</v>
      </c>
      <c r="Z13" s="88">
        <v>19180</v>
      </c>
      <c r="AA13" s="88">
        <v>18224</v>
      </c>
      <c r="AB13" s="88">
        <v>16947</v>
      </c>
      <c r="AC13" s="88">
        <v>16183</v>
      </c>
      <c r="AD13" s="88">
        <v>119</v>
      </c>
      <c r="AE13" s="88">
        <v>105</v>
      </c>
      <c r="AF13" s="88">
        <v>2114</v>
      </c>
      <c r="AG13" s="88">
        <v>1936</v>
      </c>
    </row>
    <row r="14" spans="1:38" ht="17.25" customHeight="1" x14ac:dyDescent="0.25">
      <c r="A14" s="69" t="s">
        <v>137</v>
      </c>
      <c r="B14" s="70">
        <v>2222</v>
      </c>
      <c r="C14" s="70">
        <v>2172</v>
      </c>
      <c r="D14" s="70">
        <v>1822</v>
      </c>
      <c r="E14" s="70">
        <v>1773</v>
      </c>
      <c r="F14" s="70">
        <v>1</v>
      </c>
      <c r="G14" s="70">
        <v>1</v>
      </c>
      <c r="H14" s="70">
        <v>399</v>
      </c>
      <c r="I14" s="70">
        <v>398</v>
      </c>
      <c r="J14" s="70">
        <v>29297</v>
      </c>
      <c r="K14" s="70">
        <v>24910</v>
      </c>
      <c r="L14" s="70">
        <v>27563</v>
      </c>
      <c r="M14" s="70">
        <v>23265</v>
      </c>
      <c r="N14" s="70">
        <v>1</v>
      </c>
      <c r="O14" s="70">
        <v>1</v>
      </c>
      <c r="P14" s="70">
        <v>1733</v>
      </c>
      <c r="Q14" s="70">
        <v>1644</v>
      </c>
      <c r="R14" s="88">
        <v>1784</v>
      </c>
      <c r="S14" s="88">
        <v>1683</v>
      </c>
      <c r="T14" s="88">
        <v>1440</v>
      </c>
      <c r="U14" s="88">
        <v>1339</v>
      </c>
      <c r="V14" s="88">
        <v>1</v>
      </c>
      <c r="W14" s="88">
        <v>1</v>
      </c>
      <c r="X14" s="88">
        <v>343</v>
      </c>
      <c r="Y14" s="88">
        <v>343</v>
      </c>
      <c r="Z14" s="88">
        <v>27111</v>
      </c>
      <c r="AA14" s="88">
        <v>24729</v>
      </c>
      <c r="AB14" s="88">
        <v>25636</v>
      </c>
      <c r="AC14" s="88">
        <v>23345</v>
      </c>
      <c r="AD14" s="88">
        <v>1</v>
      </c>
      <c r="AE14" s="88">
        <v>1</v>
      </c>
      <c r="AF14" s="88">
        <v>1474</v>
      </c>
      <c r="AG14" s="88">
        <v>1383</v>
      </c>
    </row>
    <row r="15" spans="1:38" ht="17.25" customHeight="1" x14ac:dyDescent="0.25">
      <c r="A15" s="69" t="s">
        <v>138</v>
      </c>
      <c r="B15" s="70">
        <v>681</v>
      </c>
      <c r="C15" s="70">
        <v>650</v>
      </c>
      <c r="D15" s="70">
        <v>614</v>
      </c>
      <c r="E15" s="70">
        <v>583</v>
      </c>
      <c r="F15" s="70">
        <v>2</v>
      </c>
      <c r="G15" s="70">
        <v>2</v>
      </c>
      <c r="H15" s="70">
        <v>65</v>
      </c>
      <c r="I15" s="70">
        <v>65</v>
      </c>
      <c r="J15" s="70">
        <v>13651</v>
      </c>
      <c r="K15" s="70">
        <v>10142</v>
      </c>
      <c r="L15" s="70">
        <v>12819</v>
      </c>
      <c r="M15" s="70">
        <v>9332</v>
      </c>
      <c r="N15" s="70">
        <v>18</v>
      </c>
      <c r="O15" s="70">
        <v>16</v>
      </c>
      <c r="P15" s="70">
        <v>814</v>
      </c>
      <c r="Q15" s="70">
        <v>794</v>
      </c>
      <c r="R15" s="88">
        <v>609</v>
      </c>
      <c r="S15" s="88">
        <v>599</v>
      </c>
      <c r="T15" s="88">
        <v>565</v>
      </c>
      <c r="U15" s="88">
        <v>556</v>
      </c>
      <c r="V15" s="88">
        <v>2</v>
      </c>
      <c r="W15" s="88">
        <v>2</v>
      </c>
      <c r="X15" s="88">
        <v>42</v>
      </c>
      <c r="Y15" s="88">
        <v>41</v>
      </c>
      <c r="Z15" s="88">
        <v>10601</v>
      </c>
      <c r="AA15" s="88">
        <v>7700</v>
      </c>
      <c r="AB15" s="88">
        <v>10044</v>
      </c>
      <c r="AC15" s="88">
        <v>7168</v>
      </c>
      <c r="AD15" s="88">
        <v>11</v>
      </c>
      <c r="AE15" s="88">
        <v>11</v>
      </c>
      <c r="AF15" s="88">
        <v>546</v>
      </c>
      <c r="AG15" s="88">
        <v>521</v>
      </c>
    </row>
    <row r="16" spans="1:38" ht="17.25" customHeight="1" x14ac:dyDescent="0.25">
      <c r="A16" s="69" t="s">
        <v>139</v>
      </c>
      <c r="B16" s="70">
        <v>4547</v>
      </c>
      <c r="C16" s="70">
        <v>4220</v>
      </c>
      <c r="D16" s="70">
        <v>3772</v>
      </c>
      <c r="E16" s="70">
        <v>3472</v>
      </c>
      <c r="F16" s="70">
        <v>3</v>
      </c>
      <c r="G16" s="70">
        <v>3</v>
      </c>
      <c r="H16" s="70">
        <v>772</v>
      </c>
      <c r="I16" s="70">
        <v>745</v>
      </c>
      <c r="J16" s="70">
        <v>46935</v>
      </c>
      <c r="K16" s="70">
        <v>42361</v>
      </c>
      <c r="L16" s="70">
        <v>43462</v>
      </c>
      <c r="M16" s="70">
        <v>39387</v>
      </c>
      <c r="N16" s="70">
        <v>321</v>
      </c>
      <c r="O16" s="70">
        <v>262</v>
      </c>
      <c r="P16" s="70">
        <v>3152</v>
      </c>
      <c r="Q16" s="70">
        <v>2712</v>
      </c>
      <c r="R16" s="88">
        <v>3752</v>
      </c>
      <c r="S16" s="88">
        <v>3289</v>
      </c>
      <c r="T16" s="88">
        <v>3177</v>
      </c>
      <c r="U16" s="88">
        <v>2816</v>
      </c>
      <c r="V16" s="88">
        <v>1</v>
      </c>
      <c r="W16" s="88">
        <v>0</v>
      </c>
      <c r="X16" s="88">
        <v>574</v>
      </c>
      <c r="Y16" s="88">
        <v>473</v>
      </c>
      <c r="Z16" s="88">
        <v>31773</v>
      </c>
      <c r="AA16" s="88">
        <v>27795</v>
      </c>
      <c r="AB16" s="88">
        <v>29158</v>
      </c>
      <c r="AC16" s="88">
        <v>25787</v>
      </c>
      <c r="AD16" s="88">
        <v>273</v>
      </c>
      <c r="AE16" s="88">
        <v>231</v>
      </c>
      <c r="AF16" s="88">
        <v>2342</v>
      </c>
      <c r="AG16" s="88">
        <v>1777</v>
      </c>
    </row>
    <row r="17" spans="1:33" ht="17.25" customHeight="1" x14ac:dyDescent="0.25">
      <c r="A17" s="69" t="s">
        <v>140</v>
      </c>
      <c r="B17" s="70">
        <v>663</v>
      </c>
      <c r="C17" s="70">
        <v>662</v>
      </c>
      <c r="D17" s="70">
        <v>632</v>
      </c>
      <c r="E17" s="70">
        <v>631</v>
      </c>
      <c r="F17" s="70"/>
      <c r="G17" s="70"/>
      <c r="H17" s="70">
        <v>31</v>
      </c>
      <c r="I17" s="70">
        <v>31</v>
      </c>
      <c r="J17" s="70">
        <v>7152</v>
      </c>
      <c r="K17" s="70">
        <v>7075</v>
      </c>
      <c r="L17" s="70">
        <v>6587</v>
      </c>
      <c r="M17" s="70">
        <v>6519</v>
      </c>
      <c r="N17" s="70">
        <v>58</v>
      </c>
      <c r="O17" s="70">
        <v>58</v>
      </c>
      <c r="P17" s="70">
        <v>507</v>
      </c>
      <c r="Q17" s="70">
        <v>498</v>
      </c>
      <c r="R17" s="88">
        <v>535</v>
      </c>
      <c r="S17" s="88">
        <v>535</v>
      </c>
      <c r="T17" s="88">
        <v>490</v>
      </c>
      <c r="U17" s="88">
        <v>490</v>
      </c>
      <c r="V17" s="88">
        <v>0</v>
      </c>
      <c r="W17" s="88">
        <v>0</v>
      </c>
      <c r="X17" s="88">
        <v>45</v>
      </c>
      <c r="Y17" s="88">
        <v>45</v>
      </c>
      <c r="Z17" s="88">
        <v>5217</v>
      </c>
      <c r="AA17" s="88">
        <v>5072</v>
      </c>
      <c r="AB17" s="88">
        <v>4694</v>
      </c>
      <c r="AC17" s="88">
        <v>4566</v>
      </c>
      <c r="AD17" s="88">
        <v>36</v>
      </c>
      <c r="AE17" s="88">
        <v>35</v>
      </c>
      <c r="AF17" s="88">
        <v>487</v>
      </c>
      <c r="AG17" s="88">
        <v>471</v>
      </c>
    </row>
    <row r="18" spans="1:33" ht="17.25" customHeight="1" x14ac:dyDescent="0.25">
      <c r="A18" s="69" t="s">
        <v>141</v>
      </c>
      <c r="B18" s="70">
        <v>3051</v>
      </c>
      <c r="C18" s="70">
        <v>2984</v>
      </c>
      <c r="D18" s="70">
        <v>2829</v>
      </c>
      <c r="E18" s="70">
        <v>2766</v>
      </c>
      <c r="F18" s="70">
        <v>6</v>
      </c>
      <c r="G18" s="70">
        <v>6</v>
      </c>
      <c r="H18" s="70">
        <v>216</v>
      </c>
      <c r="I18" s="70">
        <v>212</v>
      </c>
      <c r="J18" s="70">
        <v>32894</v>
      </c>
      <c r="K18" s="70">
        <v>30117</v>
      </c>
      <c r="L18" s="70">
        <v>28994</v>
      </c>
      <c r="M18" s="70">
        <v>26480</v>
      </c>
      <c r="N18" s="70">
        <v>72</v>
      </c>
      <c r="O18" s="70">
        <v>67</v>
      </c>
      <c r="P18" s="70">
        <v>3828</v>
      </c>
      <c r="Q18" s="70">
        <v>3570</v>
      </c>
      <c r="R18" s="88">
        <v>2450</v>
      </c>
      <c r="S18" s="88">
        <v>2380</v>
      </c>
      <c r="T18" s="88">
        <v>2230</v>
      </c>
      <c r="U18" s="88">
        <v>2162</v>
      </c>
      <c r="V18" s="88">
        <v>5</v>
      </c>
      <c r="W18" s="88">
        <v>4</v>
      </c>
      <c r="X18" s="88">
        <v>215</v>
      </c>
      <c r="Y18" s="88">
        <v>214</v>
      </c>
      <c r="Z18" s="88">
        <v>24854</v>
      </c>
      <c r="AA18" s="88">
        <v>21818</v>
      </c>
      <c r="AB18" s="88">
        <v>21783</v>
      </c>
      <c r="AC18" s="88">
        <v>19175</v>
      </c>
      <c r="AD18" s="88">
        <v>48</v>
      </c>
      <c r="AE18" s="88">
        <v>46</v>
      </c>
      <c r="AF18" s="88">
        <v>3023</v>
      </c>
      <c r="AG18" s="88">
        <v>2597</v>
      </c>
    </row>
    <row r="19" spans="1:33" ht="17.25" customHeight="1" x14ac:dyDescent="0.25">
      <c r="A19" s="69" t="s">
        <v>142</v>
      </c>
      <c r="B19" s="70">
        <v>1490</v>
      </c>
      <c r="C19" s="70">
        <v>1479</v>
      </c>
      <c r="D19" s="70">
        <v>1332</v>
      </c>
      <c r="E19" s="70">
        <v>1332</v>
      </c>
      <c r="F19" s="70"/>
      <c r="G19" s="70"/>
      <c r="H19" s="70">
        <v>158</v>
      </c>
      <c r="I19" s="70">
        <v>147</v>
      </c>
      <c r="J19" s="70">
        <v>21204</v>
      </c>
      <c r="K19" s="70">
        <v>20868</v>
      </c>
      <c r="L19" s="70">
        <v>19675</v>
      </c>
      <c r="M19" s="70">
        <v>19379</v>
      </c>
      <c r="N19" s="70">
        <v>14</v>
      </c>
      <c r="O19" s="70">
        <v>12</v>
      </c>
      <c r="P19" s="70">
        <v>1515</v>
      </c>
      <c r="Q19" s="70">
        <v>1477</v>
      </c>
      <c r="R19" s="88">
        <v>1167</v>
      </c>
      <c r="S19" s="88">
        <v>1167</v>
      </c>
      <c r="T19" s="88">
        <v>1027</v>
      </c>
      <c r="U19" s="88">
        <v>1027</v>
      </c>
      <c r="V19" s="88">
        <v>0</v>
      </c>
      <c r="W19" s="88">
        <v>0</v>
      </c>
      <c r="X19" s="88">
        <v>140</v>
      </c>
      <c r="Y19" s="88">
        <v>140</v>
      </c>
      <c r="Z19" s="88">
        <v>16872</v>
      </c>
      <c r="AA19" s="88">
        <v>16440</v>
      </c>
      <c r="AB19" s="88">
        <v>15687</v>
      </c>
      <c r="AC19" s="88">
        <v>15356</v>
      </c>
      <c r="AD19" s="88">
        <v>12</v>
      </c>
      <c r="AE19" s="88">
        <v>9</v>
      </c>
      <c r="AF19" s="88">
        <v>1173</v>
      </c>
      <c r="AG19" s="88">
        <v>1075</v>
      </c>
    </row>
    <row r="20" spans="1:33" ht="17.25" customHeight="1" x14ac:dyDescent="0.25">
      <c r="A20" s="69" t="s">
        <v>143</v>
      </c>
      <c r="B20" s="70">
        <v>3290</v>
      </c>
      <c r="C20" s="70">
        <v>3146</v>
      </c>
      <c r="D20" s="70">
        <v>2742</v>
      </c>
      <c r="E20" s="70">
        <v>2612</v>
      </c>
      <c r="F20" s="70">
        <v>26</v>
      </c>
      <c r="G20" s="70">
        <v>25</v>
      </c>
      <c r="H20" s="70">
        <v>522</v>
      </c>
      <c r="I20" s="70">
        <v>509</v>
      </c>
      <c r="J20" s="70">
        <v>45338</v>
      </c>
      <c r="K20" s="70">
        <v>30301</v>
      </c>
      <c r="L20" s="70">
        <v>42063</v>
      </c>
      <c r="M20" s="70">
        <v>27217</v>
      </c>
      <c r="N20" s="70">
        <v>24</v>
      </c>
      <c r="O20" s="70">
        <v>19</v>
      </c>
      <c r="P20" s="70">
        <v>3251</v>
      </c>
      <c r="Q20" s="70">
        <v>3065</v>
      </c>
      <c r="R20" s="88">
        <v>2776</v>
      </c>
      <c r="S20" s="88">
        <v>2675</v>
      </c>
      <c r="T20" s="88">
        <v>2302</v>
      </c>
      <c r="U20" s="88">
        <v>2216</v>
      </c>
      <c r="V20" s="88">
        <v>17</v>
      </c>
      <c r="W20" s="88">
        <v>13</v>
      </c>
      <c r="X20" s="88">
        <v>457</v>
      </c>
      <c r="Y20" s="88">
        <v>446</v>
      </c>
      <c r="Z20" s="88">
        <v>28918</v>
      </c>
      <c r="AA20" s="88">
        <v>22482</v>
      </c>
      <c r="AB20" s="88">
        <v>26315</v>
      </c>
      <c r="AC20" s="88">
        <v>19992</v>
      </c>
      <c r="AD20" s="88">
        <v>16</v>
      </c>
      <c r="AE20" s="88">
        <v>16</v>
      </c>
      <c r="AF20" s="88">
        <v>2587</v>
      </c>
      <c r="AG20" s="88">
        <v>2474</v>
      </c>
    </row>
    <row r="21" spans="1:33" ht="17.25" customHeight="1" x14ac:dyDescent="0.25">
      <c r="A21" s="69" t="s">
        <v>144</v>
      </c>
      <c r="B21" s="70">
        <v>3713</v>
      </c>
      <c r="C21" s="70">
        <v>3679</v>
      </c>
      <c r="D21" s="70">
        <v>3388</v>
      </c>
      <c r="E21" s="70">
        <v>3354</v>
      </c>
      <c r="F21" s="70">
        <v>26</v>
      </c>
      <c r="G21" s="70">
        <v>26</v>
      </c>
      <c r="H21" s="70">
        <v>299</v>
      </c>
      <c r="I21" s="70">
        <v>299</v>
      </c>
      <c r="J21" s="70">
        <v>37017</v>
      </c>
      <c r="K21" s="70">
        <v>33598</v>
      </c>
      <c r="L21" s="70">
        <v>34227</v>
      </c>
      <c r="M21" s="70">
        <v>31049</v>
      </c>
      <c r="N21" s="70">
        <v>65</v>
      </c>
      <c r="O21" s="70">
        <v>62</v>
      </c>
      <c r="P21" s="70">
        <v>2725</v>
      </c>
      <c r="Q21" s="70">
        <v>2487</v>
      </c>
      <c r="R21" s="88">
        <v>2925</v>
      </c>
      <c r="S21" s="88">
        <v>2904</v>
      </c>
      <c r="T21" s="88">
        <v>2709</v>
      </c>
      <c r="U21" s="88">
        <v>2688</v>
      </c>
      <c r="V21" s="88">
        <v>17</v>
      </c>
      <c r="W21" s="88">
        <v>17</v>
      </c>
      <c r="X21" s="88">
        <v>199</v>
      </c>
      <c r="Y21" s="88">
        <v>199</v>
      </c>
      <c r="Z21" s="88">
        <v>28217</v>
      </c>
      <c r="AA21" s="88">
        <v>24816</v>
      </c>
      <c r="AB21" s="88">
        <v>26227</v>
      </c>
      <c r="AC21" s="88">
        <v>22956</v>
      </c>
      <c r="AD21" s="88">
        <v>69</v>
      </c>
      <c r="AE21" s="88">
        <v>65</v>
      </c>
      <c r="AF21" s="88">
        <v>1921</v>
      </c>
      <c r="AG21" s="88">
        <v>1795</v>
      </c>
    </row>
    <row r="22" spans="1:33" ht="17.25" customHeight="1" x14ac:dyDescent="0.25">
      <c r="A22" s="69" t="s">
        <v>145</v>
      </c>
      <c r="B22" s="70">
        <v>5588</v>
      </c>
      <c r="C22" s="70">
        <v>5533</v>
      </c>
      <c r="D22" s="70">
        <v>4915</v>
      </c>
      <c r="E22" s="70">
        <v>4860</v>
      </c>
      <c r="F22" s="70">
        <v>19</v>
      </c>
      <c r="G22" s="70">
        <v>19</v>
      </c>
      <c r="H22" s="70">
        <v>654</v>
      </c>
      <c r="I22" s="70">
        <v>654</v>
      </c>
      <c r="J22" s="70">
        <v>58659</v>
      </c>
      <c r="K22" s="70">
        <v>53053</v>
      </c>
      <c r="L22" s="70">
        <v>55283</v>
      </c>
      <c r="M22" s="70">
        <v>50592</v>
      </c>
      <c r="N22" s="70">
        <v>97</v>
      </c>
      <c r="O22" s="70">
        <v>33</v>
      </c>
      <c r="P22" s="70">
        <v>3279</v>
      </c>
      <c r="Q22" s="70">
        <v>2428</v>
      </c>
      <c r="R22" s="88">
        <v>3518</v>
      </c>
      <c r="S22" s="88">
        <v>3469</v>
      </c>
      <c r="T22" s="88">
        <v>3061</v>
      </c>
      <c r="U22" s="88">
        <v>3012</v>
      </c>
      <c r="V22" s="88">
        <v>9</v>
      </c>
      <c r="W22" s="88">
        <v>9</v>
      </c>
      <c r="X22" s="88">
        <v>448</v>
      </c>
      <c r="Y22" s="88">
        <v>448</v>
      </c>
      <c r="Z22" s="88">
        <v>45756</v>
      </c>
      <c r="AA22" s="88">
        <v>39977</v>
      </c>
      <c r="AB22" s="88">
        <v>43267</v>
      </c>
      <c r="AC22" s="88">
        <v>38166</v>
      </c>
      <c r="AD22" s="88">
        <v>61</v>
      </c>
      <c r="AE22" s="88">
        <v>37</v>
      </c>
      <c r="AF22" s="88">
        <v>2428</v>
      </c>
      <c r="AG22" s="88">
        <v>1774</v>
      </c>
    </row>
    <row r="23" spans="1:33" ht="17.25" customHeight="1" x14ac:dyDescent="0.25">
      <c r="A23" s="69" t="s">
        <v>146</v>
      </c>
      <c r="B23" s="70">
        <v>4801</v>
      </c>
      <c r="C23" s="70">
        <v>4531</v>
      </c>
      <c r="D23" s="70">
        <v>4270</v>
      </c>
      <c r="E23" s="70">
        <v>4037</v>
      </c>
      <c r="F23" s="70">
        <v>3</v>
      </c>
      <c r="G23" s="70">
        <v>3</v>
      </c>
      <c r="H23" s="70">
        <v>528</v>
      </c>
      <c r="I23" s="70">
        <v>491</v>
      </c>
      <c r="J23" s="70">
        <v>69766</v>
      </c>
      <c r="K23" s="70">
        <v>59809</v>
      </c>
      <c r="L23" s="70">
        <v>64468</v>
      </c>
      <c r="M23" s="70">
        <v>55904</v>
      </c>
      <c r="N23" s="70">
        <v>73</v>
      </c>
      <c r="O23" s="70">
        <v>46</v>
      </c>
      <c r="P23" s="70">
        <v>5225</v>
      </c>
      <c r="Q23" s="70">
        <v>3859</v>
      </c>
      <c r="R23" s="88">
        <v>3722</v>
      </c>
      <c r="S23" s="88">
        <v>3483</v>
      </c>
      <c r="T23" s="88">
        <v>3301</v>
      </c>
      <c r="U23" s="88">
        <v>3133</v>
      </c>
      <c r="V23" s="88">
        <v>1</v>
      </c>
      <c r="W23" s="88">
        <v>0</v>
      </c>
      <c r="X23" s="88">
        <v>420</v>
      </c>
      <c r="Y23" s="88">
        <v>350</v>
      </c>
      <c r="Z23" s="88">
        <v>53429</v>
      </c>
      <c r="AA23" s="88">
        <v>44574</v>
      </c>
      <c r="AB23" s="88">
        <v>49465</v>
      </c>
      <c r="AC23" s="88">
        <v>41940</v>
      </c>
      <c r="AD23" s="88">
        <v>66</v>
      </c>
      <c r="AE23" s="88">
        <v>49</v>
      </c>
      <c r="AF23" s="88">
        <v>3898</v>
      </c>
      <c r="AG23" s="88">
        <v>2585</v>
      </c>
    </row>
    <row r="24" spans="1:33" ht="17.25" customHeight="1" x14ac:dyDescent="0.25">
      <c r="A24" s="69" t="s">
        <v>252</v>
      </c>
      <c r="B24" s="70">
        <v>10432</v>
      </c>
      <c r="C24" s="70">
        <v>9366</v>
      </c>
      <c r="D24" s="70">
        <v>8525</v>
      </c>
      <c r="E24" s="70">
        <v>7791</v>
      </c>
      <c r="F24" s="70">
        <v>9</v>
      </c>
      <c r="G24" s="70">
        <v>7</v>
      </c>
      <c r="H24" s="70">
        <v>1898</v>
      </c>
      <c r="I24" s="70">
        <v>1568</v>
      </c>
      <c r="J24" s="70">
        <v>113920</v>
      </c>
      <c r="K24" s="70">
        <v>92747</v>
      </c>
      <c r="L24" s="70">
        <v>105467</v>
      </c>
      <c r="M24" s="70">
        <v>84934</v>
      </c>
      <c r="N24" s="70">
        <v>1144</v>
      </c>
      <c r="O24" s="70">
        <v>1036</v>
      </c>
      <c r="P24" s="70">
        <v>7309</v>
      </c>
      <c r="Q24" s="70">
        <v>6777</v>
      </c>
      <c r="R24" s="88">
        <v>7519</v>
      </c>
      <c r="S24" s="88">
        <v>6394</v>
      </c>
      <c r="T24" s="88">
        <v>6179</v>
      </c>
      <c r="U24" s="88">
        <v>5299</v>
      </c>
      <c r="V24" s="88">
        <v>6</v>
      </c>
      <c r="W24" s="88">
        <v>3</v>
      </c>
      <c r="X24" s="88">
        <v>1334</v>
      </c>
      <c r="Y24" s="88">
        <v>1092</v>
      </c>
      <c r="Z24" s="88">
        <v>81375</v>
      </c>
      <c r="AA24" s="88">
        <v>61420</v>
      </c>
      <c r="AB24" s="88">
        <v>75350</v>
      </c>
      <c r="AC24" s="88">
        <v>55929</v>
      </c>
      <c r="AD24" s="88">
        <v>296</v>
      </c>
      <c r="AE24" s="88">
        <v>245</v>
      </c>
      <c r="AF24" s="88">
        <v>5729</v>
      </c>
      <c r="AG24" s="88">
        <v>5246</v>
      </c>
    </row>
    <row r="25" spans="1:33" ht="17.25" customHeight="1" x14ac:dyDescent="0.25">
      <c r="A25" s="69" t="s">
        <v>148</v>
      </c>
      <c r="B25" s="70">
        <v>3557</v>
      </c>
      <c r="C25" s="70">
        <v>3301</v>
      </c>
      <c r="D25" s="70">
        <v>2187</v>
      </c>
      <c r="E25" s="70">
        <v>1935</v>
      </c>
      <c r="F25" s="70">
        <v>16</v>
      </c>
      <c r="G25" s="70">
        <v>16</v>
      </c>
      <c r="H25" s="70">
        <v>1354</v>
      </c>
      <c r="I25" s="70">
        <v>1350</v>
      </c>
      <c r="J25" s="70">
        <v>104873</v>
      </c>
      <c r="K25" s="70">
        <v>78504</v>
      </c>
      <c r="L25" s="70">
        <v>101216</v>
      </c>
      <c r="M25" s="70">
        <v>75184</v>
      </c>
      <c r="N25" s="70">
        <v>49</v>
      </c>
      <c r="O25" s="70">
        <v>45</v>
      </c>
      <c r="P25" s="70">
        <v>3608</v>
      </c>
      <c r="Q25" s="70">
        <v>3275</v>
      </c>
      <c r="R25" s="88">
        <v>2952</v>
      </c>
      <c r="S25" s="88">
        <v>2485</v>
      </c>
      <c r="T25" s="88">
        <v>1770</v>
      </c>
      <c r="U25" s="88">
        <v>1303</v>
      </c>
      <c r="V25" s="88">
        <v>8</v>
      </c>
      <c r="W25" s="88">
        <v>8</v>
      </c>
      <c r="X25" s="88">
        <v>1174</v>
      </c>
      <c r="Y25" s="88">
        <v>1174</v>
      </c>
      <c r="Z25" s="88">
        <v>65290</v>
      </c>
      <c r="AA25" s="88">
        <v>50007</v>
      </c>
      <c r="AB25" s="88">
        <v>62087</v>
      </c>
      <c r="AC25" s="88">
        <v>47234</v>
      </c>
      <c r="AD25" s="88">
        <v>35</v>
      </c>
      <c r="AE25" s="88">
        <v>30</v>
      </c>
      <c r="AF25" s="88">
        <v>3168</v>
      </c>
      <c r="AG25" s="88">
        <v>2743</v>
      </c>
    </row>
    <row r="26" spans="1:33" ht="17.25" customHeight="1" x14ac:dyDescent="0.25">
      <c r="A26" s="69" t="s">
        <v>253</v>
      </c>
      <c r="B26" s="70">
        <v>1233</v>
      </c>
      <c r="C26" s="70">
        <v>1180</v>
      </c>
      <c r="D26" s="70">
        <v>1061</v>
      </c>
      <c r="E26" s="70">
        <v>1008</v>
      </c>
      <c r="F26" s="70">
        <v>3</v>
      </c>
      <c r="G26" s="70">
        <v>3</v>
      </c>
      <c r="H26" s="70">
        <v>169</v>
      </c>
      <c r="I26" s="70">
        <v>169</v>
      </c>
      <c r="J26" s="70">
        <v>26304</v>
      </c>
      <c r="K26" s="70">
        <v>24365</v>
      </c>
      <c r="L26" s="70">
        <v>24547</v>
      </c>
      <c r="M26" s="70">
        <v>22724</v>
      </c>
      <c r="N26" s="70">
        <v>412</v>
      </c>
      <c r="O26" s="70">
        <v>400</v>
      </c>
      <c r="P26" s="70">
        <v>1345</v>
      </c>
      <c r="Q26" s="70">
        <v>1241</v>
      </c>
      <c r="R26" s="88">
        <v>985</v>
      </c>
      <c r="S26" s="88">
        <v>909</v>
      </c>
      <c r="T26" s="88">
        <v>774</v>
      </c>
      <c r="U26" s="88">
        <v>727</v>
      </c>
      <c r="V26" s="88">
        <v>25</v>
      </c>
      <c r="W26" s="88">
        <v>20</v>
      </c>
      <c r="X26" s="88">
        <v>186</v>
      </c>
      <c r="Y26" s="88">
        <v>162</v>
      </c>
      <c r="Z26" s="88">
        <v>19605</v>
      </c>
      <c r="AA26" s="88">
        <v>16142</v>
      </c>
      <c r="AB26" s="88">
        <v>18131</v>
      </c>
      <c r="AC26" s="88">
        <v>14875</v>
      </c>
      <c r="AD26" s="88">
        <v>442</v>
      </c>
      <c r="AE26" s="88">
        <v>365</v>
      </c>
      <c r="AF26" s="88">
        <v>1032</v>
      </c>
      <c r="AG26" s="88">
        <v>902</v>
      </c>
    </row>
    <row r="27" spans="1:33" ht="17.25" customHeight="1" x14ac:dyDescent="0.25">
      <c r="A27" s="69" t="s">
        <v>151</v>
      </c>
      <c r="B27" s="70">
        <v>5110</v>
      </c>
      <c r="C27" s="70">
        <v>4823</v>
      </c>
      <c r="D27" s="70">
        <v>3326</v>
      </c>
      <c r="E27" s="70">
        <v>3281</v>
      </c>
      <c r="F27" s="70">
        <v>71</v>
      </c>
      <c r="G27" s="70">
        <v>64</v>
      </c>
      <c r="H27" s="70">
        <v>1713</v>
      </c>
      <c r="I27" s="70">
        <v>1478</v>
      </c>
      <c r="J27" s="70">
        <v>81794</v>
      </c>
      <c r="K27" s="70">
        <v>75526</v>
      </c>
      <c r="L27" s="70">
        <v>75938</v>
      </c>
      <c r="M27" s="70">
        <v>69807</v>
      </c>
      <c r="N27" s="70">
        <v>350</v>
      </c>
      <c r="O27" s="70">
        <v>344</v>
      </c>
      <c r="P27" s="70">
        <v>5506</v>
      </c>
      <c r="Q27" s="70">
        <v>5375</v>
      </c>
      <c r="R27" s="88">
        <v>3880</v>
      </c>
      <c r="S27" s="88">
        <v>3627</v>
      </c>
      <c r="T27" s="88">
        <v>2638</v>
      </c>
      <c r="U27" s="88">
        <v>2564</v>
      </c>
      <c r="V27" s="88">
        <v>32</v>
      </c>
      <c r="W27" s="88">
        <v>19</v>
      </c>
      <c r="X27" s="88">
        <v>1210</v>
      </c>
      <c r="Y27" s="88">
        <v>1044</v>
      </c>
      <c r="Z27" s="88">
        <v>53301</v>
      </c>
      <c r="AA27" s="88">
        <v>49101</v>
      </c>
      <c r="AB27" s="88">
        <v>48234</v>
      </c>
      <c r="AC27" s="88">
        <v>44155</v>
      </c>
      <c r="AD27" s="88">
        <v>343</v>
      </c>
      <c r="AE27" s="88">
        <v>334</v>
      </c>
      <c r="AF27" s="88">
        <v>4724</v>
      </c>
      <c r="AG27" s="88">
        <v>4612</v>
      </c>
    </row>
    <row r="28" spans="1:33" ht="17.25" customHeight="1" x14ac:dyDescent="0.25">
      <c r="A28" s="69" t="s">
        <v>152</v>
      </c>
      <c r="B28" s="70">
        <v>3573</v>
      </c>
      <c r="C28" s="70">
        <v>3518</v>
      </c>
      <c r="D28" s="70">
        <v>2936</v>
      </c>
      <c r="E28" s="70">
        <v>2881</v>
      </c>
      <c r="F28" s="70">
        <v>2</v>
      </c>
      <c r="G28" s="70">
        <v>2</v>
      </c>
      <c r="H28" s="70">
        <v>635</v>
      </c>
      <c r="I28" s="70">
        <v>635</v>
      </c>
      <c r="J28" s="70">
        <v>73712</v>
      </c>
      <c r="K28" s="70">
        <v>68992</v>
      </c>
      <c r="L28" s="70">
        <v>69959</v>
      </c>
      <c r="M28" s="70">
        <v>65427</v>
      </c>
      <c r="N28" s="70">
        <v>10</v>
      </c>
      <c r="O28" s="70">
        <v>10</v>
      </c>
      <c r="P28" s="70">
        <v>3743</v>
      </c>
      <c r="Q28" s="70">
        <v>3555</v>
      </c>
      <c r="R28" s="88">
        <v>3197</v>
      </c>
      <c r="S28" s="88">
        <v>2859</v>
      </c>
      <c r="T28" s="88">
        <v>2321</v>
      </c>
      <c r="U28" s="88">
        <v>2028</v>
      </c>
      <c r="V28" s="88">
        <v>12</v>
      </c>
      <c r="W28" s="88">
        <v>12</v>
      </c>
      <c r="X28" s="88">
        <v>864</v>
      </c>
      <c r="Y28" s="88">
        <v>819</v>
      </c>
      <c r="Z28" s="88">
        <v>50484</v>
      </c>
      <c r="AA28" s="88">
        <v>46946</v>
      </c>
      <c r="AB28" s="88">
        <v>47794</v>
      </c>
      <c r="AC28" s="88">
        <v>44391</v>
      </c>
      <c r="AD28" s="88">
        <v>12</v>
      </c>
      <c r="AE28" s="88">
        <v>12</v>
      </c>
      <c r="AF28" s="88">
        <v>2678</v>
      </c>
      <c r="AG28" s="88">
        <v>2543</v>
      </c>
    </row>
    <row r="29" spans="1:33" ht="17.25" customHeight="1" x14ac:dyDescent="0.25">
      <c r="A29" s="69" t="s">
        <v>153</v>
      </c>
      <c r="B29" s="70">
        <v>1533</v>
      </c>
      <c r="C29" s="70">
        <v>1462</v>
      </c>
      <c r="D29" s="70">
        <v>1386</v>
      </c>
      <c r="E29" s="70">
        <v>1315</v>
      </c>
      <c r="F29" s="70">
        <v>3</v>
      </c>
      <c r="G29" s="70">
        <v>3</v>
      </c>
      <c r="H29" s="70">
        <v>144</v>
      </c>
      <c r="I29" s="70">
        <v>144</v>
      </c>
      <c r="J29" s="70">
        <v>19252</v>
      </c>
      <c r="K29" s="70">
        <v>17100</v>
      </c>
      <c r="L29" s="70">
        <v>17953</v>
      </c>
      <c r="M29" s="70">
        <v>15847</v>
      </c>
      <c r="N29" s="70">
        <v>10</v>
      </c>
      <c r="O29" s="70">
        <v>7</v>
      </c>
      <c r="P29" s="70">
        <v>1289</v>
      </c>
      <c r="Q29" s="70">
        <v>1246</v>
      </c>
      <c r="R29" s="88">
        <v>1246</v>
      </c>
      <c r="S29" s="88">
        <v>1184</v>
      </c>
      <c r="T29" s="88">
        <v>1111</v>
      </c>
      <c r="U29" s="88">
        <v>1049</v>
      </c>
      <c r="V29" s="88">
        <v>3</v>
      </c>
      <c r="W29" s="88">
        <v>3</v>
      </c>
      <c r="X29" s="88">
        <v>132</v>
      </c>
      <c r="Y29" s="88">
        <v>132</v>
      </c>
      <c r="Z29" s="88">
        <v>13799</v>
      </c>
      <c r="AA29" s="88">
        <v>11867</v>
      </c>
      <c r="AB29" s="88">
        <v>12881</v>
      </c>
      <c r="AC29" s="88">
        <v>11012</v>
      </c>
      <c r="AD29" s="88">
        <v>12</v>
      </c>
      <c r="AE29" s="88">
        <v>10</v>
      </c>
      <c r="AF29" s="88">
        <v>906</v>
      </c>
      <c r="AG29" s="88">
        <v>845</v>
      </c>
    </row>
    <row r="30" spans="1:33" ht="17.25" customHeight="1" x14ac:dyDescent="0.25">
      <c r="A30" s="69" t="s">
        <v>154</v>
      </c>
      <c r="B30" s="70">
        <v>1117</v>
      </c>
      <c r="C30" s="70">
        <v>1100</v>
      </c>
      <c r="D30" s="70">
        <v>961</v>
      </c>
      <c r="E30" s="70">
        <v>944</v>
      </c>
      <c r="F30" s="70">
        <v>1</v>
      </c>
      <c r="G30" s="70">
        <v>1</v>
      </c>
      <c r="H30" s="70">
        <v>155</v>
      </c>
      <c r="I30" s="70">
        <v>155</v>
      </c>
      <c r="J30" s="70">
        <v>14286</v>
      </c>
      <c r="K30" s="70">
        <v>13898</v>
      </c>
      <c r="L30" s="70">
        <v>13618</v>
      </c>
      <c r="M30" s="70">
        <v>13300</v>
      </c>
      <c r="N30" s="70">
        <v>12</v>
      </c>
      <c r="O30" s="70">
        <v>5</v>
      </c>
      <c r="P30" s="70">
        <v>656</v>
      </c>
      <c r="Q30" s="70">
        <v>593</v>
      </c>
      <c r="R30" s="88">
        <v>789</v>
      </c>
      <c r="S30" s="88">
        <v>752</v>
      </c>
      <c r="T30" s="88">
        <v>671</v>
      </c>
      <c r="U30" s="88">
        <v>655</v>
      </c>
      <c r="V30" s="88">
        <v>0</v>
      </c>
      <c r="W30" s="88">
        <v>0</v>
      </c>
      <c r="X30" s="88">
        <v>118</v>
      </c>
      <c r="Y30" s="88">
        <v>97</v>
      </c>
      <c r="Z30" s="88">
        <v>10279</v>
      </c>
      <c r="AA30" s="88">
        <v>9683</v>
      </c>
      <c r="AB30" s="88">
        <v>9811</v>
      </c>
      <c r="AC30" s="88">
        <v>9322</v>
      </c>
      <c r="AD30" s="88">
        <v>3</v>
      </c>
      <c r="AE30" s="88">
        <v>3</v>
      </c>
      <c r="AF30" s="88">
        <v>465</v>
      </c>
      <c r="AG30" s="88">
        <v>358</v>
      </c>
    </row>
    <row r="31" spans="1:33" ht="17.25" customHeight="1" x14ac:dyDescent="0.25">
      <c r="A31" s="69" t="s">
        <v>155</v>
      </c>
      <c r="B31" s="70">
        <v>1100</v>
      </c>
      <c r="C31" s="70">
        <v>1078</v>
      </c>
      <c r="D31" s="70">
        <v>956</v>
      </c>
      <c r="E31" s="70">
        <v>935</v>
      </c>
      <c r="F31" s="70">
        <v>2</v>
      </c>
      <c r="G31" s="70">
        <v>1</v>
      </c>
      <c r="H31" s="70">
        <v>142</v>
      </c>
      <c r="I31" s="70">
        <v>142</v>
      </c>
      <c r="J31" s="70">
        <v>10259</v>
      </c>
      <c r="K31" s="70">
        <v>9872</v>
      </c>
      <c r="L31" s="70">
        <v>9729</v>
      </c>
      <c r="M31" s="70">
        <v>9382</v>
      </c>
      <c r="N31" s="70">
        <v>23</v>
      </c>
      <c r="O31" s="70">
        <v>16</v>
      </c>
      <c r="P31" s="70">
        <v>507</v>
      </c>
      <c r="Q31" s="70">
        <v>474</v>
      </c>
      <c r="R31" s="88">
        <v>871</v>
      </c>
      <c r="S31" s="88">
        <v>839</v>
      </c>
      <c r="T31" s="88">
        <v>769</v>
      </c>
      <c r="U31" s="88">
        <v>742</v>
      </c>
      <c r="V31" s="88">
        <v>0</v>
      </c>
      <c r="W31" s="88">
        <v>0</v>
      </c>
      <c r="X31" s="88">
        <v>102</v>
      </c>
      <c r="Y31" s="88">
        <v>97</v>
      </c>
      <c r="Z31" s="88">
        <v>7455</v>
      </c>
      <c r="AA31" s="88">
        <v>7344</v>
      </c>
      <c r="AB31" s="88">
        <v>6925</v>
      </c>
      <c r="AC31" s="88">
        <v>6836</v>
      </c>
      <c r="AD31" s="88">
        <v>9</v>
      </c>
      <c r="AE31" s="88">
        <v>8</v>
      </c>
      <c r="AF31" s="88">
        <v>521</v>
      </c>
      <c r="AG31" s="88">
        <v>500</v>
      </c>
    </row>
    <row r="32" spans="1:33" ht="17.25" customHeight="1" x14ac:dyDescent="0.25">
      <c r="A32" s="69" t="s">
        <v>156</v>
      </c>
      <c r="B32" s="70">
        <v>709</v>
      </c>
      <c r="C32" s="70">
        <v>708</v>
      </c>
      <c r="D32" s="70">
        <v>661</v>
      </c>
      <c r="E32" s="70">
        <v>661</v>
      </c>
      <c r="F32" s="70"/>
      <c r="G32" s="70"/>
      <c r="H32" s="70">
        <v>48</v>
      </c>
      <c r="I32" s="70">
        <v>47</v>
      </c>
      <c r="J32" s="70">
        <v>5800</v>
      </c>
      <c r="K32" s="70">
        <v>5386</v>
      </c>
      <c r="L32" s="70">
        <v>5095</v>
      </c>
      <c r="M32" s="70">
        <v>4710</v>
      </c>
      <c r="N32" s="70"/>
      <c r="O32" s="70"/>
      <c r="P32" s="70">
        <v>705</v>
      </c>
      <c r="Q32" s="70">
        <v>676</v>
      </c>
      <c r="R32" s="88">
        <v>678</v>
      </c>
      <c r="S32" s="88">
        <v>675</v>
      </c>
      <c r="T32" s="88">
        <v>643</v>
      </c>
      <c r="U32" s="88">
        <v>641</v>
      </c>
      <c r="V32" s="88">
        <v>0</v>
      </c>
      <c r="W32" s="88">
        <v>0</v>
      </c>
      <c r="X32" s="88">
        <v>35</v>
      </c>
      <c r="Y32" s="88">
        <v>34</v>
      </c>
      <c r="Z32" s="88">
        <v>4051</v>
      </c>
      <c r="AA32" s="88">
        <v>3815</v>
      </c>
      <c r="AB32" s="88">
        <v>3412</v>
      </c>
      <c r="AC32" s="88">
        <v>3193</v>
      </c>
      <c r="AD32" s="88">
        <v>0</v>
      </c>
      <c r="AE32" s="88">
        <v>0</v>
      </c>
      <c r="AF32" s="88">
        <v>639</v>
      </c>
      <c r="AG32" s="88">
        <v>622</v>
      </c>
    </row>
    <row r="33" spans="1:33" ht="17.25" customHeight="1" x14ac:dyDescent="0.25">
      <c r="A33" s="69" t="s">
        <v>157</v>
      </c>
      <c r="B33" s="70">
        <v>2808</v>
      </c>
      <c r="C33" s="70">
        <v>2730</v>
      </c>
      <c r="D33" s="70">
        <v>2383</v>
      </c>
      <c r="E33" s="70">
        <v>2305</v>
      </c>
      <c r="F33" s="70">
        <v>1</v>
      </c>
      <c r="G33" s="70">
        <v>1</v>
      </c>
      <c r="H33" s="70">
        <v>424</v>
      </c>
      <c r="I33" s="70">
        <v>424</v>
      </c>
      <c r="J33" s="70">
        <v>43543</v>
      </c>
      <c r="K33" s="70">
        <v>40346</v>
      </c>
      <c r="L33" s="70">
        <v>41812</v>
      </c>
      <c r="M33" s="70">
        <v>38703</v>
      </c>
      <c r="N33" s="70">
        <v>2</v>
      </c>
      <c r="O33" s="70"/>
      <c r="P33" s="70">
        <v>1729</v>
      </c>
      <c r="Q33" s="70">
        <v>1643</v>
      </c>
      <c r="R33" s="88">
        <v>2546</v>
      </c>
      <c r="S33" s="88">
        <v>2408</v>
      </c>
      <c r="T33" s="88">
        <v>2120</v>
      </c>
      <c r="U33" s="88">
        <v>1983</v>
      </c>
      <c r="V33" s="88">
        <v>0</v>
      </c>
      <c r="W33" s="88">
        <v>0</v>
      </c>
      <c r="X33" s="88">
        <v>426</v>
      </c>
      <c r="Y33" s="88">
        <v>425</v>
      </c>
      <c r="Z33" s="88">
        <v>32225</v>
      </c>
      <c r="AA33" s="88">
        <v>30385</v>
      </c>
      <c r="AB33" s="88">
        <v>30728</v>
      </c>
      <c r="AC33" s="88">
        <v>28929</v>
      </c>
      <c r="AD33" s="88">
        <v>1</v>
      </c>
      <c r="AE33" s="88">
        <v>0</v>
      </c>
      <c r="AF33" s="88">
        <v>1496</v>
      </c>
      <c r="AG33" s="88">
        <v>1456</v>
      </c>
    </row>
    <row r="34" spans="1:33" ht="17.25" customHeight="1" x14ac:dyDescent="0.25">
      <c r="A34" s="69" t="s">
        <v>158</v>
      </c>
      <c r="B34" s="70">
        <v>3153</v>
      </c>
      <c r="C34" s="70">
        <v>3064</v>
      </c>
      <c r="D34" s="70">
        <v>2792</v>
      </c>
      <c r="E34" s="70">
        <v>2714</v>
      </c>
      <c r="F34" s="70">
        <v>4</v>
      </c>
      <c r="G34" s="70">
        <v>4</v>
      </c>
      <c r="H34" s="70">
        <v>357</v>
      </c>
      <c r="I34" s="70">
        <v>346</v>
      </c>
      <c r="J34" s="70">
        <v>31667</v>
      </c>
      <c r="K34" s="70">
        <v>28459</v>
      </c>
      <c r="L34" s="70">
        <v>29867</v>
      </c>
      <c r="M34" s="70">
        <v>26828</v>
      </c>
      <c r="N34" s="70">
        <v>33</v>
      </c>
      <c r="O34" s="70">
        <v>26</v>
      </c>
      <c r="P34" s="70">
        <v>1767</v>
      </c>
      <c r="Q34" s="70">
        <v>1605</v>
      </c>
      <c r="R34" s="88">
        <v>2188</v>
      </c>
      <c r="S34" s="88">
        <v>2074</v>
      </c>
      <c r="T34" s="88">
        <v>1909</v>
      </c>
      <c r="U34" s="88">
        <v>1807</v>
      </c>
      <c r="V34" s="88">
        <v>7</v>
      </c>
      <c r="W34" s="88">
        <v>6</v>
      </c>
      <c r="X34" s="88">
        <v>272</v>
      </c>
      <c r="Y34" s="88">
        <v>261</v>
      </c>
      <c r="Z34" s="88">
        <v>18335</v>
      </c>
      <c r="AA34" s="88">
        <v>16465</v>
      </c>
      <c r="AB34" s="88">
        <v>17037</v>
      </c>
      <c r="AC34" s="88">
        <v>15250</v>
      </c>
      <c r="AD34" s="88">
        <v>28</v>
      </c>
      <c r="AE34" s="88">
        <v>28</v>
      </c>
      <c r="AF34" s="88">
        <v>1270</v>
      </c>
      <c r="AG34" s="88">
        <v>1187</v>
      </c>
    </row>
    <row r="35" spans="1:33" ht="17.25" customHeight="1" x14ac:dyDescent="0.25">
      <c r="A35" s="69" t="s">
        <v>185</v>
      </c>
      <c r="B35" s="70">
        <v>2026</v>
      </c>
      <c r="C35" s="70">
        <v>1911</v>
      </c>
      <c r="D35" s="70">
        <v>1807</v>
      </c>
      <c r="E35" s="70">
        <v>1697</v>
      </c>
      <c r="F35" s="70">
        <v>3</v>
      </c>
      <c r="G35" s="70">
        <v>3</v>
      </c>
      <c r="H35" s="70">
        <v>216</v>
      </c>
      <c r="I35" s="70">
        <v>211</v>
      </c>
      <c r="J35" s="70">
        <v>12730</v>
      </c>
      <c r="K35" s="70">
        <v>10829</v>
      </c>
      <c r="L35" s="70">
        <v>11364</v>
      </c>
      <c r="M35" s="70">
        <v>9909</v>
      </c>
      <c r="N35" s="70">
        <v>43</v>
      </c>
      <c r="O35" s="70">
        <v>35</v>
      </c>
      <c r="P35" s="70">
        <v>1323</v>
      </c>
      <c r="Q35" s="70">
        <v>885</v>
      </c>
      <c r="R35" s="88">
        <v>1468</v>
      </c>
      <c r="S35" s="88">
        <v>1349</v>
      </c>
      <c r="T35" s="88">
        <v>1323</v>
      </c>
      <c r="U35" s="88">
        <v>1213</v>
      </c>
      <c r="V35" s="88">
        <v>6</v>
      </c>
      <c r="W35" s="88">
        <v>6</v>
      </c>
      <c r="X35" s="88">
        <v>139</v>
      </c>
      <c r="Y35" s="88">
        <v>130</v>
      </c>
      <c r="Z35" s="88">
        <v>10994</v>
      </c>
      <c r="AA35" s="88">
        <v>9469</v>
      </c>
      <c r="AB35" s="88">
        <v>9699</v>
      </c>
      <c r="AC35" s="88">
        <v>8533</v>
      </c>
      <c r="AD35" s="88">
        <v>32</v>
      </c>
      <c r="AE35" s="88">
        <v>29</v>
      </c>
      <c r="AF35" s="88">
        <v>1263</v>
      </c>
      <c r="AG35" s="88">
        <v>907</v>
      </c>
    </row>
    <row r="36" spans="1:33" ht="17.25" customHeight="1" x14ac:dyDescent="0.25">
      <c r="A36" s="69" t="s">
        <v>160</v>
      </c>
      <c r="B36" s="70">
        <v>2326</v>
      </c>
      <c r="C36" s="70">
        <v>2302</v>
      </c>
      <c r="D36" s="70">
        <v>2050</v>
      </c>
      <c r="E36" s="70">
        <v>2027</v>
      </c>
      <c r="F36" s="70"/>
      <c r="G36" s="70"/>
      <c r="H36" s="70">
        <v>276</v>
      </c>
      <c r="I36" s="70">
        <v>275</v>
      </c>
      <c r="J36" s="70">
        <v>23055</v>
      </c>
      <c r="K36" s="70">
        <v>20775</v>
      </c>
      <c r="L36" s="70">
        <v>21112</v>
      </c>
      <c r="M36" s="70">
        <v>18980</v>
      </c>
      <c r="N36" s="70">
        <v>60</v>
      </c>
      <c r="O36" s="70">
        <v>48</v>
      </c>
      <c r="P36" s="70">
        <v>1883</v>
      </c>
      <c r="Q36" s="70">
        <v>1747</v>
      </c>
      <c r="R36" s="88">
        <v>2182</v>
      </c>
      <c r="S36" s="88">
        <v>2165</v>
      </c>
      <c r="T36" s="88">
        <v>1956</v>
      </c>
      <c r="U36" s="88">
        <v>1939</v>
      </c>
      <c r="V36" s="88">
        <v>0</v>
      </c>
      <c r="W36" s="88">
        <v>0</v>
      </c>
      <c r="X36" s="88">
        <v>226</v>
      </c>
      <c r="Y36" s="88">
        <v>226</v>
      </c>
      <c r="Z36" s="88">
        <v>18799</v>
      </c>
      <c r="AA36" s="88">
        <v>17115</v>
      </c>
      <c r="AB36" s="88">
        <v>17450</v>
      </c>
      <c r="AC36" s="88">
        <v>15918</v>
      </c>
      <c r="AD36" s="88">
        <v>49</v>
      </c>
      <c r="AE36" s="88">
        <v>44</v>
      </c>
      <c r="AF36" s="88">
        <v>1300</v>
      </c>
      <c r="AG36" s="88">
        <v>1153</v>
      </c>
    </row>
    <row r="37" spans="1:33" ht="17.25" customHeight="1" x14ac:dyDescent="0.25">
      <c r="A37" s="69" t="s">
        <v>161</v>
      </c>
      <c r="B37" s="70">
        <v>996</v>
      </c>
      <c r="C37" s="70">
        <v>973</v>
      </c>
      <c r="D37" s="70">
        <v>891</v>
      </c>
      <c r="E37" s="70">
        <v>870</v>
      </c>
      <c r="F37" s="70">
        <v>1</v>
      </c>
      <c r="G37" s="70">
        <v>1</v>
      </c>
      <c r="H37" s="70">
        <v>104</v>
      </c>
      <c r="I37" s="70">
        <v>102</v>
      </c>
      <c r="J37" s="70">
        <v>15706</v>
      </c>
      <c r="K37" s="70">
        <v>12708</v>
      </c>
      <c r="L37" s="70">
        <v>14758</v>
      </c>
      <c r="M37" s="70">
        <v>11858</v>
      </c>
      <c r="N37" s="70">
        <v>3</v>
      </c>
      <c r="O37" s="70">
        <v>1</v>
      </c>
      <c r="P37" s="70">
        <v>945</v>
      </c>
      <c r="Q37" s="70">
        <v>849</v>
      </c>
      <c r="R37" s="88">
        <v>713</v>
      </c>
      <c r="S37" s="88">
        <v>708</v>
      </c>
      <c r="T37" s="88">
        <v>650</v>
      </c>
      <c r="U37" s="88">
        <v>646</v>
      </c>
      <c r="V37" s="88">
        <v>0</v>
      </c>
      <c r="W37" s="88">
        <v>0</v>
      </c>
      <c r="X37" s="88">
        <v>63</v>
      </c>
      <c r="Y37" s="88">
        <v>62</v>
      </c>
      <c r="Z37" s="88">
        <v>11020</v>
      </c>
      <c r="AA37" s="88">
        <v>9084</v>
      </c>
      <c r="AB37" s="88">
        <v>10352</v>
      </c>
      <c r="AC37" s="88">
        <v>8510</v>
      </c>
      <c r="AD37" s="88">
        <v>3</v>
      </c>
      <c r="AE37" s="88">
        <v>1</v>
      </c>
      <c r="AF37" s="88">
        <v>665</v>
      </c>
      <c r="AG37" s="88">
        <v>573</v>
      </c>
    </row>
    <row r="38" spans="1:33" ht="17.25" customHeight="1" x14ac:dyDescent="0.25">
      <c r="A38" s="69" t="s">
        <v>162</v>
      </c>
      <c r="B38" s="70">
        <v>1926</v>
      </c>
      <c r="C38" s="70">
        <v>1926</v>
      </c>
      <c r="D38" s="70">
        <v>1793</v>
      </c>
      <c r="E38" s="70">
        <v>1793</v>
      </c>
      <c r="F38" s="70"/>
      <c r="G38" s="70"/>
      <c r="H38" s="70">
        <v>133</v>
      </c>
      <c r="I38" s="70">
        <v>133</v>
      </c>
      <c r="J38" s="70">
        <v>14344</v>
      </c>
      <c r="K38" s="70">
        <v>13110</v>
      </c>
      <c r="L38" s="70">
        <v>13438</v>
      </c>
      <c r="M38" s="70">
        <v>12244</v>
      </c>
      <c r="N38" s="70">
        <v>2</v>
      </c>
      <c r="O38" s="70"/>
      <c r="P38" s="70">
        <v>904</v>
      </c>
      <c r="Q38" s="70">
        <v>866</v>
      </c>
      <c r="R38" s="88">
        <v>1460</v>
      </c>
      <c r="S38" s="88">
        <v>1460</v>
      </c>
      <c r="T38" s="88">
        <v>1378</v>
      </c>
      <c r="U38" s="88">
        <v>1378</v>
      </c>
      <c r="V38" s="88">
        <v>0</v>
      </c>
      <c r="W38" s="88">
        <v>0</v>
      </c>
      <c r="X38" s="88">
        <v>82</v>
      </c>
      <c r="Y38" s="88">
        <v>82</v>
      </c>
      <c r="Z38" s="88">
        <v>11590</v>
      </c>
      <c r="AA38" s="88">
        <v>10648</v>
      </c>
      <c r="AB38" s="88">
        <v>10953</v>
      </c>
      <c r="AC38" s="88">
        <v>10072</v>
      </c>
      <c r="AD38" s="88">
        <v>0</v>
      </c>
      <c r="AE38" s="88">
        <v>0</v>
      </c>
      <c r="AF38" s="88">
        <v>637</v>
      </c>
      <c r="AG38" s="88">
        <v>576</v>
      </c>
    </row>
    <row r="39" spans="1:33" ht="17.25" customHeight="1" x14ac:dyDescent="0.25">
      <c r="A39" s="69" t="s">
        <v>163</v>
      </c>
      <c r="B39" s="70">
        <v>2354</v>
      </c>
      <c r="C39" s="70">
        <v>2354</v>
      </c>
      <c r="D39" s="70">
        <v>2028</v>
      </c>
      <c r="E39" s="70">
        <v>2028</v>
      </c>
      <c r="F39" s="70">
        <v>22</v>
      </c>
      <c r="G39" s="70">
        <v>22</v>
      </c>
      <c r="H39" s="70">
        <v>304</v>
      </c>
      <c r="I39" s="70">
        <v>304</v>
      </c>
      <c r="J39" s="70">
        <v>16777</v>
      </c>
      <c r="K39" s="70">
        <v>15361</v>
      </c>
      <c r="L39" s="70">
        <v>15749</v>
      </c>
      <c r="M39" s="70">
        <v>14416</v>
      </c>
      <c r="N39" s="70">
        <v>29</v>
      </c>
      <c r="O39" s="70">
        <v>27</v>
      </c>
      <c r="P39" s="70">
        <v>999</v>
      </c>
      <c r="Q39" s="70">
        <v>918</v>
      </c>
      <c r="R39" s="88">
        <v>1539</v>
      </c>
      <c r="S39" s="88">
        <v>1536</v>
      </c>
      <c r="T39" s="88">
        <v>1310</v>
      </c>
      <c r="U39" s="88">
        <v>1308</v>
      </c>
      <c r="V39" s="88">
        <v>9</v>
      </c>
      <c r="W39" s="88">
        <v>8</v>
      </c>
      <c r="X39" s="88">
        <v>220</v>
      </c>
      <c r="Y39" s="88">
        <v>220</v>
      </c>
      <c r="Z39" s="88">
        <v>11579</v>
      </c>
      <c r="AA39" s="88">
        <v>10149</v>
      </c>
      <c r="AB39" s="88">
        <v>10666</v>
      </c>
      <c r="AC39" s="88">
        <v>9360</v>
      </c>
      <c r="AD39" s="88">
        <v>33</v>
      </c>
      <c r="AE39" s="88">
        <v>32</v>
      </c>
      <c r="AF39" s="88">
        <v>880</v>
      </c>
      <c r="AG39" s="88">
        <v>757</v>
      </c>
    </row>
    <row r="40" spans="1:33" ht="17.25" customHeight="1" x14ac:dyDescent="0.25">
      <c r="A40" s="69" t="s">
        <v>164</v>
      </c>
      <c r="B40" s="70">
        <v>1157</v>
      </c>
      <c r="C40" s="70">
        <v>1152</v>
      </c>
      <c r="D40" s="70">
        <v>1091</v>
      </c>
      <c r="E40" s="70">
        <v>1086</v>
      </c>
      <c r="F40" s="70">
        <v>11</v>
      </c>
      <c r="G40" s="70">
        <v>11</v>
      </c>
      <c r="H40" s="70">
        <v>55</v>
      </c>
      <c r="I40" s="70">
        <v>55</v>
      </c>
      <c r="J40" s="70">
        <v>10385</v>
      </c>
      <c r="K40" s="70">
        <v>9608</v>
      </c>
      <c r="L40" s="70">
        <v>9715</v>
      </c>
      <c r="M40" s="70">
        <v>8978</v>
      </c>
      <c r="N40" s="70">
        <v>3</v>
      </c>
      <c r="O40" s="70">
        <v>3</v>
      </c>
      <c r="P40" s="70">
        <v>667</v>
      </c>
      <c r="Q40" s="70">
        <v>627</v>
      </c>
      <c r="R40" s="88">
        <v>787</v>
      </c>
      <c r="S40" s="88">
        <v>769</v>
      </c>
      <c r="T40" s="88">
        <v>749</v>
      </c>
      <c r="U40" s="88">
        <v>731</v>
      </c>
      <c r="V40" s="88">
        <v>9</v>
      </c>
      <c r="W40" s="88">
        <v>9</v>
      </c>
      <c r="X40" s="88">
        <v>29</v>
      </c>
      <c r="Y40" s="88">
        <v>29</v>
      </c>
      <c r="Z40" s="88">
        <v>8288</v>
      </c>
      <c r="AA40" s="88">
        <v>8018</v>
      </c>
      <c r="AB40" s="88">
        <v>7720</v>
      </c>
      <c r="AC40" s="88">
        <v>7463</v>
      </c>
      <c r="AD40" s="88">
        <v>4</v>
      </c>
      <c r="AE40" s="88">
        <v>3</v>
      </c>
      <c r="AF40" s="88">
        <v>564</v>
      </c>
      <c r="AG40" s="88">
        <v>552</v>
      </c>
    </row>
    <row r="41" spans="1:33" ht="17.25" customHeight="1" x14ac:dyDescent="0.25">
      <c r="A41" s="69" t="s">
        <v>165</v>
      </c>
      <c r="B41" s="70">
        <v>1959</v>
      </c>
      <c r="C41" s="70">
        <v>1876</v>
      </c>
      <c r="D41" s="70">
        <v>1790</v>
      </c>
      <c r="E41" s="70">
        <v>1708</v>
      </c>
      <c r="F41" s="70">
        <v>5</v>
      </c>
      <c r="G41" s="70">
        <v>5</v>
      </c>
      <c r="H41" s="70">
        <v>164</v>
      </c>
      <c r="I41" s="70">
        <v>163</v>
      </c>
      <c r="J41" s="70">
        <v>13306</v>
      </c>
      <c r="K41" s="70">
        <v>11488</v>
      </c>
      <c r="L41" s="70">
        <v>12363</v>
      </c>
      <c r="M41" s="70">
        <v>10686</v>
      </c>
      <c r="N41" s="70">
        <v>7</v>
      </c>
      <c r="O41" s="70">
        <v>7</v>
      </c>
      <c r="P41" s="70">
        <v>936</v>
      </c>
      <c r="Q41" s="70">
        <v>795</v>
      </c>
      <c r="R41" s="88">
        <v>1552</v>
      </c>
      <c r="S41" s="88">
        <v>1471</v>
      </c>
      <c r="T41" s="88">
        <v>1413</v>
      </c>
      <c r="U41" s="88">
        <v>1332</v>
      </c>
      <c r="V41" s="88">
        <v>1</v>
      </c>
      <c r="W41" s="88">
        <v>1</v>
      </c>
      <c r="X41" s="88">
        <v>138</v>
      </c>
      <c r="Y41" s="88">
        <v>138</v>
      </c>
      <c r="Z41" s="88">
        <v>12771</v>
      </c>
      <c r="AA41" s="88">
        <v>10951</v>
      </c>
      <c r="AB41" s="88">
        <v>11364</v>
      </c>
      <c r="AC41" s="88">
        <v>9821</v>
      </c>
      <c r="AD41" s="88">
        <v>14</v>
      </c>
      <c r="AE41" s="88">
        <v>11</v>
      </c>
      <c r="AF41" s="88">
        <v>1393</v>
      </c>
      <c r="AG41" s="88">
        <v>1119</v>
      </c>
    </row>
    <row r="42" spans="1:33" ht="17.25" customHeight="1" x14ac:dyDescent="0.25">
      <c r="A42" s="74" t="s">
        <v>254</v>
      </c>
      <c r="B42" s="75" t="s">
        <v>150</v>
      </c>
      <c r="C42" s="75" t="s">
        <v>150</v>
      </c>
      <c r="D42" s="75"/>
      <c r="E42" s="75"/>
      <c r="F42" s="75"/>
      <c r="G42" s="75"/>
      <c r="H42" s="75"/>
      <c r="I42" s="75"/>
      <c r="J42" s="75" t="s">
        <v>150</v>
      </c>
      <c r="K42" s="75" t="s">
        <v>150</v>
      </c>
      <c r="L42" s="75"/>
      <c r="M42" s="75"/>
      <c r="N42" s="75"/>
      <c r="O42" s="75"/>
      <c r="P42" s="75"/>
      <c r="Q42" s="75"/>
      <c r="R42" s="75"/>
      <c r="S42" s="75"/>
      <c r="T42" s="91"/>
      <c r="U42" s="91"/>
      <c r="V42" s="70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</row>
    <row r="43" spans="1:33" x14ac:dyDescent="0.25">
      <c r="A43" s="61" t="s">
        <v>255</v>
      </c>
    </row>
    <row r="44" spans="1:33" ht="12.75" customHeight="1" x14ac:dyDescent="0.25">
      <c r="A44" s="216" t="s">
        <v>169</v>
      </c>
      <c r="B44" s="61"/>
      <c r="C44" s="61"/>
      <c r="D44" s="61"/>
      <c r="E44" s="61"/>
      <c r="F44" s="61"/>
      <c r="G44" s="61"/>
    </row>
    <row r="45" spans="1:33" ht="13.5" x14ac:dyDescent="0.25">
      <c r="A45" s="51" t="s">
        <v>170</v>
      </c>
      <c r="B45" s="52"/>
      <c r="C45" s="52"/>
      <c r="D45" s="52"/>
      <c r="E45" s="52"/>
      <c r="F45" s="52"/>
      <c r="G45" s="52"/>
      <c r="H45" s="34"/>
      <c r="I45" s="34"/>
      <c r="J45" s="34"/>
      <c r="K45" s="34"/>
      <c r="L45" s="34"/>
      <c r="M45" s="34"/>
      <c r="N45" s="34"/>
      <c r="O45" s="34"/>
    </row>
  </sheetData>
  <mergeCells count="25">
    <mergeCell ref="A1:AG1"/>
    <mergeCell ref="A2:AG2"/>
    <mergeCell ref="AF5:AG5"/>
    <mergeCell ref="T5:U5"/>
    <mergeCell ref="V5:W5"/>
    <mergeCell ref="X5:Y5"/>
    <mergeCell ref="Z5:AA5"/>
    <mergeCell ref="AB5:AC5"/>
    <mergeCell ref="AD5:AE5"/>
    <mergeCell ref="R5:S5"/>
    <mergeCell ref="A3:A6"/>
    <mergeCell ref="B3:Q3"/>
    <mergeCell ref="R3:AG3"/>
    <mergeCell ref="B4:I4"/>
    <mergeCell ref="J4:Q4"/>
    <mergeCell ref="R4:Y4"/>
    <mergeCell ref="Z4:AG4"/>
    <mergeCell ref="B5:C5"/>
    <mergeCell ref="D5:E5"/>
    <mergeCell ref="F5:G5"/>
    <mergeCell ref="H5:I5"/>
    <mergeCell ref="J5:K5"/>
    <mergeCell ref="L5:M5"/>
    <mergeCell ref="N5:O5"/>
    <mergeCell ref="P5:Q5"/>
  </mergeCells>
  <printOptions horizontalCentered="1"/>
  <pageMargins left="0.19685039370078741" right="0.19685039370078741" top="0.39370078740157483" bottom="0.39370078740157483" header="0.31496062992125984" footer="0.31496062992125984"/>
  <pageSetup paperSize="8" orientation="landscape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W30"/>
  <sheetViews>
    <sheetView showGridLines="0" zoomScaleNormal="100" workbookViewId="0">
      <selection activeCell="J25" sqref="J25"/>
    </sheetView>
  </sheetViews>
  <sheetFormatPr baseColWidth="10" defaultColWidth="9.140625" defaultRowHeight="12.75" x14ac:dyDescent="0.25"/>
  <cols>
    <col min="1" max="1" width="35" style="61" customWidth="1"/>
    <col min="2" max="2" width="12.7109375" style="77" customWidth="1"/>
    <col min="3" max="3" width="12.7109375" style="78" customWidth="1"/>
    <col min="4" max="8" width="12.7109375" style="61" customWidth="1"/>
    <col min="9" max="9" width="9.140625" style="219"/>
    <col min="10" max="16384" width="9.140625" style="61"/>
  </cols>
  <sheetData>
    <row r="1" spans="1:23" ht="24" customHeight="1" x14ac:dyDescent="0.25">
      <c r="A1" s="257" t="s">
        <v>256</v>
      </c>
      <c r="B1" s="257"/>
      <c r="C1" s="257"/>
      <c r="D1" s="257"/>
      <c r="E1" s="257"/>
      <c r="F1" s="257"/>
      <c r="G1" s="257"/>
      <c r="H1" s="257"/>
      <c r="I1" s="257"/>
    </row>
    <row r="2" spans="1:23" s="62" customFormat="1" ht="39" customHeight="1" x14ac:dyDescent="0.25">
      <c r="A2" s="258" t="s">
        <v>721</v>
      </c>
      <c r="B2" s="258"/>
      <c r="C2" s="258"/>
      <c r="D2" s="258"/>
      <c r="E2" s="258"/>
      <c r="F2" s="258"/>
      <c r="G2" s="258"/>
      <c r="H2" s="258"/>
      <c r="I2" s="258"/>
    </row>
    <row r="3" spans="1:23" s="65" customFormat="1" ht="36" customHeight="1" x14ac:dyDescent="0.25">
      <c r="A3" s="80" t="s">
        <v>257</v>
      </c>
      <c r="B3" s="64">
        <v>2015</v>
      </c>
      <c r="C3" s="64">
        <v>2016</v>
      </c>
      <c r="D3" s="64">
        <v>2017</v>
      </c>
      <c r="E3" s="64">
        <v>2018</v>
      </c>
      <c r="F3" s="64">
        <v>2019</v>
      </c>
      <c r="G3" s="64">
        <v>2020</v>
      </c>
      <c r="H3" s="64">
        <v>2021</v>
      </c>
      <c r="I3" s="64" t="s">
        <v>703</v>
      </c>
      <c r="W3" s="65" t="s">
        <v>699</v>
      </c>
    </row>
    <row r="4" spans="1:23" s="68" customFormat="1" ht="17.25" customHeight="1" x14ac:dyDescent="0.25">
      <c r="A4" s="66" t="s">
        <v>128</v>
      </c>
      <c r="B4" s="81">
        <v>1582124</v>
      </c>
      <c r="C4" s="81">
        <v>1740474</v>
      </c>
      <c r="D4" s="81">
        <v>1496187</v>
      </c>
      <c r="E4" s="81">
        <v>1743945</v>
      </c>
      <c r="F4" s="81">
        <f>+F5+F11+F15+F24</f>
        <v>1241132</v>
      </c>
      <c r="G4" s="81">
        <f>+G5+G11+G15+G24</f>
        <v>828470</v>
      </c>
      <c r="H4" s="81">
        <f>+H5+H11+H15+H24</f>
        <v>985316</v>
      </c>
      <c r="I4" s="141">
        <v>718463</v>
      </c>
    </row>
    <row r="5" spans="1:23" s="68" customFormat="1" ht="15.75" customHeight="1" x14ac:dyDescent="0.25">
      <c r="A5" s="66" t="s">
        <v>258</v>
      </c>
      <c r="B5" s="81">
        <v>716226</v>
      </c>
      <c r="C5" s="81">
        <v>749876</v>
      </c>
      <c r="D5" s="81">
        <v>776875</v>
      </c>
      <c r="E5" s="81">
        <v>867364</v>
      </c>
      <c r="F5" s="81">
        <f>SUM(F6:F10)</f>
        <v>945356</v>
      </c>
      <c r="G5" s="81">
        <f>SUM(G6:G10)</f>
        <v>658960</v>
      </c>
      <c r="H5" s="81">
        <f>SUM(H6:H10)</f>
        <v>783100</v>
      </c>
      <c r="I5" s="141">
        <v>570744</v>
      </c>
    </row>
    <row r="6" spans="1:23" ht="15.75" customHeight="1" x14ac:dyDescent="0.25">
      <c r="A6" s="85" t="s">
        <v>259</v>
      </c>
      <c r="B6" s="70">
        <v>491918</v>
      </c>
      <c r="C6" s="70">
        <v>534538</v>
      </c>
      <c r="D6" s="70">
        <v>569474</v>
      </c>
      <c r="E6" s="70">
        <v>626514</v>
      </c>
      <c r="F6" s="70">
        <v>660708</v>
      </c>
      <c r="G6" s="70">
        <v>493539</v>
      </c>
      <c r="H6" s="70">
        <v>550176</v>
      </c>
      <c r="I6" s="142">
        <v>402161</v>
      </c>
    </row>
    <row r="7" spans="1:23" ht="15.75" customHeight="1" x14ac:dyDescent="0.25">
      <c r="A7" s="85" t="s">
        <v>260</v>
      </c>
      <c r="B7" s="70">
        <v>32183</v>
      </c>
      <c r="C7" s="70">
        <v>34704</v>
      </c>
      <c r="D7" s="70">
        <v>33882</v>
      </c>
      <c r="E7" s="70">
        <v>37673</v>
      </c>
      <c r="F7" s="70">
        <v>43546</v>
      </c>
      <c r="G7" s="70">
        <v>32983</v>
      </c>
      <c r="H7" s="70">
        <v>36504</v>
      </c>
      <c r="I7" s="142">
        <v>26609</v>
      </c>
    </row>
    <row r="8" spans="1:23" ht="15.75" customHeight="1" x14ac:dyDescent="0.25">
      <c r="A8" s="85" t="s">
        <v>261</v>
      </c>
      <c r="B8" s="70">
        <v>6212</v>
      </c>
      <c r="C8" s="70">
        <v>4992</v>
      </c>
      <c r="D8" s="70">
        <v>4040</v>
      </c>
      <c r="E8" s="70">
        <v>4302</v>
      </c>
      <c r="F8" s="70">
        <v>5293</v>
      </c>
      <c r="G8" s="70">
        <v>2523</v>
      </c>
      <c r="H8" s="70">
        <v>3179</v>
      </c>
      <c r="I8" s="142">
        <v>3030</v>
      </c>
    </row>
    <row r="9" spans="1:23" ht="15.75" customHeight="1" x14ac:dyDescent="0.25">
      <c r="A9" s="85" t="s">
        <v>262</v>
      </c>
      <c r="B9" s="70">
        <v>185913</v>
      </c>
      <c r="C9" s="70">
        <v>175642</v>
      </c>
      <c r="D9" s="70">
        <v>169479</v>
      </c>
      <c r="E9" s="70">
        <v>198875</v>
      </c>
      <c r="F9" s="70">
        <v>233864</v>
      </c>
      <c r="G9" s="70">
        <v>128733</v>
      </c>
      <c r="H9" s="70">
        <v>191950</v>
      </c>
      <c r="I9" s="142">
        <v>137770</v>
      </c>
    </row>
    <row r="10" spans="1:23" ht="15.75" customHeight="1" x14ac:dyDescent="0.25">
      <c r="A10" s="85" t="s">
        <v>263</v>
      </c>
      <c r="B10" s="70" t="s">
        <v>150</v>
      </c>
      <c r="C10" s="70" t="s">
        <v>150</v>
      </c>
      <c r="D10" s="70" t="s">
        <v>150</v>
      </c>
      <c r="E10" s="70" t="s">
        <v>150</v>
      </c>
      <c r="F10" s="70">
        <v>1945</v>
      </c>
      <c r="G10" s="70">
        <v>1182</v>
      </c>
      <c r="H10" s="70">
        <v>1291</v>
      </c>
      <c r="I10" s="142">
        <v>1174</v>
      </c>
    </row>
    <row r="11" spans="1:23" s="68" customFormat="1" ht="15.75" customHeight="1" x14ac:dyDescent="0.25">
      <c r="A11" s="66" t="s">
        <v>264</v>
      </c>
      <c r="B11" s="81">
        <v>43788</v>
      </c>
      <c r="C11" s="81">
        <v>40755</v>
      </c>
      <c r="D11" s="81">
        <v>36959</v>
      </c>
      <c r="E11" s="81">
        <v>40618</v>
      </c>
      <c r="F11" s="81">
        <f>SUM(F12:F14)</f>
        <v>19715</v>
      </c>
      <c r="G11" s="81">
        <f>SUM(G12:G14)</f>
        <v>12180</v>
      </c>
      <c r="H11" s="81">
        <f>SUM(H12:H14)</f>
        <v>14983</v>
      </c>
      <c r="I11" s="141">
        <v>10958</v>
      </c>
    </row>
    <row r="12" spans="1:23" ht="15.75" customHeight="1" x14ac:dyDescent="0.25">
      <c r="A12" s="85" t="s">
        <v>265</v>
      </c>
      <c r="B12" s="70">
        <v>24739</v>
      </c>
      <c r="C12" s="70">
        <v>24407</v>
      </c>
      <c r="D12" s="70">
        <v>23524</v>
      </c>
      <c r="E12" s="70">
        <v>23594</v>
      </c>
      <c r="F12" s="70">
        <v>15990</v>
      </c>
      <c r="G12" s="70">
        <v>10601</v>
      </c>
      <c r="H12" s="70">
        <v>11871</v>
      </c>
      <c r="I12" s="142">
        <v>8411</v>
      </c>
    </row>
    <row r="13" spans="1:23" ht="15.75" customHeight="1" x14ac:dyDescent="0.25">
      <c r="A13" s="85" t="s">
        <v>266</v>
      </c>
      <c r="B13" s="70">
        <v>19001</v>
      </c>
      <c r="C13" s="70">
        <v>16304</v>
      </c>
      <c r="D13" s="70">
        <v>13397</v>
      </c>
      <c r="E13" s="70">
        <v>16976</v>
      </c>
      <c r="F13" s="70">
        <v>3722</v>
      </c>
      <c r="G13" s="70">
        <v>1576</v>
      </c>
      <c r="H13" s="70">
        <v>3112</v>
      </c>
      <c r="I13" s="142">
        <v>2547</v>
      </c>
    </row>
    <row r="14" spans="1:23" ht="15.75" customHeight="1" x14ac:dyDescent="0.25">
      <c r="A14" s="85" t="s">
        <v>267</v>
      </c>
      <c r="B14" s="70">
        <v>48</v>
      </c>
      <c r="C14" s="70">
        <v>44</v>
      </c>
      <c r="D14" s="70">
        <v>38</v>
      </c>
      <c r="E14" s="70">
        <v>48</v>
      </c>
      <c r="F14" s="70">
        <v>3</v>
      </c>
      <c r="G14" s="70">
        <v>3</v>
      </c>
      <c r="H14" s="70">
        <v>0</v>
      </c>
      <c r="I14" s="142">
        <v>0</v>
      </c>
    </row>
    <row r="15" spans="1:23" s="68" customFormat="1" ht="15.75" customHeight="1" x14ac:dyDescent="0.25">
      <c r="A15" s="86" t="s">
        <v>268</v>
      </c>
      <c r="B15" s="81">
        <v>762947</v>
      </c>
      <c r="C15" s="81">
        <v>909415</v>
      </c>
      <c r="D15" s="81">
        <v>656174</v>
      </c>
      <c r="E15" s="81">
        <v>781821</v>
      </c>
      <c r="F15" s="81">
        <f>SUM(F16:F23)</f>
        <v>265626</v>
      </c>
      <c r="G15" s="81">
        <f>SUM(G16:G23)</f>
        <v>152448</v>
      </c>
      <c r="H15" s="81">
        <f>SUM(H16:H23)</f>
        <v>187233</v>
      </c>
      <c r="I15" s="141">
        <v>136761</v>
      </c>
    </row>
    <row r="16" spans="1:23" ht="15.75" customHeight="1" x14ac:dyDescent="0.25">
      <c r="A16" s="85" t="s">
        <v>269</v>
      </c>
      <c r="B16" s="70">
        <v>40005</v>
      </c>
      <c r="C16" s="70">
        <v>68188</v>
      </c>
      <c r="D16" s="70">
        <v>70077</v>
      </c>
      <c r="E16" s="70">
        <v>78622</v>
      </c>
      <c r="F16" s="70">
        <v>66250</v>
      </c>
      <c r="G16" s="70">
        <v>41129</v>
      </c>
      <c r="H16" s="70">
        <v>47549</v>
      </c>
      <c r="I16" s="142">
        <v>29591</v>
      </c>
    </row>
    <row r="17" spans="1:9" ht="15.75" customHeight="1" x14ac:dyDescent="0.25">
      <c r="A17" s="85" t="s">
        <v>270</v>
      </c>
      <c r="B17" s="70">
        <v>7998</v>
      </c>
      <c r="C17" s="70">
        <v>9222</v>
      </c>
      <c r="D17" s="70">
        <v>8544</v>
      </c>
      <c r="E17" s="70">
        <v>8631</v>
      </c>
      <c r="F17" s="70">
        <v>8175</v>
      </c>
      <c r="G17" s="70">
        <v>6453</v>
      </c>
      <c r="H17" s="70">
        <v>6610</v>
      </c>
      <c r="I17" s="142">
        <v>6896</v>
      </c>
    </row>
    <row r="18" spans="1:9" ht="15.75" customHeight="1" x14ac:dyDescent="0.25">
      <c r="A18" s="85" t="s">
        <v>271</v>
      </c>
      <c r="B18" s="70">
        <v>312011</v>
      </c>
      <c r="C18" s="70">
        <v>278351</v>
      </c>
      <c r="D18" s="70">
        <v>285856</v>
      </c>
      <c r="E18" s="70">
        <v>293180</v>
      </c>
      <c r="F18" s="70">
        <v>88919</v>
      </c>
      <c r="G18" s="70">
        <v>52883</v>
      </c>
      <c r="H18" s="70">
        <v>69386</v>
      </c>
      <c r="I18" s="142">
        <v>49292</v>
      </c>
    </row>
    <row r="19" spans="1:9" ht="15.75" customHeight="1" x14ac:dyDescent="0.25">
      <c r="A19" s="85" t="s">
        <v>272</v>
      </c>
      <c r="B19" s="70">
        <v>378172</v>
      </c>
      <c r="C19" s="70">
        <v>522020</v>
      </c>
      <c r="D19" s="70">
        <v>272728</v>
      </c>
      <c r="E19" s="70">
        <v>378806</v>
      </c>
      <c r="F19" s="70">
        <v>83299</v>
      </c>
      <c r="G19" s="70">
        <v>43715</v>
      </c>
      <c r="H19" s="70">
        <v>41368</v>
      </c>
      <c r="I19" s="142">
        <v>31495</v>
      </c>
    </row>
    <row r="20" spans="1:9" ht="15.75" customHeight="1" x14ac:dyDescent="0.25">
      <c r="A20" s="85" t="s">
        <v>273</v>
      </c>
      <c r="B20" s="70">
        <v>18661</v>
      </c>
      <c r="C20" s="70">
        <v>19321</v>
      </c>
      <c r="D20" s="70">
        <v>18199</v>
      </c>
      <c r="E20" s="70">
        <v>19863</v>
      </c>
      <c r="F20" s="70">
        <v>18199</v>
      </c>
      <c r="G20" s="70">
        <v>8268</v>
      </c>
      <c r="H20" s="70">
        <v>11037</v>
      </c>
      <c r="I20" s="142">
        <v>9780</v>
      </c>
    </row>
    <row r="21" spans="1:9" ht="15.75" customHeight="1" x14ac:dyDescent="0.25">
      <c r="A21" s="85" t="s">
        <v>274</v>
      </c>
      <c r="B21" s="70">
        <v>6100</v>
      </c>
      <c r="C21" s="70">
        <v>12313</v>
      </c>
      <c r="D21" s="70">
        <v>770</v>
      </c>
      <c r="E21" s="70">
        <v>2719</v>
      </c>
      <c r="F21" s="70">
        <v>784</v>
      </c>
      <c r="G21" s="70">
        <v>0</v>
      </c>
      <c r="H21" s="70">
        <v>0</v>
      </c>
      <c r="I21" s="142">
        <v>0</v>
      </c>
    </row>
    <row r="22" spans="1:9" ht="15.75" customHeight="1" x14ac:dyDescent="0.25">
      <c r="A22" s="85" t="s">
        <v>275</v>
      </c>
      <c r="B22" s="70"/>
      <c r="C22" s="70"/>
      <c r="D22" s="70"/>
      <c r="E22" s="70"/>
      <c r="F22" s="70"/>
      <c r="G22" s="70"/>
      <c r="H22" s="70">
        <v>11283</v>
      </c>
      <c r="I22" s="142">
        <v>9707</v>
      </c>
    </row>
    <row r="23" spans="1:9" ht="15.75" customHeight="1" x14ac:dyDescent="0.25">
      <c r="A23" s="85" t="s">
        <v>276</v>
      </c>
      <c r="B23" s="70" t="s">
        <v>150</v>
      </c>
      <c r="C23" s="70" t="s">
        <v>150</v>
      </c>
      <c r="D23" s="70" t="s">
        <v>150</v>
      </c>
      <c r="E23" s="70" t="s">
        <v>150</v>
      </c>
      <c r="F23" s="70" t="s">
        <v>150</v>
      </c>
      <c r="G23" s="70" t="s">
        <v>150</v>
      </c>
      <c r="H23" s="70" t="s">
        <v>150</v>
      </c>
      <c r="I23" s="142" t="s">
        <v>150</v>
      </c>
    </row>
    <row r="24" spans="1:9" s="68" customFormat="1" ht="15.75" customHeight="1" x14ac:dyDescent="0.25">
      <c r="A24" s="94" t="s">
        <v>275</v>
      </c>
      <c r="B24" s="84">
        <v>59163</v>
      </c>
      <c r="C24" s="84">
        <v>40428</v>
      </c>
      <c r="D24" s="84">
        <v>26179</v>
      </c>
      <c r="E24" s="84">
        <v>54142</v>
      </c>
      <c r="F24" s="84">
        <v>10435</v>
      </c>
      <c r="G24" s="84">
        <v>4882</v>
      </c>
      <c r="H24" s="84"/>
      <c r="I24" s="142"/>
    </row>
    <row r="25" spans="1:9" ht="3.75" customHeight="1" x14ac:dyDescent="0.25">
      <c r="I25" s="235"/>
    </row>
    <row r="26" spans="1:9" x14ac:dyDescent="0.25">
      <c r="A26" s="61" t="s">
        <v>277</v>
      </c>
    </row>
    <row r="27" spans="1:9" x14ac:dyDescent="0.25">
      <c r="A27" s="61" t="s">
        <v>278</v>
      </c>
    </row>
    <row r="28" spans="1:9" x14ac:dyDescent="0.25">
      <c r="A28" s="61" t="s">
        <v>279</v>
      </c>
    </row>
    <row r="29" spans="1:9" x14ac:dyDescent="0.25">
      <c r="A29" s="61" t="s">
        <v>280</v>
      </c>
    </row>
    <row r="30" spans="1:9" x14ac:dyDescent="0.25">
      <c r="A30" s="51" t="s">
        <v>170</v>
      </c>
    </row>
  </sheetData>
  <mergeCells count="2">
    <mergeCell ref="A2:I2"/>
    <mergeCell ref="A1:I1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5B34B"/>
  </sheetPr>
  <dimension ref="A1:D14"/>
  <sheetViews>
    <sheetView showGridLines="0" topLeftCell="A15" zoomScale="115" zoomScaleNormal="115" workbookViewId="0">
      <selection activeCell="C13" sqref="C13"/>
    </sheetView>
  </sheetViews>
  <sheetFormatPr baseColWidth="10" defaultRowHeight="15" x14ac:dyDescent="0.25"/>
  <cols>
    <col min="1" max="1" width="5.28515625" bestFit="1" customWidth="1"/>
    <col min="3" max="3" width="62.42578125" customWidth="1"/>
    <col min="4" max="4" width="27.5703125" customWidth="1"/>
    <col min="257" max="257" width="5.28515625" bestFit="1" customWidth="1"/>
    <col min="259" max="259" width="62.42578125" customWidth="1"/>
    <col min="260" max="260" width="27.5703125" customWidth="1"/>
    <col min="513" max="513" width="5.28515625" bestFit="1" customWidth="1"/>
    <col min="515" max="515" width="62.42578125" customWidth="1"/>
    <col min="516" max="516" width="27.5703125" customWidth="1"/>
    <col min="769" max="769" width="5.28515625" bestFit="1" customWidth="1"/>
    <col min="771" max="771" width="62.42578125" customWidth="1"/>
    <col min="772" max="772" width="27.5703125" customWidth="1"/>
    <col min="1025" max="1025" width="5.28515625" bestFit="1" customWidth="1"/>
    <col min="1027" max="1027" width="62.42578125" customWidth="1"/>
    <col min="1028" max="1028" width="27.5703125" customWidth="1"/>
    <col min="1281" max="1281" width="5.28515625" bestFit="1" customWidth="1"/>
    <col min="1283" max="1283" width="62.42578125" customWidth="1"/>
    <col min="1284" max="1284" width="27.5703125" customWidth="1"/>
    <col min="1537" max="1537" width="5.28515625" bestFit="1" customWidth="1"/>
    <col min="1539" max="1539" width="62.42578125" customWidth="1"/>
    <col min="1540" max="1540" width="27.5703125" customWidth="1"/>
    <col min="1793" max="1793" width="5.28515625" bestFit="1" customWidth="1"/>
    <col min="1795" max="1795" width="62.42578125" customWidth="1"/>
    <col min="1796" max="1796" width="27.5703125" customWidth="1"/>
    <col min="2049" max="2049" width="5.28515625" bestFit="1" customWidth="1"/>
    <col min="2051" max="2051" width="62.42578125" customWidth="1"/>
    <col min="2052" max="2052" width="27.5703125" customWidth="1"/>
    <col min="2305" max="2305" width="5.28515625" bestFit="1" customWidth="1"/>
    <col min="2307" max="2307" width="62.42578125" customWidth="1"/>
    <col min="2308" max="2308" width="27.5703125" customWidth="1"/>
    <col min="2561" max="2561" width="5.28515625" bestFit="1" customWidth="1"/>
    <col min="2563" max="2563" width="62.42578125" customWidth="1"/>
    <col min="2564" max="2564" width="27.5703125" customWidth="1"/>
    <col min="2817" max="2817" width="5.28515625" bestFit="1" customWidth="1"/>
    <col min="2819" max="2819" width="62.42578125" customWidth="1"/>
    <col min="2820" max="2820" width="27.5703125" customWidth="1"/>
    <col min="3073" max="3073" width="5.28515625" bestFit="1" customWidth="1"/>
    <col min="3075" max="3075" width="62.42578125" customWidth="1"/>
    <col min="3076" max="3076" width="27.5703125" customWidth="1"/>
    <col min="3329" max="3329" width="5.28515625" bestFit="1" customWidth="1"/>
    <col min="3331" max="3331" width="62.42578125" customWidth="1"/>
    <col min="3332" max="3332" width="27.5703125" customWidth="1"/>
    <col min="3585" max="3585" width="5.28515625" bestFit="1" customWidth="1"/>
    <col min="3587" max="3587" width="62.42578125" customWidth="1"/>
    <col min="3588" max="3588" width="27.5703125" customWidth="1"/>
    <col min="3841" max="3841" width="5.28515625" bestFit="1" customWidth="1"/>
    <col min="3843" max="3843" width="62.42578125" customWidth="1"/>
    <col min="3844" max="3844" width="27.5703125" customWidth="1"/>
    <col min="4097" max="4097" width="5.28515625" bestFit="1" customWidth="1"/>
    <col min="4099" max="4099" width="62.42578125" customWidth="1"/>
    <col min="4100" max="4100" width="27.5703125" customWidth="1"/>
    <col min="4353" max="4353" width="5.28515625" bestFit="1" customWidth="1"/>
    <col min="4355" max="4355" width="62.42578125" customWidth="1"/>
    <col min="4356" max="4356" width="27.5703125" customWidth="1"/>
    <col min="4609" max="4609" width="5.28515625" bestFit="1" customWidth="1"/>
    <col min="4611" max="4611" width="62.42578125" customWidth="1"/>
    <col min="4612" max="4612" width="27.5703125" customWidth="1"/>
    <col min="4865" max="4865" width="5.28515625" bestFit="1" customWidth="1"/>
    <col min="4867" max="4867" width="62.42578125" customWidth="1"/>
    <col min="4868" max="4868" width="27.5703125" customWidth="1"/>
    <col min="5121" max="5121" width="5.28515625" bestFit="1" customWidth="1"/>
    <col min="5123" max="5123" width="62.42578125" customWidth="1"/>
    <col min="5124" max="5124" width="27.5703125" customWidth="1"/>
    <col min="5377" max="5377" width="5.28515625" bestFit="1" customWidth="1"/>
    <col min="5379" max="5379" width="62.42578125" customWidth="1"/>
    <col min="5380" max="5380" width="27.5703125" customWidth="1"/>
    <col min="5633" max="5633" width="5.28515625" bestFit="1" customWidth="1"/>
    <col min="5635" max="5635" width="62.42578125" customWidth="1"/>
    <col min="5636" max="5636" width="27.5703125" customWidth="1"/>
    <col min="5889" max="5889" width="5.28515625" bestFit="1" customWidth="1"/>
    <col min="5891" max="5891" width="62.42578125" customWidth="1"/>
    <col min="5892" max="5892" width="27.5703125" customWidth="1"/>
    <col min="6145" max="6145" width="5.28515625" bestFit="1" customWidth="1"/>
    <col min="6147" max="6147" width="62.42578125" customWidth="1"/>
    <col min="6148" max="6148" width="27.5703125" customWidth="1"/>
    <col min="6401" max="6401" width="5.28515625" bestFit="1" customWidth="1"/>
    <col min="6403" max="6403" width="62.42578125" customWidth="1"/>
    <col min="6404" max="6404" width="27.5703125" customWidth="1"/>
    <col min="6657" max="6657" width="5.28515625" bestFit="1" customWidth="1"/>
    <col min="6659" max="6659" width="62.42578125" customWidth="1"/>
    <col min="6660" max="6660" width="27.5703125" customWidth="1"/>
    <col min="6913" max="6913" width="5.28515625" bestFit="1" customWidth="1"/>
    <col min="6915" max="6915" width="62.42578125" customWidth="1"/>
    <col min="6916" max="6916" width="27.5703125" customWidth="1"/>
    <col min="7169" max="7169" width="5.28515625" bestFit="1" customWidth="1"/>
    <col min="7171" max="7171" width="62.42578125" customWidth="1"/>
    <col min="7172" max="7172" width="27.5703125" customWidth="1"/>
    <col min="7425" max="7425" width="5.28515625" bestFit="1" customWidth="1"/>
    <col min="7427" max="7427" width="62.42578125" customWidth="1"/>
    <col min="7428" max="7428" width="27.5703125" customWidth="1"/>
    <col min="7681" max="7681" width="5.28515625" bestFit="1" customWidth="1"/>
    <col min="7683" max="7683" width="62.42578125" customWidth="1"/>
    <col min="7684" max="7684" width="27.5703125" customWidth="1"/>
    <col min="7937" max="7937" width="5.28515625" bestFit="1" customWidth="1"/>
    <col min="7939" max="7939" width="62.42578125" customWidth="1"/>
    <col min="7940" max="7940" width="27.5703125" customWidth="1"/>
    <col min="8193" max="8193" width="5.28515625" bestFit="1" customWidth="1"/>
    <col min="8195" max="8195" width="62.42578125" customWidth="1"/>
    <col min="8196" max="8196" width="27.5703125" customWidth="1"/>
    <col min="8449" max="8449" width="5.28515625" bestFit="1" customWidth="1"/>
    <col min="8451" max="8451" width="62.42578125" customWidth="1"/>
    <col min="8452" max="8452" width="27.5703125" customWidth="1"/>
    <col min="8705" max="8705" width="5.28515625" bestFit="1" customWidth="1"/>
    <col min="8707" max="8707" width="62.42578125" customWidth="1"/>
    <col min="8708" max="8708" width="27.5703125" customWidth="1"/>
    <col min="8961" max="8961" width="5.28515625" bestFit="1" customWidth="1"/>
    <col min="8963" max="8963" width="62.42578125" customWidth="1"/>
    <col min="8964" max="8964" width="27.5703125" customWidth="1"/>
    <col min="9217" max="9217" width="5.28515625" bestFit="1" customWidth="1"/>
    <col min="9219" max="9219" width="62.42578125" customWidth="1"/>
    <col min="9220" max="9220" width="27.5703125" customWidth="1"/>
    <col min="9473" max="9473" width="5.28515625" bestFit="1" customWidth="1"/>
    <col min="9475" max="9475" width="62.42578125" customWidth="1"/>
    <col min="9476" max="9476" width="27.5703125" customWidth="1"/>
    <col min="9729" max="9729" width="5.28515625" bestFit="1" customWidth="1"/>
    <col min="9731" max="9731" width="62.42578125" customWidth="1"/>
    <col min="9732" max="9732" width="27.5703125" customWidth="1"/>
    <col min="9985" max="9985" width="5.28515625" bestFit="1" customWidth="1"/>
    <col min="9987" max="9987" width="62.42578125" customWidth="1"/>
    <col min="9988" max="9988" width="27.5703125" customWidth="1"/>
    <col min="10241" max="10241" width="5.28515625" bestFit="1" customWidth="1"/>
    <col min="10243" max="10243" width="62.42578125" customWidth="1"/>
    <col min="10244" max="10244" width="27.5703125" customWidth="1"/>
    <col min="10497" max="10497" width="5.28515625" bestFit="1" customWidth="1"/>
    <col min="10499" max="10499" width="62.42578125" customWidth="1"/>
    <col min="10500" max="10500" width="27.5703125" customWidth="1"/>
    <col min="10753" max="10753" width="5.28515625" bestFit="1" customWidth="1"/>
    <col min="10755" max="10755" width="62.42578125" customWidth="1"/>
    <col min="10756" max="10756" width="27.5703125" customWidth="1"/>
    <col min="11009" max="11009" width="5.28515625" bestFit="1" customWidth="1"/>
    <col min="11011" max="11011" width="62.42578125" customWidth="1"/>
    <col min="11012" max="11012" width="27.5703125" customWidth="1"/>
    <col min="11265" max="11265" width="5.28515625" bestFit="1" customWidth="1"/>
    <col min="11267" max="11267" width="62.42578125" customWidth="1"/>
    <col min="11268" max="11268" width="27.5703125" customWidth="1"/>
    <col min="11521" max="11521" width="5.28515625" bestFit="1" customWidth="1"/>
    <col min="11523" max="11523" width="62.42578125" customWidth="1"/>
    <col min="11524" max="11524" width="27.5703125" customWidth="1"/>
    <col min="11777" max="11777" width="5.28515625" bestFit="1" customWidth="1"/>
    <col min="11779" max="11779" width="62.42578125" customWidth="1"/>
    <col min="11780" max="11780" width="27.5703125" customWidth="1"/>
    <col min="12033" max="12033" width="5.28515625" bestFit="1" customWidth="1"/>
    <col min="12035" max="12035" width="62.42578125" customWidth="1"/>
    <col min="12036" max="12036" width="27.5703125" customWidth="1"/>
    <col min="12289" max="12289" width="5.28515625" bestFit="1" customWidth="1"/>
    <col min="12291" max="12291" width="62.42578125" customWidth="1"/>
    <col min="12292" max="12292" width="27.5703125" customWidth="1"/>
    <col min="12545" max="12545" width="5.28515625" bestFit="1" customWidth="1"/>
    <col min="12547" max="12547" width="62.42578125" customWidth="1"/>
    <col min="12548" max="12548" width="27.5703125" customWidth="1"/>
    <col min="12801" max="12801" width="5.28515625" bestFit="1" customWidth="1"/>
    <col min="12803" max="12803" width="62.42578125" customWidth="1"/>
    <col min="12804" max="12804" width="27.5703125" customWidth="1"/>
    <col min="13057" max="13057" width="5.28515625" bestFit="1" customWidth="1"/>
    <col min="13059" max="13059" width="62.42578125" customWidth="1"/>
    <col min="13060" max="13060" width="27.5703125" customWidth="1"/>
    <col min="13313" max="13313" width="5.28515625" bestFit="1" customWidth="1"/>
    <col min="13315" max="13315" width="62.42578125" customWidth="1"/>
    <col min="13316" max="13316" width="27.5703125" customWidth="1"/>
    <col min="13569" max="13569" width="5.28515625" bestFit="1" customWidth="1"/>
    <col min="13571" max="13571" width="62.42578125" customWidth="1"/>
    <col min="13572" max="13572" width="27.5703125" customWidth="1"/>
    <col min="13825" max="13825" width="5.28515625" bestFit="1" customWidth="1"/>
    <col min="13827" max="13827" width="62.42578125" customWidth="1"/>
    <col min="13828" max="13828" width="27.5703125" customWidth="1"/>
    <col min="14081" max="14081" width="5.28515625" bestFit="1" customWidth="1"/>
    <col min="14083" max="14083" width="62.42578125" customWidth="1"/>
    <col min="14084" max="14084" width="27.5703125" customWidth="1"/>
    <col min="14337" max="14337" width="5.28515625" bestFit="1" customWidth="1"/>
    <col min="14339" max="14339" width="62.42578125" customWidth="1"/>
    <col min="14340" max="14340" width="27.5703125" customWidth="1"/>
    <col min="14593" max="14593" width="5.28515625" bestFit="1" customWidth="1"/>
    <col min="14595" max="14595" width="62.42578125" customWidth="1"/>
    <col min="14596" max="14596" width="27.5703125" customWidth="1"/>
    <col min="14849" max="14849" width="5.28515625" bestFit="1" customWidth="1"/>
    <col min="14851" max="14851" width="62.42578125" customWidth="1"/>
    <col min="14852" max="14852" width="27.5703125" customWidth="1"/>
    <col min="15105" max="15105" width="5.28515625" bestFit="1" customWidth="1"/>
    <col min="15107" max="15107" width="62.42578125" customWidth="1"/>
    <col min="15108" max="15108" width="27.5703125" customWidth="1"/>
    <col min="15361" max="15361" width="5.28515625" bestFit="1" customWidth="1"/>
    <col min="15363" max="15363" width="62.42578125" customWidth="1"/>
    <col min="15364" max="15364" width="27.5703125" customWidth="1"/>
    <col min="15617" max="15617" width="5.28515625" bestFit="1" customWidth="1"/>
    <col min="15619" max="15619" width="62.42578125" customWidth="1"/>
    <col min="15620" max="15620" width="27.5703125" customWidth="1"/>
    <col min="15873" max="15873" width="5.28515625" bestFit="1" customWidth="1"/>
    <col min="15875" max="15875" width="62.42578125" customWidth="1"/>
    <col min="15876" max="15876" width="27.5703125" customWidth="1"/>
    <col min="16129" max="16129" width="5.28515625" bestFit="1" customWidth="1"/>
    <col min="16131" max="16131" width="62.42578125" customWidth="1"/>
    <col min="16132" max="16132" width="27.5703125" customWidth="1"/>
  </cols>
  <sheetData>
    <row r="1" spans="1:4" ht="29.25" customHeight="1" x14ac:dyDescent="0.25">
      <c r="A1" s="6" t="s">
        <v>2</v>
      </c>
      <c r="B1" s="7" t="s">
        <v>3</v>
      </c>
      <c r="C1" s="8" t="s">
        <v>4</v>
      </c>
      <c r="D1" s="8" t="s">
        <v>5</v>
      </c>
    </row>
    <row r="2" spans="1:4" x14ac:dyDescent="0.25">
      <c r="A2" s="13" t="s">
        <v>281</v>
      </c>
      <c r="B2" s="268" t="s">
        <v>27</v>
      </c>
      <c r="C2" s="269"/>
      <c r="D2" s="270"/>
    </row>
    <row r="3" spans="1:4" ht="25.5" x14ac:dyDescent="0.25">
      <c r="A3" s="9"/>
      <c r="B3" s="14" t="s">
        <v>28</v>
      </c>
      <c r="C3" s="15" t="s">
        <v>29</v>
      </c>
      <c r="D3" s="129" t="s">
        <v>700</v>
      </c>
    </row>
    <row r="4" spans="1:4" ht="25.5" x14ac:dyDescent="0.25">
      <c r="A4" s="13"/>
      <c r="B4" s="14" t="s">
        <v>30</v>
      </c>
      <c r="C4" s="15" t="s">
        <v>31</v>
      </c>
      <c r="D4" s="129" t="s">
        <v>700</v>
      </c>
    </row>
    <row r="5" spans="1:4" ht="25.5" x14ac:dyDescent="0.25">
      <c r="A5" s="13"/>
      <c r="B5" s="14" t="s">
        <v>32</v>
      </c>
      <c r="C5" s="95" t="s">
        <v>33</v>
      </c>
      <c r="D5" s="129" t="s">
        <v>700</v>
      </c>
    </row>
    <row r="6" spans="1:4" ht="25.5" x14ac:dyDescent="0.25">
      <c r="A6" s="13"/>
      <c r="B6" s="14" t="s">
        <v>34</v>
      </c>
      <c r="C6" s="15" t="s">
        <v>35</v>
      </c>
      <c r="D6" s="129" t="s">
        <v>700</v>
      </c>
    </row>
    <row r="7" spans="1:4" ht="25.5" x14ac:dyDescent="0.25">
      <c r="A7" s="13"/>
      <c r="B7" s="14" t="s">
        <v>36</v>
      </c>
      <c r="C7" s="95" t="s">
        <v>37</v>
      </c>
      <c r="D7" s="129" t="s">
        <v>700</v>
      </c>
    </row>
    <row r="8" spans="1:4" ht="25.5" x14ac:dyDescent="0.25">
      <c r="A8" s="13"/>
      <c r="B8" s="14" t="s">
        <v>38</v>
      </c>
      <c r="C8" s="95" t="s">
        <v>39</v>
      </c>
      <c r="D8" s="129" t="s">
        <v>700</v>
      </c>
    </row>
    <row r="9" spans="1:4" ht="25.5" x14ac:dyDescent="0.25">
      <c r="A9" s="13"/>
      <c r="B9" s="14" t="s">
        <v>40</v>
      </c>
      <c r="C9" s="95" t="s">
        <v>41</v>
      </c>
      <c r="D9" s="129" t="s">
        <v>700</v>
      </c>
    </row>
    <row r="10" spans="1:4" ht="25.5" x14ac:dyDescent="0.25">
      <c r="A10" s="13"/>
      <c r="B10" s="14" t="s">
        <v>42</v>
      </c>
      <c r="C10" s="95" t="s">
        <v>43</v>
      </c>
      <c r="D10" s="129" t="s">
        <v>700</v>
      </c>
    </row>
    <row r="11" spans="1:4" ht="25.5" x14ac:dyDescent="0.25">
      <c r="A11" s="13"/>
      <c r="B11" s="96" t="s">
        <v>44</v>
      </c>
      <c r="C11" s="15" t="s">
        <v>45</v>
      </c>
      <c r="D11" s="129" t="s">
        <v>700</v>
      </c>
    </row>
    <row r="12" spans="1:4" ht="25.5" x14ac:dyDescent="0.25">
      <c r="A12" s="97"/>
      <c r="B12" s="96" t="s">
        <v>46</v>
      </c>
      <c r="C12" s="98" t="s">
        <v>47</v>
      </c>
      <c r="D12" s="129" t="s">
        <v>700</v>
      </c>
    </row>
    <row r="13" spans="1:4" ht="25.5" x14ac:dyDescent="0.25">
      <c r="A13" s="13"/>
      <c r="B13" s="96" t="s">
        <v>48</v>
      </c>
      <c r="C13" s="15" t="s">
        <v>49</v>
      </c>
      <c r="D13" s="129" t="s">
        <v>700</v>
      </c>
    </row>
    <row r="14" spans="1:4" ht="25.5" x14ac:dyDescent="0.25">
      <c r="A14" s="97"/>
      <c r="B14" s="96" t="s">
        <v>50</v>
      </c>
      <c r="C14" s="99" t="s">
        <v>51</v>
      </c>
      <c r="D14" s="129" t="s">
        <v>700</v>
      </c>
    </row>
  </sheetData>
  <mergeCells count="1">
    <mergeCell ref="B2:D2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5B34B"/>
  </sheetPr>
  <dimension ref="A1:K44"/>
  <sheetViews>
    <sheetView showGridLines="0" topLeftCell="A16" zoomScaleNormal="100" workbookViewId="0">
      <selection activeCell="A44" sqref="A44:H44"/>
    </sheetView>
  </sheetViews>
  <sheetFormatPr baseColWidth="10" defaultColWidth="9.140625" defaultRowHeight="12.75" x14ac:dyDescent="0.25"/>
  <cols>
    <col min="1" max="1" width="15.140625" style="61" customWidth="1"/>
    <col min="2" max="2" width="10.7109375" style="77" customWidth="1"/>
    <col min="3" max="3" width="10.7109375" style="78" customWidth="1"/>
    <col min="4" max="6" width="10.7109375" style="61" customWidth="1"/>
    <col min="7" max="16384" width="9.140625" style="61"/>
  </cols>
  <sheetData>
    <row r="1" spans="1:11" ht="13.5" x14ac:dyDescent="0.25">
      <c r="A1" s="257" t="s">
        <v>282</v>
      </c>
      <c r="B1" s="257"/>
      <c r="C1" s="257"/>
      <c r="D1" s="257"/>
      <c r="E1" s="257"/>
      <c r="F1" s="257"/>
      <c r="G1" s="257"/>
      <c r="H1" s="89"/>
    </row>
    <row r="2" spans="1:11" s="62" customFormat="1" ht="39" customHeight="1" x14ac:dyDescent="0.25">
      <c r="A2" s="258" t="s">
        <v>720</v>
      </c>
      <c r="B2" s="258"/>
      <c r="C2" s="258"/>
      <c r="D2" s="258"/>
      <c r="E2" s="258"/>
      <c r="F2" s="258"/>
      <c r="G2" s="258"/>
      <c r="H2" s="90"/>
    </row>
    <row r="3" spans="1:11" s="65" customFormat="1" ht="25.5" x14ac:dyDescent="0.25">
      <c r="A3" s="80" t="s">
        <v>181</v>
      </c>
      <c r="B3" s="64">
        <v>2015</v>
      </c>
      <c r="C3" s="64">
        <v>2016</v>
      </c>
      <c r="D3" s="64">
        <v>2017</v>
      </c>
      <c r="E3" s="64">
        <v>2018</v>
      </c>
      <c r="F3" s="64">
        <v>2019</v>
      </c>
      <c r="G3" s="64">
        <v>2020</v>
      </c>
      <c r="H3" s="64">
        <v>2021</v>
      </c>
      <c r="I3" s="64" t="s">
        <v>699</v>
      </c>
    </row>
    <row r="4" spans="1:11" s="68" customFormat="1" x14ac:dyDescent="0.25">
      <c r="A4" s="66" t="s">
        <v>128</v>
      </c>
      <c r="B4" s="100">
        <v>472460</v>
      </c>
      <c r="C4" s="100">
        <v>575674</v>
      </c>
      <c r="D4" s="100">
        <v>707258</v>
      </c>
      <c r="E4" s="100">
        <v>879519</v>
      </c>
      <c r="F4" s="100">
        <v>1119765</v>
      </c>
      <c r="G4" s="100">
        <v>732977</v>
      </c>
      <c r="H4" s="100">
        <v>1075984</v>
      </c>
      <c r="I4" s="141">
        <v>773233</v>
      </c>
    </row>
    <row r="5" spans="1:11" ht="14.1" customHeight="1" x14ac:dyDescent="0.25">
      <c r="A5" s="69" t="s">
        <v>131</v>
      </c>
      <c r="B5" s="102">
        <v>9489</v>
      </c>
      <c r="C5" s="102">
        <v>11076</v>
      </c>
      <c r="D5" s="102">
        <v>12278</v>
      </c>
      <c r="E5" s="102">
        <v>13689</v>
      </c>
      <c r="F5" s="102">
        <v>11232</v>
      </c>
      <c r="G5" s="102">
        <v>9693</v>
      </c>
      <c r="H5" s="102">
        <v>13384</v>
      </c>
      <c r="I5" s="142">
        <v>8515</v>
      </c>
    </row>
    <row r="6" spans="1:11" ht="14.1" customHeight="1" x14ac:dyDescent="0.25">
      <c r="A6" s="69" t="s">
        <v>182</v>
      </c>
      <c r="B6" s="102">
        <v>10984</v>
      </c>
      <c r="C6" s="102">
        <v>15151</v>
      </c>
      <c r="D6" s="102">
        <v>17269</v>
      </c>
      <c r="E6" s="102">
        <v>17821</v>
      </c>
      <c r="F6" s="102">
        <v>19713</v>
      </c>
      <c r="G6" s="102">
        <v>13389</v>
      </c>
      <c r="H6" s="102">
        <v>18357</v>
      </c>
      <c r="I6" s="142">
        <v>10523</v>
      </c>
    </row>
    <row r="7" spans="1:11" ht="14.1" customHeight="1" x14ac:dyDescent="0.25">
      <c r="A7" s="69" t="s">
        <v>133</v>
      </c>
      <c r="B7" s="102">
        <v>4090</v>
      </c>
      <c r="C7" s="102">
        <v>6103</v>
      </c>
      <c r="D7" s="102">
        <v>9770</v>
      </c>
      <c r="E7" s="102">
        <v>14701</v>
      </c>
      <c r="F7" s="102">
        <v>16262</v>
      </c>
      <c r="G7" s="102">
        <v>11932</v>
      </c>
      <c r="H7" s="102">
        <v>17548</v>
      </c>
      <c r="I7" s="142">
        <v>8234</v>
      </c>
    </row>
    <row r="8" spans="1:11" ht="14.1" customHeight="1" x14ac:dyDescent="0.25">
      <c r="A8" s="69" t="s">
        <v>134</v>
      </c>
      <c r="B8" s="102">
        <v>31777</v>
      </c>
      <c r="C8" s="102">
        <v>49008</v>
      </c>
      <c r="D8" s="102">
        <v>57590</v>
      </c>
      <c r="E8" s="102">
        <v>61508</v>
      </c>
      <c r="F8" s="102">
        <v>76031</v>
      </c>
      <c r="G8" s="102">
        <v>35485</v>
      </c>
      <c r="H8" s="102">
        <v>78205</v>
      </c>
      <c r="I8" s="142">
        <v>47500</v>
      </c>
    </row>
    <row r="9" spans="1:11" ht="14.1" customHeight="1" x14ac:dyDescent="0.25">
      <c r="A9" s="69" t="s">
        <v>135</v>
      </c>
      <c r="B9" s="102">
        <v>8817</v>
      </c>
      <c r="C9" s="102">
        <v>16852</v>
      </c>
      <c r="D9" s="102">
        <v>17411</v>
      </c>
      <c r="E9" s="102">
        <v>21539</v>
      </c>
      <c r="F9" s="102">
        <v>24335</v>
      </c>
      <c r="G9" s="102">
        <v>12470</v>
      </c>
      <c r="H9" s="102">
        <v>24086</v>
      </c>
      <c r="I9" s="142">
        <v>18644</v>
      </c>
    </row>
    <row r="10" spans="1:11" ht="14.1" customHeight="1" x14ac:dyDescent="0.25">
      <c r="A10" s="69" t="s">
        <v>136</v>
      </c>
      <c r="B10" s="102">
        <v>10641</v>
      </c>
      <c r="C10" s="102">
        <v>13110</v>
      </c>
      <c r="D10" s="102">
        <v>15774</v>
      </c>
      <c r="E10" s="102">
        <v>20757</v>
      </c>
      <c r="F10" s="102">
        <v>23879</v>
      </c>
      <c r="G10" s="102">
        <v>16769</v>
      </c>
      <c r="H10" s="102">
        <v>22901</v>
      </c>
      <c r="I10" s="142">
        <v>16947</v>
      </c>
    </row>
    <row r="11" spans="1:11" ht="14.1" customHeight="1" x14ac:dyDescent="0.25">
      <c r="A11" s="69" t="s">
        <v>283</v>
      </c>
      <c r="B11" s="102">
        <v>9607</v>
      </c>
      <c r="C11" s="102">
        <v>10604</v>
      </c>
      <c r="D11" s="102">
        <v>15922</v>
      </c>
      <c r="E11" s="102">
        <v>18785</v>
      </c>
      <c r="F11" s="102">
        <v>25725</v>
      </c>
      <c r="G11" s="102">
        <v>19164</v>
      </c>
      <c r="H11" s="102">
        <v>26015</v>
      </c>
      <c r="I11" s="142">
        <v>25636</v>
      </c>
    </row>
    <row r="12" spans="1:11" ht="14.1" customHeight="1" x14ac:dyDescent="0.25">
      <c r="A12" s="69" t="s">
        <v>138</v>
      </c>
      <c r="B12" s="102">
        <v>7085</v>
      </c>
      <c r="C12" s="102">
        <v>8657</v>
      </c>
      <c r="D12" s="102">
        <v>9820</v>
      </c>
      <c r="E12" s="102">
        <v>12439</v>
      </c>
      <c r="F12" s="102">
        <v>13743</v>
      </c>
      <c r="G12" s="102">
        <v>8750</v>
      </c>
      <c r="H12" s="102">
        <v>12422</v>
      </c>
      <c r="I12" s="142">
        <v>10044</v>
      </c>
    </row>
    <row r="13" spans="1:11" ht="14.1" customHeight="1" x14ac:dyDescent="0.25">
      <c r="A13" s="69" t="s">
        <v>139</v>
      </c>
      <c r="B13" s="102">
        <v>22231</v>
      </c>
      <c r="C13" s="102">
        <v>29840</v>
      </c>
      <c r="D13" s="102">
        <v>38177</v>
      </c>
      <c r="E13" s="102">
        <v>45185</v>
      </c>
      <c r="F13" s="102">
        <v>47291</v>
      </c>
      <c r="G13" s="102">
        <v>30625</v>
      </c>
      <c r="H13" s="102">
        <v>41576</v>
      </c>
      <c r="I13" s="142">
        <v>29158</v>
      </c>
    </row>
    <row r="14" spans="1:11" ht="14.1" customHeight="1" x14ac:dyDescent="0.25">
      <c r="A14" s="69" t="s">
        <v>140</v>
      </c>
      <c r="B14" s="102">
        <v>2288</v>
      </c>
      <c r="C14" s="102">
        <v>2652</v>
      </c>
      <c r="D14" s="102">
        <v>2937</v>
      </c>
      <c r="E14" s="102">
        <v>4919</v>
      </c>
      <c r="F14" s="102">
        <v>5454</v>
      </c>
      <c r="G14" s="102">
        <v>4454</v>
      </c>
      <c r="H14" s="102">
        <v>6174</v>
      </c>
      <c r="I14" s="142">
        <v>4694</v>
      </c>
    </row>
    <row r="15" spans="1:11" ht="14.1" customHeight="1" x14ac:dyDescent="0.25">
      <c r="A15" s="69" t="s">
        <v>141</v>
      </c>
      <c r="B15" s="102">
        <v>13385</v>
      </c>
      <c r="C15" s="102">
        <v>16562</v>
      </c>
      <c r="D15" s="102">
        <v>17516</v>
      </c>
      <c r="E15" s="102">
        <v>16914</v>
      </c>
      <c r="F15" s="102">
        <v>25217</v>
      </c>
      <c r="G15" s="102">
        <v>18687</v>
      </c>
      <c r="H15" s="102">
        <v>27850</v>
      </c>
      <c r="I15" s="142">
        <v>21783</v>
      </c>
      <c r="J15" s="70"/>
      <c r="K15" s="70"/>
    </row>
    <row r="16" spans="1:11" ht="14.1" customHeight="1" x14ac:dyDescent="0.25">
      <c r="A16" s="69" t="s">
        <v>142</v>
      </c>
      <c r="B16" s="102">
        <v>11801</v>
      </c>
      <c r="C16" s="103">
        <v>13422</v>
      </c>
      <c r="D16" s="103">
        <v>15791</v>
      </c>
      <c r="E16" s="103">
        <v>19410</v>
      </c>
      <c r="F16" s="103">
        <v>20267</v>
      </c>
      <c r="G16" s="103">
        <v>11876</v>
      </c>
      <c r="H16" s="103">
        <v>19308</v>
      </c>
      <c r="I16" s="142">
        <v>15687</v>
      </c>
    </row>
    <row r="17" spans="1:9" ht="14.1" customHeight="1" x14ac:dyDescent="0.25">
      <c r="A17" s="69" t="s">
        <v>143</v>
      </c>
      <c r="B17" s="102">
        <v>23126</v>
      </c>
      <c r="C17" s="102">
        <v>27840</v>
      </c>
      <c r="D17" s="102">
        <v>33066</v>
      </c>
      <c r="E17" s="102">
        <v>37908</v>
      </c>
      <c r="F17" s="102">
        <v>43875</v>
      </c>
      <c r="G17" s="102">
        <v>21917</v>
      </c>
      <c r="H17" s="102">
        <v>41639</v>
      </c>
      <c r="I17" s="142">
        <v>26315</v>
      </c>
    </row>
    <row r="18" spans="1:9" ht="14.1" customHeight="1" x14ac:dyDescent="0.25">
      <c r="A18" s="69" t="s">
        <v>144</v>
      </c>
      <c r="B18" s="102">
        <v>20958</v>
      </c>
      <c r="C18" s="102">
        <v>19966</v>
      </c>
      <c r="D18" s="102">
        <v>36062</v>
      </c>
      <c r="E18" s="102">
        <v>26829</v>
      </c>
      <c r="F18" s="102">
        <v>32863</v>
      </c>
      <c r="G18" s="102">
        <v>21947</v>
      </c>
      <c r="H18" s="102">
        <v>33650</v>
      </c>
      <c r="I18" s="142">
        <v>26227</v>
      </c>
    </row>
    <row r="19" spans="1:9" ht="14.1" customHeight="1" x14ac:dyDescent="0.25">
      <c r="A19" s="69" t="s">
        <v>145</v>
      </c>
      <c r="B19" s="102">
        <v>29081</v>
      </c>
      <c r="C19" s="102">
        <v>35961</v>
      </c>
      <c r="D19" s="102">
        <v>42891</v>
      </c>
      <c r="E19" s="102">
        <v>47392</v>
      </c>
      <c r="F19" s="102">
        <v>52866</v>
      </c>
      <c r="G19" s="102">
        <v>35710</v>
      </c>
      <c r="H19" s="102">
        <v>54963</v>
      </c>
      <c r="I19" s="142">
        <v>43267</v>
      </c>
    </row>
    <row r="20" spans="1:9" ht="14.1" customHeight="1" x14ac:dyDescent="0.25">
      <c r="A20" s="69" t="s">
        <v>146</v>
      </c>
      <c r="B20" s="102">
        <v>37650</v>
      </c>
      <c r="C20" s="102">
        <v>45866</v>
      </c>
      <c r="D20" s="102">
        <v>51838</v>
      </c>
      <c r="E20" s="102">
        <v>63816</v>
      </c>
      <c r="F20" s="102">
        <v>73003</v>
      </c>
      <c r="G20" s="102">
        <v>44842</v>
      </c>
      <c r="H20" s="102">
        <v>63896</v>
      </c>
      <c r="I20" s="142">
        <v>49465</v>
      </c>
    </row>
    <row r="21" spans="1:9" ht="14.1" customHeight="1" x14ac:dyDescent="0.25">
      <c r="A21" s="69" t="s">
        <v>252</v>
      </c>
      <c r="B21" s="102">
        <v>49252</v>
      </c>
      <c r="C21" s="102">
        <v>47290</v>
      </c>
      <c r="D21" s="102">
        <v>59905</v>
      </c>
      <c r="E21" s="102">
        <v>77819</v>
      </c>
      <c r="F21" s="102">
        <v>95305</v>
      </c>
      <c r="G21" s="102">
        <v>64891</v>
      </c>
      <c r="H21" s="102">
        <v>97953</v>
      </c>
      <c r="I21" s="142">
        <v>75350</v>
      </c>
    </row>
    <row r="22" spans="1:9" ht="14.1" customHeight="1" x14ac:dyDescent="0.25">
      <c r="A22" s="69" t="s">
        <v>148</v>
      </c>
      <c r="B22" s="102">
        <v>24217</v>
      </c>
      <c r="C22" s="102">
        <v>26612</v>
      </c>
      <c r="D22" s="102">
        <v>39609</v>
      </c>
      <c r="E22" s="102">
        <v>58431</v>
      </c>
      <c r="F22" s="102">
        <v>108986</v>
      </c>
      <c r="G22" s="102">
        <v>87914</v>
      </c>
      <c r="H22" s="102">
        <v>98252</v>
      </c>
      <c r="I22" s="142">
        <v>62087</v>
      </c>
    </row>
    <row r="23" spans="1:9" ht="14.1" customHeight="1" x14ac:dyDescent="0.25">
      <c r="A23" s="69" t="s">
        <v>284</v>
      </c>
      <c r="B23" s="102" t="s">
        <v>150</v>
      </c>
      <c r="C23" s="102" t="s">
        <v>150</v>
      </c>
      <c r="D23" s="102" t="s">
        <v>150</v>
      </c>
      <c r="E23" s="102" t="s">
        <v>150</v>
      </c>
      <c r="F23" s="102" t="s">
        <v>150</v>
      </c>
      <c r="G23" s="102">
        <v>20392</v>
      </c>
      <c r="H23" s="102">
        <v>24362</v>
      </c>
      <c r="I23" s="142">
        <v>18131</v>
      </c>
    </row>
    <row r="24" spans="1:9" ht="14.1" customHeight="1" x14ac:dyDescent="0.25">
      <c r="A24" s="69" t="s">
        <v>151</v>
      </c>
      <c r="B24" s="102">
        <v>24884</v>
      </c>
      <c r="C24" s="102">
        <v>23953</v>
      </c>
      <c r="D24" s="102">
        <v>34240</v>
      </c>
      <c r="E24" s="102">
        <v>55565</v>
      </c>
      <c r="F24" s="102">
        <v>101170</v>
      </c>
      <c r="G24" s="102">
        <v>54809</v>
      </c>
      <c r="H24" s="102">
        <v>75418</v>
      </c>
      <c r="I24" s="142">
        <v>48234</v>
      </c>
    </row>
    <row r="25" spans="1:9" ht="14.1" customHeight="1" x14ac:dyDescent="0.25">
      <c r="A25" s="69" t="s">
        <v>152</v>
      </c>
      <c r="B25" s="102">
        <v>11173</v>
      </c>
      <c r="C25" s="102">
        <v>14580</v>
      </c>
      <c r="D25" s="102">
        <v>22826</v>
      </c>
      <c r="E25" s="102">
        <v>32916</v>
      </c>
      <c r="F25" s="102">
        <v>40880</v>
      </c>
      <c r="G25" s="102">
        <v>25354</v>
      </c>
      <c r="H25" s="102">
        <v>67171</v>
      </c>
      <c r="I25" s="142">
        <v>47794</v>
      </c>
    </row>
    <row r="26" spans="1:9" ht="14.1" customHeight="1" x14ac:dyDescent="0.25">
      <c r="A26" s="69" t="s">
        <v>153</v>
      </c>
      <c r="B26" s="102">
        <v>10850</v>
      </c>
      <c r="C26" s="77">
        <v>9995</v>
      </c>
      <c r="D26" s="77">
        <v>11412</v>
      </c>
      <c r="E26" s="77">
        <v>16364</v>
      </c>
      <c r="F26" s="77">
        <v>31648</v>
      </c>
      <c r="G26" s="77">
        <v>14000</v>
      </c>
      <c r="H26" s="77">
        <v>17585</v>
      </c>
      <c r="I26" s="142">
        <v>12881</v>
      </c>
    </row>
    <row r="27" spans="1:9" ht="14.1" customHeight="1" x14ac:dyDescent="0.25">
      <c r="A27" s="69" t="s">
        <v>154</v>
      </c>
      <c r="B27" s="102">
        <v>4906</v>
      </c>
      <c r="C27" s="102">
        <v>7153</v>
      </c>
      <c r="D27" s="102">
        <v>7105</v>
      </c>
      <c r="E27" s="102">
        <v>8089</v>
      </c>
      <c r="F27" s="102">
        <v>13033</v>
      </c>
      <c r="G27" s="102">
        <v>8359</v>
      </c>
      <c r="H27" s="102">
        <v>13392</v>
      </c>
      <c r="I27" s="142">
        <v>9811</v>
      </c>
    </row>
    <row r="28" spans="1:9" ht="14.1" customHeight="1" x14ac:dyDescent="0.25">
      <c r="A28" s="69" t="s">
        <v>155</v>
      </c>
      <c r="B28" s="102">
        <v>5735</v>
      </c>
      <c r="C28" s="103">
        <v>8234</v>
      </c>
      <c r="D28" s="103">
        <v>9438</v>
      </c>
      <c r="E28" s="103">
        <v>9397</v>
      </c>
      <c r="F28" s="103">
        <v>10100</v>
      </c>
      <c r="G28" s="103">
        <v>6563</v>
      </c>
      <c r="H28" s="103">
        <v>9254</v>
      </c>
      <c r="I28" s="142">
        <v>6925</v>
      </c>
    </row>
    <row r="29" spans="1:9" ht="14.1" customHeight="1" x14ac:dyDescent="0.25">
      <c r="A29" s="69" t="s">
        <v>156</v>
      </c>
      <c r="B29" s="102">
        <v>2014</v>
      </c>
      <c r="C29" s="77">
        <v>2425</v>
      </c>
      <c r="D29" s="77">
        <v>2608</v>
      </c>
      <c r="E29" s="77">
        <v>3086</v>
      </c>
      <c r="F29" s="77">
        <v>5315</v>
      </c>
      <c r="G29" s="77">
        <v>3751</v>
      </c>
      <c r="H29" s="77">
        <v>4890</v>
      </c>
      <c r="I29" s="142">
        <v>3412</v>
      </c>
    </row>
    <row r="30" spans="1:9" ht="14.1" customHeight="1" x14ac:dyDescent="0.25">
      <c r="A30" s="69" t="s">
        <v>157</v>
      </c>
      <c r="B30" s="102">
        <v>21754</v>
      </c>
      <c r="C30" s="102">
        <v>28924</v>
      </c>
      <c r="D30" s="102">
        <v>30211</v>
      </c>
      <c r="E30" s="102">
        <v>38050</v>
      </c>
      <c r="F30" s="102">
        <v>44072</v>
      </c>
      <c r="G30" s="102">
        <v>37992</v>
      </c>
      <c r="H30" s="102">
        <v>41633</v>
      </c>
      <c r="I30" s="142">
        <v>30728</v>
      </c>
    </row>
    <row r="31" spans="1:9" ht="14.1" customHeight="1" x14ac:dyDescent="0.25">
      <c r="A31" s="69" t="s">
        <v>158</v>
      </c>
      <c r="B31" s="102">
        <v>8534</v>
      </c>
      <c r="C31" s="102">
        <v>10922</v>
      </c>
      <c r="D31" s="102">
        <v>11595</v>
      </c>
      <c r="E31" s="102">
        <v>23382</v>
      </c>
      <c r="F31" s="102">
        <v>32699</v>
      </c>
      <c r="G31" s="102">
        <v>17202</v>
      </c>
      <c r="H31" s="102">
        <v>28609</v>
      </c>
      <c r="I31" s="142">
        <v>17037</v>
      </c>
    </row>
    <row r="32" spans="1:9" ht="14.1" customHeight="1" x14ac:dyDescent="0.25">
      <c r="A32" s="69" t="s">
        <v>185</v>
      </c>
      <c r="B32" s="102">
        <v>6000</v>
      </c>
      <c r="C32" s="102">
        <v>7206</v>
      </c>
      <c r="D32" s="102">
        <v>8605</v>
      </c>
      <c r="E32" s="102">
        <v>14345</v>
      </c>
      <c r="F32" s="102">
        <v>11105</v>
      </c>
      <c r="G32" s="102">
        <v>8979</v>
      </c>
      <c r="H32" s="102">
        <v>10935</v>
      </c>
      <c r="I32" s="142">
        <v>9699</v>
      </c>
    </row>
    <row r="33" spans="1:9" ht="14.1" customHeight="1" x14ac:dyDescent="0.25">
      <c r="A33" s="69" t="s">
        <v>160</v>
      </c>
      <c r="B33" s="102">
        <v>11960</v>
      </c>
      <c r="C33" s="102">
        <v>14283</v>
      </c>
      <c r="D33" s="102">
        <v>17801</v>
      </c>
      <c r="E33" s="102">
        <v>21273</v>
      </c>
      <c r="F33" s="102">
        <v>24730</v>
      </c>
      <c r="G33" s="102">
        <v>15554</v>
      </c>
      <c r="H33" s="102">
        <v>20815</v>
      </c>
      <c r="I33" s="142">
        <v>17450</v>
      </c>
    </row>
    <row r="34" spans="1:9" ht="14.1" customHeight="1" x14ac:dyDescent="0.25">
      <c r="A34" s="69" t="s">
        <v>161</v>
      </c>
      <c r="B34" s="104" t="s">
        <v>150</v>
      </c>
      <c r="C34" s="104" t="s">
        <v>150</v>
      </c>
      <c r="D34" s="104" t="s">
        <v>150</v>
      </c>
      <c r="E34" s="102">
        <v>6560</v>
      </c>
      <c r="F34" s="102">
        <v>4930</v>
      </c>
      <c r="G34" s="102">
        <v>11769</v>
      </c>
      <c r="H34" s="102">
        <v>14171</v>
      </c>
      <c r="I34" s="142">
        <v>10352</v>
      </c>
    </row>
    <row r="35" spans="1:9" ht="14.1" customHeight="1" x14ac:dyDescent="0.25">
      <c r="A35" s="69" t="s">
        <v>162</v>
      </c>
      <c r="B35" s="102">
        <v>8524</v>
      </c>
      <c r="C35" s="102">
        <v>13988</v>
      </c>
      <c r="D35" s="102">
        <v>13581</v>
      </c>
      <c r="E35" s="102">
        <v>16931</v>
      </c>
      <c r="F35" s="102">
        <v>15895</v>
      </c>
      <c r="G35" s="102">
        <v>8381</v>
      </c>
      <c r="H35" s="102">
        <v>13049</v>
      </c>
      <c r="I35" s="142">
        <v>10953</v>
      </c>
    </row>
    <row r="36" spans="1:9" ht="14.1" customHeight="1" x14ac:dyDescent="0.25">
      <c r="A36" s="69" t="s">
        <v>163</v>
      </c>
      <c r="B36" s="102">
        <v>10476</v>
      </c>
      <c r="C36" s="102">
        <v>9842</v>
      </c>
      <c r="D36" s="102">
        <v>12413</v>
      </c>
      <c r="E36" s="102">
        <v>14927</v>
      </c>
      <c r="F36" s="102">
        <v>16386</v>
      </c>
      <c r="G36" s="102">
        <v>8964</v>
      </c>
      <c r="H36" s="102">
        <v>14950</v>
      </c>
      <c r="I36" s="142">
        <v>10666</v>
      </c>
    </row>
    <row r="37" spans="1:9" ht="14.1" customHeight="1" x14ac:dyDescent="0.25">
      <c r="A37" s="69" t="s">
        <v>164</v>
      </c>
      <c r="B37" s="102">
        <v>8907</v>
      </c>
      <c r="C37" s="102">
        <v>9746</v>
      </c>
      <c r="D37" s="102">
        <v>10454</v>
      </c>
      <c r="E37" s="102">
        <v>12105</v>
      </c>
      <c r="F37" s="102">
        <v>12328</v>
      </c>
      <c r="G37" s="102">
        <v>7854</v>
      </c>
      <c r="H37" s="102">
        <v>9497</v>
      </c>
      <c r="I37" s="142">
        <v>7720</v>
      </c>
    </row>
    <row r="38" spans="1:9" ht="14.1" customHeight="1" x14ac:dyDescent="0.25">
      <c r="A38" s="69" t="s">
        <v>165</v>
      </c>
      <c r="B38" s="102">
        <v>8017</v>
      </c>
      <c r="C38" s="102">
        <v>9571</v>
      </c>
      <c r="D38" s="102">
        <v>12877</v>
      </c>
      <c r="E38" s="102">
        <v>13928</v>
      </c>
      <c r="F38" s="102">
        <v>24175</v>
      </c>
      <c r="G38" s="102">
        <v>12539</v>
      </c>
      <c r="H38" s="102">
        <v>12074</v>
      </c>
      <c r="I38" s="142">
        <v>11364</v>
      </c>
    </row>
    <row r="39" spans="1:9" ht="14.1" customHeight="1" x14ac:dyDescent="0.25">
      <c r="A39" s="74" t="s">
        <v>285</v>
      </c>
      <c r="B39" s="105">
        <v>2247</v>
      </c>
      <c r="C39" s="105">
        <v>8280</v>
      </c>
      <c r="D39" s="105">
        <v>8466</v>
      </c>
      <c r="E39" s="105">
        <v>12739</v>
      </c>
      <c r="F39" s="105">
        <v>15252</v>
      </c>
      <c r="G39" s="105" t="s">
        <v>150</v>
      </c>
      <c r="H39" s="105" t="s">
        <v>150</v>
      </c>
      <c r="I39" s="142" t="s">
        <v>150</v>
      </c>
    </row>
    <row r="40" spans="1:9" ht="6.75" customHeight="1" x14ac:dyDescent="0.25"/>
    <row r="41" spans="1:9" ht="27.75" customHeight="1" x14ac:dyDescent="0.25">
      <c r="A41" s="271" t="s">
        <v>255</v>
      </c>
      <c r="B41" s="271"/>
      <c r="C41" s="271"/>
      <c r="D41" s="271"/>
      <c r="E41" s="271"/>
      <c r="F41" s="271"/>
      <c r="G41" s="271"/>
      <c r="H41" s="271"/>
    </row>
    <row r="42" spans="1:9" ht="12.75" customHeight="1" x14ac:dyDescent="0.25">
      <c r="A42" s="249" t="s">
        <v>286</v>
      </c>
      <c r="B42" s="249"/>
      <c r="C42" s="249"/>
      <c r="D42" s="249"/>
      <c r="E42" s="249"/>
      <c r="F42" s="249"/>
      <c r="G42" s="249"/>
      <c r="H42" s="249"/>
    </row>
    <row r="43" spans="1:9" ht="25.5" customHeight="1" x14ac:dyDescent="0.25">
      <c r="A43" s="249" t="s">
        <v>287</v>
      </c>
      <c r="B43" s="249"/>
      <c r="C43" s="249"/>
      <c r="D43" s="249"/>
      <c r="E43" s="249"/>
      <c r="F43" s="249"/>
      <c r="G43" s="249"/>
      <c r="H43" s="249"/>
    </row>
    <row r="44" spans="1:9" ht="15" customHeight="1" x14ac:dyDescent="0.25">
      <c r="A44" s="249" t="s">
        <v>170</v>
      </c>
      <c r="B44" s="249"/>
      <c r="C44" s="249"/>
      <c r="D44" s="249"/>
      <c r="E44" s="249"/>
      <c r="F44" s="249"/>
      <c r="G44" s="249"/>
      <c r="H44" s="249"/>
    </row>
  </sheetData>
  <mergeCells count="6">
    <mergeCell ref="A44:H44"/>
    <mergeCell ref="A1:G1"/>
    <mergeCell ref="A2:G2"/>
    <mergeCell ref="A41:H41"/>
    <mergeCell ref="A42:H42"/>
    <mergeCell ref="A43:H43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5B34B"/>
  </sheetPr>
  <dimension ref="A1:I44"/>
  <sheetViews>
    <sheetView showGridLines="0" topLeftCell="A22" zoomScaleNormal="100" workbookViewId="0">
      <selection activeCell="A4" sqref="A4"/>
    </sheetView>
  </sheetViews>
  <sheetFormatPr baseColWidth="10" defaultColWidth="9.140625" defaultRowHeight="12.75" x14ac:dyDescent="0.25"/>
  <cols>
    <col min="1" max="1" width="15.140625" style="61" customWidth="1"/>
    <col min="2" max="2" width="6.85546875" style="77" customWidth="1"/>
    <col min="3" max="3" width="6.85546875" style="78" customWidth="1"/>
    <col min="4" max="9" width="6.85546875" style="61" customWidth="1"/>
    <col min="10" max="16384" width="9.140625" style="61"/>
  </cols>
  <sheetData>
    <row r="1" spans="1:9" ht="18.75" customHeight="1" x14ac:dyDescent="0.25">
      <c r="A1" s="257" t="s">
        <v>288</v>
      </c>
      <c r="B1" s="257"/>
      <c r="C1" s="257"/>
      <c r="D1" s="257"/>
      <c r="E1" s="257"/>
      <c r="F1" s="257"/>
      <c r="G1" s="257"/>
      <c r="H1" s="257"/>
      <c r="I1" s="257"/>
    </row>
    <row r="2" spans="1:9" s="62" customFormat="1" ht="54" customHeight="1" x14ac:dyDescent="0.25">
      <c r="A2" s="258" t="s">
        <v>705</v>
      </c>
      <c r="B2" s="258"/>
      <c r="C2" s="258"/>
      <c r="D2" s="258"/>
      <c r="E2" s="258"/>
      <c r="F2" s="258"/>
      <c r="G2" s="258"/>
      <c r="H2" s="258"/>
      <c r="I2" s="258"/>
    </row>
    <row r="3" spans="1:9" s="65" customFormat="1" ht="44.25" customHeight="1" x14ac:dyDescent="0.25">
      <c r="A3" s="80" t="s">
        <v>181</v>
      </c>
      <c r="B3" s="64">
        <v>2015</v>
      </c>
      <c r="C3" s="64">
        <v>2016</v>
      </c>
      <c r="D3" s="64">
        <v>2017</v>
      </c>
      <c r="E3" s="64">
        <v>2018</v>
      </c>
      <c r="F3" s="64">
        <v>2019</v>
      </c>
      <c r="G3" s="64">
        <v>2020</v>
      </c>
      <c r="H3" s="64">
        <v>2021</v>
      </c>
      <c r="I3" s="64" t="s">
        <v>699</v>
      </c>
    </row>
    <row r="4" spans="1:9" s="68" customFormat="1" x14ac:dyDescent="0.25">
      <c r="A4" s="66" t="s">
        <v>128</v>
      </c>
      <c r="B4" s="100">
        <v>14453</v>
      </c>
      <c r="C4" s="100">
        <v>15054</v>
      </c>
      <c r="D4" s="100">
        <v>17650</v>
      </c>
      <c r="E4" s="100">
        <v>13995</v>
      </c>
      <c r="F4" s="100">
        <v>11756</v>
      </c>
      <c r="G4" s="100">
        <v>9439</v>
      </c>
      <c r="H4" s="100">
        <v>11569</v>
      </c>
      <c r="I4" s="141">
        <v>11027</v>
      </c>
    </row>
    <row r="5" spans="1:9" ht="13.5" customHeight="1" x14ac:dyDescent="0.25">
      <c r="A5" s="69" t="s">
        <v>131</v>
      </c>
      <c r="B5" s="102">
        <v>172</v>
      </c>
      <c r="C5" s="102">
        <v>106</v>
      </c>
      <c r="D5" s="102">
        <v>98</v>
      </c>
      <c r="E5" s="102">
        <v>84</v>
      </c>
      <c r="F5" s="102">
        <v>90</v>
      </c>
      <c r="G5" s="102">
        <v>57</v>
      </c>
      <c r="H5" s="102">
        <v>86</v>
      </c>
      <c r="I5" s="145">
        <v>50</v>
      </c>
    </row>
    <row r="6" spans="1:9" ht="13.5" customHeight="1" x14ac:dyDescent="0.25">
      <c r="A6" s="69" t="s">
        <v>182</v>
      </c>
      <c r="B6" s="102">
        <v>56</v>
      </c>
      <c r="C6" s="102">
        <v>54</v>
      </c>
      <c r="D6" s="102">
        <v>41</v>
      </c>
      <c r="E6" s="102">
        <v>44</v>
      </c>
      <c r="F6" s="102">
        <v>57</v>
      </c>
      <c r="G6" s="102">
        <v>47</v>
      </c>
      <c r="H6" s="102">
        <v>73</v>
      </c>
      <c r="I6" s="145">
        <v>41</v>
      </c>
    </row>
    <row r="7" spans="1:9" ht="14.1" customHeight="1" x14ac:dyDescent="0.25">
      <c r="A7" s="69" t="s">
        <v>133</v>
      </c>
      <c r="B7" s="102">
        <v>6</v>
      </c>
      <c r="C7" s="102">
        <v>9</v>
      </c>
      <c r="D7" s="102">
        <v>54</v>
      </c>
      <c r="E7" s="102">
        <v>86</v>
      </c>
      <c r="F7" s="102">
        <v>117</v>
      </c>
      <c r="G7" s="102">
        <v>75</v>
      </c>
      <c r="H7" s="102">
        <v>61</v>
      </c>
      <c r="I7" s="145">
        <v>43</v>
      </c>
    </row>
    <row r="8" spans="1:9" ht="14.1" customHeight="1" x14ac:dyDescent="0.25">
      <c r="A8" s="69" t="s">
        <v>134</v>
      </c>
      <c r="B8" s="102">
        <v>241</v>
      </c>
      <c r="C8" s="102">
        <v>191</v>
      </c>
      <c r="D8" s="102">
        <v>236</v>
      </c>
      <c r="E8" s="102">
        <v>259</v>
      </c>
      <c r="F8" s="102">
        <v>206</v>
      </c>
      <c r="G8" s="102">
        <v>198</v>
      </c>
      <c r="H8" s="102">
        <v>341</v>
      </c>
      <c r="I8" s="145">
        <v>242</v>
      </c>
    </row>
    <row r="9" spans="1:9" ht="14.1" customHeight="1" x14ac:dyDescent="0.25">
      <c r="A9" s="69" t="s">
        <v>135</v>
      </c>
      <c r="B9" s="102">
        <v>357</v>
      </c>
      <c r="C9" s="102">
        <v>603</v>
      </c>
      <c r="D9" s="102">
        <v>448</v>
      </c>
      <c r="E9" s="102">
        <v>558</v>
      </c>
      <c r="F9" s="102">
        <v>483</v>
      </c>
      <c r="G9" s="102">
        <v>258</v>
      </c>
      <c r="H9" s="102">
        <v>501</v>
      </c>
      <c r="I9" s="145">
        <v>335</v>
      </c>
    </row>
    <row r="10" spans="1:9" ht="14.1" customHeight="1" x14ac:dyDescent="0.25">
      <c r="A10" s="69" t="s">
        <v>136</v>
      </c>
      <c r="B10" s="102">
        <v>62</v>
      </c>
      <c r="C10" s="102">
        <v>80</v>
      </c>
      <c r="D10" s="102">
        <v>102</v>
      </c>
      <c r="E10" s="102">
        <v>123</v>
      </c>
      <c r="F10" s="102">
        <v>110</v>
      </c>
      <c r="G10" s="102">
        <v>75</v>
      </c>
      <c r="H10" s="102">
        <v>111</v>
      </c>
      <c r="I10" s="145">
        <v>100</v>
      </c>
    </row>
    <row r="11" spans="1:9" ht="14.1" customHeight="1" x14ac:dyDescent="0.25">
      <c r="A11" s="69" t="s">
        <v>137</v>
      </c>
      <c r="B11" s="102">
        <v>1697</v>
      </c>
      <c r="C11" s="102">
        <v>1920</v>
      </c>
      <c r="D11" s="102">
        <v>1530</v>
      </c>
      <c r="E11" s="102">
        <v>973</v>
      </c>
      <c r="F11" s="102">
        <v>973</v>
      </c>
      <c r="G11" s="102">
        <v>931</v>
      </c>
      <c r="H11" s="102">
        <v>1147</v>
      </c>
      <c r="I11" s="145">
        <v>1290</v>
      </c>
    </row>
    <row r="12" spans="1:9" ht="14.1" customHeight="1" x14ac:dyDescent="0.25">
      <c r="A12" s="69" t="s">
        <v>138</v>
      </c>
      <c r="B12" s="102">
        <v>55</v>
      </c>
      <c r="C12" s="102">
        <v>59</v>
      </c>
      <c r="D12" s="102">
        <v>81</v>
      </c>
      <c r="E12" s="102">
        <v>94</v>
      </c>
      <c r="F12" s="102">
        <v>64</v>
      </c>
      <c r="G12" s="102">
        <v>48</v>
      </c>
      <c r="H12" s="102">
        <v>98</v>
      </c>
      <c r="I12" s="145">
        <v>43</v>
      </c>
    </row>
    <row r="13" spans="1:9" ht="14.1" customHeight="1" x14ac:dyDescent="0.25">
      <c r="A13" s="69" t="s">
        <v>139</v>
      </c>
      <c r="B13" s="102">
        <v>306</v>
      </c>
      <c r="C13" s="102">
        <v>262</v>
      </c>
      <c r="D13" s="102">
        <v>249</v>
      </c>
      <c r="E13" s="102">
        <v>275</v>
      </c>
      <c r="F13" s="102">
        <v>431</v>
      </c>
      <c r="G13" s="102">
        <v>318</v>
      </c>
      <c r="H13" s="102">
        <v>589</v>
      </c>
      <c r="I13" s="145">
        <v>325</v>
      </c>
    </row>
    <row r="14" spans="1:9" ht="14.1" customHeight="1" x14ac:dyDescent="0.25">
      <c r="A14" s="69" t="s">
        <v>140</v>
      </c>
      <c r="B14" s="102">
        <v>1</v>
      </c>
      <c r="C14" s="102">
        <v>1</v>
      </c>
      <c r="D14" s="102">
        <v>1</v>
      </c>
      <c r="E14" s="102">
        <v>6</v>
      </c>
      <c r="F14" s="102">
        <v>4</v>
      </c>
      <c r="G14" s="102">
        <v>5</v>
      </c>
      <c r="H14" s="102">
        <v>18</v>
      </c>
      <c r="I14" s="145">
        <v>10</v>
      </c>
    </row>
    <row r="15" spans="1:9" ht="14.1" customHeight="1" x14ac:dyDescent="0.25">
      <c r="A15" s="69" t="s">
        <v>141</v>
      </c>
      <c r="B15" s="102">
        <v>384</v>
      </c>
      <c r="C15" s="103">
        <v>528</v>
      </c>
      <c r="D15" s="103">
        <v>1829</v>
      </c>
      <c r="E15" s="103">
        <v>214</v>
      </c>
      <c r="F15" s="103">
        <v>341</v>
      </c>
      <c r="G15" s="103">
        <v>502</v>
      </c>
      <c r="H15" s="103">
        <v>328</v>
      </c>
      <c r="I15" s="145">
        <v>366</v>
      </c>
    </row>
    <row r="16" spans="1:9" ht="14.1" customHeight="1" x14ac:dyDescent="0.25">
      <c r="A16" s="69" t="s">
        <v>142</v>
      </c>
      <c r="B16" s="102">
        <v>238</v>
      </c>
      <c r="C16" s="103">
        <v>152</v>
      </c>
      <c r="D16" s="103">
        <v>158</v>
      </c>
      <c r="E16" s="103">
        <v>183</v>
      </c>
      <c r="F16" s="103">
        <v>151</v>
      </c>
      <c r="G16" s="103">
        <v>101</v>
      </c>
      <c r="H16" s="103">
        <v>168</v>
      </c>
      <c r="I16" s="145">
        <v>127</v>
      </c>
    </row>
    <row r="17" spans="1:9" ht="14.1" customHeight="1" x14ac:dyDescent="0.25">
      <c r="A17" s="69" t="s">
        <v>143</v>
      </c>
      <c r="B17" s="102">
        <v>274</v>
      </c>
      <c r="C17" s="102">
        <v>253</v>
      </c>
      <c r="D17" s="102">
        <v>249</v>
      </c>
      <c r="E17" s="102">
        <v>352</v>
      </c>
      <c r="F17" s="102">
        <v>316</v>
      </c>
      <c r="G17" s="102">
        <v>269</v>
      </c>
      <c r="H17" s="102">
        <v>381</v>
      </c>
      <c r="I17" s="145">
        <v>214</v>
      </c>
    </row>
    <row r="18" spans="1:9" ht="14.1" customHeight="1" x14ac:dyDescent="0.25">
      <c r="A18" s="69" t="s">
        <v>144</v>
      </c>
      <c r="B18" s="102">
        <v>93</v>
      </c>
      <c r="C18" s="102">
        <v>73</v>
      </c>
      <c r="D18" s="102">
        <v>223</v>
      </c>
      <c r="E18" s="102">
        <v>94</v>
      </c>
      <c r="F18" s="102">
        <v>113</v>
      </c>
      <c r="G18" s="102">
        <v>53</v>
      </c>
      <c r="H18" s="102">
        <v>117</v>
      </c>
      <c r="I18" s="145">
        <v>95</v>
      </c>
    </row>
    <row r="19" spans="1:9" ht="14.1" customHeight="1" x14ac:dyDescent="0.25">
      <c r="A19" s="69" t="s">
        <v>145</v>
      </c>
      <c r="B19" s="102">
        <v>914</v>
      </c>
      <c r="C19" s="102">
        <v>838</v>
      </c>
      <c r="D19" s="102">
        <v>981</v>
      </c>
      <c r="E19" s="102">
        <v>710</v>
      </c>
      <c r="F19" s="102">
        <v>713</v>
      </c>
      <c r="G19" s="102">
        <v>428</v>
      </c>
      <c r="H19" s="102">
        <v>593</v>
      </c>
      <c r="I19" s="145">
        <v>754</v>
      </c>
    </row>
    <row r="20" spans="1:9" ht="14.1" customHeight="1" x14ac:dyDescent="0.25">
      <c r="A20" s="69" t="s">
        <v>146</v>
      </c>
      <c r="B20" s="102">
        <v>860</v>
      </c>
      <c r="C20" s="102">
        <v>805</v>
      </c>
      <c r="D20" s="102">
        <v>644</v>
      </c>
      <c r="E20" s="102">
        <v>691</v>
      </c>
      <c r="F20" s="102">
        <v>726</v>
      </c>
      <c r="G20" s="102">
        <v>484</v>
      </c>
      <c r="H20" s="102">
        <v>480</v>
      </c>
      <c r="I20" s="145">
        <v>378</v>
      </c>
    </row>
    <row r="21" spans="1:9" ht="14.1" customHeight="1" x14ac:dyDescent="0.25">
      <c r="A21" s="69" t="s">
        <v>252</v>
      </c>
      <c r="B21" s="102">
        <v>2496</v>
      </c>
      <c r="C21" s="102">
        <v>2399</v>
      </c>
      <c r="D21" s="102">
        <v>2448</v>
      </c>
      <c r="E21" s="102">
        <v>2332</v>
      </c>
      <c r="F21" s="102">
        <v>1739</v>
      </c>
      <c r="G21" s="102">
        <v>1068</v>
      </c>
      <c r="H21" s="102">
        <v>521</v>
      </c>
      <c r="I21" s="145">
        <v>1186</v>
      </c>
    </row>
    <row r="22" spans="1:9" ht="14.1" customHeight="1" x14ac:dyDescent="0.25">
      <c r="A22" s="69" t="s">
        <v>148</v>
      </c>
      <c r="B22" s="102">
        <v>1315</v>
      </c>
      <c r="C22" s="102">
        <v>1555</v>
      </c>
      <c r="D22" s="102">
        <v>1802</v>
      </c>
      <c r="E22" s="102">
        <v>1366</v>
      </c>
      <c r="F22" s="102">
        <v>486</v>
      </c>
      <c r="G22" s="102">
        <v>680</v>
      </c>
      <c r="H22" s="102">
        <v>1085</v>
      </c>
      <c r="I22" s="145">
        <v>935</v>
      </c>
    </row>
    <row r="23" spans="1:9" ht="14.1" customHeight="1" x14ac:dyDescent="0.25">
      <c r="A23" s="69" t="s">
        <v>284</v>
      </c>
      <c r="B23" s="102" t="s">
        <v>150</v>
      </c>
      <c r="C23" s="102" t="s">
        <v>150</v>
      </c>
      <c r="D23" s="102" t="s">
        <v>150</v>
      </c>
      <c r="E23" s="102" t="s">
        <v>150</v>
      </c>
      <c r="F23" s="102" t="s">
        <v>150</v>
      </c>
      <c r="G23" s="102">
        <v>254</v>
      </c>
      <c r="H23" s="102">
        <v>365</v>
      </c>
      <c r="I23" s="145">
        <v>362</v>
      </c>
    </row>
    <row r="24" spans="1:9" ht="14.1" customHeight="1" x14ac:dyDescent="0.25">
      <c r="A24" s="69" t="s">
        <v>151</v>
      </c>
      <c r="B24" s="102">
        <v>1671</v>
      </c>
      <c r="C24" s="102">
        <v>1396</v>
      </c>
      <c r="D24" s="102">
        <v>1520</v>
      </c>
      <c r="E24" s="102">
        <v>1082</v>
      </c>
      <c r="F24" s="102">
        <v>895</v>
      </c>
      <c r="G24" s="102">
        <v>646</v>
      </c>
      <c r="H24" s="102">
        <v>880</v>
      </c>
      <c r="I24" s="145">
        <v>867</v>
      </c>
    </row>
    <row r="25" spans="1:9" ht="14.1" customHeight="1" x14ac:dyDescent="0.25">
      <c r="A25" s="69" t="s">
        <v>152</v>
      </c>
      <c r="B25" s="102">
        <v>1088</v>
      </c>
      <c r="C25" s="102">
        <v>1128</v>
      </c>
      <c r="D25" s="102">
        <v>2062</v>
      </c>
      <c r="E25" s="102">
        <v>1783</v>
      </c>
      <c r="F25" s="102">
        <v>1081</v>
      </c>
      <c r="G25" s="102">
        <v>1023</v>
      </c>
      <c r="H25" s="102">
        <v>1158</v>
      </c>
      <c r="I25" s="145">
        <v>954</v>
      </c>
    </row>
    <row r="26" spans="1:9" ht="14.1" customHeight="1" x14ac:dyDescent="0.25">
      <c r="A26" s="69" t="s">
        <v>153</v>
      </c>
      <c r="B26" s="102">
        <v>193</v>
      </c>
      <c r="C26" s="77">
        <v>134</v>
      </c>
      <c r="D26" s="77">
        <v>178</v>
      </c>
      <c r="E26" s="77">
        <v>173</v>
      </c>
      <c r="F26" s="77">
        <v>217</v>
      </c>
      <c r="G26" s="77">
        <v>207</v>
      </c>
      <c r="H26" s="77">
        <v>178</v>
      </c>
      <c r="I26" s="145">
        <v>143</v>
      </c>
    </row>
    <row r="27" spans="1:9" ht="14.1" customHeight="1" x14ac:dyDescent="0.25">
      <c r="A27" s="69" t="s">
        <v>154</v>
      </c>
      <c r="B27" s="102">
        <v>46</v>
      </c>
      <c r="C27" s="102">
        <v>34</v>
      </c>
      <c r="D27" s="102">
        <v>38</v>
      </c>
      <c r="E27" s="102">
        <v>30</v>
      </c>
      <c r="F27" s="102">
        <v>78</v>
      </c>
      <c r="G27" s="102">
        <v>74</v>
      </c>
      <c r="H27" s="102">
        <v>231</v>
      </c>
      <c r="I27" s="145">
        <v>198</v>
      </c>
    </row>
    <row r="28" spans="1:9" ht="14.1" customHeight="1" x14ac:dyDescent="0.25">
      <c r="A28" s="69" t="s">
        <v>155</v>
      </c>
      <c r="B28" s="102">
        <v>71</v>
      </c>
      <c r="C28" s="103">
        <v>51</v>
      </c>
      <c r="D28" s="103">
        <v>47</v>
      </c>
      <c r="E28" s="103">
        <v>87</v>
      </c>
      <c r="F28" s="103">
        <v>81</v>
      </c>
      <c r="G28" s="103">
        <v>55</v>
      </c>
      <c r="H28" s="103">
        <v>64</v>
      </c>
      <c r="I28" s="145">
        <v>58</v>
      </c>
    </row>
    <row r="29" spans="1:9" ht="14.1" customHeight="1" x14ac:dyDescent="0.25">
      <c r="A29" s="69" t="s">
        <v>156</v>
      </c>
      <c r="B29" s="102">
        <v>2</v>
      </c>
      <c r="C29" s="77">
        <v>10</v>
      </c>
      <c r="D29" s="77">
        <v>2</v>
      </c>
      <c r="E29" s="77">
        <v>1</v>
      </c>
      <c r="F29" s="77">
        <v>7</v>
      </c>
      <c r="G29" s="77">
        <v>1</v>
      </c>
      <c r="H29" s="77">
        <v>8</v>
      </c>
      <c r="I29" s="145">
        <v>8</v>
      </c>
    </row>
    <row r="30" spans="1:9" ht="14.1" customHeight="1" x14ac:dyDescent="0.25">
      <c r="A30" s="69" t="s">
        <v>157</v>
      </c>
      <c r="B30" s="102">
        <v>493</v>
      </c>
      <c r="C30" s="102">
        <v>461</v>
      </c>
      <c r="D30" s="102">
        <v>467</v>
      </c>
      <c r="E30" s="102">
        <v>423</v>
      </c>
      <c r="F30" s="102">
        <v>368</v>
      </c>
      <c r="G30" s="102">
        <v>253</v>
      </c>
      <c r="H30" s="102">
        <v>414</v>
      </c>
      <c r="I30" s="145">
        <v>271</v>
      </c>
    </row>
    <row r="31" spans="1:9" ht="14.1" customHeight="1" x14ac:dyDescent="0.25">
      <c r="A31" s="69" t="s">
        <v>158</v>
      </c>
      <c r="B31" s="102">
        <v>74</v>
      </c>
      <c r="C31" s="102">
        <v>113</v>
      </c>
      <c r="D31" s="102">
        <v>114</v>
      </c>
      <c r="E31" s="102">
        <v>105</v>
      </c>
      <c r="F31" s="102">
        <v>238</v>
      </c>
      <c r="G31" s="102">
        <v>114</v>
      </c>
      <c r="H31" s="102">
        <v>336</v>
      </c>
      <c r="I31" s="145">
        <v>328</v>
      </c>
    </row>
    <row r="32" spans="1:9" ht="14.1" customHeight="1" x14ac:dyDescent="0.25">
      <c r="A32" s="69" t="s">
        <v>185</v>
      </c>
      <c r="B32" s="102">
        <v>112</v>
      </c>
      <c r="C32" s="102">
        <v>116</v>
      </c>
      <c r="D32" s="102">
        <v>97</v>
      </c>
      <c r="E32" s="102">
        <v>131</v>
      </c>
      <c r="F32" s="102">
        <v>145</v>
      </c>
      <c r="G32" s="102">
        <v>129</v>
      </c>
      <c r="H32" s="102">
        <v>138</v>
      </c>
      <c r="I32" s="145">
        <v>102</v>
      </c>
    </row>
    <row r="33" spans="1:9" ht="14.1" customHeight="1" x14ac:dyDescent="0.25">
      <c r="A33" s="69" t="s">
        <v>160</v>
      </c>
      <c r="B33" s="102">
        <v>295</v>
      </c>
      <c r="C33" s="102">
        <v>312</v>
      </c>
      <c r="D33" s="102">
        <v>303</v>
      </c>
      <c r="E33" s="102">
        <v>325</v>
      </c>
      <c r="F33" s="102">
        <v>226</v>
      </c>
      <c r="G33" s="102">
        <v>153</v>
      </c>
      <c r="H33" s="102">
        <v>333</v>
      </c>
      <c r="I33" s="145">
        <v>276</v>
      </c>
    </row>
    <row r="34" spans="1:9" ht="14.1" customHeight="1" x14ac:dyDescent="0.25">
      <c r="A34" s="69" t="s">
        <v>161</v>
      </c>
      <c r="B34" s="104" t="s">
        <v>150</v>
      </c>
      <c r="C34" s="104" t="s">
        <v>150</v>
      </c>
      <c r="D34" s="104" t="s">
        <v>150</v>
      </c>
      <c r="E34" s="102">
        <v>155</v>
      </c>
      <c r="F34" s="102">
        <v>131</v>
      </c>
      <c r="G34" s="102">
        <v>135</v>
      </c>
      <c r="H34" s="102">
        <v>176</v>
      </c>
      <c r="I34" s="145">
        <v>101</v>
      </c>
    </row>
    <row r="35" spans="1:9" ht="14.1" customHeight="1" x14ac:dyDescent="0.25">
      <c r="A35" s="69" t="s">
        <v>162</v>
      </c>
      <c r="B35" s="102">
        <v>105</v>
      </c>
      <c r="C35" s="102">
        <v>148</v>
      </c>
      <c r="D35" s="102">
        <v>97</v>
      </c>
      <c r="E35" s="102">
        <v>68</v>
      </c>
      <c r="F35" s="102">
        <v>67</v>
      </c>
      <c r="G35" s="102">
        <v>33</v>
      </c>
      <c r="H35" s="102">
        <v>84</v>
      </c>
      <c r="I35" s="145">
        <v>63</v>
      </c>
    </row>
    <row r="36" spans="1:9" ht="14.1" customHeight="1" x14ac:dyDescent="0.25">
      <c r="A36" s="69" t="s">
        <v>163</v>
      </c>
      <c r="B36" s="102">
        <v>126</v>
      </c>
      <c r="C36" s="102">
        <v>77</v>
      </c>
      <c r="D36" s="102">
        <v>106</v>
      </c>
      <c r="E36" s="102">
        <v>125</v>
      </c>
      <c r="F36" s="102">
        <v>142</v>
      </c>
      <c r="G36" s="102">
        <v>92</v>
      </c>
      <c r="H36" s="102">
        <v>123</v>
      </c>
      <c r="I36" s="145">
        <v>89</v>
      </c>
    </row>
    <row r="37" spans="1:9" ht="14.1" customHeight="1" x14ac:dyDescent="0.25">
      <c r="A37" s="69" t="s">
        <v>164</v>
      </c>
      <c r="B37" s="102">
        <v>233</v>
      </c>
      <c r="C37" s="102">
        <v>170</v>
      </c>
      <c r="D37" s="102">
        <v>209</v>
      </c>
      <c r="E37" s="102">
        <v>137</v>
      </c>
      <c r="F37" s="102">
        <v>141</v>
      </c>
      <c r="G37" s="102">
        <v>169</v>
      </c>
      <c r="H37" s="102">
        <v>304</v>
      </c>
      <c r="I37" s="145">
        <v>222</v>
      </c>
    </row>
    <row r="38" spans="1:9" ht="14.1" customHeight="1" x14ac:dyDescent="0.25">
      <c r="A38" s="69" t="s">
        <v>165</v>
      </c>
      <c r="B38" s="102">
        <v>417</v>
      </c>
      <c r="C38" s="102">
        <v>536</v>
      </c>
      <c r="D38" s="102">
        <v>943</v>
      </c>
      <c r="E38" s="102">
        <v>734</v>
      </c>
      <c r="F38" s="102">
        <v>619</v>
      </c>
      <c r="G38" s="102">
        <v>504</v>
      </c>
      <c r="H38" s="102">
        <v>79</v>
      </c>
      <c r="I38" s="145">
        <v>451</v>
      </c>
    </row>
    <row r="39" spans="1:9" ht="14.1" customHeight="1" x14ac:dyDescent="0.25">
      <c r="A39" s="74" t="s">
        <v>285</v>
      </c>
      <c r="B39" s="105" t="s">
        <v>150</v>
      </c>
      <c r="C39" s="105">
        <v>480</v>
      </c>
      <c r="D39" s="105">
        <v>293</v>
      </c>
      <c r="E39" s="105">
        <v>192</v>
      </c>
      <c r="F39" s="105">
        <v>200</v>
      </c>
      <c r="G39" s="105" t="s">
        <v>150</v>
      </c>
      <c r="H39" s="105" t="s">
        <v>150</v>
      </c>
      <c r="I39" s="144" t="s">
        <v>150</v>
      </c>
    </row>
    <row r="40" spans="1:9" ht="6.75" customHeight="1" x14ac:dyDescent="0.25"/>
    <row r="41" spans="1:9" ht="24" customHeight="1" x14ac:dyDescent="0.25">
      <c r="A41" s="271" t="s">
        <v>255</v>
      </c>
      <c r="B41" s="271"/>
      <c r="C41" s="271"/>
      <c r="D41" s="271"/>
      <c r="E41" s="271"/>
      <c r="F41" s="271"/>
      <c r="G41" s="271"/>
      <c r="H41" s="271"/>
    </row>
    <row r="42" spans="1:9" x14ac:dyDescent="0.25">
      <c r="A42" s="272" t="s">
        <v>286</v>
      </c>
      <c r="B42" s="273"/>
      <c r="C42" s="273"/>
      <c r="D42" s="273"/>
      <c r="E42" s="273"/>
      <c r="F42" s="273"/>
    </row>
    <row r="43" spans="1:9" x14ac:dyDescent="0.25">
      <c r="A43" s="272" t="s">
        <v>169</v>
      </c>
      <c r="B43" s="273"/>
      <c r="C43" s="273"/>
      <c r="D43" s="273"/>
      <c r="E43" s="273"/>
      <c r="F43" s="273"/>
    </row>
    <row r="44" spans="1:9" x14ac:dyDescent="0.25">
      <c r="A44" s="51" t="s">
        <v>170</v>
      </c>
      <c r="B44" s="52"/>
      <c r="C44" s="52"/>
      <c r="D44" s="52"/>
      <c r="E44" s="52"/>
      <c r="F44" s="52"/>
    </row>
  </sheetData>
  <mergeCells count="5">
    <mergeCell ref="A41:H41"/>
    <mergeCell ref="A42:F42"/>
    <mergeCell ref="A43:F43"/>
    <mergeCell ref="A2:I2"/>
    <mergeCell ref="A1:I1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5B34B"/>
  </sheetPr>
  <dimension ref="A1:I44"/>
  <sheetViews>
    <sheetView showGridLines="0" topLeftCell="A16" zoomScaleNormal="100" workbookViewId="0">
      <selection activeCell="I8" sqref="I8"/>
    </sheetView>
  </sheetViews>
  <sheetFormatPr baseColWidth="10" defaultColWidth="9.140625" defaultRowHeight="12.75" x14ac:dyDescent="0.25"/>
  <cols>
    <col min="1" max="1" width="15.140625" style="61" customWidth="1"/>
    <col min="2" max="2" width="10.140625" style="77" customWidth="1"/>
    <col min="3" max="3" width="10.140625" style="78" customWidth="1"/>
    <col min="4" max="9" width="10.140625" style="61" customWidth="1"/>
    <col min="10" max="16384" width="9.140625" style="61"/>
  </cols>
  <sheetData>
    <row r="1" spans="1:9" ht="13.5" x14ac:dyDescent="0.25">
      <c r="A1" s="257" t="s">
        <v>289</v>
      </c>
      <c r="B1" s="257"/>
      <c r="C1" s="257"/>
      <c r="D1" s="257"/>
      <c r="E1" s="257"/>
      <c r="F1" s="257"/>
      <c r="G1" s="257"/>
      <c r="H1" s="257"/>
    </row>
    <row r="2" spans="1:9" s="62" customFormat="1" ht="39" customHeight="1" x14ac:dyDescent="0.25">
      <c r="A2" s="274" t="s">
        <v>719</v>
      </c>
      <c r="B2" s="274"/>
      <c r="C2" s="274"/>
      <c r="D2" s="274"/>
      <c r="E2" s="274"/>
      <c r="F2" s="274"/>
      <c r="G2" s="274"/>
      <c r="H2" s="274"/>
    </row>
    <row r="3" spans="1:9" s="65" customFormat="1" ht="28.5" customHeight="1" x14ac:dyDescent="0.25">
      <c r="A3" s="80" t="s">
        <v>181</v>
      </c>
      <c r="B3" s="36">
        <v>2015</v>
      </c>
      <c r="C3" s="36">
        <v>2016</v>
      </c>
      <c r="D3" s="36">
        <v>2017</v>
      </c>
      <c r="E3" s="36">
        <v>2018</v>
      </c>
      <c r="F3" s="36">
        <v>2019</v>
      </c>
      <c r="G3" s="36">
        <v>2020</v>
      </c>
      <c r="H3" s="57">
        <v>2021</v>
      </c>
      <c r="I3" s="64" t="s">
        <v>699</v>
      </c>
    </row>
    <row r="4" spans="1:9" s="68" customFormat="1" x14ac:dyDescent="0.25">
      <c r="A4" s="66" t="s">
        <v>128</v>
      </c>
      <c r="B4" s="100">
        <v>11098</v>
      </c>
      <c r="C4" s="100">
        <v>11130</v>
      </c>
      <c r="D4" s="100">
        <v>11236</v>
      </c>
      <c r="E4" s="100">
        <v>11806</v>
      </c>
      <c r="F4" s="100">
        <v>13995</v>
      </c>
      <c r="G4" s="100">
        <v>11648</v>
      </c>
      <c r="H4" s="100">
        <v>13186</v>
      </c>
      <c r="I4" s="141">
        <f>+SUM(I5:I39)</f>
        <v>8560</v>
      </c>
    </row>
    <row r="5" spans="1:9" x14ac:dyDescent="0.25">
      <c r="A5" s="69" t="s">
        <v>131</v>
      </c>
      <c r="B5" s="102">
        <v>237</v>
      </c>
      <c r="C5" s="102">
        <v>236</v>
      </c>
      <c r="D5" s="102">
        <v>274</v>
      </c>
      <c r="E5" s="102">
        <v>260</v>
      </c>
      <c r="F5" s="102">
        <v>294</v>
      </c>
      <c r="G5" s="102">
        <v>248</v>
      </c>
      <c r="H5" s="102">
        <v>296</v>
      </c>
      <c r="I5" s="145">
        <f>+INDEX([2]C12!$D$5:$D$39,MATCH(A5,[2]C12!$C$5:$C$39,0))</f>
        <v>235</v>
      </c>
    </row>
    <row r="6" spans="1:9" x14ac:dyDescent="0.25">
      <c r="A6" s="69" t="s">
        <v>182</v>
      </c>
      <c r="B6" s="102">
        <v>603</v>
      </c>
      <c r="C6" s="102">
        <v>702</v>
      </c>
      <c r="D6" s="102">
        <v>959</v>
      </c>
      <c r="E6" s="102">
        <v>929</v>
      </c>
      <c r="F6" s="102">
        <v>1025</v>
      </c>
      <c r="G6" s="102">
        <v>593</v>
      </c>
      <c r="H6" s="102">
        <v>648</v>
      </c>
      <c r="I6" s="145">
        <f>+INDEX([2]C12!$D$5:$D$39,MATCH(A6,[2]C12!$C$5:$C$39,0))</f>
        <v>390</v>
      </c>
    </row>
    <row r="7" spans="1:9" x14ac:dyDescent="0.25">
      <c r="A7" s="69" t="s">
        <v>133</v>
      </c>
      <c r="B7" s="102">
        <v>276</v>
      </c>
      <c r="C7" s="102">
        <v>259</v>
      </c>
      <c r="D7" s="102">
        <v>298</v>
      </c>
      <c r="E7" s="102">
        <v>205</v>
      </c>
      <c r="F7" s="102">
        <v>286</v>
      </c>
      <c r="G7" s="102">
        <v>345</v>
      </c>
      <c r="H7" s="102">
        <v>247</v>
      </c>
      <c r="I7" s="145">
        <f>+INDEX([2]C12!$D$5:$D$39,MATCH(A7,[2]C12!$C$5:$C$39,0))</f>
        <v>162</v>
      </c>
    </row>
    <row r="8" spans="1:9" x14ac:dyDescent="0.25">
      <c r="A8" s="69" t="s">
        <v>134</v>
      </c>
      <c r="B8" s="102">
        <v>487</v>
      </c>
      <c r="C8" s="102">
        <v>541</v>
      </c>
      <c r="D8" s="102">
        <v>517</v>
      </c>
      <c r="E8" s="102">
        <v>452</v>
      </c>
      <c r="F8" s="102">
        <v>480</v>
      </c>
      <c r="G8" s="102">
        <v>422</v>
      </c>
      <c r="H8" s="102">
        <v>467</v>
      </c>
      <c r="I8" s="145">
        <f>+INDEX([2]C12!$D$5:$D$39,MATCH(A8,[2]C12!$C$5:$C$39,0))</f>
        <v>306</v>
      </c>
    </row>
    <row r="9" spans="1:9" x14ac:dyDescent="0.25">
      <c r="A9" s="69" t="s">
        <v>135</v>
      </c>
      <c r="B9" s="102">
        <v>478</v>
      </c>
      <c r="C9" s="102">
        <v>541</v>
      </c>
      <c r="D9" s="102">
        <v>592</v>
      </c>
      <c r="E9" s="102">
        <v>577</v>
      </c>
      <c r="F9" s="102">
        <v>751</v>
      </c>
      <c r="G9" s="102">
        <v>910</v>
      </c>
      <c r="H9" s="102">
        <v>1045</v>
      </c>
      <c r="I9" s="145">
        <f>+INDEX([2]C12!$D$5:$D$39,MATCH(A9,[2]C12!$C$5:$C$39,0))</f>
        <v>304</v>
      </c>
    </row>
    <row r="10" spans="1:9" x14ac:dyDescent="0.25">
      <c r="A10" s="69" t="s">
        <v>136</v>
      </c>
      <c r="B10" s="102">
        <v>306</v>
      </c>
      <c r="C10" s="102">
        <v>283</v>
      </c>
      <c r="D10" s="102">
        <v>316</v>
      </c>
      <c r="E10" s="102">
        <v>312</v>
      </c>
      <c r="F10" s="102">
        <v>393</v>
      </c>
      <c r="G10" s="102">
        <v>311</v>
      </c>
      <c r="H10" s="102">
        <v>336</v>
      </c>
      <c r="I10" s="145">
        <f>+INDEX([2]C12!$D$5:$D$39,MATCH(A10,[2]C12!$C$5:$C$39,0))</f>
        <v>225</v>
      </c>
    </row>
    <row r="11" spans="1:9" x14ac:dyDescent="0.25">
      <c r="A11" s="69" t="s">
        <v>137</v>
      </c>
      <c r="B11" s="102">
        <v>154</v>
      </c>
      <c r="C11" s="102">
        <v>117</v>
      </c>
      <c r="D11" s="102">
        <v>88</v>
      </c>
      <c r="E11" s="102">
        <v>113</v>
      </c>
      <c r="F11" s="102">
        <v>183</v>
      </c>
      <c r="G11" s="102">
        <v>165</v>
      </c>
      <c r="H11" s="102">
        <v>181</v>
      </c>
      <c r="I11" s="145">
        <f>+INDEX([2]C12!$D$5:$D$39,MATCH(A11,[2]C12!$C$5:$C$39,0))</f>
        <v>102</v>
      </c>
    </row>
    <row r="12" spans="1:9" x14ac:dyDescent="0.25">
      <c r="A12" s="69" t="s">
        <v>138</v>
      </c>
      <c r="B12" s="102">
        <v>143</v>
      </c>
      <c r="C12" s="102">
        <v>119</v>
      </c>
      <c r="D12" s="102">
        <v>88</v>
      </c>
      <c r="E12" s="102">
        <v>122</v>
      </c>
      <c r="F12" s="102">
        <v>188</v>
      </c>
      <c r="G12" s="102">
        <v>195</v>
      </c>
      <c r="H12" s="102">
        <v>97</v>
      </c>
      <c r="I12" s="145">
        <f>+INDEX([2]C12!$D$5:$D$39,MATCH(A12,[2]C12!$C$5:$C$39,0))</f>
        <v>72</v>
      </c>
    </row>
    <row r="13" spans="1:9" x14ac:dyDescent="0.25">
      <c r="A13" s="69" t="s">
        <v>139</v>
      </c>
      <c r="B13" s="102">
        <v>722</v>
      </c>
      <c r="C13" s="102">
        <v>594</v>
      </c>
      <c r="D13" s="102">
        <v>652</v>
      </c>
      <c r="E13" s="102">
        <v>718</v>
      </c>
      <c r="F13" s="102">
        <v>868</v>
      </c>
      <c r="G13" s="102">
        <v>626</v>
      </c>
      <c r="H13" s="102">
        <v>818</v>
      </c>
      <c r="I13" s="145">
        <f>+INDEX([2]C12!$D$5:$D$39,MATCH(A13,[2]C12!$C$5:$C$39,0))</f>
        <v>556</v>
      </c>
    </row>
    <row r="14" spans="1:9" x14ac:dyDescent="0.25">
      <c r="A14" s="69" t="s">
        <v>140</v>
      </c>
      <c r="B14" s="102">
        <v>175</v>
      </c>
      <c r="C14" s="102">
        <v>186</v>
      </c>
      <c r="D14" s="102">
        <v>167</v>
      </c>
      <c r="E14" s="102">
        <v>262</v>
      </c>
      <c r="F14" s="102">
        <v>180</v>
      </c>
      <c r="G14" s="102">
        <v>202</v>
      </c>
      <c r="H14" s="102">
        <v>196</v>
      </c>
      <c r="I14" s="145">
        <f>+INDEX([2]C12!$D$5:$D$39,MATCH(A14,[2]C12!$C$5:$C$39,0))</f>
        <v>231</v>
      </c>
    </row>
    <row r="15" spans="1:9" x14ac:dyDescent="0.25">
      <c r="A15" s="69" t="s">
        <v>141</v>
      </c>
      <c r="B15" s="102">
        <v>345</v>
      </c>
      <c r="C15" s="102">
        <v>326</v>
      </c>
      <c r="D15" s="102">
        <v>397</v>
      </c>
      <c r="E15" s="102">
        <v>394</v>
      </c>
      <c r="F15" s="102">
        <v>415</v>
      </c>
      <c r="G15" s="102">
        <v>462</v>
      </c>
      <c r="H15" s="102">
        <v>403</v>
      </c>
      <c r="I15" s="145">
        <f>+INDEX([2]C12!$D$5:$D$39,MATCH(A15,[2]C12!$C$5:$C$39,0))</f>
        <v>241</v>
      </c>
    </row>
    <row r="16" spans="1:9" x14ac:dyDescent="0.25">
      <c r="A16" s="69" t="s">
        <v>142</v>
      </c>
      <c r="B16" s="102">
        <v>144</v>
      </c>
      <c r="C16" s="103">
        <v>185</v>
      </c>
      <c r="D16" s="103">
        <v>164</v>
      </c>
      <c r="E16" s="103">
        <v>235</v>
      </c>
      <c r="F16" s="103">
        <v>345</v>
      </c>
      <c r="G16" s="103">
        <v>463</v>
      </c>
      <c r="H16" s="103">
        <v>267</v>
      </c>
      <c r="I16" s="145">
        <f>+INDEX([2]C12!$D$5:$D$39,MATCH(A16,[2]C12!$C$5:$C$39,0))</f>
        <v>124</v>
      </c>
    </row>
    <row r="17" spans="1:9" x14ac:dyDescent="0.25">
      <c r="A17" s="69" t="s">
        <v>143</v>
      </c>
      <c r="B17" s="102">
        <v>415</v>
      </c>
      <c r="C17" s="102">
        <v>328</v>
      </c>
      <c r="D17" s="102">
        <v>365</v>
      </c>
      <c r="E17" s="102">
        <v>380</v>
      </c>
      <c r="F17" s="102">
        <v>514</v>
      </c>
      <c r="G17" s="102">
        <v>354</v>
      </c>
      <c r="H17" s="102">
        <v>506</v>
      </c>
      <c r="I17" s="145">
        <f>+INDEX([2]C12!$D$5:$D$39,MATCH(A17,[2]C12!$C$5:$C$39,0))</f>
        <v>255</v>
      </c>
    </row>
    <row r="18" spans="1:9" x14ac:dyDescent="0.25">
      <c r="A18" s="69" t="s">
        <v>144</v>
      </c>
      <c r="B18" s="102">
        <v>491</v>
      </c>
      <c r="C18" s="102">
        <v>506</v>
      </c>
      <c r="D18" s="102">
        <v>545</v>
      </c>
      <c r="E18" s="102">
        <v>337</v>
      </c>
      <c r="F18" s="102">
        <v>471</v>
      </c>
      <c r="G18" s="102">
        <v>562</v>
      </c>
      <c r="H18" s="102">
        <v>455</v>
      </c>
      <c r="I18" s="145">
        <f>+INDEX([2]C12!$D$5:$D$39,MATCH(A18,[2]C12!$C$5:$C$39,0))</f>
        <v>328</v>
      </c>
    </row>
    <row r="19" spans="1:9" x14ac:dyDescent="0.25">
      <c r="A19" s="69" t="s">
        <v>145</v>
      </c>
      <c r="B19" s="102">
        <v>544</v>
      </c>
      <c r="C19" s="102">
        <v>338</v>
      </c>
      <c r="D19" s="102">
        <v>413</v>
      </c>
      <c r="E19" s="102">
        <v>477</v>
      </c>
      <c r="F19" s="102">
        <v>470</v>
      </c>
      <c r="G19" s="102">
        <v>378</v>
      </c>
      <c r="H19" s="102">
        <v>590</v>
      </c>
      <c r="I19" s="145">
        <f>+INDEX([2]C12!$D$5:$D$39,MATCH(A19,[2]C12!$C$5:$C$39,0))</f>
        <v>315</v>
      </c>
    </row>
    <row r="20" spans="1:9" x14ac:dyDescent="0.25">
      <c r="A20" s="69" t="s">
        <v>146</v>
      </c>
      <c r="B20" s="102">
        <v>384</v>
      </c>
      <c r="C20" s="102">
        <v>620</v>
      </c>
      <c r="D20" s="102">
        <v>506</v>
      </c>
      <c r="E20" s="102">
        <v>533</v>
      </c>
      <c r="F20" s="102">
        <v>576</v>
      </c>
      <c r="G20" s="102">
        <v>347</v>
      </c>
      <c r="H20" s="102">
        <v>524</v>
      </c>
      <c r="I20" s="145">
        <f>+INDEX([2]C12!$D$5:$D$39,MATCH(A20,[2]C12!$C$5:$C$39,0))</f>
        <v>389</v>
      </c>
    </row>
    <row r="21" spans="1:9" x14ac:dyDescent="0.25">
      <c r="A21" s="69" t="s">
        <v>252</v>
      </c>
      <c r="B21" s="102">
        <v>867</v>
      </c>
      <c r="C21" s="102">
        <v>1034</v>
      </c>
      <c r="D21" s="102">
        <v>876</v>
      </c>
      <c r="E21" s="102">
        <v>941</v>
      </c>
      <c r="F21" s="102">
        <v>1000</v>
      </c>
      <c r="G21" s="102">
        <v>769</v>
      </c>
      <c r="H21" s="102">
        <v>1068</v>
      </c>
      <c r="I21" s="145">
        <f>+INDEX([2]C12!$D$5:$D$39,MATCH(A21,[2]C12!$C$5:$C$39,0))</f>
        <v>870</v>
      </c>
    </row>
    <row r="22" spans="1:9" x14ac:dyDescent="0.25">
      <c r="A22" s="69" t="s">
        <v>148</v>
      </c>
      <c r="B22" s="102" t="s">
        <v>150</v>
      </c>
      <c r="C22" s="102" t="s">
        <v>150</v>
      </c>
      <c r="D22" s="102">
        <v>59</v>
      </c>
      <c r="E22" s="102">
        <v>171</v>
      </c>
      <c r="F22" s="102">
        <v>181</v>
      </c>
      <c r="G22" s="102">
        <v>207</v>
      </c>
      <c r="H22" s="102">
        <v>236</v>
      </c>
      <c r="I22" s="145">
        <f>+INDEX([2]C12!$D$5:$D$39,MATCH(A22,[2]C12!$C$5:$C$39,0))</f>
        <v>169</v>
      </c>
    </row>
    <row r="23" spans="1:9" x14ac:dyDescent="0.25">
      <c r="A23" s="69" t="s">
        <v>284</v>
      </c>
      <c r="B23" s="102" t="s">
        <v>150</v>
      </c>
      <c r="C23" s="102" t="s">
        <v>150</v>
      </c>
      <c r="D23" s="102" t="s">
        <v>150</v>
      </c>
      <c r="E23" s="102" t="s">
        <v>150</v>
      </c>
      <c r="F23" s="102" t="s">
        <v>150</v>
      </c>
      <c r="G23" s="102">
        <v>78</v>
      </c>
      <c r="H23" s="102">
        <v>109</v>
      </c>
      <c r="I23" s="145">
        <f>+INDEX([2]C12!$D$5:$D$39,MATCH(A23,[2]C12!$C$5:$C$39,0))</f>
        <v>82</v>
      </c>
    </row>
    <row r="24" spans="1:9" x14ac:dyDescent="0.25">
      <c r="A24" s="69" t="s">
        <v>151</v>
      </c>
      <c r="B24" s="102">
        <v>439</v>
      </c>
      <c r="C24" s="102">
        <v>386</v>
      </c>
      <c r="D24" s="102">
        <v>243</v>
      </c>
      <c r="E24" s="102">
        <v>334</v>
      </c>
      <c r="F24" s="102">
        <v>500</v>
      </c>
      <c r="G24" s="102">
        <v>246</v>
      </c>
      <c r="H24" s="102">
        <v>259</v>
      </c>
      <c r="I24" s="145">
        <f>+INDEX([2]C12!$D$5:$D$39,MATCH(A24,[2]C12!$C$5:$C$39,0))</f>
        <v>204</v>
      </c>
    </row>
    <row r="25" spans="1:9" x14ac:dyDescent="0.25">
      <c r="A25" s="69" t="s">
        <v>152</v>
      </c>
      <c r="B25" s="102">
        <v>360</v>
      </c>
      <c r="C25" s="102">
        <v>205</v>
      </c>
      <c r="D25" s="102">
        <v>210</v>
      </c>
      <c r="E25" s="102">
        <v>212</v>
      </c>
      <c r="F25" s="102">
        <v>217</v>
      </c>
      <c r="G25" s="102">
        <v>252</v>
      </c>
      <c r="H25" s="102">
        <v>253</v>
      </c>
      <c r="I25" s="145">
        <f>+INDEX([2]C12!$D$5:$D$39,MATCH(A25,[2]C12!$C$5:$C$39,0))</f>
        <v>200</v>
      </c>
    </row>
    <row r="26" spans="1:9" x14ac:dyDescent="0.25">
      <c r="A26" s="69" t="s">
        <v>153</v>
      </c>
      <c r="B26" s="102">
        <v>299</v>
      </c>
      <c r="C26" s="77">
        <v>255</v>
      </c>
      <c r="D26" s="77">
        <v>276</v>
      </c>
      <c r="E26" s="77">
        <v>221</v>
      </c>
      <c r="F26" s="77">
        <v>434</v>
      </c>
      <c r="G26" s="77">
        <v>315</v>
      </c>
      <c r="H26" s="77">
        <v>372</v>
      </c>
      <c r="I26" s="145">
        <f>+INDEX([2]C12!$D$5:$D$39,MATCH(A26,[2]C12!$C$5:$C$39,0))</f>
        <v>311</v>
      </c>
    </row>
    <row r="27" spans="1:9" x14ac:dyDescent="0.25">
      <c r="A27" s="69" t="s">
        <v>154</v>
      </c>
      <c r="B27" s="102">
        <v>135</v>
      </c>
      <c r="C27" s="102">
        <v>142</v>
      </c>
      <c r="D27" s="102">
        <v>127</v>
      </c>
      <c r="E27" s="102">
        <v>121</v>
      </c>
      <c r="F27" s="102">
        <v>169</v>
      </c>
      <c r="G27" s="102">
        <v>200</v>
      </c>
      <c r="H27" s="102">
        <v>189</v>
      </c>
      <c r="I27" s="145">
        <f>+INDEX([2]C12!$D$5:$D$39,MATCH(A27,[2]C12!$C$5:$C$39,0))</f>
        <v>74</v>
      </c>
    </row>
    <row r="28" spans="1:9" x14ac:dyDescent="0.25">
      <c r="A28" s="69" t="s">
        <v>155</v>
      </c>
      <c r="B28" s="102">
        <v>309</v>
      </c>
      <c r="C28" s="103">
        <v>549</v>
      </c>
      <c r="D28" s="103">
        <v>696</v>
      </c>
      <c r="E28" s="103">
        <v>422</v>
      </c>
      <c r="F28" s="103">
        <v>335</v>
      </c>
      <c r="G28" s="103">
        <v>337</v>
      </c>
      <c r="H28" s="103">
        <v>262</v>
      </c>
      <c r="I28" s="145">
        <f>+INDEX([2]C12!$D$5:$D$39,MATCH(A28,[2]C12!$C$5:$C$39,0))</f>
        <v>158</v>
      </c>
    </row>
    <row r="29" spans="1:9" x14ac:dyDescent="0.25">
      <c r="A29" s="69" t="s">
        <v>156</v>
      </c>
      <c r="B29" s="102">
        <v>175</v>
      </c>
      <c r="C29" s="77">
        <v>169</v>
      </c>
      <c r="D29" s="77">
        <v>215</v>
      </c>
      <c r="E29" s="77">
        <v>247</v>
      </c>
      <c r="F29" s="77">
        <v>240</v>
      </c>
      <c r="G29" s="77">
        <v>225</v>
      </c>
      <c r="H29" s="77">
        <v>231</v>
      </c>
      <c r="I29" s="145">
        <f>+INDEX([2]C12!$D$5:$D$39,MATCH(A29,[2]C12!$C$5:$C$39,0))</f>
        <v>260</v>
      </c>
    </row>
    <row r="30" spans="1:9" x14ac:dyDescent="0.25">
      <c r="A30" s="69" t="s">
        <v>157</v>
      </c>
      <c r="B30" s="102">
        <v>572</v>
      </c>
      <c r="C30" s="102">
        <v>323</v>
      </c>
      <c r="D30" s="102">
        <v>386</v>
      </c>
      <c r="E30" s="102">
        <v>379</v>
      </c>
      <c r="F30" s="102">
        <v>467</v>
      </c>
      <c r="G30" s="102">
        <v>401</v>
      </c>
      <c r="H30" s="102">
        <v>377</v>
      </c>
      <c r="I30" s="145">
        <f>+INDEX([2]C12!$D$5:$D$39,MATCH(A30,[2]C12!$C$5:$C$39,0))</f>
        <v>262</v>
      </c>
    </row>
    <row r="31" spans="1:9" x14ac:dyDescent="0.25">
      <c r="A31" s="69" t="s">
        <v>158</v>
      </c>
      <c r="B31" s="102">
        <v>447</v>
      </c>
      <c r="C31" s="102">
        <v>343</v>
      </c>
      <c r="D31" s="102">
        <v>325</v>
      </c>
      <c r="E31" s="102">
        <v>440</v>
      </c>
      <c r="F31" s="102">
        <v>612</v>
      </c>
      <c r="G31" s="102">
        <v>341</v>
      </c>
      <c r="H31" s="102">
        <v>625</v>
      </c>
      <c r="I31" s="145">
        <f>+INDEX([2]C12!$D$5:$D$39,MATCH(A31,[2]C12!$C$5:$C$39,0))</f>
        <v>345</v>
      </c>
    </row>
    <row r="32" spans="1:9" x14ac:dyDescent="0.25">
      <c r="A32" s="69" t="s">
        <v>185</v>
      </c>
      <c r="B32" s="102">
        <v>224</v>
      </c>
      <c r="C32" s="102">
        <v>570</v>
      </c>
      <c r="D32" s="102">
        <v>205</v>
      </c>
      <c r="E32" s="102">
        <v>246</v>
      </c>
      <c r="F32" s="102">
        <v>356</v>
      </c>
      <c r="G32" s="102">
        <v>276</v>
      </c>
      <c r="H32" s="102">
        <v>271</v>
      </c>
      <c r="I32" s="145">
        <f>+INDEX([2]C12!$D$5:$D$39,MATCH(A32,[2]C12!$C$5:$C$39,0))</f>
        <v>221</v>
      </c>
    </row>
    <row r="33" spans="1:9" x14ac:dyDescent="0.25">
      <c r="A33" s="69" t="s">
        <v>160</v>
      </c>
      <c r="B33" s="102">
        <v>242</v>
      </c>
      <c r="C33" s="102">
        <v>246</v>
      </c>
      <c r="D33" s="102">
        <v>264</v>
      </c>
      <c r="E33" s="102">
        <v>293</v>
      </c>
      <c r="F33" s="102">
        <v>467</v>
      </c>
      <c r="G33" s="102">
        <v>264</v>
      </c>
      <c r="H33" s="102">
        <v>328</v>
      </c>
      <c r="I33" s="145">
        <f>+INDEX([2]C12!$D$5:$D$39,MATCH(A33,[2]C12!$C$5:$C$39,0))</f>
        <v>237</v>
      </c>
    </row>
    <row r="34" spans="1:9" x14ac:dyDescent="0.25">
      <c r="A34" s="69" t="s">
        <v>161</v>
      </c>
      <c r="B34" s="104" t="s">
        <v>150</v>
      </c>
      <c r="C34" s="104" t="s">
        <v>150</v>
      </c>
      <c r="D34" s="104" t="s">
        <v>150</v>
      </c>
      <c r="E34" s="102">
        <v>234</v>
      </c>
      <c r="F34" s="102">
        <v>188</v>
      </c>
      <c r="G34" s="102">
        <v>268</v>
      </c>
      <c r="H34" s="102">
        <v>488</v>
      </c>
      <c r="I34" s="145">
        <f>+INDEX([2]C12!$D$5:$D$39,MATCH(A34,[2]C12!$C$5:$C$39,0))</f>
        <v>161</v>
      </c>
    </row>
    <row r="35" spans="1:9" x14ac:dyDescent="0.25">
      <c r="A35" s="69" t="s">
        <v>162</v>
      </c>
      <c r="B35" s="102">
        <v>190</v>
      </c>
      <c r="C35" s="102">
        <v>142</v>
      </c>
      <c r="D35" s="102">
        <v>159</v>
      </c>
      <c r="E35" s="102">
        <v>170</v>
      </c>
      <c r="F35" s="102">
        <v>179</v>
      </c>
      <c r="G35" s="102">
        <v>160</v>
      </c>
      <c r="H35" s="102">
        <v>139</v>
      </c>
      <c r="I35" s="145">
        <f>+INDEX([2]C12!$D$5:$D$39,MATCH(A35,[2]C12!$C$5:$C$39,0))</f>
        <v>127</v>
      </c>
    </row>
    <row r="36" spans="1:9" x14ac:dyDescent="0.25">
      <c r="A36" s="69" t="s">
        <v>163</v>
      </c>
      <c r="B36" s="102">
        <v>245</v>
      </c>
      <c r="C36" s="102">
        <v>279</v>
      </c>
      <c r="D36" s="102">
        <v>218</v>
      </c>
      <c r="E36" s="102">
        <v>381</v>
      </c>
      <c r="F36" s="102">
        <v>359</v>
      </c>
      <c r="G36" s="102">
        <v>248</v>
      </c>
      <c r="H36" s="102">
        <v>296</v>
      </c>
      <c r="I36" s="145">
        <f>+INDEX([2]C12!$D$5:$D$39,MATCH(A36,[2]C12!$C$5:$C$39,0))</f>
        <v>215</v>
      </c>
    </row>
    <row r="37" spans="1:9" x14ac:dyDescent="0.25">
      <c r="A37" s="69" t="s">
        <v>164</v>
      </c>
      <c r="B37" s="102">
        <v>451</v>
      </c>
      <c r="C37" s="102">
        <v>239</v>
      </c>
      <c r="D37" s="102">
        <v>270</v>
      </c>
      <c r="E37" s="102">
        <v>236</v>
      </c>
      <c r="F37" s="102">
        <v>198</v>
      </c>
      <c r="G37" s="102">
        <v>146</v>
      </c>
      <c r="H37" s="102">
        <v>168</v>
      </c>
      <c r="I37" s="145">
        <f>+INDEX([2]C12!$D$5:$D$39,MATCH(A37,[2]C12!$C$5:$C$39,0))</f>
        <v>117</v>
      </c>
    </row>
    <row r="38" spans="1:9" x14ac:dyDescent="0.25">
      <c r="A38" s="69" t="s">
        <v>165</v>
      </c>
      <c r="B38" s="102">
        <v>239</v>
      </c>
      <c r="C38" s="102">
        <v>307</v>
      </c>
      <c r="D38" s="102">
        <v>311</v>
      </c>
      <c r="E38" s="102">
        <v>411</v>
      </c>
      <c r="F38" s="102">
        <v>542</v>
      </c>
      <c r="G38" s="102">
        <v>332</v>
      </c>
      <c r="H38" s="102">
        <v>439</v>
      </c>
      <c r="I38" s="145">
        <f>+INDEX([2]C12!$D$5:$D$39,MATCH(A38,[2]C12!$C$5:$C$39,0))</f>
        <v>312</v>
      </c>
    </row>
    <row r="39" spans="1:9" x14ac:dyDescent="0.25">
      <c r="A39" s="74" t="s">
        <v>285</v>
      </c>
      <c r="B39" s="105" t="s">
        <v>150</v>
      </c>
      <c r="C39" s="105">
        <v>60</v>
      </c>
      <c r="D39" s="105">
        <v>55</v>
      </c>
      <c r="E39" s="105">
        <v>41</v>
      </c>
      <c r="F39" s="105">
        <v>112</v>
      </c>
      <c r="G39" s="105" t="s">
        <v>150</v>
      </c>
      <c r="H39" s="105" t="s">
        <v>150</v>
      </c>
      <c r="I39" s="145" t="s">
        <v>150</v>
      </c>
    </row>
    <row r="41" spans="1:9" x14ac:dyDescent="0.25">
      <c r="A41" s="61" t="s">
        <v>255</v>
      </c>
    </row>
    <row r="42" spans="1:9" x14ac:dyDescent="0.25">
      <c r="A42" s="272" t="s">
        <v>286</v>
      </c>
      <c r="B42" s="273"/>
      <c r="C42" s="273"/>
      <c r="D42" s="273"/>
      <c r="E42" s="273"/>
      <c r="F42" s="273"/>
    </row>
    <row r="43" spans="1:9" x14ac:dyDescent="0.25">
      <c r="A43" s="272" t="s">
        <v>287</v>
      </c>
      <c r="B43" s="273"/>
      <c r="C43" s="273"/>
      <c r="D43" s="273"/>
      <c r="E43" s="273"/>
      <c r="F43" s="273"/>
    </row>
    <row r="44" spans="1:9" x14ac:dyDescent="0.25">
      <c r="A44" s="51" t="s">
        <v>170</v>
      </c>
      <c r="B44" s="52"/>
      <c r="C44" s="52"/>
      <c r="D44" s="52"/>
      <c r="E44" s="52"/>
      <c r="F44" s="52"/>
    </row>
  </sheetData>
  <mergeCells count="4">
    <mergeCell ref="A42:F42"/>
    <mergeCell ref="A43:F43"/>
    <mergeCell ref="A2:H2"/>
    <mergeCell ref="A1:H1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5B34B"/>
  </sheetPr>
  <dimension ref="A1:I44"/>
  <sheetViews>
    <sheetView showGridLines="0" topLeftCell="A15" zoomScaleNormal="100" workbookViewId="0">
      <selection activeCell="I39" sqref="I39"/>
    </sheetView>
  </sheetViews>
  <sheetFormatPr baseColWidth="10" defaultColWidth="9.140625" defaultRowHeight="12.75" x14ac:dyDescent="0.25"/>
  <cols>
    <col min="1" max="1" width="15.140625" style="61" customWidth="1"/>
    <col min="2" max="2" width="10.7109375" style="77" customWidth="1"/>
    <col min="3" max="3" width="10.7109375" style="78" customWidth="1"/>
    <col min="4" max="6" width="10.7109375" style="61" customWidth="1"/>
    <col min="7" max="16384" width="9.140625" style="61"/>
  </cols>
  <sheetData>
    <row r="1" spans="1:9" ht="13.5" x14ac:dyDescent="0.25">
      <c r="A1" s="257" t="s">
        <v>290</v>
      </c>
      <c r="B1" s="257"/>
      <c r="C1" s="257"/>
      <c r="D1" s="257"/>
      <c r="E1" s="257"/>
      <c r="F1" s="257"/>
      <c r="G1" s="257"/>
      <c r="H1" s="257"/>
    </row>
    <row r="2" spans="1:9" s="62" customFormat="1" ht="39" customHeight="1" x14ac:dyDescent="0.25">
      <c r="A2" s="258" t="s">
        <v>718</v>
      </c>
      <c r="B2" s="258"/>
      <c r="C2" s="258"/>
      <c r="D2" s="258"/>
      <c r="E2" s="258"/>
      <c r="F2" s="258"/>
      <c r="G2" s="258"/>
      <c r="H2" s="258"/>
    </row>
    <row r="3" spans="1:9" s="65" customFormat="1" ht="25.5" x14ac:dyDescent="0.25">
      <c r="A3" s="80" t="s">
        <v>181</v>
      </c>
      <c r="B3" s="64">
        <v>2015</v>
      </c>
      <c r="C3" s="64">
        <v>2016</v>
      </c>
      <c r="D3" s="64">
        <v>2017</v>
      </c>
      <c r="E3" s="64">
        <v>2018</v>
      </c>
      <c r="F3" s="64">
        <v>2019</v>
      </c>
      <c r="G3" s="64">
        <v>2020</v>
      </c>
      <c r="H3" s="64">
        <v>2021</v>
      </c>
      <c r="I3" s="64" t="s">
        <v>699</v>
      </c>
    </row>
    <row r="4" spans="1:9" s="68" customFormat="1" x14ac:dyDescent="0.25">
      <c r="A4" s="66" t="s">
        <v>128</v>
      </c>
      <c r="B4" s="100">
        <v>137181</v>
      </c>
      <c r="C4" s="100">
        <v>7885</v>
      </c>
      <c r="D4" s="100">
        <v>6266</v>
      </c>
      <c r="E4" s="100">
        <v>5271</v>
      </c>
      <c r="F4" s="100">
        <v>6144</v>
      </c>
      <c r="G4" s="100">
        <v>2217</v>
      </c>
      <c r="H4" s="100">
        <v>3141</v>
      </c>
      <c r="I4" s="146">
        <v>1665</v>
      </c>
    </row>
    <row r="5" spans="1:9" x14ac:dyDescent="0.25">
      <c r="A5" s="69" t="s">
        <v>131</v>
      </c>
      <c r="B5" s="102">
        <v>2495</v>
      </c>
      <c r="C5" s="102">
        <v>82</v>
      </c>
      <c r="D5" s="102">
        <v>74</v>
      </c>
      <c r="E5" s="102">
        <v>107</v>
      </c>
      <c r="F5" s="102">
        <v>24</v>
      </c>
      <c r="G5" s="102">
        <v>20</v>
      </c>
      <c r="H5" s="102">
        <v>19</v>
      </c>
      <c r="I5" s="145">
        <v>20</v>
      </c>
    </row>
    <row r="6" spans="1:9" x14ac:dyDescent="0.25">
      <c r="A6" s="69" t="s">
        <v>182</v>
      </c>
      <c r="B6" s="102">
        <v>4088</v>
      </c>
      <c r="C6" s="102">
        <v>55</v>
      </c>
      <c r="D6" s="102">
        <v>1751</v>
      </c>
      <c r="E6" s="102">
        <v>128</v>
      </c>
      <c r="F6" s="102">
        <v>43</v>
      </c>
      <c r="G6" s="102">
        <v>27</v>
      </c>
      <c r="H6" s="102">
        <v>45</v>
      </c>
      <c r="I6" s="145">
        <v>23</v>
      </c>
    </row>
    <row r="7" spans="1:9" x14ac:dyDescent="0.25">
      <c r="A7" s="69" t="s">
        <v>133</v>
      </c>
      <c r="B7" s="102">
        <v>1417</v>
      </c>
      <c r="C7" s="102">
        <v>27</v>
      </c>
      <c r="D7" s="102">
        <v>141</v>
      </c>
      <c r="E7" s="102">
        <v>82</v>
      </c>
      <c r="F7" s="102">
        <v>198</v>
      </c>
      <c r="G7" s="102">
        <v>139</v>
      </c>
      <c r="H7" s="102">
        <v>210</v>
      </c>
      <c r="I7" s="145">
        <v>44</v>
      </c>
    </row>
    <row r="8" spans="1:9" x14ac:dyDescent="0.25">
      <c r="A8" s="69" t="s">
        <v>134</v>
      </c>
      <c r="B8" s="102">
        <v>12595</v>
      </c>
      <c r="C8" s="102">
        <v>198</v>
      </c>
      <c r="D8" s="102">
        <v>48</v>
      </c>
      <c r="E8" s="102">
        <v>11</v>
      </c>
      <c r="F8" s="102">
        <v>7</v>
      </c>
      <c r="G8" s="102">
        <v>4</v>
      </c>
      <c r="H8" s="102">
        <v>47</v>
      </c>
      <c r="I8" s="145">
        <v>13</v>
      </c>
    </row>
    <row r="9" spans="1:9" x14ac:dyDescent="0.25">
      <c r="A9" s="69" t="s">
        <v>135</v>
      </c>
      <c r="B9" s="102">
        <v>1767</v>
      </c>
      <c r="C9" s="102">
        <v>737</v>
      </c>
      <c r="D9" s="102">
        <v>135</v>
      </c>
      <c r="E9" s="102">
        <v>151</v>
      </c>
      <c r="F9" s="102">
        <v>180</v>
      </c>
      <c r="G9" s="102">
        <v>47</v>
      </c>
      <c r="H9" s="102">
        <v>133</v>
      </c>
      <c r="I9" s="145">
        <v>111</v>
      </c>
    </row>
    <row r="10" spans="1:9" x14ac:dyDescent="0.25">
      <c r="A10" s="69" t="s">
        <v>136</v>
      </c>
      <c r="B10" s="102">
        <v>3192</v>
      </c>
      <c r="C10" s="102">
        <v>42</v>
      </c>
      <c r="D10" s="102">
        <v>125</v>
      </c>
      <c r="E10" s="102">
        <v>186</v>
      </c>
      <c r="F10" s="102">
        <v>176</v>
      </c>
      <c r="G10" s="102">
        <v>121</v>
      </c>
      <c r="H10" s="102">
        <v>121</v>
      </c>
      <c r="I10" s="145">
        <v>34</v>
      </c>
    </row>
    <row r="11" spans="1:9" x14ac:dyDescent="0.25">
      <c r="A11" s="69" t="s">
        <v>137</v>
      </c>
      <c r="B11" s="102">
        <v>2682</v>
      </c>
      <c r="C11" s="102">
        <v>71</v>
      </c>
      <c r="D11" s="102">
        <v>18</v>
      </c>
      <c r="E11" s="102">
        <v>21</v>
      </c>
      <c r="F11" s="102">
        <v>11</v>
      </c>
      <c r="G11" s="102">
        <v>29</v>
      </c>
      <c r="H11" s="102">
        <v>50</v>
      </c>
      <c r="I11" s="145">
        <v>26</v>
      </c>
    </row>
    <row r="12" spans="1:9" x14ac:dyDescent="0.25">
      <c r="A12" s="69" t="s">
        <v>138</v>
      </c>
      <c r="B12" s="102">
        <v>1847</v>
      </c>
      <c r="C12" s="102">
        <v>40</v>
      </c>
      <c r="D12" s="102">
        <v>29</v>
      </c>
      <c r="E12" s="102">
        <v>54</v>
      </c>
      <c r="F12" s="102">
        <v>66</v>
      </c>
      <c r="G12" s="102">
        <v>36</v>
      </c>
      <c r="H12" s="102">
        <v>49</v>
      </c>
      <c r="I12" s="145">
        <v>52</v>
      </c>
    </row>
    <row r="13" spans="1:9" x14ac:dyDescent="0.25">
      <c r="A13" s="69" t="s">
        <v>139</v>
      </c>
      <c r="B13" s="102">
        <v>8164</v>
      </c>
      <c r="C13" s="102">
        <v>175</v>
      </c>
      <c r="D13" s="102">
        <v>253</v>
      </c>
      <c r="E13" s="102">
        <v>173</v>
      </c>
      <c r="F13" s="102">
        <v>206</v>
      </c>
      <c r="G13" s="102">
        <v>85</v>
      </c>
      <c r="H13" s="102">
        <v>139</v>
      </c>
      <c r="I13" s="145">
        <v>49</v>
      </c>
    </row>
    <row r="14" spans="1:9" x14ac:dyDescent="0.25">
      <c r="A14" s="69" t="s">
        <v>140</v>
      </c>
      <c r="B14" s="102">
        <v>523</v>
      </c>
      <c r="C14" s="102">
        <v>5</v>
      </c>
      <c r="D14" s="102">
        <v>1</v>
      </c>
      <c r="E14" s="102" t="s">
        <v>150</v>
      </c>
      <c r="F14" s="102">
        <v>1</v>
      </c>
      <c r="G14" s="102">
        <v>3</v>
      </c>
      <c r="H14" s="102">
        <v>2</v>
      </c>
      <c r="I14" s="145">
        <v>9</v>
      </c>
    </row>
    <row r="15" spans="1:9" x14ac:dyDescent="0.25">
      <c r="A15" s="69" t="s">
        <v>141</v>
      </c>
      <c r="B15" s="102">
        <v>4269</v>
      </c>
      <c r="C15" s="102">
        <v>189</v>
      </c>
      <c r="D15" s="102">
        <v>278</v>
      </c>
      <c r="E15" s="102">
        <v>423</v>
      </c>
      <c r="F15" s="102">
        <v>464</v>
      </c>
      <c r="G15" s="102">
        <v>296</v>
      </c>
      <c r="H15" s="102">
        <v>473</v>
      </c>
      <c r="I15" s="145">
        <v>393</v>
      </c>
    </row>
    <row r="16" spans="1:9" x14ac:dyDescent="0.25">
      <c r="A16" s="69" t="s">
        <v>142</v>
      </c>
      <c r="B16" s="102">
        <v>2190</v>
      </c>
      <c r="C16" s="103">
        <v>60</v>
      </c>
      <c r="D16" s="103">
        <v>10</v>
      </c>
      <c r="E16" s="103">
        <v>6</v>
      </c>
      <c r="F16" s="103">
        <v>4</v>
      </c>
      <c r="G16" s="103">
        <v>5</v>
      </c>
      <c r="H16" s="102">
        <v>53</v>
      </c>
      <c r="I16" s="145">
        <v>32</v>
      </c>
    </row>
    <row r="17" spans="1:9" x14ac:dyDescent="0.25">
      <c r="A17" s="69" t="s">
        <v>143</v>
      </c>
      <c r="B17" s="102">
        <v>7049</v>
      </c>
      <c r="C17" s="102">
        <v>75</v>
      </c>
      <c r="D17" s="102">
        <v>104</v>
      </c>
      <c r="E17" s="102">
        <v>90</v>
      </c>
      <c r="F17" s="102">
        <v>253</v>
      </c>
      <c r="G17" s="102">
        <v>60</v>
      </c>
      <c r="H17" s="102">
        <v>134</v>
      </c>
      <c r="I17" s="145">
        <v>127</v>
      </c>
    </row>
    <row r="18" spans="1:9" x14ac:dyDescent="0.25">
      <c r="A18" s="69" t="s">
        <v>144</v>
      </c>
      <c r="B18" s="102">
        <v>5102</v>
      </c>
      <c r="C18" s="102">
        <v>86</v>
      </c>
      <c r="D18" s="102">
        <v>46</v>
      </c>
      <c r="E18" s="102">
        <v>43</v>
      </c>
      <c r="F18" s="102">
        <v>33</v>
      </c>
      <c r="G18" s="102">
        <v>28</v>
      </c>
      <c r="H18" s="102">
        <v>64</v>
      </c>
      <c r="I18" s="145">
        <v>37</v>
      </c>
    </row>
    <row r="19" spans="1:9" x14ac:dyDescent="0.25">
      <c r="A19" s="69" t="s">
        <v>145</v>
      </c>
      <c r="B19" s="102">
        <v>7837</v>
      </c>
      <c r="C19" s="102">
        <v>525</v>
      </c>
      <c r="D19" s="102">
        <v>169</v>
      </c>
      <c r="E19" s="102">
        <v>252</v>
      </c>
      <c r="F19" s="102">
        <v>132</v>
      </c>
      <c r="G19" s="102">
        <v>76</v>
      </c>
      <c r="H19" s="102">
        <v>54</v>
      </c>
      <c r="I19" s="145">
        <v>33</v>
      </c>
    </row>
    <row r="20" spans="1:9" x14ac:dyDescent="0.25">
      <c r="A20" s="69" t="s">
        <v>146</v>
      </c>
      <c r="B20" s="102">
        <v>7695</v>
      </c>
      <c r="C20" s="102">
        <v>222</v>
      </c>
      <c r="D20" s="102">
        <v>724</v>
      </c>
      <c r="E20" s="102">
        <v>873</v>
      </c>
      <c r="F20" s="102">
        <v>716</v>
      </c>
      <c r="G20" s="102">
        <v>138</v>
      </c>
      <c r="H20" s="102">
        <v>304</v>
      </c>
      <c r="I20" s="145">
        <v>194</v>
      </c>
    </row>
    <row r="21" spans="1:9" x14ac:dyDescent="0.25">
      <c r="A21" s="69" t="s">
        <v>252</v>
      </c>
      <c r="B21" s="102">
        <v>8795</v>
      </c>
      <c r="C21" s="102">
        <v>707</v>
      </c>
      <c r="D21" s="102">
        <v>119</v>
      </c>
      <c r="E21" s="102">
        <v>165</v>
      </c>
      <c r="F21" s="102">
        <v>288</v>
      </c>
      <c r="G21" s="102">
        <v>125</v>
      </c>
      <c r="H21" s="102">
        <v>166</v>
      </c>
      <c r="I21" s="145">
        <v>51</v>
      </c>
    </row>
    <row r="22" spans="1:9" x14ac:dyDescent="0.25">
      <c r="A22" s="69" t="s">
        <v>148</v>
      </c>
      <c r="B22" s="102">
        <v>9009</v>
      </c>
      <c r="C22" s="102">
        <v>1021</v>
      </c>
      <c r="D22" s="102">
        <v>28</v>
      </c>
      <c r="E22" s="102">
        <v>75</v>
      </c>
      <c r="F22" s="102">
        <v>19</v>
      </c>
      <c r="G22" s="102">
        <v>17</v>
      </c>
      <c r="H22" s="102">
        <v>16</v>
      </c>
      <c r="I22" s="145">
        <v>11</v>
      </c>
    </row>
    <row r="23" spans="1:9" x14ac:dyDescent="0.25">
      <c r="A23" s="69" t="s">
        <v>284</v>
      </c>
      <c r="B23" s="102" t="s">
        <v>150</v>
      </c>
      <c r="C23" s="102" t="s">
        <v>150</v>
      </c>
      <c r="D23" s="102" t="s">
        <v>150</v>
      </c>
      <c r="E23" s="102" t="s">
        <v>150</v>
      </c>
      <c r="F23" s="102" t="s">
        <v>150</v>
      </c>
      <c r="G23" s="102"/>
      <c r="H23" s="102" t="s">
        <v>150</v>
      </c>
      <c r="I23" s="145" t="s">
        <v>150</v>
      </c>
    </row>
    <row r="24" spans="1:9" x14ac:dyDescent="0.25">
      <c r="A24" s="69" t="s">
        <v>151</v>
      </c>
      <c r="B24" s="102">
        <v>9274</v>
      </c>
      <c r="C24" s="102">
        <v>1134</v>
      </c>
      <c r="D24" s="102">
        <v>328</v>
      </c>
      <c r="E24" s="102">
        <v>213</v>
      </c>
      <c r="F24" s="102">
        <v>141</v>
      </c>
      <c r="G24" s="102">
        <v>70</v>
      </c>
      <c r="H24" s="102">
        <v>166</v>
      </c>
      <c r="I24" s="145">
        <v>87</v>
      </c>
    </row>
    <row r="25" spans="1:9" x14ac:dyDescent="0.25">
      <c r="A25" s="69" t="s">
        <v>152</v>
      </c>
      <c r="B25" s="102">
        <v>7752</v>
      </c>
      <c r="C25" s="102">
        <v>1109</v>
      </c>
      <c r="D25" s="102">
        <v>145</v>
      </c>
      <c r="E25" s="102">
        <v>126</v>
      </c>
      <c r="F25" s="102">
        <v>365</v>
      </c>
      <c r="G25" s="102">
        <v>354</v>
      </c>
      <c r="H25" s="102">
        <v>492</v>
      </c>
      <c r="I25" s="145">
        <v>105</v>
      </c>
    </row>
    <row r="26" spans="1:9" x14ac:dyDescent="0.25">
      <c r="A26" s="69" t="s">
        <v>153</v>
      </c>
      <c r="B26" s="102">
        <v>1805</v>
      </c>
      <c r="C26" s="77">
        <v>122</v>
      </c>
      <c r="D26" s="77">
        <v>75</v>
      </c>
      <c r="E26" s="77">
        <v>43</v>
      </c>
      <c r="F26" s="77">
        <v>242</v>
      </c>
      <c r="G26" s="77">
        <v>80</v>
      </c>
      <c r="H26" s="102">
        <v>78</v>
      </c>
      <c r="I26" s="145">
        <v>70</v>
      </c>
    </row>
    <row r="27" spans="1:9" x14ac:dyDescent="0.25">
      <c r="A27" s="69" t="s">
        <v>154</v>
      </c>
      <c r="B27" s="102">
        <v>1182</v>
      </c>
      <c r="C27" s="102">
        <v>105</v>
      </c>
      <c r="D27" s="102" t="s">
        <v>150</v>
      </c>
      <c r="E27" s="102">
        <v>1</v>
      </c>
      <c r="F27" s="102">
        <v>12</v>
      </c>
      <c r="G27" s="102">
        <v>5</v>
      </c>
      <c r="H27" s="102">
        <v>37</v>
      </c>
      <c r="I27" s="145">
        <v>8</v>
      </c>
    </row>
    <row r="28" spans="1:9" x14ac:dyDescent="0.25">
      <c r="A28" s="69" t="s">
        <v>155</v>
      </c>
      <c r="B28" s="102">
        <v>2696</v>
      </c>
      <c r="C28" s="103">
        <v>79</v>
      </c>
      <c r="D28" s="103">
        <v>14</v>
      </c>
      <c r="E28" s="103">
        <v>505</v>
      </c>
      <c r="F28" s="103">
        <v>1052</v>
      </c>
      <c r="G28" s="103">
        <v>89</v>
      </c>
      <c r="H28" s="102">
        <v>2</v>
      </c>
      <c r="I28" s="145">
        <v>1</v>
      </c>
    </row>
    <row r="29" spans="1:9" x14ac:dyDescent="0.25">
      <c r="A29" s="69" t="s">
        <v>156</v>
      </c>
      <c r="B29" s="102">
        <v>669</v>
      </c>
      <c r="C29" s="77">
        <v>28</v>
      </c>
      <c r="D29" s="77">
        <v>11</v>
      </c>
      <c r="E29" s="77">
        <v>126</v>
      </c>
      <c r="F29" s="77">
        <v>61</v>
      </c>
      <c r="G29" s="77">
        <v>15</v>
      </c>
      <c r="H29" s="102">
        <v>3</v>
      </c>
      <c r="I29" s="145">
        <v>20</v>
      </c>
    </row>
    <row r="30" spans="1:9" x14ac:dyDescent="0.25">
      <c r="A30" s="69" t="s">
        <v>157</v>
      </c>
      <c r="B30" s="102">
        <v>6513</v>
      </c>
      <c r="C30" s="102">
        <v>349</v>
      </c>
      <c r="D30" s="102">
        <v>848</v>
      </c>
      <c r="E30" s="102">
        <v>227</v>
      </c>
      <c r="F30" s="102">
        <v>250</v>
      </c>
      <c r="G30" s="102">
        <v>69</v>
      </c>
      <c r="H30" s="102">
        <v>26</v>
      </c>
      <c r="I30" s="145">
        <v>19</v>
      </c>
    </row>
    <row r="31" spans="1:9" x14ac:dyDescent="0.25">
      <c r="A31" s="69" t="s">
        <v>158</v>
      </c>
      <c r="B31" s="102">
        <v>2109</v>
      </c>
      <c r="C31" s="102">
        <v>44</v>
      </c>
      <c r="D31" s="102">
        <v>20</v>
      </c>
      <c r="E31" s="102">
        <v>26</v>
      </c>
      <c r="F31" s="102">
        <v>42</v>
      </c>
      <c r="G31" s="102">
        <v>20</v>
      </c>
      <c r="H31" s="102">
        <v>40</v>
      </c>
      <c r="I31" s="145">
        <v>19</v>
      </c>
    </row>
    <row r="32" spans="1:9" x14ac:dyDescent="0.25">
      <c r="A32" s="69" t="s">
        <v>185</v>
      </c>
      <c r="B32" s="102">
        <v>1431</v>
      </c>
      <c r="C32" s="102">
        <v>24</v>
      </c>
      <c r="D32" s="102">
        <v>17</v>
      </c>
      <c r="E32" s="102">
        <v>202</v>
      </c>
      <c r="F32" s="102">
        <v>243</v>
      </c>
      <c r="G32" s="102">
        <v>65</v>
      </c>
      <c r="H32" s="102">
        <v>36</v>
      </c>
      <c r="I32" s="145">
        <v>3</v>
      </c>
    </row>
    <row r="33" spans="1:9" x14ac:dyDescent="0.25">
      <c r="A33" s="69" t="s">
        <v>160</v>
      </c>
      <c r="B33" s="102">
        <v>3529</v>
      </c>
      <c r="C33" s="102">
        <v>147</v>
      </c>
      <c r="D33" s="102">
        <v>117</v>
      </c>
      <c r="E33" s="102">
        <v>121</v>
      </c>
      <c r="F33" s="102">
        <v>202</v>
      </c>
      <c r="G33" s="102">
        <v>30</v>
      </c>
      <c r="H33" s="102">
        <v>48</v>
      </c>
      <c r="I33" s="145">
        <v>26</v>
      </c>
    </row>
    <row r="34" spans="1:9" x14ac:dyDescent="0.25">
      <c r="A34" s="69" t="s">
        <v>161</v>
      </c>
      <c r="B34" s="104" t="s">
        <v>150</v>
      </c>
      <c r="C34" s="104" t="s">
        <v>150</v>
      </c>
      <c r="D34" s="104" t="s">
        <v>150</v>
      </c>
      <c r="E34" s="102">
        <v>1</v>
      </c>
      <c r="F34" s="102">
        <v>3</v>
      </c>
      <c r="G34" s="102">
        <v>8</v>
      </c>
      <c r="H34" s="102">
        <v>17</v>
      </c>
      <c r="I34" s="145">
        <v>2</v>
      </c>
    </row>
    <row r="35" spans="1:9" x14ac:dyDescent="0.25">
      <c r="A35" s="69" t="s">
        <v>162</v>
      </c>
      <c r="B35" s="102">
        <v>2231</v>
      </c>
      <c r="C35" s="102">
        <v>135</v>
      </c>
      <c r="D35" s="102">
        <v>499</v>
      </c>
      <c r="E35" s="102">
        <v>599</v>
      </c>
      <c r="F35" s="102">
        <v>533</v>
      </c>
      <c r="G35" s="102">
        <v>147</v>
      </c>
      <c r="H35" s="102">
        <v>102</v>
      </c>
      <c r="I35" s="145">
        <v>25</v>
      </c>
    </row>
    <row r="36" spans="1:9" x14ac:dyDescent="0.25">
      <c r="A36" s="69" t="s">
        <v>163</v>
      </c>
      <c r="B36" s="102">
        <v>3213</v>
      </c>
      <c r="C36" s="102">
        <v>93</v>
      </c>
      <c r="D36" s="102">
        <v>96</v>
      </c>
      <c r="E36" s="102">
        <v>220</v>
      </c>
      <c r="F36" s="102">
        <v>161</v>
      </c>
      <c r="G36" s="102">
        <v>1</v>
      </c>
      <c r="H36" s="102" t="s">
        <v>150</v>
      </c>
      <c r="I36" s="145">
        <v>5</v>
      </c>
    </row>
    <row r="37" spans="1:9" x14ac:dyDescent="0.25">
      <c r="A37" s="69" t="s">
        <v>164</v>
      </c>
      <c r="B37" s="102">
        <v>2035</v>
      </c>
      <c r="C37" s="102">
        <v>32</v>
      </c>
      <c r="D37" s="102">
        <v>14</v>
      </c>
      <c r="E37" s="102">
        <v>4</v>
      </c>
      <c r="F37" s="102" t="s">
        <v>150</v>
      </c>
      <c r="G37" s="102"/>
      <c r="H37" s="102" t="s">
        <v>150</v>
      </c>
      <c r="I37" s="145" t="s">
        <v>150</v>
      </c>
    </row>
    <row r="38" spans="1:9" x14ac:dyDescent="0.25">
      <c r="A38" s="69" t="s">
        <v>165</v>
      </c>
      <c r="B38" s="102">
        <v>1384</v>
      </c>
      <c r="C38" s="102">
        <v>34</v>
      </c>
      <c r="D38" s="102">
        <v>23</v>
      </c>
      <c r="E38" s="102">
        <v>13</v>
      </c>
      <c r="F38" s="102">
        <v>16</v>
      </c>
      <c r="G38" s="102">
        <v>8</v>
      </c>
      <c r="H38" s="102">
        <v>15</v>
      </c>
      <c r="I38" s="145">
        <v>16</v>
      </c>
    </row>
    <row r="39" spans="1:9" x14ac:dyDescent="0.25">
      <c r="A39" s="74" t="s">
        <v>285</v>
      </c>
      <c r="B39" s="105">
        <v>642</v>
      </c>
      <c r="C39" s="105">
        <v>133</v>
      </c>
      <c r="D39" s="105">
        <v>6</v>
      </c>
      <c r="E39" s="105">
        <v>4</v>
      </c>
      <c r="F39" s="105" t="s">
        <v>150</v>
      </c>
      <c r="G39" s="105" t="s">
        <v>150</v>
      </c>
      <c r="H39" s="105" t="s">
        <v>150</v>
      </c>
      <c r="I39" s="145" t="s">
        <v>150</v>
      </c>
    </row>
    <row r="41" spans="1:9" x14ac:dyDescent="0.25">
      <c r="A41" s="61" t="s">
        <v>255</v>
      </c>
    </row>
    <row r="42" spans="1:9" x14ac:dyDescent="0.25">
      <c r="A42" s="272" t="s">
        <v>286</v>
      </c>
      <c r="B42" s="273"/>
      <c r="C42" s="273"/>
      <c r="D42" s="273"/>
      <c r="E42" s="273"/>
      <c r="F42" s="273"/>
    </row>
    <row r="43" spans="1:9" x14ac:dyDescent="0.25">
      <c r="A43" s="272" t="s">
        <v>287</v>
      </c>
      <c r="B43" s="273"/>
      <c r="C43" s="273"/>
      <c r="D43" s="273"/>
      <c r="E43" s="273"/>
      <c r="F43" s="273"/>
    </row>
    <row r="44" spans="1:9" x14ac:dyDescent="0.25">
      <c r="A44" s="51" t="s">
        <v>170</v>
      </c>
      <c r="B44" s="52"/>
      <c r="C44" s="52"/>
      <c r="D44" s="52"/>
      <c r="E44" s="52"/>
      <c r="F44" s="52"/>
    </row>
  </sheetData>
  <mergeCells count="4">
    <mergeCell ref="A42:F42"/>
    <mergeCell ref="A43:F43"/>
    <mergeCell ref="A2:H2"/>
    <mergeCell ref="A1:H1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5B34B"/>
  </sheetPr>
  <dimension ref="A1:I38"/>
  <sheetViews>
    <sheetView showGridLines="0" zoomScaleNormal="100" workbookViewId="0">
      <selection activeCell="A38" sqref="A38"/>
    </sheetView>
  </sheetViews>
  <sheetFormatPr baseColWidth="10" defaultColWidth="9.140625" defaultRowHeight="12.75" x14ac:dyDescent="0.25"/>
  <cols>
    <col min="1" max="1" width="15.140625" style="61" customWidth="1"/>
    <col min="2" max="2" width="10.7109375" style="77" customWidth="1"/>
    <col min="3" max="3" width="10.7109375" style="78" customWidth="1"/>
    <col min="4" max="6" width="10.7109375" style="61" customWidth="1"/>
    <col min="7" max="16384" width="9.140625" style="61"/>
  </cols>
  <sheetData>
    <row r="1" spans="1:9" ht="13.5" x14ac:dyDescent="0.25">
      <c r="A1" s="257" t="s">
        <v>291</v>
      </c>
      <c r="B1" s="257"/>
      <c r="C1" s="257"/>
      <c r="D1" s="257"/>
      <c r="E1" s="257"/>
      <c r="F1" s="257"/>
      <c r="G1" s="257"/>
      <c r="H1" s="257"/>
    </row>
    <row r="2" spans="1:9" s="62" customFormat="1" ht="39" customHeight="1" x14ac:dyDescent="0.25">
      <c r="A2" s="258" t="s">
        <v>717</v>
      </c>
      <c r="B2" s="258"/>
      <c r="C2" s="258"/>
      <c r="D2" s="258"/>
      <c r="E2" s="258"/>
      <c r="F2" s="258"/>
      <c r="G2" s="258"/>
      <c r="H2" s="258"/>
    </row>
    <row r="3" spans="1:9" s="65" customFormat="1" ht="25.5" x14ac:dyDescent="0.25">
      <c r="A3" s="80" t="s">
        <v>181</v>
      </c>
      <c r="B3" s="64">
        <v>2015</v>
      </c>
      <c r="C3" s="64">
        <v>2016</v>
      </c>
      <c r="D3" s="64">
        <v>2017</v>
      </c>
      <c r="E3" s="64">
        <v>2018</v>
      </c>
      <c r="F3" s="64">
        <v>2019</v>
      </c>
      <c r="G3" s="64">
        <v>2020</v>
      </c>
      <c r="H3" s="64">
        <v>2021</v>
      </c>
      <c r="I3" s="64" t="s">
        <v>699</v>
      </c>
    </row>
    <row r="4" spans="1:9" s="68" customFormat="1" x14ac:dyDescent="0.25">
      <c r="A4" s="66" t="s">
        <v>128</v>
      </c>
      <c r="B4" s="100">
        <v>383</v>
      </c>
      <c r="C4" s="100">
        <v>334</v>
      </c>
      <c r="D4" s="100">
        <v>445</v>
      </c>
      <c r="E4" s="100">
        <v>422</v>
      </c>
      <c r="F4" s="100">
        <v>1369</v>
      </c>
      <c r="G4" s="100">
        <v>416</v>
      </c>
      <c r="H4" s="100">
        <v>698</v>
      </c>
      <c r="I4" s="146">
        <v>487</v>
      </c>
    </row>
    <row r="5" spans="1:9" x14ac:dyDescent="0.25">
      <c r="A5" s="69" t="s">
        <v>131</v>
      </c>
      <c r="B5" s="102" t="s">
        <v>150</v>
      </c>
      <c r="C5" s="102" t="s">
        <v>150</v>
      </c>
      <c r="D5" s="102" t="s">
        <v>150</v>
      </c>
      <c r="E5" s="102" t="s">
        <v>150</v>
      </c>
      <c r="F5" s="102" t="s">
        <v>150</v>
      </c>
      <c r="G5" s="102" t="s">
        <v>150</v>
      </c>
      <c r="H5" s="102" t="s">
        <v>150</v>
      </c>
      <c r="I5" s="145" t="s">
        <v>150</v>
      </c>
    </row>
    <row r="6" spans="1:9" x14ac:dyDescent="0.25">
      <c r="A6" s="69" t="s">
        <v>182</v>
      </c>
      <c r="B6" s="102" t="s">
        <v>150</v>
      </c>
      <c r="C6" s="102" t="s">
        <v>150</v>
      </c>
      <c r="D6" s="102" t="s">
        <v>150</v>
      </c>
      <c r="E6" s="102" t="s">
        <v>150</v>
      </c>
      <c r="F6" s="102" t="s">
        <v>150</v>
      </c>
      <c r="G6" s="102" t="s">
        <v>150</v>
      </c>
      <c r="H6" s="102" t="s">
        <v>150</v>
      </c>
      <c r="I6" s="145" t="s">
        <v>150</v>
      </c>
    </row>
    <row r="7" spans="1:9" x14ac:dyDescent="0.25">
      <c r="A7" s="69" t="s">
        <v>133</v>
      </c>
      <c r="B7" s="102" t="s">
        <v>150</v>
      </c>
      <c r="C7" s="102" t="s">
        <v>150</v>
      </c>
      <c r="D7" s="102" t="s">
        <v>150</v>
      </c>
      <c r="E7" s="102" t="s">
        <v>150</v>
      </c>
      <c r="F7" s="102" t="s">
        <v>150</v>
      </c>
      <c r="G7" s="102" t="s">
        <v>150</v>
      </c>
      <c r="H7" s="102" t="s">
        <v>150</v>
      </c>
      <c r="I7" s="145" t="s">
        <v>150</v>
      </c>
    </row>
    <row r="8" spans="1:9" x14ac:dyDescent="0.25">
      <c r="A8" s="69" t="s">
        <v>134</v>
      </c>
      <c r="B8" s="102">
        <v>46</v>
      </c>
      <c r="C8" s="102">
        <v>51</v>
      </c>
      <c r="D8" s="102">
        <v>51</v>
      </c>
      <c r="E8" s="102">
        <v>101</v>
      </c>
      <c r="F8" s="102">
        <v>86</v>
      </c>
      <c r="G8" s="102">
        <v>25</v>
      </c>
      <c r="H8" s="102">
        <v>78</v>
      </c>
      <c r="I8" s="145">
        <v>69</v>
      </c>
    </row>
    <row r="9" spans="1:9" x14ac:dyDescent="0.25">
      <c r="A9" s="69" t="s">
        <v>135</v>
      </c>
      <c r="B9" s="102" t="s">
        <v>150</v>
      </c>
      <c r="C9" s="102" t="s">
        <v>150</v>
      </c>
      <c r="D9" s="102" t="s">
        <v>150</v>
      </c>
      <c r="E9" s="102" t="s">
        <v>150</v>
      </c>
      <c r="F9" s="102" t="s">
        <v>150</v>
      </c>
      <c r="G9" s="102" t="s">
        <v>150</v>
      </c>
      <c r="H9" s="102" t="s">
        <v>150</v>
      </c>
      <c r="I9" s="145" t="s">
        <v>150</v>
      </c>
    </row>
    <row r="10" spans="1:9" x14ac:dyDescent="0.25">
      <c r="A10" s="69" t="s">
        <v>136</v>
      </c>
      <c r="B10" s="102" t="s">
        <v>150</v>
      </c>
      <c r="C10" s="102" t="s">
        <v>150</v>
      </c>
      <c r="D10" s="102" t="s">
        <v>150</v>
      </c>
      <c r="E10" s="106" t="s">
        <v>150</v>
      </c>
      <c r="F10" s="102" t="s">
        <v>150</v>
      </c>
      <c r="G10" s="102" t="s">
        <v>150</v>
      </c>
      <c r="H10" s="102" t="s">
        <v>150</v>
      </c>
      <c r="I10" s="145" t="s">
        <v>150</v>
      </c>
    </row>
    <row r="11" spans="1:9" x14ac:dyDescent="0.25">
      <c r="A11" s="69" t="s">
        <v>137</v>
      </c>
      <c r="B11" s="102" t="s">
        <v>150</v>
      </c>
      <c r="C11" s="102" t="s">
        <v>150</v>
      </c>
      <c r="D11" s="102" t="s">
        <v>150</v>
      </c>
      <c r="E11" s="102" t="s">
        <v>150</v>
      </c>
      <c r="F11" s="102">
        <v>135</v>
      </c>
      <c r="G11" s="102">
        <v>21</v>
      </c>
      <c r="H11" s="102">
        <v>34</v>
      </c>
      <c r="I11" s="145">
        <v>19</v>
      </c>
    </row>
    <row r="12" spans="1:9" x14ac:dyDescent="0.25">
      <c r="A12" s="69" t="s">
        <v>138</v>
      </c>
      <c r="B12" s="102" t="s">
        <v>150</v>
      </c>
      <c r="C12" s="102" t="s">
        <v>150</v>
      </c>
      <c r="D12" s="102" t="s">
        <v>150</v>
      </c>
      <c r="E12" s="102" t="s">
        <v>150</v>
      </c>
      <c r="F12" s="102" t="s">
        <v>150</v>
      </c>
      <c r="G12" s="102" t="s">
        <v>150</v>
      </c>
      <c r="H12" s="102" t="s">
        <v>150</v>
      </c>
      <c r="I12" s="145" t="s">
        <v>150</v>
      </c>
    </row>
    <row r="13" spans="1:9" x14ac:dyDescent="0.25">
      <c r="A13" s="69" t="s">
        <v>139</v>
      </c>
      <c r="B13" s="102" t="s">
        <v>150</v>
      </c>
      <c r="C13" s="102" t="s">
        <v>150</v>
      </c>
      <c r="D13" s="102" t="s">
        <v>150</v>
      </c>
      <c r="E13" s="102" t="s">
        <v>150</v>
      </c>
      <c r="F13" s="102" t="s">
        <v>150</v>
      </c>
      <c r="G13" s="102" t="s">
        <v>150</v>
      </c>
      <c r="H13" s="102" t="s">
        <v>150</v>
      </c>
      <c r="I13" s="145" t="s">
        <v>150</v>
      </c>
    </row>
    <row r="14" spans="1:9" x14ac:dyDescent="0.25">
      <c r="A14" s="69" t="s">
        <v>140</v>
      </c>
      <c r="B14" s="102" t="s">
        <v>150</v>
      </c>
      <c r="C14" s="102" t="s">
        <v>150</v>
      </c>
      <c r="D14" s="102" t="s">
        <v>150</v>
      </c>
      <c r="E14" s="102" t="s">
        <v>150</v>
      </c>
      <c r="F14" s="102" t="s">
        <v>150</v>
      </c>
      <c r="G14" s="102" t="s">
        <v>150</v>
      </c>
      <c r="H14" s="102" t="s">
        <v>150</v>
      </c>
      <c r="I14" s="145" t="s">
        <v>150</v>
      </c>
    </row>
    <row r="15" spans="1:9" x14ac:dyDescent="0.25">
      <c r="A15" s="69" t="s">
        <v>141</v>
      </c>
      <c r="B15" s="102" t="s">
        <v>150</v>
      </c>
      <c r="C15" s="102" t="s">
        <v>150</v>
      </c>
      <c r="D15" s="102" t="s">
        <v>150</v>
      </c>
      <c r="E15" s="102" t="s">
        <v>150</v>
      </c>
      <c r="F15" s="102" t="s">
        <v>150</v>
      </c>
      <c r="G15" s="102" t="s">
        <v>150</v>
      </c>
      <c r="H15" s="102" t="s">
        <v>150</v>
      </c>
      <c r="I15" s="145" t="s">
        <v>150</v>
      </c>
    </row>
    <row r="16" spans="1:9" x14ac:dyDescent="0.25">
      <c r="A16" s="69" t="s">
        <v>142</v>
      </c>
      <c r="B16" s="102" t="s">
        <v>150</v>
      </c>
      <c r="C16" s="103" t="s">
        <v>150</v>
      </c>
      <c r="D16" s="103" t="s">
        <v>150</v>
      </c>
      <c r="E16" s="103" t="s">
        <v>150</v>
      </c>
      <c r="F16" s="103" t="s">
        <v>150</v>
      </c>
      <c r="G16" s="103" t="s">
        <v>150</v>
      </c>
      <c r="H16" s="103" t="s">
        <v>150</v>
      </c>
      <c r="I16" s="145" t="s">
        <v>150</v>
      </c>
    </row>
    <row r="17" spans="1:9" x14ac:dyDescent="0.25">
      <c r="A17" s="69" t="s">
        <v>143</v>
      </c>
      <c r="B17" s="102" t="s">
        <v>150</v>
      </c>
      <c r="C17" s="102" t="s">
        <v>150</v>
      </c>
      <c r="D17" s="102" t="s">
        <v>150</v>
      </c>
      <c r="E17" s="102" t="s">
        <v>150</v>
      </c>
      <c r="F17" s="102" t="s">
        <v>150</v>
      </c>
      <c r="G17" s="102" t="s">
        <v>150</v>
      </c>
      <c r="H17" s="102" t="s">
        <v>150</v>
      </c>
      <c r="I17" s="145" t="s">
        <v>150</v>
      </c>
    </row>
    <row r="18" spans="1:9" x14ac:dyDescent="0.25">
      <c r="A18" s="69" t="s">
        <v>144</v>
      </c>
      <c r="B18" s="102" t="s">
        <v>150</v>
      </c>
      <c r="C18" s="102" t="s">
        <v>150</v>
      </c>
      <c r="D18" s="102" t="s">
        <v>150</v>
      </c>
      <c r="E18" s="102" t="s">
        <v>150</v>
      </c>
      <c r="F18" s="102" t="s">
        <v>150</v>
      </c>
      <c r="G18" s="102" t="s">
        <v>150</v>
      </c>
      <c r="H18" s="102" t="s">
        <v>150</v>
      </c>
      <c r="I18" s="145" t="s">
        <v>150</v>
      </c>
    </row>
    <row r="19" spans="1:9" x14ac:dyDescent="0.25">
      <c r="A19" s="69" t="s">
        <v>145</v>
      </c>
      <c r="B19" s="102" t="s">
        <v>150</v>
      </c>
      <c r="C19" s="102" t="s">
        <v>150</v>
      </c>
      <c r="D19" s="102" t="s">
        <v>150</v>
      </c>
      <c r="E19" s="102" t="s">
        <v>150</v>
      </c>
      <c r="F19" s="102" t="s">
        <v>150</v>
      </c>
      <c r="G19" s="102" t="s">
        <v>150</v>
      </c>
      <c r="H19" s="102" t="s">
        <v>150</v>
      </c>
      <c r="I19" s="145" t="s">
        <v>150</v>
      </c>
    </row>
    <row r="20" spans="1:9" x14ac:dyDescent="0.25">
      <c r="A20" s="69" t="s">
        <v>146</v>
      </c>
      <c r="B20" s="102" t="s">
        <v>150</v>
      </c>
      <c r="C20" s="102" t="s">
        <v>150</v>
      </c>
      <c r="D20" s="102" t="s">
        <v>150</v>
      </c>
      <c r="E20" s="102" t="s">
        <v>150</v>
      </c>
      <c r="F20" s="102" t="s">
        <v>150</v>
      </c>
      <c r="G20" s="102" t="s">
        <v>150</v>
      </c>
      <c r="H20" s="102" t="s">
        <v>150</v>
      </c>
      <c r="I20" s="145" t="s">
        <v>150</v>
      </c>
    </row>
    <row r="21" spans="1:9" x14ac:dyDescent="0.25">
      <c r="A21" s="69" t="s">
        <v>252</v>
      </c>
      <c r="B21" s="102">
        <v>287</v>
      </c>
      <c r="C21" s="102">
        <v>197</v>
      </c>
      <c r="D21" s="102">
        <v>192</v>
      </c>
      <c r="E21" s="102">
        <v>204</v>
      </c>
      <c r="F21" s="102">
        <v>797</v>
      </c>
      <c r="G21" s="102">
        <v>276</v>
      </c>
      <c r="H21" s="102">
        <v>388</v>
      </c>
      <c r="I21" s="145">
        <v>287</v>
      </c>
    </row>
    <row r="22" spans="1:9" x14ac:dyDescent="0.25">
      <c r="A22" s="69" t="s">
        <v>148</v>
      </c>
      <c r="B22" s="102" t="s">
        <v>150</v>
      </c>
      <c r="C22" s="102" t="s">
        <v>150</v>
      </c>
      <c r="D22" s="102" t="s">
        <v>150</v>
      </c>
      <c r="E22" s="102" t="s">
        <v>150</v>
      </c>
      <c r="F22" s="102" t="s">
        <v>150</v>
      </c>
      <c r="G22" s="102" t="s">
        <v>150</v>
      </c>
      <c r="H22" s="102" t="s">
        <v>150</v>
      </c>
      <c r="I22" s="145" t="s">
        <v>150</v>
      </c>
    </row>
    <row r="23" spans="1:9" x14ac:dyDescent="0.25">
      <c r="A23" s="69" t="s">
        <v>151</v>
      </c>
      <c r="B23" s="102" t="s">
        <v>150</v>
      </c>
      <c r="C23" s="102" t="s">
        <v>150</v>
      </c>
      <c r="D23" s="102" t="s">
        <v>150</v>
      </c>
      <c r="E23" s="102" t="s">
        <v>150</v>
      </c>
      <c r="F23" s="102">
        <v>53</v>
      </c>
      <c r="G23" s="102">
        <v>19</v>
      </c>
      <c r="H23" s="102">
        <v>44</v>
      </c>
      <c r="I23" s="145">
        <v>24</v>
      </c>
    </row>
    <row r="24" spans="1:9" x14ac:dyDescent="0.25">
      <c r="A24" s="69" t="s">
        <v>152</v>
      </c>
      <c r="B24" s="102" t="s">
        <v>150</v>
      </c>
      <c r="C24" s="102" t="s">
        <v>150</v>
      </c>
      <c r="D24" s="102" t="s">
        <v>150</v>
      </c>
      <c r="E24" s="102" t="s">
        <v>150</v>
      </c>
      <c r="F24" s="102" t="s">
        <v>150</v>
      </c>
      <c r="G24" s="102" t="s">
        <v>150</v>
      </c>
      <c r="H24" s="102" t="s">
        <v>150</v>
      </c>
      <c r="I24" s="145" t="s">
        <v>150</v>
      </c>
    </row>
    <row r="25" spans="1:9" x14ac:dyDescent="0.25">
      <c r="A25" s="69" t="s">
        <v>153</v>
      </c>
      <c r="B25" s="102" t="s">
        <v>150</v>
      </c>
      <c r="C25" s="77" t="s">
        <v>150</v>
      </c>
      <c r="D25" s="77" t="s">
        <v>150</v>
      </c>
      <c r="E25" s="77" t="s">
        <v>150</v>
      </c>
      <c r="F25" s="77" t="s">
        <v>150</v>
      </c>
      <c r="G25" s="77" t="s">
        <v>150</v>
      </c>
      <c r="H25" s="77" t="s">
        <v>150</v>
      </c>
      <c r="I25" s="145" t="s">
        <v>150</v>
      </c>
    </row>
    <row r="26" spans="1:9" x14ac:dyDescent="0.25">
      <c r="A26" s="69" t="s">
        <v>154</v>
      </c>
      <c r="B26" s="102" t="s">
        <v>150</v>
      </c>
      <c r="C26" s="102" t="s">
        <v>150</v>
      </c>
      <c r="D26" s="102" t="s">
        <v>150</v>
      </c>
      <c r="E26" s="102" t="s">
        <v>150</v>
      </c>
      <c r="F26" s="102" t="s">
        <v>150</v>
      </c>
      <c r="G26" s="102" t="s">
        <v>150</v>
      </c>
      <c r="H26" s="102" t="s">
        <v>150</v>
      </c>
      <c r="I26" s="145" t="s">
        <v>150</v>
      </c>
    </row>
    <row r="27" spans="1:9" x14ac:dyDescent="0.25">
      <c r="A27" s="69" t="s">
        <v>155</v>
      </c>
      <c r="B27" s="102" t="s">
        <v>150</v>
      </c>
      <c r="C27" s="103" t="s">
        <v>150</v>
      </c>
      <c r="D27" s="103" t="s">
        <v>150</v>
      </c>
      <c r="E27" s="103" t="s">
        <v>150</v>
      </c>
      <c r="F27" s="103" t="s">
        <v>150</v>
      </c>
      <c r="G27" s="103" t="s">
        <v>150</v>
      </c>
      <c r="H27" s="103" t="s">
        <v>150</v>
      </c>
      <c r="I27" s="145" t="s">
        <v>150</v>
      </c>
    </row>
    <row r="28" spans="1:9" x14ac:dyDescent="0.25">
      <c r="A28" s="69" t="s">
        <v>156</v>
      </c>
      <c r="B28" s="102" t="s">
        <v>150</v>
      </c>
      <c r="C28" s="77" t="s">
        <v>150</v>
      </c>
      <c r="D28" s="77" t="s">
        <v>150</v>
      </c>
      <c r="E28" s="77" t="s">
        <v>150</v>
      </c>
      <c r="F28" s="77" t="s">
        <v>150</v>
      </c>
      <c r="G28" s="77" t="s">
        <v>150</v>
      </c>
      <c r="H28" s="77" t="s">
        <v>150</v>
      </c>
      <c r="I28" s="145" t="s">
        <v>150</v>
      </c>
    </row>
    <row r="29" spans="1:9" x14ac:dyDescent="0.25">
      <c r="A29" s="69" t="s">
        <v>157</v>
      </c>
      <c r="B29" s="102" t="s">
        <v>150</v>
      </c>
      <c r="C29" s="102" t="s">
        <v>150</v>
      </c>
      <c r="D29" s="102" t="s">
        <v>150</v>
      </c>
      <c r="E29" s="102" t="s">
        <v>150</v>
      </c>
      <c r="F29" s="102" t="s">
        <v>150</v>
      </c>
      <c r="G29" s="102" t="s">
        <v>150</v>
      </c>
      <c r="H29" s="102" t="s">
        <v>150</v>
      </c>
      <c r="I29" s="145" t="s">
        <v>150</v>
      </c>
    </row>
    <row r="30" spans="1:9" x14ac:dyDescent="0.25">
      <c r="A30" s="69" t="s">
        <v>158</v>
      </c>
      <c r="B30" s="102">
        <v>50</v>
      </c>
      <c r="C30" s="102">
        <v>86</v>
      </c>
      <c r="D30" s="102">
        <v>166</v>
      </c>
      <c r="E30" s="102">
        <v>102</v>
      </c>
      <c r="F30" s="102">
        <v>82</v>
      </c>
      <c r="G30" s="102">
        <v>51</v>
      </c>
      <c r="H30" s="102">
        <v>75</v>
      </c>
      <c r="I30" s="145">
        <v>43</v>
      </c>
    </row>
    <row r="31" spans="1:9" x14ac:dyDescent="0.25">
      <c r="A31" s="69" t="s">
        <v>185</v>
      </c>
      <c r="B31" s="102" t="s">
        <v>150</v>
      </c>
      <c r="C31" s="102" t="s">
        <v>150</v>
      </c>
      <c r="D31" s="102" t="s">
        <v>150</v>
      </c>
      <c r="E31" s="102" t="s">
        <v>150</v>
      </c>
      <c r="F31" s="102" t="s">
        <v>150</v>
      </c>
      <c r="G31" s="102" t="s">
        <v>150</v>
      </c>
      <c r="H31" s="102" t="s">
        <v>150</v>
      </c>
      <c r="I31" s="145" t="s">
        <v>150</v>
      </c>
    </row>
    <row r="32" spans="1:9" x14ac:dyDescent="0.25">
      <c r="A32" s="69" t="s">
        <v>160</v>
      </c>
      <c r="B32" s="102" t="s">
        <v>150</v>
      </c>
      <c r="C32" s="102" t="s">
        <v>150</v>
      </c>
      <c r="D32" s="102">
        <v>36</v>
      </c>
      <c r="E32" s="102">
        <v>15</v>
      </c>
      <c r="F32" s="102">
        <v>19</v>
      </c>
      <c r="G32" s="102">
        <v>4</v>
      </c>
      <c r="H32" s="102">
        <v>19</v>
      </c>
      <c r="I32" s="145">
        <v>12</v>
      </c>
    </row>
    <row r="33" spans="1:9" x14ac:dyDescent="0.25">
      <c r="A33" s="69" t="s">
        <v>161</v>
      </c>
      <c r="B33" s="104" t="s">
        <v>150</v>
      </c>
      <c r="C33" s="104" t="s">
        <v>150</v>
      </c>
      <c r="D33" s="104" t="s">
        <v>150</v>
      </c>
      <c r="E33" s="102" t="s">
        <v>150</v>
      </c>
      <c r="F33" s="102" t="s">
        <v>150</v>
      </c>
      <c r="G33" s="102" t="s">
        <v>150</v>
      </c>
      <c r="H33" s="102" t="s">
        <v>150</v>
      </c>
      <c r="I33" s="145" t="s">
        <v>150</v>
      </c>
    </row>
    <row r="34" spans="1:9" x14ac:dyDescent="0.25">
      <c r="A34" s="69" t="s">
        <v>162</v>
      </c>
      <c r="B34" s="102" t="s">
        <v>150</v>
      </c>
      <c r="C34" s="102" t="s">
        <v>150</v>
      </c>
      <c r="D34" s="102" t="s">
        <v>150</v>
      </c>
      <c r="E34" s="102" t="s">
        <v>150</v>
      </c>
      <c r="F34" s="102" t="s">
        <v>150</v>
      </c>
      <c r="G34" s="102" t="s">
        <v>150</v>
      </c>
      <c r="H34" s="102" t="s">
        <v>150</v>
      </c>
      <c r="I34" s="145" t="s">
        <v>150</v>
      </c>
    </row>
    <row r="35" spans="1:9" x14ac:dyDescent="0.25">
      <c r="A35" s="69" t="s">
        <v>163</v>
      </c>
      <c r="B35" s="102" t="s">
        <v>150</v>
      </c>
      <c r="C35" s="102" t="s">
        <v>150</v>
      </c>
      <c r="D35" s="102" t="s">
        <v>150</v>
      </c>
      <c r="E35" s="102" t="s">
        <v>150</v>
      </c>
      <c r="F35" s="102">
        <v>162</v>
      </c>
      <c r="G35" s="102">
        <v>16</v>
      </c>
      <c r="H35" s="102">
        <v>42</v>
      </c>
      <c r="I35" s="145">
        <v>24</v>
      </c>
    </row>
    <row r="36" spans="1:9" x14ac:dyDescent="0.25">
      <c r="A36" s="69" t="s">
        <v>164</v>
      </c>
      <c r="B36" s="102" t="s">
        <v>150</v>
      </c>
      <c r="C36" s="102" t="s">
        <v>150</v>
      </c>
      <c r="D36" s="102" t="s">
        <v>150</v>
      </c>
      <c r="E36" s="102" t="s">
        <v>150</v>
      </c>
      <c r="F36" s="102">
        <v>35</v>
      </c>
      <c r="G36" s="102">
        <v>4</v>
      </c>
      <c r="H36" s="102">
        <v>18</v>
      </c>
      <c r="I36" s="145">
        <v>9</v>
      </c>
    </row>
    <row r="37" spans="1:9" x14ac:dyDescent="0.25">
      <c r="A37" s="69" t="s">
        <v>165</v>
      </c>
      <c r="B37" s="102" t="s">
        <v>150</v>
      </c>
      <c r="C37" s="102" t="s">
        <v>150</v>
      </c>
      <c r="D37" s="102" t="s">
        <v>150</v>
      </c>
      <c r="E37" s="102" t="s">
        <v>150</v>
      </c>
      <c r="F37" s="102" t="s">
        <v>150</v>
      </c>
      <c r="G37" s="102" t="s">
        <v>150</v>
      </c>
      <c r="H37" s="102" t="s">
        <v>150</v>
      </c>
      <c r="I37" s="145" t="s">
        <v>150</v>
      </c>
    </row>
    <row r="38" spans="1:9" x14ac:dyDescent="0.25">
      <c r="A38" s="74" t="s">
        <v>254</v>
      </c>
      <c r="B38" s="105" t="s">
        <v>150</v>
      </c>
      <c r="C38" s="105" t="s">
        <v>150</v>
      </c>
      <c r="D38" s="105" t="s">
        <v>150</v>
      </c>
      <c r="E38" s="105" t="s">
        <v>150</v>
      </c>
      <c r="F38" s="105" t="s">
        <v>150</v>
      </c>
      <c r="G38" s="105" t="s">
        <v>150</v>
      </c>
      <c r="H38" s="105" t="s">
        <v>150</v>
      </c>
      <c r="I38" s="145" t="s">
        <v>150</v>
      </c>
    </row>
  </sheetData>
  <mergeCells count="2">
    <mergeCell ref="A2:H2"/>
    <mergeCell ref="A1:H1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5B34B"/>
  </sheetPr>
  <dimension ref="A1:I44"/>
  <sheetViews>
    <sheetView showGridLines="0" zoomScaleNormal="100" workbookViewId="0">
      <selection sqref="A1:H1"/>
    </sheetView>
  </sheetViews>
  <sheetFormatPr baseColWidth="10" defaultColWidth="9.140625" defaultRowHeight="12.75" x14ac:dyDescent="0.25"/>
  <cols>
    <col min="1" max="1" width="15.140625" style="61" customWidth="1"/>
    <col min="2" max="2" width="10.7109375" style="77" customWidth="1"/>
    <col min="3" max="3" width="10.7109375" style="78" customWidth="1"/>
    <col min="4" max="6" width="10.7109375" style="61" customWidth="1"/>
    <col min="7" max="16384" width="9.140625" style="61"/>
  </cols>
  <sheetData>
    <row r="1" spans="1:9" ht="13.5" x14ac:dyDescent="0.25">
      <c r="A1" s="257" t="s">
        <v>292</v>
      </c>
      <c r="B1" s="257"/>
      <c r="C1" s="257"/>
      <c r="D1" s="257"/>
      <c r="E1" s="257"/>
      <c r="F1" s="257"/>
      <c r="G1" s="257"/>
      <c r="H1" s="257"/>
    </row>
    <row r="2" spans="1:9" s="62" customFormat="1" ht="39" customHeight="1" x14ac:dyDescent="0.25">
      <c r="A2" s="258" t="s">
        <v>716</v>
      </c>
      <c r="B2" s="258"/>
      <c r="C2" s="258"/>
      <c r="D2" s="258"/>
      <c r="E2" s="258"/>
      <c r="F2" s="258"/>
      <c r="G2" s="258"/>
      <c r="H2" s="258"/>
    </row>
    <row r="3" spans="1:9" s="65" customFormat="1" ht="25.5" x14ac:dyDescent="0.25">
      <c r="A3" s="80" t="s">
        <v>181</v>
      </c>
      <c r="B3" s="64">
        <v>2015</v>
      </c>
      <c r="C3" s="64">
        <v>2016</v>
      </c>
      <c r="D3" s="64">
        <v>2017</v>
      </c>
      <c r="E3" s="64">
        <v>2018</v>
      </c>
      <c r="F3" s="64">
        <v>2019</v>
      </c>
      <c r="G3" s="64">
        <v>2020</v>
      </c>
      <c r="H3" s="64">
        <v>2021</v>
      </c>
      <c r="I3" s="64" t="s">
        <v>699</v>
      </c>
    </row>
    <row r="4" spans="1:9" s="68" customFormat="1" x14ac:dyDescent="0.25">
      <c r="A4" s="66" t="s">
        <v>128</v>
      </c>
      <c r="B4" s="100">
        <v>743</v>
      </c>
      <c r="C4" s="100">
        <v>983</v>
      </c>
      <c r="D4" s="100">
        <v>1234</v>
      </c>
      <c r="E4" s="100">
        <v>1129</v>
      </c>
      <c r="F4" s="100">
        <v>1239</v>
      </c>
      <c r="G4" s="100">
        <v>863</v>
      </c>
      <c r="H4" s="100">
        <v>982</v>
      </c>
      <c r="I4" s="146">
        <v>833</v>
      </c>
    </row>
    <row r="5" spans="1:9" x14ac:dyDescent="0.25">
      <c r="A5" s="69" t="s">
        <v>131</v>
      </c>
      <c r="B5" s="102" t="s">
        <v>150</v>
      </c>
      <c r="C5" s="102">
        <v>31</v>
      </c>
      <c r="D5" s="102">
        <v>33</v>
      </c>
      <c r="E5" s="102">
        <v>29</v>
      </c>
      <c r="F5" s="102">
        <v>18</v>
      </c>
      <c r="G5" s="102">
        <v>5</v>
      </c>
      <c r="H5" s="102">
        <v>21</v>
      </c>
      <c r="I5" s="145">
        <v>14</v>
      </c>
    </row>
    <row r="6" spans="1:9" x14ac:dyDescent="0.25">
      <c r="A6" s="69" t="s">
        <v>182</v>
      </c>
      <c r="B6" s="102" t="s">
        <v>150</v>
      </c>
      <c r="C6" s="102" t="s">
        <v>150</v>
      </c>
      <c r="D6" s="102" t="s">
        <v>150</v>
      </c>
      <c r="E6" s="102" t="s">
        <v>150</v>
      </c>
      <c r="F6" s="102" t="s">
        <v>150</v>
      </c>
      <c r="G6" s="102" t="s">
        <v>150</v>
      </c>
      <c r="H6" s="102" t="s">
        <v>150</v>
      </c>
      <c r="I6" s="145" t="s">
        <v>150</v>
      </c>
    </row>
    <row r="7" spans="1:9" x14ac:dyDescent="0.25">
      <c r="A7" s="69" t="s">
        <v>133</v>
      </c>
      <c r="B7" s="102">
        <v>35</v>
      </c>
      <c r="C7" s="102">
        <v>50</v>
      </c>
      <c r="D7" s="102">
        <v>56</v>
      </c>
      <c r="E7" s="102">
        <v>38</v>
      </c>
      <c r="F7" s="102">
        <v>46</v>
      </c>
      <c r="G7" s="102">
        <v>35</v>
      </c>
      <c r="H7" s="102">
        <v>35</v>
      </c>
      <c r="I7" s="145">
        <v>29</v>
      </c>
    </row>
    <row r="8" spans="1:9" x14ac:dyDescent="0.25">
      <c r="A8" s="69" t="s">
        <v>134</v>
      </c>
      <c r="B8" s="102">
        <v>55</v>
      </c>
      <c r="C8" s="102">
        <v>103</v>
      </c>
      <c r="D8" s="102">
        <v>129</v>
      </c>
      <c r="E8" s="102">
        <v>125</v>
      </c>
      <c r="F8" s="102">
        <v>89</v>
      </c>
      <c r="G8" s="102">
        <v>57</v>
      </c>
      <c r="H8" s="102">
        <v>73</v>
      </c>
      <c r="I8" s="145">
        <v>78</v>
      </c>
    </row>
    <row r="9" spans="1:9" x14ac:dyDescent="0.25">
      <c r="A9" s="69" t="s">
        <v>135</v>
      </c>
      <c r="B9" s="102">
        <v>131</v>
      </c>
      <c r="C9" s="102">
        <v>60</v>
      </c>
      <c r="D9" s="102">
        <v>116</v>
      </c>
      <c r="E9" s="102">
        <v>98</v>
      </c>
      <c r="F9" s="102">
        <v>95</v>
      </c>
      <c r="G9" s="102">
        <v>49</v>
      </c>
      <c r="H9" s="102">
        <v>57</v>
      </c>
      <c r="I9" s="145">
        <v>61</v>
      </c>
    </row>
    <row r="10" spans="1:9" x14ac:dyDescent="0.25">
      <c r="A10" s="69" t="s">
        <v>136</v>
      </c>
      <c r="B10" s="102">
        <v>4</v>
      </c>
      <c r="C10" s="102">
        <v>38</v>
      </c>
      <c r="D10" s="102">
        <v>23</v>
      </c>
      <c r="E10" s="102">
        <v>22</v>
      </c>
      <c r="F10" s="102">
        <v>14</v>
      </c>
      <c r="G10" s="102">
        <v>14</v>
      </c>
      <c r="H10" s="102">
        <v>32</v>
      </c>
      <c r="I10" s="145">
        <v>24</v>
      </c>
    </row>
    <row r="11" spans="1:9" x14ac:dyDescent="0.25">
      <c r="A11" s="69" t="s">
        <v>137</v>
      </c>
      <c r="B11" s="102" t="s">
        <v>150</v>
      </c>
      <c r="C11" s="102" t="s">
        <v>150</v>
      </c>
      <c r="D11" s="102">
        <v>113</v>
      </c>
      <c r="E11" s="102">
        <v>38</v>
      </c>
      <c r="F11" s="102">
        <v>37</v>
      </c>
      <c r="G11" s="102">
        <v>23</v>
      </c>
      <c r="H11" s="102">
        <v>41</v>
      </c>
      <c r="I11" s="145">
        <v>44</v>
      </c>
    </row>
    <row r="12" spans="1:9" x14ac:dyDescent="0.25">
      <c r="A12" s="69" t="s">
        <v>138</v>
      </c>
      <c r="B12" s="102" t="s">
        <v>150</v>
      </c>
      <c r="C12" s="102" t="s">
        <v>150</v>
      </c>
      <c r="D12" s="102" t="s">
        <v>150</v>
      </c>
      <c r="E12" s="102" t="s">
        <v>150</v>
      </c>
      <c r="F12" s="102" t="s">
        <v>150</v>
      </c>
      <c r="G12" s="102" t="s">
        <v>150</v>
      </c>
      <c r="H12" s="102" t="s">
        <v>150</v>
      </c>
      <c r="I12" s="145" t="s">
        <v>150</v>
      </c>
    </row>
    <row r="13" spans="1:9" x14ac:dyDescent="0.25">
      <c r="A13" s="69" t="s">
        <v>139</v>
      </c>
      <c r="B13" s="102" t="s">
        <v>150</v>
      </c>
      <c r="C13" s="102" t="s">
        <v>150</v>
      </c>
      <c r="D13" s="102" t="s">
        <v>150</v>
      </c>
      <c r="E13" s="102" t="s">
        <v>150</v>
      </c>
      <c r="F13" s="102" t="s">
        <v>150</v>
      </c>
      <c r="G13" s="102" t="s">
        <v>150</v>
      </c>
      <c r="H13" s="102" t="s">
        <v>150</v>
      </c>
      <c r="I13" s="145">
        <v>8</v>
      </c>
    </row>
    <row r="14" spans="1:9" x14ac:dyDescent="0.25">
      <c r="A14" s="69" t="s">
        <v>140</v>
      </c>
      <c r="B14" s="102">
        <v>2</v>
      </c>
      <c r="C14" s="102">
        <v>26</v>
      </c>
      <c r="D14" s="102">
        <v>39</v>
      </c>
      <c r="E14" s="102">
        <v>23</v>
      </c>
      <c r="F14" s="102">
        <v>18</v>
      </c>
      <c r="G14" s="102">
        <v>15</v>
      </c>
      <c r="H14" s="102">
        <v>25</v>
      </c>
      <c r="I14" s="145">
        <v>34</v>
      </c>
    </row>
    <row r="15" spans="1:9" x14ac:dyDescent="0.25">
      <c r="A15" s="69" t="s">
        <v>141</v>
      </c>
      <c r="B15" s="102" t="s">
        <v>150</v>
      </c>
      <c r="C15" s="102" t="s">
        <v>150</v>
      </c>
      <c r="D15" s="102" t="s">
        <v>150</v>
      </c>
      <c r="E15" s="102" t="s">
        <v>150</v>
      </c>
      <c r="F15" s="102" t="s">
        <v>150</v>
      </c>
      <c r="G15" s="102" t="s">
        <v>150</v>
      </c>
      <c r="H15" s="102" t="s">
        <v>150</v>
      </c>
      <c r="I15" s="145" t="s">
        <v>150</v>
      </c>
    </row>
    <row r="16" spans="1:9" x14ac:dyDescent="0.25">
      <c r="A16" s="69" t="s">
        <v>142</v>
      </c>
      <c r="B16" s="102">
        <v>37</v>
      </c>
      <c r="C16" s="102">
        <v>41</v>
      </c>
      <c r="D16" s="102">
        <v>30</v>
      </c>
      <c r="E16" s="102">
        <v>32</v>
      </c>
      <c r="F16" s="102">
        <v>79</v>
      </c>
      <c r="G16" s="102">
        <v>27</v>
      </c>
      <c r="H16" s="102">
        <v>39</v>
      </c>
      <c r="I16" s="145">
        <v>24</v>
      </c>
    </row>
    <row r="17" spans="1:9" x14ac:dyDescent="0.25">
      <c r="A17" s="69" t="s">
        <v>143</v>
      </c>
      <c r="B17" s="102">
        <v>37</v>
      </c>
      <c r="C17" s="102">
        <v>37</v>
      </c>
      <c r="D17" s="102">
        <v>51</v>
      </c>
      <c r="E17" s="102">
        <v>63</v>
      </c>
      <c r="F17" s="102">
        <v>81</v>
      </c>
      <c r="G17" s="102">
        <v>72</v>
      </c>
      <c r="H17" s="102">
        <v>89</v>
      </c>
      <c r="I17" s="145">
        <v>46</v>
      </c>
    </row>
    <row r="18" spans="1:9" x14ac:dyDescent="0.25">
      <c r="A18" s="69" t="s">
        <v>144</v>
      </c>
      <c r="B18" s="102">
        <v>6</v>
      </c>
      <c r="C18" s="102">
        <v>59</v>
      </c>
      <c r="D18" s="102">
        <v>70</v>
      </c>
      <c r="E18" s="102">
        <v>62</v>
      </c>
      <c r="F18" s="102">
        <v>47</v>
      </c>
      <c r="G18" s="102">
        <v>30</v>
      </c>
      <c r="H18" s="102">
        <v>43</v>
      </c>
      <c r="I18" s="145">
        <v>26</v>
      </c>
    </row>
    <row r="19" spans="1:9" x14ac:dyDescent="0.25">
      <c r="A19" s="69" t="s">
        <v>145</v>
      </c>
      <c r="B19" s="102">
        <v>64</v>
      </c>
      <c r="C19" s="102">
        <v>61</v>
      </c>
      <c r="D19" s="102">
        <v>64</v>
      </c>
      <c r="E19" s="102">
        <v>67</v>
      </c>
      <c r="F19" s="102">
        <v>62</v>
      </c>
      <c r="G19" s="102">
        <v>41</v>
      </c>
      <c r="H19" s="102">
        <v>34</v>
      </c>
      <c r="I19" s="145">
        <v>33</v>
      </c>
    </row>
    <row r="20" spans="1:9" x14ac:dyDescent="0.25">
      <c r="A20" s="69" t="s">
        <v>146</v>
      </c>
      <c r="B20" s="102">
        <v>10</v>
      </c>
      <c r="C20" s="102">
        <v>40</v>
      </c>
      <c r="D20" s="102">
        <v>40</v>
      </c>
      <c r="E20" s="102">
        <v>61</v>
      </c>
      <c r="F20" s="102">
        <v>74</v>
      </c>
      <c r="G20" s="102">
        <v>42</v>
      </c>
      <c r="H20" s="102">
        <v>68</v>
      </c>
      <c r="I20" s="145">
        <v>41</v>
      </c>
    </row>
    <row r="21" spans="1:9" x14ac:dyDescent="0.25">
      <c r="A21" s="69" t="s">
        <v>252</v>
      </c>
      <c r="B21" s="102">
        <v>225</v>
      </c>
      <c r="C21" s="102">
        <v>194</v>
      </c>
      <c r="D21" s="102">
        <v>210</v>
      </c>
      <c r="E21" s="102">
        <v>215</v>
      </c>
      <c r="F21" s="102">
        <v>293</v>
      </c>
      <c r="G21" s="102">
        <v>290</v>
      </c>
      <c r="H21" s="102">
        <v>234</v>
      </c>
      <c r="I21" s="145">
        <v>214</v>
      </c>
    </row>
    <row r="22" spans="1:9" x14ac:dyDescent="0.25">
      <c r="A22" s="69" t="s">
        <v>148</v>
      </c>
      <c r="B22" s="102" t="s">
        <v>150</v>
      </c>
      <c r="C22" s="102" t="s">
        <v>150</v>
      </c>
      <c r="D22" s="102" t="s">
        <v>150</v>
      </c>
      <c r="E22" s="102" t="s">
        <v>150</v>
      </c>
      <c r="F22" s="102" t="s">
        <v>150</v>
      </c>
      <c r="G22" s="102" t="s">
        <v>150</v>
      </c>
      <c r="H22" s="102" t="s">
        <v>150</v>
      </c>
      <c r="I22" s="145" t="s">
        <v>150</v>
      </c>
    </row>
    <row r="23" spans="1:9" x14ac:dyDescent="0.25">
      <c r="A23" s="69" t="s">
        <v>284</v>
      </c>
      <c r="B23" s="102" t="s">
        <v>150</v>
      </c>
      <c r="C23" s="102" t="s">
        <v>150</v>
      </c>
      <c r="D23" s="102" t="s">
        <v>150</v>
      </c>
      <c r="E23" s="102" t="s">
        <v>150</v>
      </c>
      <c r="F23" s="102" t="s">
        <v>150</v>
      </c>
      <c r="G23" s="102">
        <v>20</v>
      </c>
      <c r="H23" s="102">
        <v>18</v>
      </c>
      <c r="I23" s="145">
        <v>27</v>
      </c>
    </row>
    <row r="24" spans="1:9" x14ac:dyDescent="0.25">
      <c r="A24" s="69" t="s">
        <v>151</v>
      </c>
      <c r="B24" s="102" t="s">
        <v>150</v>
      </c>
      <c r="C24" s="102" t="s">
        <v>150</v>
      </c>
      <c r="D24" s="102" t="s">
        <v>150</v>
      </c>
      <c r="E24" s="102" t="s">
        <v>150</v>
      </c>
      <c r="F24" s="102" t="s">
        <v>150</v>
      </c>
      <c r="G24" s="102" t="s">
        <v>150</v>
      </c>
      <c r="H24" s="102" t="s">
        <v>150</v>
      </c>
      <c r="I24" s="145" t="s">
        <v>150</v>
      </c>
    </row>
    <row r="25" spans="1:9" x14ac:dyDescent="0.25">
      <c r="A25" s="69" t="s">
        <v>152</v>
      </c>
      <c r="B25" s="102" t="s">
        <v>150</v>
      </c>
      <c r="C25" s="102" t="s">
        <v>150</v>
      </c>
      <c r="D25" s="102" t="s">
        <v>150</v>
      </c>
      <c r="E25" s="102" t="s">
        <v>150</v>
      </c>
      <c r="F25" s="102" t="s">
        <v>150</v>
      </c>
      <c r="G25" s="102" t="s">
        <v>150</v>
      </c>
      <c r="H25" s="102" t="s">
        <v>150</v>
      </c>
      <c r="I25" s="145" t="s">
        <v>150</v>
      </c>
    </row>
    <row r="26" spans="1:9" x14ac:dyDescent="0.25">
      <c r="A26" s="69" t="s">
        <v>153</v>
      </c>
      <c r="B26" s="102" t="s">
        <v>150</v>
      </c>
      <c r="C26" s="77" t="s">
        <v>150</v>
      </c>
      <c r="D26" s="77" t="s">
        <v>150</v>
      </c>
      <c r="E26" s="77" t="s">
        <v>150</v>
      </c>
      <c r="F26" s="77" t="s">
        <v>150</v>
      </c>
      <c r="G26" s="77" t="s">
        <v>150</v>
      </c>
      <c r="H26" s="77" t="s">
        <v>150</v>
      </c>
      <c r="I26" s="145" t="s">
        <v>150</v>
      </c>
    </row>
    <row r="27" spans="1:9" x14ac:dyDescent="0.25">
      <c r="A27" s="69" t="s">
        <v>154</v>
      </c>
      <c r="B27" s="102">
        <v>10</v>
      </c>
      <c r="C27" s="102">
        <v>31</v>
      </c>
      <c r="D27" s="102">
        <v>32</v>
      </c>
      <c r="E27" s="102">
        <v>11</v>
      </c>
      <c r="F27" s="102">
        <v>14</v>
      </c>
      <c r="G27" s="102">
        <v>3</v>
      </c>
      <c r="H27" s="102">
        <v>10</v>
      </c>
      <c r="I27" s="145">
        <v>4</v>
      </c>
    </row>
    <row r="28" spans="1:9" x14ac:dyDescent="0.25">
      <c r="A28" s="69" t="s">
        <v>155</v>
      </c>
      <c r="B28" s="102" t="s">
        <v>150</v>
      </c>
      <c r="C28" s="103" t="s">
        <v>150</v>
      </c>
      <c r="D28" s="103" t="s">
        <v>150</v>
      </c>
      <c r="E28" s="103" t="s">
        <v>150</v>
      </c>
      <c r="F28" s="103" t="s">
        <v>150</v>
      </c>
      <c r="G28" s="103" t="s">
        <v>150</v>
      </c>
      <c r="H28" s="103" t="s">
        <v>150</v>
      </c>
      <c r="I28" s="145" t="s">
        <v>150</v>
      </c>
    </row>
    <row r="29" spans="1:9" x14ac:dyDescent="0.25">
      <c r="A29" s="69" t="s">
        <v>156</v>
      </c>
      <c r="B29" s="102" t="s">
        <v>150</v>
      </c>
      <c r="C29" s="77" t="s">
        <v>150</v>
      </c>
      <c r="D29" s="77" t="s">
        <v>150</v>
      </c>
      <c r="E29" s="77" t="s">
        <v>150</v>
      </c>
      <c r="F29" s="77" t="s">
        <v>150</v>
      </c>
      <c r="G29" s="77" t="s">
        <v>150</v>
      </c>
      <c r="H29" s="77" t="s">
        <v>150</v>
      </c>
      <c r="I29" s="145" t="s">
        <v>150</v>
      </c>
    </row>
    <row r="30" spans="1:9" x14ac:dyDescent="0.25">
      <c r="A30" s="69" t="s">
        <v>157</v>
      </c>
      <c r="B30" s="102">
        <v>39</v>
      </c>
      <c r="C30" s="102">
        <v>83</v>
      </c>
      <c r="D30" s="102">
        <v>86</v>
      </c>
      <c r="E30" s="102">
        <v>90</v>
      </c>
      <c r="F30" s="102">
        <v>84</v>
      </c>
      <c r="G30" s="102">
        <v>41</v>
      </c>
      <c r="H30" s="102">
        <v>49</v>
      </c>
      <c r="I30" s="145">
        <v>41</v>
      </c>
    </row>
    <row r="31" spans="1:9" x14ac:dyDescent="0.25">
      <c r="A31" s="69" t="s">
        <v>158</v>
      </c>
      <c r="B31" s="102">
        <v>27</v>
      </c>
      <c r="C31" s="102">
        <v>16</v>
      </c>
      <c r="D31" s="102">
        <v>28</v>
      </c>
      <c r="E31" s="102">
        <v>21</v>
      </c>
      <c r="F31" s="102">
        <v>22</v>
      </c>
      <c r="G31" s="102">
        <v>10</v>
      </c>
      <c r="H31" s="102">
        <v>7</v>
      </c>
      <c r="I31" s="145">
        <v>15</v>
      </c>
    </row>
    <row r="32" spans="1:9" x14ac:dyDescent="0.25">
      <c r="A32" s="69" t="s">
        <v>185</v>
      </c>
      <c r="B32" s="102" t="s">
        <v>150</v>
      </c>
      <c r="C32" s="102">
        <v>48</v>
      </c>
      <c r="D32" s="102">
        <v>45</v>
      </c>
      <c r="E32" s="102">
        <v>41</v>
      </c>
      <c r="F32" s="102">
        <v>36</v>
      </c>
      <c r="G32" s="102">
        <v>15</v>
      </c>
      <c r="H32" s="102">
        <v>19</v>
      </c>
      <c r="I32" s="145">
        <v>13</v>
      </c>
    </row>
    <row r="33" spans="1:9" x14ac:dyDescent="0.25">
      <c r="A33" s="69" t="s">
        <v>160</v>
      </c>
      <c r="B33" s="102">
        <v>8</v>
      </c>
      <c r="C33" s="102">
        <v>26</v>
      </c>
      <c r="D33" s="102">
        <v>19</v>
      </c>
      <c r="E33" s="102">
        <v>18</v>
      </c>
      <c r="F33" s="102">
        <v>12</v>
      </c>
      <c r="G33" s="102">
        <v>18</v>
      </c>
      <c r="H33" s="102">
        <v>29</v>
      </c>
      <c r="I33" s="145">
        <v>15</v>
      </c>
    </row>
    <row r="34" spans="1:9" x14ac:dyDescent="0.25">
      <c r="A34" s="69" t="s">
        <v>161</v>
      </c>
      <c r="B34" s="104" t="s">
        <v>150</v>
      </c>
      <c r="C34" s="104" t="s">
        <v>150</v>
      </c>
      <c r="D34" s="104" t="s">
        <v>150</v>
      </c>
      <c r="E34" s="102" t="s">
        <v>150</v>
      </c>
      <c r="F34" s="102" t="s">
        <v>150</v>
      </c>
      <c r="G34" s="102" t="s">
        <v>150</v>
      </c>
      <c r="H34" s="102" t="s">
        <v>150</v>
      </c>
      <c r="I34" s="145" t="s">
        <v>150</v>
      </c>
    </row>
    <row r="35" spans="1:9" x14ac:dyDescent="0.25">
      <c r="A35" s="69" t="s">
        <v>162</v>
      </c>
      <c r="B35" s="102" t="s">
        <v>150</v>
      </c>
      <c r="C35" s="102" t="s">
        <v>150</v>
      </c>
      <c r="D35" s="102" t="s">
        <v>150</v>
      </c>
      <c r="E35" s="102" t="s">
        <v>150</v>
      </c>
      <c r="F35" s="102" t="s">
        <v>150</v>
      </c>
      <c r="G35" s="102" t="s">
        <v>150</v>
      </c>
      <c r="H35" s="102" t="s">
        <v>150</v>
      </c>
      <c r="I35" s="145" t="s">
        <v>150</v>
      </c>
    </row>
    <row r="36" spans="1:9" x14ac:dyDescent="0.25">
      <c r="A36" s="69" t="s">
        <v>163</v>
      </c>
      <c r="B36" s="102" t="s">
        <v>150</v>
      </c>
      <c r="C36" s="102" t="s">
        <v>150</v>
      </c>
      <c r="D36" s="102" t="s">
        <v>150</v>
      </c>
      <c r="E36" s="102" t="s">
        <v>150</v>
      </c>
      <c r="F36" s="102" t="s">
        <v>150</v>
      </c>
      <c r="G36" s="102" t="s">
        <v>150</v>
      </c>
      <c r="H36" s="102" t="s">
        <v>150</v>
      </c>
      <c r="I36" s="145" t="s">
        <v>150</v>
      </c>
    </row>
    <row r="37" spans="1:9" x14ac:dyDescent="0.25">
      <c r="A37" s="69" t="s">
        <v>164</v>
      </c>
      <c r="B37" s="102">
        <v>7</v>
      </c>
      <c r="C37" s="102">
        <v>15</v>
      </c>
      <c r="D37" s="102">
        <v>3</v>
      </c>
      <c r="E37" s="102">
        <v>4</v>
      </c>
      <c r="F37" s="102">
        <v>8</v>
      </c>
      <c r="G37" s="102">
        <v>3</v>
      </c>
      <c r="H37" s="102">
        <v>9</v>
      </c>
      <c r="I37" s="145">
        <v>7</v>
      </c>
    </row>
    <row r="38" spans="1:9" x14ac:dyDescent="0.25">
      <c r="A38" s="69" t="s">
        <v>165</v>
      </c>
      <c r="B38" s="102">
        <v>46</v>
      </c>
      <c r="C38" s="102">
        <v>24</v>
      </c>
      <c r="D38" s="102">
        <v>35</v>
      </c>
      <c r="E38" s="102">
        <v>42</v>
      </c>
      <c r="F38" s="102">
        <v>64</v>
      </c>
      <c r="G38" s="102">
        <v>53</v>
      </c>
      <c r="H38" s="102">
        <v>50</v>
      </c>
      <c r="I38" s="145">
        <v>35</v>
      </c>
    </row>
    <row r="39" spans="1:9" x14ac:dyDescent="0.25">
      <c r="A39" s="74" t="s">
        <v>285</v>
      </c>
      <c r="B39" s="105" t="s">
        <v>150</v>
      </c>
      <c r="C39" s="105" t="s">
        <v>150</v>
      </c>
      <c r="D39" s="105">
        <v>12</v>
      </c>
      <c r="E39" s="105">
        <v>29</v>
      </c>
      <c r="F39" s="105">
        <v>46</v>
      </c>
      <c r="G39" s="105" t="s">
        <v>150</v>
      </c>
      <c r="H39" s="105" t="s">
        <v>150</v>
      </c>
      <c r="I39" s="145" t="s">
        <v>150</v>
      </c>
    </row>
    <row r="41" spans="1:9" x14ac:dyDescent="0.25">
      <c r="A41" s="61" t="s">
        <v>255</v>
      </c>
    </row>
    <row r="42" spans="1:9" x14ac:dyDescent="0.25">
      <c r="A42" s="272" t="s">
        <v>286</v>
      </c>
      <c r="B42" s="273"/>
      <c r="C42" s="273"/>
      <c r="D42" s="273"/>
      <c r="E42" s="273"/>
      <c r="F42" s="273"/>
    </row>
    <row r="43" spans="1:9" x14ac:dyDescent="0.25">
      <c r="A43" s="272" t="s">
        <v>169</v>
      </c>
      <c r="B43" s="273"/>
      <c r="C43" s="273"/>
      <c r="D43" s="273"/>
      <c r="E43" s="273"/>
      <c r="F43" s="273"/>
    </row>
    <row r="44" spans="1:9" x14ac:dyDescent="0.25">
      <c r="A44" s="51" t="s">
        <v>170</v>
      </c>
      <c r="B44" s="52"/>
      <c r="C44" s="52"/>
      <c r="D44" s="52"/>
      <c r="E44" s="52"/>
      <c r="F44" s="52"/>
    </row>
  </sheetData>
  <mergeCells count="4">
    <mergeCell ref="A42:F42"/>
    <mergeCell ref="A43:F43"/>
    <mergeCell ref="A2:H2"/>
    <mergeCell ref="A1:H1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5B34B"/>
  </sheetPr>
  <dimension ref="A1:I44"/>
  <sheetViews>
    <sheetView showGridLines="0" topLeftCell="A16" zoomScaleNormal="100" workbookViewId="0">
      <selection activeCell="A40" sqref="A40:F40"/>
    </sheetView>
  </sheetViews>
  <sheetFormatPr baseColWidth="10" defaultColWidth="9.140625" defaultRowHeight="12.75" x14ac:dyDescent="0.25"/>
  <cols>
    <col min="1" max="1" width="15.140625" style="61" customWidth="1"/>
    <col min="2" max="2" width="8.5703125" style="77" customWidth="1"/>
    <col min="3" max="3" width="8.5703125" style="78" customWidth="1"/>
    <col min="4" max="9" width="8.5703125" style="61" customWidth="1"/>
    <col min="10" max="16384" width="9.140625" style="61"/>
  </cols>
  <sheetData>
    <row r="1" spans="1:9" ht="13.5" x14ac:dyDescent="0.25">
      <c r="A1" s="257" t="s">
        <v>293</v>
      </c>
      <c r="B1" s="257"/>
      <c r="C1" s="257"/>
      <c r="D1" s="257"/>
      <c r="E1" s="257"/>
      <c r="F1" s="257"/>
      <c r="G1" s="257"/>
      <c r="H1" s="257"/>
    </row>
    <row r="2" spans="1:9" s="62" customFormat="1" ht="39" customHeight="1" x14ac:dyDescent="0.25">
      <c r="A2" s="274" t="s">
        <v>715</v>
      </c>
      <c r="B2" s="274"/>
      <c r="C2" s="274"/>
      <c r="D2" s="274"/>
      <c r="E2" s="274"/>
      <c r="F2" s="274"/>
      <c r="G2" s="274"/>
      <c r="H2" s="274"/>
    </row>
    <row r="3" spans="1:9" s="65" customFormat="1" ht="25.5" x14ac:dyDescent="0.25">
      <c r="A3" s="80" t="s">
        <v>181</v>
      </c>
      <c r="B3" s="64">
        <v>2015</v>
      </c>
      <c r="C3" s="64">
        <v>2016</v>
      </c>
      <c r="D3" s="64">
        <v>2017</v>
      </c>
      <c r="E3" s="64">
        <v>2018</v>
      </c>
      <c r="F3" s="64">
        <v>2019</v>
      </c>
      <c r="G3" s="64">
        <v>2020</v>
      </c>
      <c r="H3" s="64">
        <v>2021</v>
      </c>
      <c r="I3" s="64" t="s">
        <v>699</v>
      </c>
    </row>
    <row r="4" spans="1:9" s="68" customFormat="1" x14ac:dyDescent="0.25">
      <c r="A4" s="66" t="s">
        <v>128</v>
      </c>
      <c r="B4" s="100">
        <v>609</v>
      </c>
      <c r="C4" s="100">
        <v>809</v>
      </c>
      <c r="D4" s="100">
        <v>847</v>
      </c>
      <c r="E4" s="100">
        <v>769</v>
      </c>
      <c r="F4" s="100">
        <v>800</v>
      </c>
      <c r="G4" s="100">
        <v>839</v>
      </c>
      <c r="H4" s="100">
        <v>1477</v>
      </c>
      <c r="I4" s="141">
        <v>1176</v>
      </c>
    </row>
    <row r="5" spans="1:9" x14ac:dyDescent="0.25">
      <c r="A5" s="69" t="s">
        <v>131</v>
      </c>
      <c r="B5" s="102" t="s">
        <v>150</v>
      </c>
      <c r="C5" s="102" t="s">
        <v>150</v>
      </c>
      <c r="D5" s="102" t="s">
        <v>150</v>
      </c>
      <c r="E5" s="102" t="s">
        <v>150</v>
      </c>
      <c r="F5" s="102" t="s">
        <v>150</v>
      </c>
      <c r="G5" s="102" t="s">
        <v>150</v>
      </c>
      <c r="H5" s="102" t="s">
        <v>150</v>
      </c>
      <c r="I5" s="145" t="s">
        <v>150</v>
      </c>
    </row>
    <row r="6" spans="1:9" x14ac:dyDescent="0.25">
      <c r="A6" s="69" t="s">
        <v>182</v>
      </c>
      <c r="B6" s="102" t="s">
        <v>150</v>
      </c>
      <c r="C6" s="102" t="s">
        <v>150</v>
      </c>
      <c r="D6" s="102" t="s">
        <v>150</v>
      </c>
      <c r="E6" s="102" t="s">
        <v>150</v>
      </c>
      <c r="F6" s="102" t="s">
        <v>150</v>
      </c>
      <c r="G6" s="102" t="s">
        <v>150</v>
      </c>
      <c r="H6" s="102" t="s">
        <v>150</v>
      </c>
      <c r="I6" s="145" t="s">
        <v>150</v>
      </c>
    </row>
    <row r="7" spans="1:9" x14ac:dyDescent="0.25">
      <c r="A7" s="69" t="s">
        <v>133</v>
      </c>
      <c r="B7" s="102" t="s">
        <v>150</v>
      </c>
      <c r="C7" s="102" t="s">
        <v>150</v>
      </c>
      <c r="D7" s="102" t="s">
        <v>150</v>
      </c>
      <c r="E7" s="102" t="s">
        <v>150</v>
      </c>
      <c r="F7" s="102" t="s">
        <v>150</v>
      </c>
      <c r="G7" s="102" t="s">
        <v>150</v>
      </c>
      <c r="H7" s="102" t="s">
        <v>150</v>
      </c>
      <c r="I7" s="145" t="s">
        <v>150</v>
      </c>
    </row>
    <row r="8" spans="1:9" x14ac:dyDescent="0.25">
      <c r="A8" s="69" t="s">
        <v>134</v>
      </c>
      <c r="B8" s="102" t="s">
        <v>150</v>
      </c>
      <c r="C8" s="102" t="s">
        <v>150</v>
      </c>
      <c r="D8" s="102" t="s">
        <v>150</v>
      </c>
      <c r="E8" s="102" t="s">
        <v>150</v>
      </c>
      <c r="F8" s="102" t="s">
        <v>150</v>
      </c>
      <c r="G8" s="102" t="s">
        <v>150</v>
      </c>
      <c r="H8" s="102">
        <v>176</v>
      </c>
      <c r="I8" s="145">
        <v>101</v>
      </c>
    </row>
    <row r="9" spans="1:9" x14ac:dyDescent="0.25">
      <c r="A9" s="69" t="s">
        <v>135</v>
      </c>
      <c r="B9" s="102" t="s">
        <v>150</v>
      </c>
      <c r="C9" s="102" t="s">
        <v>150</v>
      </c>
      <c r="D9" s="102" t="s">
        <v>150</v>
      </c>
      <c r="E9" s="102" t="s">
        <v>150</v>
      </c>
      <c r="F9" s="102" t="s">
        <v>150</v>
      </c>
      <c r="G9" s="102" t="s">
        <v>150</v>
      </c>
      <c r="H9" s="102" t="s">
        <v>150</v>
      </c>
      <c r="I9" s="145" t="s">
        <v>150</v>
      </c>
    </row>
    <row r="10" spans="1:9" x14ac:dyDescent="0.25">
      <c r="A10" s="69" t="s">
        <v>136</v>
      </c>
      <c r="B10" s="102" t="s">
        <v>150</v>
      </c>
      <c r="C10" s="102" t="s">
        <v>150</v>
      </c>
      <c r="D10" s="102" t="s">
        <v>150</v>
      </c>
      <c r="E10" s="102" t="s">
        <v>150</v>
      </c>
      <c r="F10" s="102" t="s">
        <v>150</v>
      </c>
      <c r="G10" s="102" t="s">
        <v>150</v>
      </c>
      <c r="H10" s="102" t="s">
        <v>150</v>
      </c>
      <c r="I10" s="145" t="s">
        <v>150</v>
      </c>
    </row>
    <row r="11" spans="1:9" x14ac:dyDescent="0.25">
      <c r="A11" s="69" t="s">
        <v>137</v>
      </c>
      <c r="B11" s="102">
        <v>67</v>
      </c>
      <c r="C11" s="102">
        <v>84</v>
      </c>
      <c r="D11" s="102">
        <v>63</v>
      </c>
      <c r="E11" s="102">
        <v>72</v>
      </c>
      <c r="F11" s="102">
        <v>55</v>
      </c>
      <c r="G11" s="102">
        <v>30</v>
      </c>
      <c r="H11" s="102">
        <v>33</v>
      </c>
      <c r="I11" s="145">
        <v>46</v>
      </c>
    </row>
    <row r="12" spans="1:9" x14ac:dyDescent="0.25">
      <c r="A12" s="69" t="s">
        <v>138</v>
      </c>
      <c r="B12" s="102" t="s">
        <v>150</v>
      </c>
      <c r="C12" s="102" t="s">
        <v>150</v>
      </c>
      <c r="D12" s="102" t="s">
        <v>150</v>
      </c>
      <c r="E12" s="102" t="s">
        <v>150</v>
      </c>
      <c r="F12" s="102" t="s">
        <v>150</v>
      </c>
      <c r="G12" s="102" t="s">
        <v>150</v>
      </c>
      <c r="H12" s="102" t="s">
        <v>150</v>
      </c>
      <c r="I12" s="145" t="s">
        <v>150</v>
      </c>
    </row>
    <row r="13" spans="1:9" x14ac:dyDescent="0.25">
      <c r="A13" s="69" t="s">
        <v>139</v>
      </c>
      <c r="B13" s="102">
        <v>39</v>
      </c>
      <c r="C13" s="102">
        <v>63</v>
      </c>
      <c r="D13" s="102">
        <v>60</v>
      </c>
      <c r="E13" s="102">
        <v>49</v>
      </c>
      <c r="F13" s="102">
        <v>48</v>
      </c>
      <c r="G13" s="102">
        <v>43</v>
      </c>
      <c r="H13" s="102">
        <v>54</v>
      </c>
      <c r="I13" s="145">
        <v>62</v>
      </c>
    </row>
    <row r="14" spans="1:9" x14ac:dyDescent="0.25">
      <c r="A14" s="69" t="s">
        <v>140</v>
      </c>
      <c r="B14" s="102" t="s">
        <v>150</v>
      </c>
      <c r="C14" s="102" t="s">
        <v>150</v>
      </c>
      <c r="D14" s="102" t="s">
        <v>150</v>
      </c>
      <c r="E14" s="102" t="s">
        <v>150</v>
      </c>
      <c r="F14" s="102" t="s">
        <v>150</v>
      </c>
      <c r="G14" s="102" t="s">
        <v>150</v>
      </c>
      <c r="H14" s="102" t="s">
        <v>150</v>
      </c>
      <c r="I14" s="145" t="s">
        <v>150</v>
      </c>
    </row>
    <row r="15" spans="1:9" x14ac:dyDescent="0.25">
      <c r="A15" s="69" t="s">
        <v>141</v>
      </c>
      <c r="B15" s="102" t="s">
        <v>150</v>
      </c>
      <c r="C15" s="102" t="s">
        <v>150</v>
      </c>
      <c r="D15" s="102" t="s">
        <v>150</v>
      </c>
      <c r="E15" s="102" t="s">
        <v>150</v>
      </c>
      <c r="F15" s="102" t="s">
        <v>150</v>
      </c>
      <c r="G15" s="102" t="s">
        <v>150</v>
      </c>
      <c r="H15" s="102">
        <v>53</v>
      </c>
      <c r="I15" s="145">
        <v>56</v>
      </c>
    </row>
    <row r="16" spans="1:9" x14ac:dyDescent="0.25">
      <c r="A16" s="69" t="s">
        <v>142</v>
      </c>
      <c r="B16" s="102" t="s">
        <v>150</v>
      </c>
      <c r="C16" s="103" t="s">
        <v>150</v>
      </c>
      <c r="D16" s="103" t="s">
        <v>150</v>
      </c>
      <c r="E16" s="103" t="s">
        <v>150</v>
      </c>
      <c r="F16" s="103" t="s">
        <v>150</v>
      </c>
      <c r="G16" s="103" t="s">
        <v>150</v>
      </c>
      <c r="H16" s="103" t="s">
        <v>150</v>
      </c>
      <c r="I16" s="145" t="s">
        <v>150</v>
      </c>
    </row>
    <row r="17" spans="1:9" x14ac:dyDescent="0.25">
      <c r="A17" s="69" t="s">
        <v>143</v>
      </c>
      <c r="B17" s="102" t="s">
        <v>150</v>
      </c>
      <c r="C17" s="102" t="s">
        <v>150</v>
      </c>
      <c r="D17" s="102" t="s">
        <v>150</v>
      </c>
      <c r="E17" s="102" t="s">
        <v>150</v>
      </c>
      <c r="F17" s="102" t="s">
        <v>150</v>
      </c>
      <c r="G17" s="102" t="s">
        <v>150</v>
      </c>
      <c r="H17" s="102" t="s">
        <v>150</v>
      </c>
      <c r="I17" s="145" t="s">
        <v>150</v>
      </c>
    </row>
    <row r="18" spans="1:9" x14ac:dyDescent="0.25">
      <c r="A18" s="69" t="s">
        <v>144</v>
      </c>
      <c r="B18" s="102" t="s">
        <v>150</v>
      </c>
      <c r="C18" s="102" t="s">
        <v>150</v>
      </c>
      <c r="D18" s="102" t="s">
        <v>150</v>
      </c>
      <c r="E18" s="102" t="s">
        <v>150</v>
      </c>
      <c r="F18" s="102" t="s">
        <v>150</v>
      </c>
      <c r="G18" s="102" t="s">
        <v>150</v>
      </c>
      <c r="H18" s="102" t="s">
        <v>150</v>
      </c>
      <c r="I18" s="145" t="s">
        <v>150</v>
      </c>
    </row>
    <row r="19" spans="1:9" x14ac:dyDescent="0.25">
      <c r="A19" s="69" t="s">
        <v>145</v>
      </c>
      <c r="B19" s="102" t="s">
        <v>150</v>
      </c>
      <c r="C19" s="102" t="s">
        <v>150</v>
      </c>
      <c r="D19" s="102" t="s">
        <v>150</v>
      </c>
      <c r="E19" s="102" t="s">
        <v>150</v>
      </c>
      <c r="F19" s="102" t="s">
        <v>150</v>
      </c>
      <c r="G19" s="102" t="s">
        <v>150</v>
      </c>
      <c r="H19" s="102">
        <v>60</v>
      </c>
      <c r="I19" s="145">
        <v>30</v>
      </c>
    </row>
    <row r="20" spans="1:9" x14ac:dyDescent="0.25">
      <c r="A20" s="69" t="s">
        <v>146</v>
      </c>
      <c r="B20" s="102" t="s">
        <v>150</v>
      </c>
      <c r="C20" s="102" t="s">
        <v>150</v>
      </c>
      <c r="D20" s="102" t="s">
        <v>150</v>
      </c>
      <c r="E20" s="102" t="s">
        <v>150</v>
      </c>
      <c r="F20" s="102" t="s">
        <v>150</v>
      </c>
      <c r="G20" s="102" t="s">
        <v>150</v>
      </c>
      <c r="H20" s="102" t="s">
        <v>150</v>
      </c>
      <c r="I20" s="145" t="s">
        <v>150</v>
      </c>
    </row>
    <row r="21" spans="1:9" x14ac:dyDescent="0.25">
      <c r="A21" s="69" t="s">
        <v>252</v>
      </c>
      <c r="B21" s="102">
        <v>311</v>
      </c>
      <c r="C21" s="102">
        <v>246</v>
      </c>
      <c r="D21" s="102">
        <v>274</v>
      </c>
      <c r="E21" s="102">
        <v>236</v>
      </c>
      <c r="F21" s="102">
        <v>168</v>
      </c>
      <c r="G21" s="102">
        <v>291</v>
      </c>
      <c r="H21" s="102">
        <v>373</v>
      </c>
      <c r="I21" s="145">
        <v>290</v>
      </c>
    </row>
    <row r="22" spans="1:9" x14ac:dyDescent="0.25">
      <c r="A22" s="69" t="s">
        <v>148</v>
      </c>
      <c r="B22" s="102" t="s">
        <v>150</v>
      </c>
      <c r="C22" s="102" t="s">
        <v>150</v>
      </c>
      <c r="D22" s="102" t="s">
        <v>150</v>
      </c>
      <c r="E22" s="102" t="s">
        <v>150</v>
      </c>
      <c r="F22" s="102" t="s">
        <v>150</v>
      </c>
      <c r="G22" s="102" t="s">
        <v>150</v>
      </c>
      <c r="H22" s="102" t="s">
        <v>150</v>
      </c>
      <c r="I22" s="145" t="s">
        <v>150</v>
      </c>
    </row>
    <row r="23" spans="1:9" x14ac:dyDescent="0.25">
      <c r="A23" s="69" t="s">
        <v>151</v>
      </c>
      <c r="B23" s="102" t="s">
        <v>150</v>
      </c>
      <c r="C23" s="102" t="s">
        <v>150</v>
      </c>
      <c r="D23" s="102" t="s">
        <v>150</v>
      </c>
      <c r="E23" s="102" t="s">
        <v>150</v>
      </c>
      <c r="F23" s="102">
        <v>71</v>
      </c>
      <c r="G23" s="102">
        <v>101</v>
      </c>
      <c r="H23" s="102">
        <v>137</v>
      </c>
      <c r="I23" s="145">
        <v>127</v>
      </c>
    </row>
    <row r="24" spans="1:9" x14ac:dyDescent="0.25">
      <c r="A24" s="69" t="s">
        <v>152</v>
      </c>
      <c r="B24" s="102" t="s">
        <v>150</v>
      </c>
      <c r="C24" s="102" t="s">
        <v>150</v>
      </c>
      <c r="D24" s="102" t="s">
        <v>150</v>
      </c>
      <c r="E24" s="102" t="s">
        <v>150</v>
      </c>
      <c r="F24" s="102" t="s">
        <v>150</v>
      </c>
      <c r="G24" s="102" t="s">
        <v>150</v>
      </c>
      <c r="H24" s="102" t="s">
        <v>150</v>
      </c>
      <c r="I24" s="145" t="s">
        <v>150</v>
      </c>
    </row>
    <row r="25" spans="1:9" x14ac:dyDescent="0.25">
      <c r="A25" s="69" t="s">
        <v>153</v>
      </c>
      <c r="B25" s="102">
        <v>66</v>
      </c>
      <c r="C25" s="77">
        <v>62</v>
      </c>
      <c r="D25" s="77">
        <v>70</v>
      </c>
      <c r="E25" s="77">
        <v>78</v>
      </c>
      <c r="F25" s="77">
        <v>87</v>
      </c>
      <c r="G25" s="77">
        <v>99</v>
      </c>
      <c r="H25" s="77">
        <v>82</v>
      </c>
      <c r="I25" s="145">
        <v>64</v>
      </c>
    </row>
    <row r="26" spans="1:9" x14ac:dyDescent="0.25">
      <c r="A26" s="69" t="s">
        <v>154</v>
      </c>
      <c r="B26" s="102">
        <v>63</v>
      </c>
      <c r="C26" s="102">
        <v>146</v>
      </c>
      <c r="D26" s="102">
        <v>147</v>
      </c>
      <c r="E26" s="102">
        <v>102</v>
      </c>
      <c r="F26" s="102">
        <v>88</v>
      </c>
      <c r="G26" s="102">
        <v>75</v>
      </c>
      <c r="H26" s="102">
        <v>131</v>
      </c>
      <c r="I26" s="145">
        <v>129</v>
      </c>
    </row>
    <row r="27" spans="1:9" x14ac:dyDescent="0.25">
      <c r="A27" s="69" t="s">
        <v>155</v>
      </c>
      <c r="B27" s="102" t="s">
        <v>150</v>
      </c>
      <c r="C27" s="103" t="s">
        <v>150</v>
      </c>
      <c r="D27" s="103" t="s">
        <v>150</v>
      </c>
      <c r="E27" s="103" t="s">
        <v>150</v>
      </c>
      <c r="F27" s="103" t="s">
        <v>150</v>
      </c>
      <c r="G27" s="103" t="s">
        <v>150</v>
      </c>
      <c r="H27" s="103" t="s">
        <v>150</v>
      </c>
      <c r="I27" s="145" t="s">
        <v>150</v>
      </c>
    </row>
    <row r="28" spans="1:9" x14ac:dyDescent="0.25">
      <c r="A28" s="69" t="s">
        <v>156</v>
      </c>
      <c r="B28" s="102" t="s">
        <v>150</v>
      </c>
      <c r="C28" s="77" t="s">
        <v>150</v>
      </c>
      <c r="D28" s="77" t="s">
        <v>150</v>
      </c>
      <c r="E28" s="77" t="s">
        <v>150</v>
      </c>
      <c r="F28" s="77" t="s">
        <v>150</v>
      </c>
      <c r="G28" s="77" t="s">
        <v>150</v>
      </c>
      <c r="H28" s="77" t="s">
        <v>150</v>
      </c>
      <c r="I28" s="145" t="s">
        <v>150</v>
      </c>
    </row>
    <row r="29" spans="1:9" x14ac:dyDescent="0.25">
      <c r="A29" s="69" t="s">
        <v>157</v>
      </c>
      <c r="B29" s="102" t="s">
        <v>150</v>
      </c>
      <c r="C29" s="102" t="s">
        <v>150</v>
      </c>
      <c r="D29" s="102" t="s">
        <v>150</v>
      </c>
      <c r="E29" s="102" t="s">
        <v>150</v>
      </c>
      <c r="F29" s="102" t="s">
        <v>150</v>
      </c>
      <c r="G29" s="102" t="s">
        <v>150</v>
      </c>
      <c r="H29" s="102">
        <v>93</v>
      </c>
      <c r="I29" s="145">
        <v>69</v>
      </c>
    </row>
    <row r="30" spans="1:9" x14ac:dyDescent="0.25">
      <c r="A30" s="69" t="s">
        <v>158</v>
      </c>
      <c r="B30" s="102">
        <v>28</v>
      </c>
      <c r="C30" s="102">
        <v>97</v>
      </c>
      <c r="D30" s="102">
        <v>112</v>
      </c>
      <c r="E30" s="102">
        <v>117</v>
      </c>
      <c r="F30" s="102">
        <v>163</v>
      </c>
      <c r="G30" s="102">
        <v>57</v>
      </c>
      <c r="H30" s="102">
        <v>105</v>
      </c>
      <c r="I30" s="145">
        <v>72</v>
      </c>
    </row>
    <row r="31" spans="1:9" x14ac:dyDescent="0.25">
      <c r="A31" s="69" t="s">
        <v>185</v>
      </c>
      <c r="B31" s="102" t="s">
        <v>150</v>
      </c>
      <c r="C31" s="102" t="s">
        <v>150</v>
      </c>
      <c r="D31" s="102" t="s">
        <v>150</v>
      </c>
      <c r="E31" s="102" t="s">
        <v>150</v>
      </c>
      <c r="F31" s="102" t="s">
        <v>150</v>
      </c>
      <c r="G31" s="102" t="s">
        <v>150</v>
      </c>
      <c r="H31" s="102" t="s">
        <v>150</v>
      </c>
      <c r="I31" s="145" t="s">
        <v>150</v>
      </c>
    </row>
    <row r="32" spans="1:9" x14ac:dyDescent="0.25">
      <c r="A32" s="69" t="s">
        <v>160</v>
      </c>
      <c r="B32" s="102" t="s">
        <v>150</v>
      </c>
      <c r="C32" s="102" t="s">
        <v>150</v>
      </c>
      <c r="D32" s="102" t="s">
        <v>150</v>
      </c>
      <c r="E32" s="102" t="s">
        <v>150</v>
      </c>
      <c r="F32" s="102" t="s">
        <v>150</v>
      </c>
      <c r="G32" s="102" t="s">
        <v>150</v>
      </c>
      <c r="H32" s="102" t="s">
        <v>150</v>
      </c>
      <c r="I32" s="145" t="s">
        <v>150</v>
      </c>
    </row>
    <row r="33" spans="1:9" x14ac:dyDescent="0.25">
      <c r="A33" s="69" t="s">
        <v>161</v>
      </c>
      <c r="B33" s="104" t="s">
        <v>150</v>
      </c>
      <c r="C33" s="104" t="s">
        <v>150</v>
      </c>
      <c r="D33" s="104" t="s">
        <v>150</v>
      </c>
      <c r="E33" s="102" t="s">
        <v>150</v>
      </c>
      <c r="F33" s="102" t="s">
        <v>150</v>
      </c>
      <c r="G33" s="102" t="s">
        <v>150</v>
      </c>
      <c r="H33" s="102" t="s">
        <v>150</v>
      </c>
      <c r="I33" s="145" t="s">
        <v>150</v>
      </c>
    </row>
    <row r="34" spans="1:9" x14ac:dyDescent="0.25">
      <c r="A34" s="69" t="s">
        <v>162</v>
      </c>
      <c r="B34" s="102" t="s">
        <v>150</v>
      </c>
      <c r="C34" s="102" t="s">
        <v>150</v>
      </c>
      <c r="D34" s="102" t="s">
        <v>150</v>
      </c>
      <c r="E34" s="102" t="s">
        <v>150</v>
      </c>
      <c r="F34" s="102" t="s">
        <v>150</v>
      </c>
      <c r="G34" s="102" t="s">
        <v>150</v>
      </c>
      <c r="H34" s="102" t="s">
        <v>150</v>
      </c>
      <c r="I34" s="145" t="s">
        <v>150</v>
      </c>
    </row>
    <row r="35" spans="1:9" x14ac:dyDescent="0.25">
      <c r="A35" s="69" t="s">
        <v>163</v>
      </c>
      <c r="B35" s="102">
        <v>17</v>
      </c>
      <c r="C35" s="102">
        <v>74</v>
      </c>
      <c r="D35" s="102">
        <v>87</v>
      </c>
      <c r="E35" s="102">
        <v>82</v>
      </c>
      <c r="F35" s="102">
        <v>79</v>
      </c>
      <c r="G35" s="102">
        <v>87</v>
      </c>
      <c r="H35" s="102">
        <v>81</v>
      </c>
      <c r="I35" s="145">
        <v>46</v>
      </c>
    </row>
    <row r="36" spans="1:9" x14ac:dyDescent="0.25">
      <c r="A36" s="69" t="s">
        <v>164</v>
      </c>
      <c r="B36" s="102">
        <v>18</v>
      </c>
      <c r="C36" s="102">
        <v>37</v>
      </c>
      <c r="D36" s="102">
        <v>34</v>
      </c>
      <c r="E36" s="102">
        <v>33</v>
      </c>
      <c r="F36" s="102">
        <v>41</v>
      </c>
      <c r="G36" s="102">
        <v>56</v>
      </c>
      <c r="H36" s="102">
        <v>99</v>
      </c>
      <c r="I36" s="145">
        <v>84</v>
      </c>
    </row>
    <row r="37" spans="1:9" x14ac:dyDescent="0.25">
      <c r="A37" s="69" t="s">
        <v>165</v>
      </c>
      <c r="B37" s="102" t="s">
        <v>150</v>
      </c>
      <c r="C37" s="102" t="s">
        <v>150</v>
      </c>
      <c r="D37" s="102" t="s">
        <v>150</v>
      </c>
      <c r="E37" s="102" t="s">
        <v>150</v>
      </c>
      <c r="F37" s="102" t="s">
        <v>150</v>
      </c>
      <c r="G37" s="102" t="s">
        <v>150</v>
      </c>
      <c r="H37" s="102" t="s">
        <v>150</v>
      </c>
      <c r="I37" s="145" t="s">
        <v>150</v>
      </c>
    </row>
    <row r="38" spans="1:9" x14ac:dyDescent="0.25">
      <c r="A38" s="74" t="s">
        <v>254</v>
      </c>
      <c r="B38" s="105" t="s">
        <v>150</v>
      </c>
      <c r="C38" s="105" t="s">
        <v>150</v>
      </c>
      <c r="D38" s="105" t="s">
        <v>150</v>
      </c>
      <c r="E38" s="105" t="s">
        <v>150</v>
      </c>
      <c r="F38" s="105" t="s">
        <v>150</v>
      </c>
      <c r="G38" s="105" t="s">
        <v>150</v>
      </c>
      <c r="H38" s="105" t="s">
        <v>150</v>
      </c>
      <c r="I38" s="145" t="s">
        <v>150</v>
      </c>
    </row>
    <row r="40" spans="1:9" ht="12.75" customHeight="1" x14ac:dyDescent="0.25">
      <c r="A40" s="272" t="s">
        <v>286</v>
      </c>
      <c r="B40" s="273"/>
      <c r="C40" s="273"/>
      <c r="D40" s="273"/>
      <c r="E40" s="273"/>
      <c r="F40" s="273"/>
    </row>
    <row r="41" spans="1:9" x14ac:dyDescent="0.25">
      <c r="A41" s="276" t="s">
        <v>294</v>
      </c>
      <c r="B41" s="276"/>
      <c r="C41" s="276"/>
      <c r="D41" s="276"/>
      <c r="E41" s="276"/>
      <c r="F41" s="276"/>
    </row>
    <row r="42" spans="1:9" x14ac:dyDescent="0.25">
      <c r="A42" s="276" t="s">
        <v>295</v>
      </c>
      <c r="B42" s="276"/>
      <c r="C42" s="276"/>
      <c r="D42" s="276"/>
      <c r="E42" s="276"/>
      <c r="F42" s="276"/>
    </row>
    <row r="43" spans="1:9" ht="27.75" customHeight="1" x14ac:dyDescent="0.25">
      <c r="A43" s="277" t="s">
        <v>296</v>
      </c>
      <c r="B43" s="277"/>
      <c r="C43" s="277"/>
      <c r="D43" s="277"/>
      <c r="E43" s="277"/>
      <c r="F43" s="277"/>
    </row>
    <row r="44" spans="1:9" ht="13.5" x14ac:dyDescent="0.25">
      <c r="A44" s="275" t="s">
        <v>170</v>
      </c>
      <c r="B44" s="276"/>
      <c r="C44" s="276"/>
      <c r="D44" s="276"/>
      <c r="E44" s="276"/>
      <c r="F44" s="34"/>
    </row>
  </sheetData>
  <mergeCells count="7">
    <mergeCell ref="A2:H2"/>
    <mergeCell ref="A1:H1"/>
    <mergeCell ref="A44:E44"/>
    <mergeCell ref="A40:F40"/>
    <mergeCell ref="A41:F41"/>
    <mergeCell ref="A42:F42"/>
    <mergeCell ref="A43:F43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D12"/>
  <sheetViews>
    <sheetView showGridLines="0" zoomScale="115" zoomScaleNormal="115" workbookViewId="0">
      <selection activeCell="C8" sqref="C8"/>
    </sheetView>
  </sheetViews>
  <sheetFormatPr baseColWidth="10" defaultColWidth="11.42578125" defaultRowHeight="15" x14ac:dyDescent="0.25"/>
  <cols>
    <col min="1" max="1" width="7" customWidth="1"/>
    <col min="2" max="2" width="9.140625" customWidth="1"/>
    <col min="3" max="3" width="82.140625" customWidth="1"/>
    <col min="4" max="4" width="19.85546875" customWidth="1"/>
  </cols>
  <sheetData>
    <row r="1" spans="1:4" ht="23.25" customHeight="1" x14ac:dyDescent="0.25">
      <c r="A1" s="6" t="s">
        <v>2</v>
      </c>
      <c r="B1" s="7" t="s">
        <v>3</v>
      </c>
      <c r="C1" s="8" t="s">
        <v>4</v>
      </c>
      <c r="D1" s="8" t="s">
        <v>5</v>
      </c>
    </row>
    <row r="2" spans="1:4" ht="23.25" customHeight="1" x14ac:dyDescent="0.25">
      <c r="A2" s="9" t="s">
        <v>6</v>
      </c>
      <c r="B2" s="236" t="s">
        <v>7</v>
      </c>
      <c r="C2" s="236"/>
      <c r="D2" s="236"/>
    </row>
    <row r="3" spans="1:4" ht="15.95" customHeight="1" x14ac:dyDescent="0.25">
      <c r="A3" s="9"/>
      <c r="B3" s="10" t="s">
        <v>8</v>
      </c>
      <c r="C3" s="11" t="s">
        <v>9</v>
      </c>
      <c r="D3" s="12" t="s">
        <v>700</v>
      </c>
    </row>
    <row r="4" spans="1:4" ht="15.95" customHeight="1" x14ac:dyDescent="0.25">
      <c r="A4" s="13"/>
      <c r="B4" s="14" t="s">
        <v>10</v>
      </c>
      <c r="C4" s="15" t="s">
        <v>11</v>
      </c>
      <c r="D4" s="12" t="s">
        <v>700</v>
      </c>
    </row>
    <row r="5" spans="1:4" ht="15.95" customHeight="1" x14ac:dyDescent="0.25">
      <c r="A5" s="13"/>
      <c r="B5" s="10" t="s">
        <v>12</v>
      </c>
      <c r="C5" s="11" t="s">
        <v>13</v>
      </c>
      <c r="D5" s="12" t="s">
        <v>700</v>
      </c>
    </row>
    <row r="6" spans="1:4" ht="15.95" customHeight="1" x14ac:dyDescent="0.25">
      <c r="A6" s="13"/>
      <c r="B6" s="14" t="s">
        <v>14</v>
      </c>
      <c r="C6" s="15" t="s">
        <v>15</v>
      </c>
      <c r="D6" s="12" t="s">
        <v>700</v>
      </c>
    </row>
    <row r="7" spans="1:4" ht="15.95" customHeight="1" x14ac:dyDescent="0.25">
      <c r="A7" s="13"/>
      <c r="B7" s="14" t="s">
        <v>16</v>
      </c>
      <c r="C7" s="15" t="s">
        <v>17</v>
      </c>
      <c r="D7" s="12" t="s">
        <v>700</v>
      </c>
    </row>
    <row r="8" spans="1:4" ht="15.95" customHeight="1" x14ac:dyDescent="0.25">
      <c r="A8" s="13"/>
      <c r="B8" s="14" t="s">
        <v>18</v>
      </c>
      <c r="C8" s="15" t="s">
        <v>19</v>
      </c>
      <c r="D8" s="12" t="s">
        <v>700</v>
      </c>
    </row>
    <row r="9" spans="1:4" ht="15.95" customHeight="1" x14ac:dyDescent="0.25">
      <c r="A9" s="13"/>
      <c r="B9" s="14" t="s">
        <v>20</v>
      </c>
      <c r="C9" s="15" t="s">
        <v>21</v>
      </c>
      <c r="D9" s="12" t="s">
        <v>700</v>
      </c>
    </row>
    <row r="10" spans="1:4" ht="15.95" customHeight="1" x14ac:dyDescent="0.25">
      <c r="A10" s="13"/>
      <c r="B10" s="14" t="s">
        <v>22</v>
      </c>
      <c r="C10" s="15" t="s">
        <v>23</v>
      </c>
      <c r="D10" s="12" t="s">
        <v>700</v>
      </c>
    </row>
    <row r="11" spans="1:4" ht="15.95" customHeight="1" x14ac:dyDescent="0.25">
      <c r="A11" s="16"/>
      <c r="B11" s="14" t="s">
        <v>24</v>
      </c>
      <c r="C11" s="15" t="s">
        <v>25</v>
      </c>
      <c r="D11" s="12" t="s">
        <v>700</v>
      </c>
    </row>
    <row r="12" spans="1:4" x14ac:dyDescent="0.25">
      <c r="A12" s="33"/>
      <c r="B12" s="33"/>
      <c r="C12" s="33"/>
      <c r="D12" s="33"/>
    </row>
  </sheetData>
  <mergeCells count="1">
    <mergeCell ref="B2:D2"/>
  </mergeCells>
  <printOptions horizontalCentered="1"/>
  <pageMargins left="0.39370078740157483" right="0.39370078740157483" top="0.78740157480314965" bottom="0.78740157480314965" header="0.31496062992125984" footer="0.31496062992125984"/>
  <pageSetup paperSize="9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5B34B"/>
  </sheetPr>
  <dimension ref="A1:I44"/>
  <sheetViews>
    <sheetView showGridLines="0" topLeftCell="A13" workbookViewId="0">
      <selection activeCell="A39" sqref="A39"/>
    </sheetView>
  </sheetViews>
  <sheetFormatPr baseColWidth="10" defaultColWidth="9.140625" defaultRowHeight="12.75" x14ac:dyDescent="0.25"/>
  <cols>
    <col min="1" max="1" width="15.140625" style="61" customWidth="1"/>
    <col min="2" max="2" width="8.28515625" style="77" customWidth="1"/>
    <col min="3" max="3" width="8.28515625" style="78" customWidth="1"/>
    <col min="4" max="9" width="8.28515625" style="61" customWidth="1"/>
    <col min="10" max="16384" width="9.140625" style="61"/>
  </cols>
  <sheetData>
    <row r="1" spans="1:9" ht="13.5" x14ac:dyDescent="0.25">
      <c r="A1" s="257" t="s">
        <v>297</v>
      </c>
      <c r="B1" s="257"/>
      <c r="C1" s="257"/>
      <c r="D1" s="257"/>
      <c r="E1" s="257"/>
      <c r="F1" s="257"/>
      <c r="G1" s="257"/>
      <c r="H1" s="257"/>
    </row>
    <row r="2" spans="1:9" s="62" customFormat="1" ht="39" customHeight="1" x14ac:dyDescent="0.25">
      <c r="A2" s="258" t="s">
        <v>714</v>
      </c>
      <c r="B2" s="258"/>
      <c r="C2" s="258"/>
      <c r="D2" s="258"/>
      <c r="E2" s="258"/>
      <c r="F2" s="258"/>
      <c r="G2" s="258"/>
      <c r="H2" s="258"/>
    </row>
    <row r="3" spans="1:9" s="65" customFormat="1" ht="25.5" x14ac:dyDescent="0.25">
      <c r="A3" s="80" t="s">
        <v>181</v>
      </c>
      <c r="B3" s="64">
        <v>2015</v>
      </c>
      <c r="C3" s="64">
        <v>2016</v>
      </c>
      <c r="D3" s="64">
        <v>2017</v>
      </c>
      <c r="E3" s="64">
        <v>2018</v>
      </c>
      <c r="F3" s="64">
        <v>2019</v>
      </c>
      <c r="G3" s="64">
        <v>2020</v>
      </c>
      <c r="H3" s="64">
        <v>2021</v>
      </c>
      <c r="I3" s="64" t="s">
        <v>699</v>
      </c>
    </row>
    <row r="4" spans="1:9" s="68" customFormat="1" x14ac:dyDescent="0.25">
      <c r="A4" s="66" t="s">
        <v>128</v>
      </c>
      <c r="B4" s="100">
        <v>3980</v>
      </c>
      <c r="C4" s="100">
        <v>4617</v>
      </c>
      <c r="D4" s="100">
        <v>4960</v>
      </c>
      <c r="E4" s="100">
        <v>6088</v>
      </c>
      <c r="F4" s="100">
        <v>8808</v>
      </c>
      <c r="G4" s="100">
        <v>6766</v>
      </c>
      <c r="H4" s="100">
        <v>8638</v>
      </c>
      <c r="I4" s="146">
        <v>6583</v>
      </c>
    </row>
    <row r="5" spans="1:9" x14ac:dyDescent="0.25">
      <c r="A5" s="69" t="s">
        <v>131</v>
      </c>
      <c r="B5" s="102">
        <v>313</v>
      </c>
      <c r="C5" s="102">
        <v>349</v>
      </c>
      <c r="D5" s="102">
        <v>241</v>
      </c>
      <c r="E5" s="102">
        <v>419</v>
      </c>
      <c r="F5" s="102">
        <v>465</v>
      </c>
      <c r="G5" s="102">
        <v>220</v>
      </c>
      <c r="H5" s="102">
        <v>293</v>
      </c>
      <c r="I5" s="145">
        <v>240</v>
      </c>
    </row>
    <row r="6" spans="1:9" x14ac:dyDescent="0.25">
      <c r="A6" s="69" t="s">
        <v>182</v>
      </c>
      <c r="B6" s="102">
        <v>29</v>
      </c>
      <c r="C6" s="102">
        <v>30</v>
      </c>
      <c r="D6" s="102">
        <v>13</v>
      </c>
      <c r="E6" s="102">
        <v>54</v>
      </c>
      <c r="F6" s="102">
        <v>95</v>
      </c>
      <c r="G6" s="102">
        <v>192</v>
      </c>
      <c r="H6" s="102">
        <v>150</v>
      </c>
      <c r="I6" s="145">
        <v>293</v>
      </c>
    </row>
    <row r="7" spans="1:9" x14ac:dyDescent="0.25">
      <c r="A7" s="69" t="s">
        <v>133</v>
      </c>
      <c r="B7" s="102">
        <v>147</v>
      </c>
      <c r="C7" s="102">
        <v>172</v>
      </c>
      <c r="D7" s="102">
        <v>212</v>
      </c>
      <c r="E7" s="102">
        <v>166</v>
      </c>
      <c r="F7" s="102">
        <v>196</v>
      </c>
      <c r="G7" s="102">
        <v>266</v>
      </c>
      <c r="H7" s="102">
        <v>242</v>
      </c>
      <c r="I7" s="145">
        <v>191</v>
      </c>
    </row>
    <row r="8" spans="1:9" x14ac:dyDescent="0.25">
      <c r="A8" s="69" t="s">
        <v>134</v>
      </c>
      <c r="B8" s="102">
        <v>193</v>
      </c>
      <c r="C8" s="102">
        <v>226</v>
      </c>
      <c r="D8" s="102">
        <v>220</v>
      </c>
      <c r="E8" s="102">
        <v>205</v>
      </c>
      <c r="F8" s="102">
        <v>343</v>
      </c>
      <c r="G8" s="102">
        <v>142</v>
      </c>
      <c r="H8" s="102">
        <v>285</v>
      </c>
      <c r="I8" s="145">
        <v>276</v>
      </c>
    </row>
    <row r="9" spans="1:9" x14ac:dyDescent="0.25">
      <c r="A9" s="69" t="s">
        <v>135</v>
      </c>
      <c r="B9" s="102">
        <v>85</v>
      </c>
      <c r="C9" s="102">
        <v>231</v>
      </c>
      <c r="D9" s="102">
        <v>186</v>
      </c>
      <c r="E9" s="102">
        <v>187</v>
      </c>
      <c r="F9" s="102">
        <v>206</v>
      </c>
      <c r="G9" s="102">
        <v>173</v>
      </c>
      <c r="H9" s="102">
        <v>278</v>
      </c>
      <c r="I9" s="145">
        <v>228</v>
      </c>
    </row>
    <row r="10" spans="1:9" x14ac:dyDescent="0.25">
      <c r="A10" s="69" t="s">
        <v>136</v>
      </c>
      <c r="B10" s="102">
        <v>125</v>
      </c>
      <c r="C10" s="102">
        <v>110</v>
      </c>
      <c r="D10" s="102">
        <v>74</v>
      </c>
      <c r="E10" s="102">
        <v>63</v>
      </c>
      <c r="F10" s="102">
        <v>59</v>
      </c>
      <c r="G10" s="102">
        <v>85</v>
      </c>
      <c r="H10" s="102">
        <v>89</v>
      </c>
      <c r="I10" s="145">
        <v>151</v>
      </c>
    </row>
    <row r="11" spans="1:9" x14ac:dyDescent="0.25">
      <c r="A11" s="69" t="s">
        <v>137</v>
      </c>
      <c r="B11" s="102" t="s">
        <v>150</v>
      </c>
      <c r="C11" s="102" t="s">
        <v>150</v>
      </c>
      <c r="D11" s="102">
        <v>204</v>
      </c>
      <c r="E11" s="102">
        <v>95</v>
      </c>
      <c r="F11" s="102">
        <v>110</v>
      </c>
      <c r="G11" s="102">
        <v>66</v>
      </c>
      <c r="H11" s="102">
        <v>84</v>
      </c>
      <c r="I11" s="145">
        <v>65</v>
      </c>
    </row>
    <row r="12" spans="1:9" x14ac:dyDescent="0.25">
      <c r="A12" s="69" t="s">
        <v>138</v>
      </c>
      <c r="B12" s="102" t="s">
        <v>150</v>
      </c>
      <c r="C12" s="102" t="s">
        <v>150</v>
      </c>
      <c r="D12" s="102" t="s">
        <v>150</v>
      </c>
      <c r="E12" s="102" t="s">
        <v>150</v>
      </c>
      <c r="F12" s="102" t="s">
        <v>150</v>
      </c>
      <c r="G12" s="102" t="s">
        <v>150</v>
      </c>
      <c r="H12" s="102" t="s">
        <v>150</v>
      </c>
      <c r="I12" s="145" t="s">
        <v>150</v>
      </c>
    </row>
    <row r="13" spans="1:9" x14ac:dyDescent="0.25">
      <c r="A13" s="69" t="s">
        <v>139</v>
      </c>
      <c r="B13" s="102">
        <v>226</v>
      </c>
      <c r="C13" s="102">
        <v>292</v>
      </c>
      <c r="D13" s="102">
        <v>252</v>
      </c>
      <c r="E13" s="102">
        <v>277</v>
      </c>
      <c r="F13" s="102">
        <v>458</v>
      </c>
      <c r="G13" s="102">
        <v>422</v>
      </c>
      <c r="H13" s="102">
        <v>318</v>
      </c>
      <c r="I13" s="145">
        <v>176</v>
      </c>
    </row>
    <row r="14" spans="1:9" x14ac:dyDescent="0.25">
      <c r="A14" s="69" t="s">
        <v>140</v>
      </c>
      <c r="B14" s="102">
        <v>60</v>
      </c>
      <c r="C14" s="102">
        <v>68</v>
      </c>
      <c r="D14" s="102">
        <v>62</v>
      </c>
      <c r="E14" s="102">
        <v>60</v>
      </c>
      <c r="F14" s="102">
        <v>74</v>
      </c>
      <c r="G14" s="102">
        <v>101</v>
      </c>
      <c r="H14" s="102">
        <v>93</v>
      </c>
      <c r="I14" s="145">
        <v>61</v>
      </c>
    </row>
    <row r="15" spans="1:9" x14ac:dyDescent="0.25">
      <c r="A15" s="69" t="s">
        <v>141</v>
      </c>
      <c r="B15" s="102">
        <v>104</v>
      </c>
      <c r="C15" s="102">
        <v>160</v>
      </c>
      <c r="D15" s="102">
        <v>236</v>
      </c>
      <c r="E15" s="102">
        <v>163</v>
      </c>
      <c r="F15" s="102">
        <v>374</v>
      </c>
      <c r="G15" s="102">
        <v>343</v>
      </c>
      <c r="H15" s="102">
        <v>397</v>
      </c>
      <c r="I15" s="145">
        <v>435</v>
      </c>
    </row>
    <row r="16" spans="1:9" x14ac:dyDescent="0.25">
      <c r="A16" s="69" t="s">
        <v>142</v>
      </c>
      <c r="B16" s="102" t="s">
        <v>150</v>
      </c>
      <c r="C16" s="103" t="s">
        <v>150</v>
      </c>
      <c r="D16" s="103" t="s">
        <v>150</v>
      </c>
      <c r="E16" s="103" t="s">
        <v>150</v>
      </c>
      <c r="F16" s="103" t="s">
        <v>150</v>
      </c>
      <c r="G16" s="103" t="s">
        <v>150</v>
      </c>
      <c r="H16" s="102" t="s">
        <v>150</v>
      </c>
      <c r="I16" s="145" t="s">
        <v>150</v>
      </c>
    </row>
    <row r="17" spans="1:9" x14ac:dyDescent="0.25">
      <c r="A17" s="69" t="s">
        <v>143</v>
      </c>
      <c r="B17" s="102" t="s">
        <v>150</v>
      </c>
      <c r="C17" s="102" t="s">
        <v>150</v>
      </c>
      <c r="D17" s="102" t="s">
        <v>150</v>
      </c>
      <c r="E17" s="102" t="s">
        <v>150</v>
      </c>
      <c r="F17" s="102">
        <v>197</v>
      </c>
      <c r="G17" s="102">
        <v>136</v>
      </c>
      <c r="H17" s="102">
        <v>234</v>
      </c>
      <c r="I17" s="145">
        <v>135</v>
      </c>
    </row>
    <row r="18" spans="1:9" x14ac:dyDescent="0.25">
      <c r="A18" s="69" t="s">
        <v>144</v>
      </c>
      <c r="B18" s="102">
        <v>527</v>
      </c>
      <c r="C18" s="102">
        <v>117</v>
      </c>
      <c r="D18" s="102">
        <v>385</v>
      </c>
      <c r="E18" s="102">
        <v>143</v>
      </c>
      <c r="F18" s="102">
        <v>140</v>
      </c>
      <c r="G18" s="102">
        <v>157</v>
      </c>
      <c r="H18" s="102">
        <v>155</v>
      </c>
      <c r="I18" s="145">
        <v>199</v>
      </c>
    </row>
    <row r="19" spans="1:9" x14ac:dyDescent="0.25">
      <c r="A19" s="69" t="s">
        <v>145</v>
      </c>
      <c r="B19" s="102">
        <v>312</v>
      </c>
      <c r="C19" s="102">
        <v>635</v>
      </c>
      <c r="D19" s="102">
        <v>254</v>
      </c>
      <c r="E19" s="102">
        <v>283</v>
      </c>
      <c r="F19" s="102">
        <v>242</v>
      </c>
      <c r="G19" s="102">
        <v>225</v>
      </c>
      <c r="H19" s="102">
        <v>256</v>
      </c>
      <c r="I19" s="145">
        <v>210</v>
      </c>
    </row>
    <row r="20" spans="1:9" x14ac:dyDescent="0.25">
      <c r="A20" s="69" t="s">
        <v>146</v>
      </c>
      <c r="B20" s="102" t="s">
        <v>150</v>
      </c>
      <c r="C20" s="102" t="s">
        <v>150</v>
      </c>
      <c r="D20" s="102">
        <v>390</v>
      </c>
      <c r="E20" s="102">
        <v>444</v>
      </c>
      <c r="F20" s="102">
        <v>579</v>
      </c>
      <c r="G20" s="102">
        <v>376</v>
      </c>
      <c r="H20" s="102">
        <v>417</v>
      </c>
      <c r="I20" s="145">
        <v>322</v>
      </c>
    </row>
    <row r="21" spans="1:9" x14ac:dyDescent="0.25">
      <c r="A21" s="69" t="s">
        <v>252</v>
      </c>
      <c r="B21" s="102">
        <v>340</v>
      </c>
      <c r="C21" s="102">
        <v>333</v>
      </c>
      <c r="D21" s="102">
        <v>352</v>
      </c>
      <c r="E21" s="102">
        <v>483</v>
      </c>
      <c r="F21" s="102">
        <v>570</v>
      </c>
      <c r="G21" s="102">
        <v>299</v>
      </c>
      <c r="H21" s="102">
        <v>259</v>
      </c>
      <c r="I21" s="145">
        <v>190</v>
      </c>
    </row>
    <row r="22" spans="1:9" x14ac:dyDescent="0.25">
      <c r="A22" s="69" t="s">
        <v>148</v>
      </c>
      <c r="B22" s="102" t="s">
        <v>150</v>
      </c>
      <c r="C22" s="102" t="s">
        <v>150</v>
      </c>
      <c r="D22" s="102" t="s">
        <v>150</v>
      </c>
      <c r="E22" s="102" t="s">
        <v>150</v>
      </c>
      <c r="F22" s="102" t="s">
        <v>150</v>
      </c>
      <c r="G22" s="102" t="s">
        <v>150</v>
      </c>
      <c r="H22" s="102" t="s">
        <v>150</v>
      </c>
      <c r="I22" s="145" t="s">
        <v>150</v>
      </c>
    </row>
    <row r="23" spans="1:9" x14ac:dyDescent="0.25">
      <c r="A23" s="69" t="s">
        <v>284</v>
      </c>
      <c r="B23" s="102" t="s">
        <v>150</v>
      </c>
      <c r="C23" s="102" t="s">
        <v>150</v>
      </c>
      <c r="D23" s="102" t="s">
        <v>150</v>
      </c>
      <c r="E23" s="102" t="s">
        <v>150</v>
      </c>
      <c r="F23" s="102" t="s">
        <v>150</v>
      </c>
      <c r="G23" s="102">
        <v>117</v>
      </c>
      <c r="H23" s="102">
        <v>94</v>
      </c>
      <c r="I23" s="145">
        <v>133</v>
      </c>
    </row>
    <row r="24" spans="1:9" x14ac:dyDescent="0.25">
      <c r="A24" s="69" t="s">
        <v>151</v>
      </c>
      <c r="B24" s="102" t="s">
        <v>150</v>
      </c>
      <c r="C24" s="102" t="s">
        <v>150</v>
      </c>
      <c r="D24" s="102" t="s">
        <v>150</v>
      </c>
      <c r="E24" s="102">
        <v>64</v>
      </c>
      <c r="F24" s="102">
        <v>72</v>
      </c>
      <c r="G24" s="102">
        <v>46</v>
      </c>
      <c r="H24" s="102">
        <v>62</v>
      </c>
      <c r="I24" s="145">
        <v>115</v>
      </c>
    </row>
    <row r="25" spans="1:9" x14ac:dyDescent="0.25">
      <c r="A25" s="69" t="s">
        <v>152</v>
      </c>
      <c r="B25" s="102" t="s">
        <v>150</v>
      </c>
      <c r="C25" s="102" t="s">
        <v>150</v>
      </c>
      <c r="D25" s="102" t="s">
        <v>150</v>
      </c>
      <c r="E25" s="102" t="s">
        <v>150</v>
      </c>
      <c r="F25" s="102" t="s">
        <v>150</v>
      </c>
      <c r="G25" s="102" t="s">
        <v>150</v>
      </c>
      <c r="H25" s="102" t="s">
        <v>150</v>
      </c>
      <c r="I25" s="145" t="s">
        <v>150</v>
      </c>
    </row>
    <row r="26" spans="1:9" x14ac:dyDescent="0.25">
      <c r="A26" s="69" t="s">
        <v>153</v>
      </c>
      <c r="B26" s="102">
        <v>198</v>
      </c>
      <c r="C26" s="77">
        <v>114</v>
      </c>
      <c r="D26" s="77">
        <v>120</v>
      </c>
      <c r="E26" s="77">
        <v>227</v>
      </c>
      <c r="F26" s="77">
        <v>448</v>
      </c>
      <c r="G26" s="77">
        <v>426</v>
      </c>
      <c r="H26" s="102">
        <v>586</v>
      </c>
      <c r="I26" s="145">
        <v>311</v>
      </c>
    </row>
    <row r="27" spans="1:9" x14ac:dyDescent="0.25">
      <c r="A27" s="69" t="s">
        <v>154</v>
      </c>
      <c r="B27" s="102">
        <v>622</v>
      </c>
      <c r="C27" s="102">
        <v>673</v>
      </c>
      <c r="D27" s="102">
        <v>686</v>
      </c>
      <c r="E27" s="102">
        <v>796</v>
      </c>
      <c r="F27" s="102">
        <v>1509</v>
      </c>
      <c r="G27" s="102">
        <v>833</v>
      </c>
      <c r="H27" s="102">
        <v>1074</v>
      </c>
      <c r="I27" s="145">
        <v>764</v>
      </c>
    </row>
    <row r="28" spans="1:9" x14ac:dyDescent="0.25">
      <c r="A28" s="69" t="s">
        <v>155</v>
      </c>
      <c r="B28" s="102" t="s">
        <v>150</v>
      </c>
      <c r="C28" s="103" t="s">
        <v>150</v>
      </c>
      <c r="D28" s="103" t="s">
        <v>150</v>
      </c>
      <c r="E28" s="103" t="s">
        <v>150</v>
      </c>
      <c r="F28" s="103" t="s">
        <v>150</v>
      </c>
      <c r="G28" s="103" t="s">
        <v>150</v>
      </c>
      <c r="H28" s="102" t="s">
        <v>150</v>
      </c>
      <c r="I28" s="145" t="s">
        <v>150</v>
      </c>
    </row>
    <row r="29" spans="1:9" x14ac:dyDescent="0.25">
      <c r="A29" s="69" t="s">
        <v>156</v>
      </c>
      <c r="B29" s="102">
        <v>59</v>
      </c>
      <c r="C29" s="77">
        <v>62</v>
      </c>
      <c r="D29" s="77">
        <v>36</v>
      </c>
      <c r="E29" s="77">
        <v>69</v>
      </c>
      <c r="F29" s="77">
        <v>114</v>
      </c>
      <c r="G29" s="77">
        <v>29</v>
      </c>
      <c r="H29" s="102">
        <v>105</v>
      </c>
      <c r="I29" s="145">
        <v>62</v>
      </c>
    </row>
    <row r="30" spans="1:9" x14ac:dyDescent="0.25">
      <c r="A30" s="69" t="s">
        <v>157</v>
      </c>
      <c r="B30" s="102">
        <v>236</v>
      </c>
      <c r="C30" s="102">
        <v>201</v>
      </c>
      <c r="D30" s="102">
        <v>149</v>
      </c>
      <c r="E30" s="102">
        <v>147</v>
      </c>
      <c r="F30" s="102">
        <v>291</v>
      </c>
      <c r="G30" s="102">
        <v>196</v>
      </c>
      <c r="H30" s="102">
        <v>178</v>
      </c>
      <c r="I30" s="145">
        <v>119</v>
      </c>
    </row>
    <row r="31" spans="1:9" x14ac:dyDescent="0.25">
      <c r="A31" s="69" t="s">
        <v>158</v>
      </c>
      <c r="B31" s="102">
        <v>50</v>
      </c>
      <c r="C31" s="102">
        <v>111</v>
      </c>
      <c r="D31" s="102">
        <v>144</v>
      </c>
      <c r="E31" s="102">
        <v>112</v>
      </c>
      <c r="F31" s="102">
        <v>121</v>
      </c>
      <c r="G31" s="102">
        <v>109</v>
      </c>
      <c r="H31" s="102">
        <v>263</v>
      </c>
      <c r="I31" s="145">
        <v>117</v>
      </c>
    </row>
    <row r="32" spans="1:9" x14ac:dyDescent="0.25">
      <c r="A32" s="69" t="s">
        <v>185</v>
      </c>
      <c r="B32" s="102">
        <v>175</v>
      </c>
      <c r="C32" s="102">
        <v>165</v>
      </c>
      <c r="D32" s="102">
        <v>219</v>
      </c>
      <c r="E32" s="102">
        <v>300</v>
      </c>
      <c r="F32" s="102">
        <v>293</v>
      </c>
      <c r="G32" s="102">
        <v>400</v>
      </c>
      <c r="H32" s="102">
        <v>518</v>
      </c>
      <c r="I32" s="145">
        <v>328</v>
      </c>
    </row>
    <row r="33" spans="1:9" x14ac:dyDescent="0.25">
      <c r="A33" s="69" t="s">
        <v>160</v>
      </c>
      <c r="B33" s="102">
        <v>57</v>
      </c>
      <c r="C33" s="102">
        <v>134</v>
      </c>
      <c r="D33" s="102">
        <v>122</v>
      </c>
      <c r="E33" s="102">
        <v>108</v>
      </c>
      <c r="F33" s="102">
        <v>240</v>
      </c>
      <c r="G33" s="102">
        <v>209</v>
      </c>
      <c r="H33" s="102">
        <v>172</v>
      </c>
      <c r="I33" s="145">
        <v>146</v>
      </c>
    </row>
    <row r="34" spans="1:9" x14ac:dyDescent="0.25">
      <c r="A34" s="69" t="s">
        <v>161</v>
      </c>
      <c r="B34" s="104" t="s">
        <v>150</v>
      </c>
      <c r="C34" s="104" t="s">
        <v>150</v>
      </c>
      <c r="D34" s="104" t="s">
        <v>150</v>
      </c>
      <c r="E34" s="102">
        <v>198</v>
      </c>
      <c r="F34" s="102">
        <v>168</v>
      </c>
      <c r="G34" s="102">
        <v>136</v>
      </c>
      <c r="H34" s="102">
        <v>134</v>
      </c>
      <c r="I34" s="145">
        <v>339</v>
      </c>
    </row>
    <row r="35" spans="1:9" x14ac:dyDescent="0.25">
      <c r="A35" s="69" t="s">
        <v>162</v>
      </c>
      <c r="B35" s="102" t="s">
        <v>150</v>
      </c>
      <c r="C35" s="102" t="s">
        <v>150</v>
      </c>
      <c r="D35" s="102" t="s">
        <v>150</v>
      </c>
      <c r="E35" s="102">
        <v>292</v>
      </c>
      <c r="F35" s="102">
        <v>249</v>
      </c>
      <c r="G35" s="102">
        <v>142</v>
      </c>
      <c r="H35" s="102">
        <v>268</v>
      </c>
      <c r="I35" s="145">
        <v>228</v>
      </c>
    </row>
    <row r="36" spans="1:9" x14ac:dyDescent="0.25">
      <c r="A36" s="69" t="s">
        <v>163</v>
      </c>
      <c r="B36" s="102" t="s">
        <v>150</v>
      </c>
      <c r="C36" s="102" t="s">
        <v>150</v>
      </c>
      <c r="D36" s="102" t="s">
        <v>150</v>
      </c>
      <c r="E36" s="102" t="s">
        <v>150</v>
      </c>
      <c r="F36" s="102">
        <v>67</v>
      </c>
      <c r="G36" s="102">
        <v>73</v>
      </c>
      <c r="H36" s="102">
        <v>127</v>
      </c>
      <c r="I36" s="145">
        <v>144</v>
      </c>
    </row>
    <row r="37" spans="1:9" x14ac:dyDescent="0.25">
      <c r="A37" s="69" t="s">
        <v>164</v>
      </c>
      <c r="B37" s="102" t="s">
        <v>150</v>
      </c>
      <c r="C37" s="102" t="s">
        <v>150</v>
      </c>
      <c r="D37" s="102" t="s">
        <v>150</v>
      </c>
      <c r="E37" s="102" t="s">
        <v>150</v>
      </c>
      <c r="F37" s="102">
        <v>131</v>
      </c>
      <c r="G37" s="102">
        <v>168</v>
      </c>
      <c r="H37" s="102">
        <v>171</v>
      </c>
      <c r="I37" s="145">
        <v>140</v>
      </c>
    </row>
    <row r="38" spans="1:9" x14ac:dyDescent="0.25">
      <c r="A38" s="69" t="s">
        <v>165</v>
      </c>
      <c r="B38" s="102">
        <v>122</v>
      </c>
      <c r="C38" s="102">
        <v>395</v>
      </c>
      <c r="D38" s="102">
        <v>325</v>
      </c>
      <c r="E38" s="102">
        <v>641</v>
      </c>
      <c r="F38" s="102">
        <v>929</v>
      </c>
      <c r="G38" s="102">
        <v>679</v>
      </c>
      <c r="H38" s="102">
        <v>1336</v>
      </c>
      <c r="I38" s="145">
        <v>465</v>
      </c>
    </row>
    <row r="39" spans="1:9" x14ac:dyDescent="0.25">
      <c r="A39" s="74" t="s">
        <v>285</v>
      </c>
      <c r="B39" s="105" t="s">
        <v>150</v>
      </c>
      <c r="C39" s="105">
        <v>39</v>
      </c>
      <c r="D39" s="105">
        <v>78</v>
      </c>
      <c r="E39" s="105">
        <v>92</v>
      </c>
      <c r="F39" s="105">
        <v>68</v>
      </c>
      <c r="G39" s="105" t="s">
        <v>150</v>
      </c>
      <c r="H39" s="105" t="s">
        <v>150</v>
      </c>
      <c r="I39" s="105" t="s">
        <v>150</v>
      </c>
    </row>
    <row r="41" spans="1:9" x14ac:dyDescent="0.25">
      <c r="A41" s="61" t="s">
        <v>255</v>
      </c>
    </row>
    <row r="42" spans="1:9" x14ac:dyDescent="0.25">
      <c r="A42" s="272" t="s">
        <v>286</v>
      </c>
      <c r="B42" s="273"/>
      <c r="C42" s="273"/>
      <c r="D42" s="273"/>
      <c r="E42" s="273"/>
      <c r="F42" s="273"/>
    </row>
    <row r="43" spans="1:9" x14ac:dyDescent="0.25">
      <c r="A43" s="272" t="s">
        <v>169</v>
      </c>
      <c r="B43" s="273"/>
      <c r="C43" s="273"/>
      <c r="D43" s="273"/>
      <c r="E43" s="273"/>
      <c r="F43" s="273"/>
    </row>
    <row r="44" spans="1:9" x14ac:dyDescent="0.25">
      <c r="A44" s="51" t="s">
        <v>170</v>
      </c>
      <c r="B44" s="52"/>
      <c r="C44" s="52"/>
      <c r="D44" s="52"/>
      <c r="E44" s="52"/>
      <c r="F44" s="52"/>
    </row>
  </sheetData>
  <mergeCells count="4">
    <mergeCell ref="A42:F42"/>
    <mergeCell ref="A43:F43"/>
    <mergeCell ref="A2:H2"/>
    <mergeCell ref="A1:H1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5B34B"/>
  </sheetPr>
  <dimension ref="A1:O43"/>
  <sheetViews>
    <sheetView showGridLines="0" zoomScaleNormal="100" workbookViewId="0">
      <selection activeCell="H43" sqref="H43"/>
    </sheetView>
  </sheetViews>
  <sheetFormatPr baseColWidth="10" defaultColWidth="9.140625" defaultRowHeight="12.75" x14ac:dyDescent="0.25"/>
  <cols>
    <col min="1" max="1" width="15.140625" style="61" customWidth="1"/>
    <col min="2" max="2" width="10.7109375" style="77" customWidth="1"/>
    <col min="3" max="3" width="10.7109375" style="78" customWidth="1"/>
    <col min="4" max="6" width="10.7109375" style="61" customWidth="1"/>
    <col min="7" max="7" width="9.140625" style="61"/>
    <col min="8" max="8" width="11.140625" style="61" customWidth="1"/>
    <col min="9" max="9" width="10.28515625" style="61" bestFit="1" customWidth="1"/>
    <col min="10" max="16384" width="9.140625" style="61"/>
  </cols>
  <sheetData>
    <row r="1" spans="1:9" ht="13.5" x14ac:dyDescent="0.25">
      <c r="A1" s="257" t="s">
        <v>298</v>
      </c>
      <c r="B1" s="257"/>
      <c r="C1" s="257"/>
      <c r="D1" s="257"/>
      <c r="E1" s="257"/>
      <c r="F1" s="257"/>
      <c r="G1" s="257"/>
      <c r="H1" s="257"/>
    </row>
    <row r="2" spans="1:9" s="62" customFormat="1" ht="39" customHeight="1" x14ac:dyDescent="0.25">
      <c r="A2" s="258" t="s">
        <v>713</v>
      </c>
      <c r="B2" s="258"/>
      <c r="C2" s="258"/>
      <c r="D2" s="258"/>
      <c r="E2" s="258"/>
      <c r="F2" s="258"/>
      <c r="G2" s="258"/>
      <c r="H2" s="258"/>
    </row>
    <row r="3" spans="1:9" s="65" customFormat="1" ht="25.5" customHeight="1" x14ac:dyDescent="0.25">
      <c r="A3" s="80" t="s">
        <v>181</v>
      </c>
      <c r="B3" s="64">
        <v>2015</v>
      </c>
      <c r="C3" s="64">
        <v>2016</v>
      </c>
      <c r="D3" s="64">
        <v>2017</v>
      </c>
      <c r="E3" s="64">
        <v>2018</v>
      </c>
      <c r="F3" s="64">
        <v>2019</v>
      </c>
      <c r="G3" s="64">
        <v>2020</v>
      </c>
      <c r="H3" s="64">
        <v>2021</v>
      </c>
      <c r="I3" s="64" t="s">
        <v>699</v>
      </c>
    </row>
    <row r="4" spans="1:9" s="68" customFormat="1" x14ac:dyDescent="0.25">
      <c r="A4" s="66" t="s">
        <v>128</v>
      </c>
      <c r="B4" s="100">
        <v>13557</v>
      </c>
      <c r="C4" s="100">
        <v>15303</v>
      </c>
      <c r="D4" s="100">
        <v>17305</v>
      </c>
      <c r="E4" s="100">
        <v>19896</v>
      </c>
      <c r="F4" s="100">
        <v>22997</v>
      </c>
      <c r="G4" s="100">
        <v>16423</v>
      </c>
      <c r="H4" s="100">
        <f>+SUM(H5:H39)</f>
        <v>17751</v>
      </c>
      <c r="I4" s="217">
        <v>18895</v>
      </c>
    </row>
    <row r="5" spans="1:9" x14ac:dyDescent="0.25">
      <c r="A5" s="69" t="s">
        <v>131</v>
      </c>
      <c r="B5" s="102">
        <v>366</v>
      </c>
      <c r="C5" s="102">
        <v>325</v>
      </c>
      <c r="D5" s="102">
        <v>344</v>
      </c>
      <c r="E5" s="102">
        <v>372</v>
      </c>
      <c r="F5" s="102">
        <v>275</v>
      </c>
      <c r="G5" s="102">
        <v>247</v>
      </c>
      <c r="H5" s="102">
        <v>353</v>
      </c>
      <c r="I5" s="218">
        <v>243</v>
      </c>
    </row>
    <row r="6" spans="1:9" x14ac:dyDescent="0.25">
      <c r="A6" s="69" t="s">
        <v>182</v>
      </c>
      <c r="B6" s="102">
        <v>295</v>
      </c>
      <c r="C6" s="102">
        <v>381</v>
      </c>
      <c r="D6" s="102">
        <v>439</v>
      </c>
      <c r="E6" s="102">
        <v>389</v>
      </c>
      <c r="F6" s="102">
        <v>460</v>
      </c>
      <c r="G6" s="102">
        <v>344</v>
      </c>
      <c r="H6" s="102">
        <v>394</v>
      </c>
      <c r="I6" s="218">
        <v>376</v>
      </c>
    </row>
    <row r="7" spans="1:9" x14ac:dyDescent="0.25">
      <c r="A7" s="69" t="s">
        <v>133</v>
      </c>
      <c r="B7" s="102">
        <v>127</v>
      </c>
      <c r="C7" s="102">
        <v>252</v>
      </c>
      <c r="D7" s="102">
        <v>292</v>
      </c>
      <c r="E7" s="102">
        <v>384</v>
      </c>
      <c r="F7" s="102">
        <v>459</v>
      </c>
      <c r="G7" s="102">
        <v>390</v>
      </c>
      <c r="H7" s="102">
        <v>487</v>
      </c>
      <c r="I7" s="218">
        <v>356</v>
      </c>
    </row>
    <row r="8" spans="1:9" x14ac:dyDescent="0.25">
      <c r="A8" s="69" t="s">
        <v>134</v>
      </c>
      <c r="B8" s="102">
        <v>721</v>
      </c>
      <c r="C8" s="102">
        <v>889</v>
      </c>
      <c r="D8" s="102">
        <v>883</v>
      </c>
      <c r="E8" s="102">
        <v>821</v>
      </c>
      <c r="F8" s="102">
        <v>837</v>
      </c>
      <c r="G8" s="102">
        <v>506</v>
      </c>
      <c r="H8" s="102">
        <v>820</v>
      </c>
      <c r="I8" s="218">
        <v>745</v>
      </c>
    </row>
    <row r="9" spans="1:9" x14ac:dyDescent="0.25">
      <c r="A9" s="69" t="s">
        <v>135</v>
      </c>
      <c r="B9" s="102">
        <v>203</v>
      </c>
      <c r="C9" s="102">
        <v>574</v>
      </c>
      <c r="D9" s="102">
        <v>527</v>
      </c>
      <c r="E9" s="102">
        <v>552</v>
      </c>
      <c r="F9" s="102">
        <v>600</v>
      </c>
      <c r="G9" s="102">
        <v>309</v>
      </c>
      <c r="H9" s="102">
        <v>410</v>
      </c>
      <c r="I9" s="218">
        <v>555</v>
      </c>
    </row>
    <row r="10" spans="1:9" x14ac:dyDescent="0.25">
      <c r="A10" s="69" t="s">
        <v>136</v>
      </c>
      <c r="B10" s="102">
        <v>320</v>
      </c>
      <c r="C10" s="102">
        <v>381</v>
      </c>
      <c r="D10" s="102">
        <v>428</v>
      </c>
      <c r="E10" s="102">
        <v>621</v>
      </c>
      <c r="F10" s="102">
        <v>588</v>
      </c>
      <c r="G10" s="102">
        <v>489</v>
      </c>
      <c r="H10" s="102">
        <v>691</v>
      </c>
      <c r="I10" s="218">
        <v>582</v>
      </c>
    </row>
    <row r="11" spans="1:9" x14ac:dyDescent="0.25">
      <c r="A11" s="69" t="s">
        <v>137</v>
      </c>
      <c r="B11" s="102">
        <v>354</v>
      </c>
      <c r="C11" s="102">
        <v>427</v>
      </c>
      <c r="D11" s="102">
        <v>534</v>
      </c>
      <c r="E11" s="102">
        <v>603</v>
      </c>
      <c r="F11" s="102">
        <v>609</v>
      </c>
      <c r="G11" s="102">
        <v>537</v>
      </c>
      <c r="H11" s="102">
        <v>421</v>
      </c>
      <c r="I11" s="218">
        <v>600</v>
      </c>
    </row>
    <row r="12" spans="1:9" x14ac:dyDescent="0.25">
      <c r="A12" s="69" t="s">
        <v>138</v>
      </c>
      <c r="B12" s="102">
        <v>159</v>
      </c>
      <c r="C12" s="102">
        <v>264</v>
      </c>
      <c r="D12" s="102">
        <v>205</v>
      </c>
      <c r="E12" s="102">
        <v>293</v>
      </c>
      <c r="F12" s="102">
        <v>322</v>
      </c>
      <c r="G12" s="102">
        <v>205</v>
      </c>
      <c r="H12" s="102">
        <v>212</v>
      </c>
      <c r="I12" s="218">
        <v>232</v>
      </c>
    </row>
    <row r="13" spans="1:9" x14ac:dyDescent="0.25">
      <c r="A13" s="69" t="s">
        <v>139</v>
      </c>
      <c r="B13" s="102">
        <v>819</v>
      </c>
      <c r="C13" s="102">
        <v>981</v>
      </c>
      <c r="D13" s="102">
        <v>1067</v>
      </c>
      <c r="E13" s="102">
        <v>1083</v>
      </c>
      <c r="F13" s="102">
        <v>1113</v>
      </c>
      <c r="G13" s="102">
        <v>867</v>
      </c>
      <c r="H13" s="102">
        <v>833</v>
      </c>
      <c r="I13" s="218">
        <v>917</v>
      </c>
    </row>
    <row r="14" spans="1:9" x14ac:dyDescent="0.25">
      <c r="A14" s="69" t="s">
        <v>140</v>
      </c>
      <c r="B14" s="102">
        <v>66</v>
      </c>
      <c r="C14" s="102">
        <v>91</v>
      </c>
      <c r="D14" s="102">
        <v>81</v>
      </c>
      <c r="E14" s="102">
        <v>161</v>
      </c>
      <c r="F14" s="102">
        <v>205</v>
      </c>
      <c r="G14" s="102">
        <v>171</v>
      </c>
      <c r="H14" s="102">
        <v>139</v>
      </c>
      <c r="I14" s="218">
        <v>155</v>
      </c>
    </row>
    <row r="15" spans="1:9" x14ac:dyDescent="0.25">
      <c r="A15" s="69" t="s">
        <v>141</v>
      </c>
      <c r="B15" s="102">
        <v>497</v>
      </c>
      <c r="C15" s="102">
        <v>480</v>
      </c>
      <c r="D15" s="102">
        <v>499</v>
      </c>
      <c r="E15" s="102">
        <v>552</v>
      </c>
      <c r="F15" s="102">
        <v>858</v>
      </c>
      <c r="G15" s="102">
        <v>707</v>
      </c>
      <c r="H15" s="102">
        <v>800</v>
      </c>
      <c r="I15" s="218">
        <v>898</v>
      </c>
    </row>
    <row r="16" spans="1:9" x14ac:dyDescent="0.25">
      <c r="A16" s="69" t="s">
        <v>142</v>
      </c>
      <c r="B16" s="102">
        <v>316</v>
      </c>
      <c r="C16" s="103">
        <v>342</v>
      </c>
      <c r="D16" s="103">
        <v>341</v>
      </c>
      <c r="E16" s="103">
        <v>487</v>
      </c>
      <c r="F16" s="103">
        <v>435</v>
      </c>
      <c r="G16" s="103">
        <v>296</v>
      </c>
      <c r="H16" s="103">
        <v>314</v>
      </c>
      <c r="I16" s="218">
        <v>357</v>
      </c>
    </row>
    <row r="17" spans="1:9" x14ac:dyDescent="0.25">
      <c r="A17" s="69" t="s">
        <v>143</v>
      </c>
      <c r="B17" s="102">
        <v>606</v>
      </c>
      <c r="C17" s="102">
        <v>656</v>
      </c>
      <c r="D17" s="102">
        <v>838</v>
      </c>
      <c r="E17" s="102">
        <v>912</v>
      </c>
      <c r="F17" s="102">
        <v>917</v>
      </c>
      <c r="G17" s="102">
        <v>628</v>
      </c>
      <c r="H17" s="102">
        <v>549</v>
      </c>
      <c r="I17" s="218">
        <v>630</v>
      </c>
    </row>
    <row r="18" spans="1:9" x14ac:dyDescent="0.25">
      <c r="A18" s="69" t="s">
        <v>144</v>
      </c>
      <c r="B18" s="102">
        <v>346</v>
      </c>
      <c r="C18" s="102">
        <v>393</v>
      </c>
      <c r="D18" s="102">
        <v>821</v>
      </c>
      <c r="E18" s="102">
        <v>460</v>
      </c>
      <c r="F18" s="102">
        <v>656</v>
      </c>
      <c r="G18" s="102">
        <v>463</v>
      </c>
      <c r="H18" s="102">
        <v>622</v>
      </c>
      <c r="I18" s="218">
        <v>618</v>
      </c>
    </row>
    <row r="19" spans="1:9" x14ac:dyDescent="0.25">
      <c r="A19" s="69" t="s">
        <v>145</v>
      </c>
      <c r="B19" s="102">
        <v>774</v>
      </c>
      <c r="C19" s="102">
        <v>856</v>
      </c>
      <c r="D19" s="102">
        <v>974</v>
      </c>
      <c r="E19" s="102">
        <v>1107</v>
      </c>
      <c r="F19" s="102">
        <v>1336</v>
      </c>
      <c r="G19" s="102">
        <v>945</v>
      </c>
      <c r="H19" s="102">
        <v>1036</v>
      </c>
      <c r="I19" s="218">
        <v>951</v>
      </c>
    </row>
    <row r="20" spans="1:9" x14ac:dyDescent="0.25">
      <c r="A20" s="69" t="s">
        <v>146</v>
      </c>
      <c r="B20" s="102">
        <v>971</v>
      </c>
      <c r="C20" s="102">
        <v>1032</v>
      </c>
      <c r="D20" s="102">
        <v>1273</v>
      </c>
      <c r="E20" s="102">
        <v>1491</v>
      </c>
      <c r="F20" s="102">
        <v>1639</v>
      </c>
      <c r="G20" s="102">
        <v>1261</v>
      </c>
      <c r="H20" s="102">
        <v>1441</v>
      </c>
      <c r="I20" s="218">
        <v>1293</v>
      </c>
    </row>
    <row r="21" spans="1:9" x14ac:dyDescent="0.25">
      <c r="A21" s="69" t="s">
        <v>252</v>
      </c>
      <c r="B21" s="102">
        <v>1160</v>
      </c>
      <c r="C21" s="102">
        <v>1200</v>
      </c>
      <c r="D21" s="102">
        <v>1413</v>
      </c>
      <c r="E21" s="102">
        <v>1494</v>
      </c>
      <c r="F21" s="102">
        <v>1734</v>
      </c>
      <c r="G21" s="102">
        <v>1050</v>
      </c>
      <c r="H21" s="102">
        <v>1025</v>
      </c>
      <c r="I21" s="218">
        <v>1466</v>
      </c>
    </row>
    <row r="22" spans="1:9" x14ac:dyDescent="0.25">
      <c r="A22" s="69" t="s">
        <v>148</v>
      </c>
      <c r="B22" s="102">
        <v>992</v>
      </c>
      <c r="C22" s="102">
        <v>970</v>
      </c>
      <c r="D22" s="102">
        <v>1038</v>
      </c>
      <c r="E22" s="102">
        <v>1237</v>
      </c>
      <c r="F22" s="102">
        <v>1411</v>
      </c>
      <c r="G22" s="102">
        <v>1043</v>
      </c>
      <c r="H22" s="102">
        <v>898</v>
      </c>
      <c r="I22" s="218">
        <v>1066</v>
      </c>
    </row>
    <row r="23" spans="1:9" x14ac:dyDescent="0.25">
      <c r="A23" s="69" t="s">
        <v>284</v>
      </c>
      <c r="B23" s="102" t="s">
        <v>150</v>
      </c>
      <c r="C23" s="102" t="s">
        <v>150</v>
      </c>
      <c r="D23" s="102" t="s">
        <v>150</v>
      </c>
      <c r="E23" s="102" t="s">
        <v>150</v>
      </c>
      <c r="F23" s="102" t="s">
        <v>150</v>
      </c>
      <c r="G23" s="102">
        <v>472</v>
      </c>
      <c r="H23" s="102">
        <v>320</v>
      </c>
      <c r="I23" s="218">
        <v>382</v>
      </c>
    </row>
    <row r="24" spans="1:9" x14ac:dyDescent="0.25">
      <c r="A24" s="69" t="s">
        <v>151</v>
      </c>
      <c r="B24" s="102">
        <v>1132</v>
      </c>
      <c r="C24" s="102">
        <v>1056</v>
      </c>
      <c r="D24" s="102">
        <v>1187</v>
      </c>
      <c r="E24" s="102">
        <v>1480</v>
      </c>
      <c r="F24" s="102">
        <v>1627</v>
      </c>
      <c r="G24" s="102">
        <v>1099</v>
      </c>
      <c r="H24" s="102">
        <v>1189</v>
      </c>
      <c r="I24" s="218">
        <v>1156</v>
      </c>
    </row>
    <row r="25" spans="1:9" x14ac:dyDescent="0.25">
      <c r="A25" s="69" t="s">
        <v>152</v>
      </c>
      <c r="B25" s="102">
        <v>645</v>
      </c>
      <c r="C25" s="102">
        <v>796</v>
      </c>
      <c r="D25" s="102">
        <v>969</v>
      </c>
      <c r="E25" s="102">
        <v>1006</v>
      </c>
      <c r="F25" s="102">
        <v>981</v>
      </c>
      <c r="G25" s="102">
        <v>718</v>
      </c>
      <c r="H25" s="102">
        <v>1058</v>
      </c>
      <c r="I25" s="218">
        <v>1011</v>
      </c>
    </row>
    <row r="26" spans="1:9" x14ac:dyDescent="0.25">
      <c r="A26" s="69" t="s">
        <v>153</v>
      </c>
      <c r="B26" s="102">
        <v>289</v>
      </c>
      <c r="C26" s="77">
        <v>332</v>
      </c>
      <c r="D26" s="77">
        <v>332</v>
      </c>
      <c r="E26" s="77">
        <v>435</v>
      </c>
      <c r="F26" s="77">
        <v>631</v>
      </c>
      <c r="G26" s="77">
        <v>514</v>
      </c>
      <c r="H26" s="77">
        <v>455</v>
      </c>
      <c r="I26" s="218">
        <v>431</v>
      </c>
    </row>
    <row r="27" spans="1:9" x14ac:dyDescent="0.25">
      <c r="A27" s="69" t="s">
        <v>154</v>
      </c>
      <c r="B27" s="102">
        <v>116</v>
      </c>
      <c r="C27" s="102">
        <v>143</v>
      </c>
      <c r="D27" s="102">
        <v>128</v>
      </c>
      <c r="E27" s="102">
        <v>140</v>
      </c>
      <c r="F27" s="102">
        <v>207</v>
      </c>
      <c r="G27" s="102">
        <v>161</v>
      </c>
      <c r="H27" s="102">
        <v>222</v>
      </c>
      <c r="I27" s="218">
        <v>249</v>
      </c>
    </row>
    <row r="28" spans="1:9" x14ac:dyDescent="0.25">
      <c r="A28" s="69" t="s">
        <v>155</v>
      </c>
      <c r="B28" s="102">
        <v>127</v>
      </c>
      <c r="C28" s="103">
        <v>119</v>
      </c>
      <c r="D28" s="103">
        <v>107</v>
      </c>
      <c r="E28" s="103">
        <v>122</v>
      </c>
      <c r="F28" s="103">
        <v>134</v>
      </c>
      <c r="G28" s="103">
        <v>83</v>
      </c>
      <c r="H28" s="103">
        <v>73</v>
      </c>
      <c r="I28" s="218">
        <v>90</v>
      </c>
    </row>
    <row r="29" spans="1:9" x14ac:dyDescent="0.25">
      <c r="A29" s="69" t="s">
        <v>156</v>
      </c>
      <c r="B29" s="102">
        <v>46</v>
      </c>
      <c r="C29" s="77">
        <v>45</v>
      </c>
      <c r="D29" s="77">
        <v>46</v>
      </c>
      <c r="E29" s="77">
        <v>145</v>
      </c>
      <c r="F29" s="77">
        <v>129</v>
      </c>
      <c r="G29" s="77">
        <v>81</v>
      </c>
      <c r="H29" s="77">
        <v>105</v>
      </c>
      <c r="I29" s="218">
        <v>77</v>
      </c>
    </row>
    <row r="30" spans="1:9" x14ac:dyDescent="0.25">
      <c r="A30" s="69" t="s">
        <v>157</v>
      </c>
      <c r="B30" s="102">
        <v>540</v>
      </c>
      <c r="C30" s="102">
        <v>615</v>
      </c>
      <c r="D30" s="102">
        <v>602</v>
      </c>
      <c r="E30" s="102">
        <v>793</v>
      </c>
      <c r="F30" s="102">
        <v>844</v>
      </c>
      <c r="G30" s="102">
        <v>571</v>
      </c>
      <c r="H30" s="102">
        <v>595</v>
      </c>
      <c r="I30" s="218">
        <v>686</v>
      </c>
    </row>
    <row r="31" spans="1:9" x14ac:dyDescent="0.25">
      <c r="A31" s="69" t="s">
        <v>158</v>
      </c>
      <c r="B31" s="102">
        <v>161</v>
      </c>
      <c r="C31" s="102">
        <v>143</v>
      </c>
      <c r="D31" s="102">
        <v>150</v>
      </c>
      <c r="E31" s="102">
        <v>366</v>
      </c>
      <c r="F31" s="102">
        <v>425</v>
      </c>
      <c r="G31" s="102">
        <v>280</v>
      </c>
      <c r="H31" s="102">
        <v>364</v>
      </c>
      <c r="I31" s="218">
        <v>338</v>
      </c>
    </row>
    <row r="32" spans="1:9" x14ac:dyDescent="0.25">
      <c r="A32" s="69" t="s">
        <v>185</v>
      </c>
      <c r="B32" s="102">
        <v>169</v>
      </c>
      <c r="C32" s="102">
        <v>155</v>
      </c>
      <c r="D32" s="102">
        <v>171</v>
      </c>
      <c r="E32" s="102">
        <v>384</v>
      </c>
      <c r="F32" s="102">
        <v>311</v>
      </c>
      <c r="G32" s="102">
        <v>275</v>
      </c>
      <c r="H32" s="102">
        <v>259</v>
      </c>
      <c r="I32" s="218">
        <v>422</v>
      </c>
    </row>
    <row r="33" spans="1:15" x14ac:dyDescent="0.25">
      <c r="A33" s="69" t="s">
        <v>160</v>
      </c>
      <c r="B33" s="102">
        <v>345</v>
      </c>
      <c r="C33" s="102">
        <v>315</v>
      </c>
      <c r="D33" s="102">
        <v>412</v>
      </c>
      <c r="E33" s="102">
        <v>462</v>
      </c>
      <c r="F33" s="102">
        <v>544</v>
      </c>
      <c r="G33" s="102">
        <v>283</v>
      </c>
      <c r="H33" s="102">
        <v>428</v>
      </c>
      <c r="I33" s="218">
        <v>378</v>
      </c>
    </row>
    <row r="34" spans="1:15" x14ac:dyDescent="0.25">
      <c r="A34" s="69" t="s">
        <v>161</v>
      </c>
      <c r="B34" s="104" t="s">
        <v>150</v>
      </c>
      <c r="C34" s="104" t="s">
        <v>150</v>
      </c>
      <c r="D34" s="104" t="s">
        <v>150</v>
      </c>
      <c r="E34" s="102">
        <v>174</v>
      </c>
      <c r="F34" s="102">
        <v>146</v>
      </c>
      <c r="G34" s="102">
        <v>440</v>
      </c>
      <c r="H34" s="102">
        <v>377</v>
      </c>
      <c r="I34" s="218">
        <v>345</v>
      </c>
    </row>
    <row r="35" spans="1:15" x14ac:dyDescent="0.25">
      <c r="A35" s="69" t="s">
        <v>162</v>
      </c>
      <c r="B35" s="102">
        <v>166</v>
      </c>
      <c r="C35" s="102">
        <v>192</v>
      </c>
      <c r="D35" s="102">
        <v>262</v>
      </c>
      <c r="E35" s="102">
        <v>251</v>
      </c>
      <c r="F35" s="102">
        <v>296</v>
      </c>
      <c r="G35" s="102">
        <v>205</v>
      </c>
      <c r="H35" s="102">
        <v>194</v>
      </c>
      <c r="I35" s="218">
        <v>238</v>
      </c>
    </row>
    <row r="36" spans="1:15" x14ac:dyDescent="0.25">
      <c r="A36" s="69" t="s">
        <v>163</v>
      </c>
      <c r="B36" s="102">
        <v>185</v>
      </c>
      <c r="C36" s="102">
        <v>177</v>
      </c>
      <c r="D36" s="102">
        <v>199</v>
      </c>
      <c r="E36" s="102">
        <v>220</v>
      </c>
      <c r="F36" s="102">
        <v>202</v>
      </c>
      <c r="G36" s="102">
        <v>123</v>
      </c>
      <c r="H36" s="102">
        <v>126</v>
      </c>
      <c r="I36" s="218">
        <v>156</v>
      </c>
    </row>
    <row r="37" spans="1:15" x14ac:dyDescent="0.25">
      <c r="A37" s="69" t="s">
        <v>164</v>
      </c>
      <c r="B37" s="102">
        <v>165</v>
      </c>
      <c r="C37" s="102">
        <v>187</v>
      </c>
      <c r="D37" s="102">
        <v>205</v>
      </c>
      <c r="E37" s="102">
        <v>276</v>
      </c>
      <c r="F37" s="102">
        <v>278</v>
      </c>
      <c r="G37" s="102">
        <v>211</v>
      </c>
      <c r="H37" s="102">
        <v>239</v>
      </c>
      <c r="I37" s="218">
        <v>285</v>
      </c>
    </row>
    <row r="38" spans="1:15" x14ac:dyDescent="0.25">
      <c r="A38" s="69" t="s">
        <v>165</v>
      </c>
      <c r="B38" s="102">
        <v>222</v>
      </c>
      <c r="C38" s="102">
        <v>224</v>
      </c>
      <c r="D38" s="102">
        <v>300</v>
      </c>
      <c r="E38" s="102">
        <v>262</v>
      </c>
      <c r="F38" s="102">
        <v>1325</v>
      </c>
      <c r="G38" s="102">
        <v>449</v>
      </c>
      <c r="H38" s="102">
        <v>302</v>
      </c>
      <c r="I38" s="218">
        <v>611</v>
      </c>
    </row>
    <row r="39" spans="1:15" x14ac:dyDescent="0.25">
      <c r="A39" s="74" t="s">
        <v>285</v>
      </c>
      <c r="B39" s="105">
        <v>157</v>
      </c>
      <c r="C39" s="105">
        <v>310</v>
      </c>
      <c r="D39" s="105">
        <v>238</v>
      </c>
      <c r="E39" s="105">
        <v>361</v>
      </c>
      <c r="F39" s="105">
        <v>463</v>
      </c>
      <c r="G39" s="105" t="s">
        <v>150</v>
      </c>
      <c r="H39" s="105" t="s">
        <v>150</v>
      </c>
      <c r="I39" s="144" t="s">
        <v>150</v>
      </c>
    </row>
    <row r="41" spans="1:15" ht="12.75" customHeight="1" x14ac:dyDescent="0.25">
      <c r="A41" s="272" t="s">
        <v>286</v>
      </c>
      <c r="B41" s="273"/>
      <c r="C41" s="273"/>
      <c r="D41" s="273"/>
      <c r="E41" s="273"/>
      <c r="F41" s="273"/>
      <c r="G41" s="107"/>
      <c r="H41" s="107"/>
      <c r="I41" s="107"/>
      <c r="J41" s="107"/>
      <c r="K41" s="107"/>
      <c r="L41" s="107"/>
      <c r="M41" s="107"/>
      <c r="N41" s="107"/>
      <c r="O41" s="107"/>
    </row>
    <row r="42" spans="1:15" ht="12.75" customHeight="1" x14ac:dyDescent="0.25">
      <c r="A42" s="233" t="s">
        <v>169</v>
      </c>
      <c r="B42" s="234"/>
      <c r="C42" s="234"/>
      <c r="D42" s="234"/>
      <c r="E42" s="234"/>
      <c r="F42" s="234"/>
      <c r="G42" s="108"/>
      <c r="H42" s="108"/>
      <c r="I42" s="108"/>
      <c r="J42" s="109"/>
      <c r="K42" s="109"/>
      <c r="L42" s="109"/>
      <c r="M42" s="109"/>
      <c r="N42" s="109"/>
      <c r="O42" s="109"/>
    </row>
    <row r="43" spans="1:15" x14ac:dyDescent="0.25">
      <c r="A43" s="51" t="s">
        <v>170</v>
      </c>
      <c r="B43" s="52"/>
      <c r="C43" s="52"/>
      <c r="D43" s="52"/>
      <c r="E43" s="52"/>
      <c r="F43" s="52"/>
      <c r="G43" s="62"/>
      <c r="H43" s="62"/>
      <c r="I43" s="62"/>
    </row>
  </sheetData>
  <mergeCells count="3">
    <mergeCell ref="A41:F41"/>
    <mergeCell ref="A2:H2"/>
    <mergeCell ref="A1:H1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5B34B"/>
  </sheetPr>
  <dimension ref="A1:I14"/>
  <sheetViews>
    <sheetView showGridLines="0" zoomScaleNormal="100" workbookViewId="0">
      <selection activeCell="H5" sqref="H5"/>
    </sheetView>
  </sheetViews>
  <sheetFormatPr baseColWidth="10" defaultColWidth="9.140625" defaultRowHeight="12.75" x14ac:dyDescent="0.25"/>
  <cols>
    <col min="1" max="1" width="32.5703125" style="61" customWidth="1"/>
    <col min="2" max="2" width="10.28515625" style="77" customWidth="1"/>
    <col min="3" max="3" width="10.28515625" style="78" customWidth="1"/>
    <col min="4" max="9" width="10.28515625" style="61" customWidth="1"/>
    <col min="10" max="16384" width="9.140625" style="61"/>
  </cols>
  <sheetData>
    <row r="1" spans="1:9" ht="13.5" x14ac:dyDescent="0.25">
      <c r="A1" s="257" t="s">
        <v>299</v>
      </c>
      <c r="B1" s="257"/>
      <c r="C1" s="257"/>
      <c r="D1" s="257"/>
      <c r="E1" s="257"/>
      <c r="F1" s="257"/>
      <c r="G1" s="257"/>
      <c r="H1" s="257"/>
    </row>
    <row r="2" spans="1:9" s="62" customFormat="1" ht="39" customHeight="1" x14ac:dyDescent="0.25">
      <c r="A2" s="258" t="s">
        <v>712</v>
      </c>
      <c r="B2" s="258"/>
      <c r="C2" s="258"/>
      <c r="D2" s="258"/>
      <c r="E2" s="258"/>
      <c r="F2" s="258"/>
      <c r="G2" s="258"/>
      <c r="H2" s="258"/>
    </row>
    <row r="3" spans="1:9" s="65" customFormat="1" ht="25.5" x14ac:dyDescent="0.25">
      <c r="A3" s="80" t="s">
        <v>300</v>
      </c>
      <c r="B3" s="64">
        <v>2015</v>
      </c>
      <c r="C3" s="64">
        <v>2016</v>
      </c>
      <c r="D3" s="64">
        <v>2017</v>
      </c>
      <c r="E3" s="64">
        <v>2018</v>
      </c>
      <c r="F3" s="64">
        <v>2019</v>
      </c>
      <c r="G3" s="64">
        <v>2020</v>
      </c>
      <c r="H3" s="64">
        <v>2021</v>
      </c>
      <c r="I3" s="64" t="s">
        <v>699</v>
      </c>
    </row>
    <row r="4" spans="1:9" s="68" customFormat="1" x14ac:dyDescent="0.25">
      <c r="A4" s="66" t="s">
        <v>128</v>
      </c>
      <c r="B4" s="81">
        <f t="shared" ref="B4:G4" si="0">SUM(B5:B14)</f>
        <v>70135</v>
      </c>
      <c r="C4" s="81">
        <f t="shared" si="0"/>
        <v>56746</v>
      </c>
      <c r="D4" s="81">
        <f t="shared" si="0"/>
        <v>64310</v>
      </c>
      <c r="E4" s="81">
        <f t="shared" si="0"/>
        <v>81821</v>
      </c>
      <c r="F4" s="81">
        <f t="shared" si="0"/>
        <v>103615</v>
      </c>
      <c r="G4" s="81">
        <f t="shared" si="0"/>
        <v>48801</v>
      </c>
      <c r="H4" s="81">
        <v>64512</v>
      </c>
      <c r="I4" s="217">
        <v>44606</v>
      </c>
    </row>
    <row r="5" spans="1:9" x14ac:dyDescent="0.25">
      <c r="A5" s="69" t="s">
        <v>301</v>
      </c>
      <c r="B5" s="70">
        <v>25241</v>
      </c>
      <c r="C5" s="70">
        <v>4863</v>
      </c>
      <c r="D5" s="70">
        <v>1633</v>
      </c>
      <c r="E5" s="70">
        <v>1755</v>
      </c>
      <c r="F5" s="70">
        <v>3432</v>
      </c>
      <c r="G5" s="70">
        <v>2930</v>
      </c>
      <c r="H5" s="70">
        <v>1141</v>
      </c>
      <c r="I5" s="218">
        <v>801</v>
      </c>
    </row>
    <row r="6" spans="1:9" x14ac:dyDescent="0.25">
      <c r="A6" s="69" t="s">
        <v>302</v>
      </c>
      <c r="B6" s="70">
        <v>19489</v>
      </c>
      <c r="C6" s="70">
        <v>9204</v>
      </c>
      <c r="D6" s="70">
        <v>15328</v>
      </c>
      <c r="E6" s="70">
        <v>24764</v>
      </c>
      <c r="F6" s="70">
        <v>33381</v>
      </c>
      <c r="G6" s="70">
        <v>14872</v>
      </c>
      <c r="H6" s="70">
        <v>19025</v>
      </c>
      <c r="I6" s="218">
        <v>10882</v>
      </c>
    </row>
    <row r="7" spans="1:9" x14ac:dyDescent="0.25">
      <c r="A7" s="69" t="s">
        <v>303</v>
      </c>
      <c r="B7" s="70">
        <v>14811</v>
      </c>
      <c r="C7" s="70">
        <v>14259</v>
      </c>
      <c r="D7" s="70">
        <v>14793</v>
      </c>
      <c r="E7" s="70">
        <v>17471</v>
      </c>
      <c r="F7" s="70">
        <v>19758</v>
      </c>
      <c r="G7" s="70">
        <v>9440</v>
      </c>
      <c r="H7" s="70">
        <v>15603</v>
      </c>
      <c r="I7" s="218">
        <v>9660</v>
      </c>
    </row>
    <row r="8" spans="1:9" ht="12.75" customHeight="1" x14ac:dyDescent="0.25">
      <c r="A8" s="69" t="s">
        <v>304</v>
      </c>
      <c r="B8" s="70">
        <v>4478</v>
      </c>
      <c r="C8" s="70">
        <v>12479</v>
      </c>
      <c r="D8" s="70">
        <v>13365</v>
      </c>
      <c r="E8" s="70">
        <v>15046</v>
      </c>
      <c r="F8" s="70">
        <v>18491</v>
      </c>
      <c r="G8" s="70">
        <v>5592</v>
      </c>
      <c r="H8" s="70">
        <v>7875</v>
      </c>
      <c r="I8" s="218">
        <v>4732</v>
      </c>
    </row>
    <row r="9" spans="1:9" x14ac:dyDescent="0.25">
      <c r="A9" s="69" t="s">
        <v>305</v>
      </c>
      <c r="B9" s="70">
        <v>2788</v>
      </c>
      <c r="C9" s="70">
        <v>3353</v>
      </c>
      <c r="D9" s="70">
        <v>3624</v>
      </c>
      <c r="E9" s="70">
        <v>3938</v>
      </c>
      <c r="F9" s="70">
        <v>4487</v>
      </c>
      <c r="G9" s="70">
        <v>1372</v>
      </c>
      <c r="H9" s="70">
        <v>1447</v>
      </c>
      <c r="I9" s="218">
        <v>773</v>
      </c>
    </row>
    <row r="10" spans="1:9" x14ac:dyDescent="0.25">
      <c r="A10" s="69" t="s">
        <v>306</v>
      </c>
      <c r="B10" s="70">
        <v>1665</v>
      </c>
      <c r="C10" s="70">
        <v>11139</v>
      </c>
      <c r="D10" s="70">
        <v>14018</v>
      </c>
      <c r="E10" s="70">
        <v>17115</v>
      </c>
      <c r="F10" s="70">
        <v>22058</v>
      </c>
      <c r="G10" s="70">
        <v>13563</v>
      </c>
      <c r="H10" s="70">
        <v>18515</v>
      </c>
      <c r="I10" s="218">
        <v>17067</v>
      </c>
    </row>
    <row r="11" spans="1:9" x14ac:dyDescent="0.25">
      <c r="A11" s="69" t="s">
        <v>307</v>
      </c>
      <c r="B11" s="70">
        <v>958</v>
      </c>
      <c r="C11" s="70">
        <v>753</v>
      </c>
      <c r="D11" s="70">
        <v>744</v>
      </c>
      <c r="E11" s="70">
        <v>703</v>
      </c>
      <c r="F11" s="70">
        <v>930</v>
      </c>
      <c r="G11" s="70">
        <v>565</v>
      </c>
      <c r="H11" s="70">
        <v>184</v>
      </c>
      <c r="I11" s="218">
        <v>482</v>
      </c>
    </row>
    <row r="12" spans="1:9" x14ac:dyDescent="0.25">
      <c r="A12" s="69" t="s">
        <v>308</v>
      </c>
      <c r="B12" s="70">
        <v>470</v>
      </c>
      <c r="C12" s="70">
        <v>326</v>
      </c>
      <c r="D12" s="70">
        <v>347</v>
      </c>
      <c r="E12" s="70">
        <v>440</v>
      </c>
      <c r="F12" s="70">
        <v>343</v>
      </c>
      <c r="G12" s="70">
        <v>115</v>
      </c>
      <c r="H12" s="70">
        <v>104</v>
      </c>
      <c r="I12" s="218">
        <v>45</v>
      </c>
    </row>
    <row r="13" spans="1:9" x14ac:dyDescent="0.25">
      <c r="A13" s="69" t="s">
        <v>309</v>
      </c>
      <c r="B13" s="70">
        <v>137</v>
      </c>
      <c r="C13" s="70">
        <v>149</v>
      </c>
      <c r="D13" s="70">
        <v>235</v>
      </c>
      <c r="E13" s="70">
        <v>278</v>
      </c>
      <c r="F13" s="70">
        <v>235</v>
      </c>
      <c r="G13" s="70">
        <v>84</v>
      </c>
      <c r="H13" s="70">
        <v>96</v>
      </c>
      <c r="I13" s="218">
        <v>77</v>
      </c>
    </row>
    <row r="14" spans="1:9" x14ac:dyDescent="0.25">
      <c r="A14" s="74" t="s">
        <v>310</v>
      </c>
      <c r="B14" s="75">
        <v>98</v>
      </c>
      <c r="C14" s="75">
        <v>221</v>
      </c>
      <c r="D14" s="75">
        <v>223</v>
      </c>
      <c r="E14" s="75">
        <v>311</v>
      </c>
      <c r="F14" s="75">
        <v>500</v>
      </c>
      <c r="G14" s="75">
        <v>268</v>
      </c>
      <c r="H14" s="75">
        <v>522</v>
      </c>
      <c r="I14" s="144">
        <v>87</v>
      </c>
    </row>
  </sheetData>
  <mergeCells count="2">
    <mergeCell ref="A2:H2"/>
    <mergeCell ref="A1:H1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5B34B"/>
  </sheetPr>
  <dimension ref="A1:I14"/>
  <sheetViews>
    <sheetView showGridLines="0" workbookViewId="0">
      <selection activeCell="H14" sqref="H14"/>
    </sheetView>
  </sheetViews>
  <sheetFormatPr baseColWidth="10" defaultColWidth="9.140625" defaultRowHeight="12.75" x14ac:dyDescent="0.25"/>
  <cols>
    <col min="1" max="1" width="25.5703125" style="61" customWidth="1"/>
    <col min="2" max="2" width="9.7109375" style="77" customWidth="1"/>
    <col min="3" max="3" width="9.7109375" style="78" customWidth="1"/>
    <col min="4" max="9" width="9.7109375" style="61" customWidth="1"/>
    <col min="10" max="16384" width="9.140625" style="61"/>
  </cols>
  <sheetData>
    <row r="1" spans="1:9" ht="13.5" x14ac:dyDescent="0.25">
      <c r="A1" s="257" t="s">
        <v>311</v>
      </c>
      <c r="B1" s="257"/>
      <c r="C1" s="257"/>
      <c r="D1" s="257"/>
      <c r="E1" s="257"/>
      <c r="F1" s="257"/>
      <c r="G1" s="257"/>
      <c r="H1" s="257"/>
    </row>
    <row r="2" spans="1:9" s="62" customFormat="1" ht="39" customHeight="1" x14ac:dyDescent="0.25">
      <c r="A2" s="258" t="s">
        <v>711</v>
      </c>
      <c r="B2" s="258"/>
      <c r="C2" s="258"/>
      <c r="D2" s="258"/>
      <c r="E2" s="258"/>
      <c r="F2" s="258"/>
      <c r="G2" s="258"/>
      <c r="H2" s="258"/>
    </row>
    <row r="3" spans="1:9" s="65" customFormat="1" ht="25.5" x14ac:dyDescent="0.25">
      <c r="A3" s="80" t="s">
        <v>300</v>
      </c>
      <c r="B3" s="64">
        <v>2015</v>
      </c>
      <c r="C3" s="64">
        <v>2016</v>
      </c>
      <c r="D3" s="64">
        <v>2017</v>
      </c>
      <c r="E3" s="64">
        <v>2018</v>
      </c>
      <c r="F3" s="64">
        <v>2019</v>
      </c>
      <c r="G3" s="64">
        <v>2020</v>
      </c>
      <c r="H3" s="64">
        <v>2021</v>
      </c>
      <c r="I3" s="64" t="s">
        <v>699</v>
      </c>
    </row>
    <row r="4" spans="1:9" s="68" customFormat="1" x14ac:dyDescent="0.25">
      <c r="A4" s="66" t="s">
        <v>128</v>
      </c>
      <c r="B4" s="139"/>
      <c r="C4" s="139"/>
      <c r="D4" s="139"/>
      <c r="E4" s="139"/>
      <c r="F4" s="139"/>
      <c r="G4" s="140"/>
      <c r="H4" s="101">
        <v>64512</v>
      </c>
      <c r="I4" s="145">
        <v>44606</v>
      </c>
    </row>
    <row r="5" spans="1:9" x14ac:dyDescent="0.25">
      <c r="A5" s="69" t="s">
        <v>301</v>
      </c>
      <c r="B5" s="88"/>
      <c r="C5" s="88"/>
      <c r="D5" s="88"/>
      <c r="E5" s="88"/>
      <c r="F5" s="88"/>
      <c r="G5" s="76"/>
      <c r="H5" s="78">
        <v>1141</v>
      </c>
      <c r="I5" s="145">
        <v>801</v>
      </c>
    </row>
    <row r="6" spans="1:9" x14ac:dyDescent="0.25">
      <c r="A6" s="69" t="s">
        <v>302</v>
      </c>
      <c r="B6" s="88"/>
      <c r="C6" s="88"/>
      <c r="D6" s="88"/>
      <c r="E6" s="88"/>
      <c r="F6" s="88"/>
      <c r="G6" s="76"/>
      <c r="H6" s="78">
        <v>19025</v>
      </c>
      <c r="I6" s="145">
        <v>10882</v>
      </c>
    </row>
    <row r="7" spans="1:9" x14ac:dyDescent="0.25">
      <c r="A7" s="69" t="s">
        <v>303</v>
      </c>
      <c r="B7" s="88"/>
      <c r="C7" s="88"/>
      <c r="D7" s="88"/>
      <c r="E7" s="88"/>
      <c r="F7" s="88"/>
      <c r="G7" s="76"/>
      <c r="H7" s="78">
        <v>15603</v>
      </c>
      <c r="I7" s="145">
        <v>9660</v>
      </c>
    </row>
    <row r="8" spans="1:9" ht="12.75" customHeight="1" x14ac:dyDescent="0.25">
      <c r="A8" s="69" t="s">
        <v>304</v>
      </c>
      <c r="B8" s="88"/>
      <c r="C8" s="88"/>
      <c r="D8" s="88"/>
      <c r="E8" s="88"/>
      <c r="F8" s="88"/>
      <c r="G8" s="76"/>
      <c r="H8" s="78">
        <v>7875</v>
      </c>
      <c r="I8" s="145">
        <v>4732</v>
      </c>
    </row>
    <row r="9" spans="1:9" x14ac:dyDescent="0.25">
      <c r="A9" s="69" t="s">
        <v>305</v>
      </c>
      <c r="B9" s="88"/>
      <c r="C9" s="88"/>
      <c r="D9" s="88"/>
      <c r="E9" s="88"/>
      <c r="F9" s="88"/>
      <c r="G9" s="76"/>
      <c r="H9" s="78">
        <v>1447</v>
      </c>
      <c r="I9" s="145">
        <v>773</v>
      </c>
    </row>
    <row r="10" spans="1:9" x14ac:dyDescent="0.25">
      <c r="A10" s="69" t="s">
        <v>306</v>
      </c>
      <c r="B10" s="88"/>
      <c r="C10" s="88"/>
      <c r="D10" s="88"/>
      <c r="E10" s="88"/>
      <c r="F10" s="88"/>
      <c r="G10" s="76"/>
      <c r="H10" s="78">
        <v>18515</v>
      </c>
      <c r="I10" s="145">
        <v>17067</v>
      </c>
    </row>
    <row r="11" spans="1:9" x14ac:dyDescent="0.25">
      <c r="A11" s="69" t="s">
        <v>307</v>
      </c>
      <c r="B11" s="88"/>
      <c r="C11" s="88"/>
      <c r="D11" s="88"/>
      <c r="E11" s="88"/>
      <c r="F11" s="88"/>
      <c r="G11" s="76"/>
      <c r="H11" s="78">
        <v>184</v>
      </c>
      <c r="I11" s="145">
        <v>482</v>
      </c>
    </row>
    <row r="12" spans="1:9" x14ac:dyDescent="0.25">
      <c r="A12" s="69" t="s">
        <v>308</v>
      </c>
      <c r="B12" s="88"/>
      <c r="C12" s="88"/>
      <c r="D12" s="88"/>
      <c r="E12" s="88"/>
      <c r="F12" s="88"/>
      <c r="G12" s="76"/>
      <c r="H12" s="78">
        <v>104</v>
      </c>
      <c r="I12" s="145">
        <v>45</v>
      </c>
    </row>
    <row r="13" spans="1:9" x14ac:dyDescent="0.25">
      <c r="A13" s="69" t="s">
        <v>309</v>
      </c>
      <c r="B13" s="88"/>
      <c r="C13" s="88"/>
      <c r="D13" s="88"/>
      <c r="E13" s="88"/>
      <c r="F13" s="88"/>
      <c r="G13" s="76"/>
      <c r="H13" s="78">
        <v>96</v>
      </c>
      <c r="I13" s="145">
        <v>77</v>
      </c>
    </row>
    <row r="14" spans="1:9" x14ac:dyDescent="0.25">
      <c r="A14" s="74" t="s">
        <v>310</v>
      </c>
      <c r="B14" s="138"/>
      <c r="C14" s="138"/>
      <c r="D14" s="138"/>
      <c r="E14" s="138"/>
      <c r="F14" s="138"/>
      <c r="G14" s="138"/>
      <c r="H14" s="105">
        <v>522</v>
      </c>
      <c r="I14" s="144">
        <v>87</v>
      </c>
    </row>
  </sheetData>
  <mergeCells count="2">
    <mergeCell ref="A2:H2"/>
    <mergeCell ref="A1:H1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5B34B"/>
  </sheetPr>
  <dimension ref="A1:I44"/>
  <sheetViews>
    <sheetView showGridLines="0" topLeftCell="A26" zoomScale="110" zoomScaleNormal="110" workbookViewId="0">
      <selection activeCell="I3" sqref="I3"/>
    </sheetView>
  </sheetViews>
  <sheetFormatPr baseColWidth="10" defaultColWidth="9.140625" defaultRowHeight="12.75" x14ac:dyDescent="0.25"/>
  <cols>
    <col min="1" max="1" width="15.140625" style="61" customWidth="1"/>
    <col min="2" max="2" width="7.42578125" style="77" customWidth="1"/>
    <col min="3" max="3" width="7.42578125" style="78" customWidth="1"/>
    <col min="4" max="9" width="7.42578125" style="61" customWidth="1"/>
    <col min="10" max="16384" width="9.140625" style="61"/>
  </cols>
  <sheetData>
    <row r="1" spans="1:9" ht="13.5" x14ac:dyDescent="0.25">
      <c r="A1" s="257" t="s">
        <v>312</v>
      </c>
      <c r="B1" s="257"/>
      <c r="C1" s="257"/>
      <c r="D1" s="257"/>
      <c r="E1" s="257"/>
      <c r="F1" s="257"/>
      <c r="G1" s="257"/>
      <c r="H1" s="257"/>
      <c r="I1" s="257"/>
    </row>
    <row r="2" spans="1:9" s="62" customFormat="1" ht="39" customHeight="1" x14ac:dyDescent="0.25">
      <c r="A2" s="258" t="s">
        <v>704</v>
      </c>
      <c r="B2" s="258"/>
      <c r="C2" s="258"/>
      <c r="D2" s="258"/>
      <c r="E2" s="258"/>
      <c r="F2" s="258"/>
      <c r="G2" s="258"/>
      <c r="H2" s="258"/>
      <c r="I2" s="258"/>
    </row>
    <row r="3" spans="1:9" s="65" customFormat="1" ht="25.5" x14ac:dyDescent="0.25">
      <c r="A3" s="80" t="s">
        <v>181</v>
      </c>
      <c r="B3" s="64">
        <v>2015</v>
      </c>
      <c r="C3" s="64">
        <v>2016</v>
      </c>
      <c r="D3" s="64">
        <v>2017</v>
      </c>
      <c r="E3" s="64">
        <v>2018</v>
      </c>
      <c r="F3" s="64">
        <v>2019</v>
      </c>
      <c r="G3" s="64">
        <v>2020</v>
      </c>
      <c r="H3" s="64">
        <v>2021</v>
      </c>
      <c r="I3" s="64" t="s">
        <v>699</v>
      </c>
    </row>
    <row r="4" spans="1:9" s="68" customFormat="1" x14ac:dyDescent="0.25">
      <c r="A4" s="66" t="s">
        <v>128</v>
      </c>
      <c r="B4" s="100">
        <v>20387</v>
      </c>
      <c r="C4" s="100">
        <v>21614</v>
      </c>
      <c r="D4" s="100">
        <v>23999</v>
      </c>
      <c r="E4" s="100">
        <v>28067</v>
      </c>
      <c r="F4" s="100">
        <v>34344</v>
      </c>
      <c r="G4" s="100">
        <v>25120</v>
      </c>
      <c r="H4" s="100">
        <v>33199</v>
      </c>
      <c r="I4" s="141">
        <v>22546</v>
      </c>
    </row>
    <row r="5" spans="1:9" x14ac:dyDescent="0.25">
      <c r="A5" s="69" t="s">
        <v>131</v>
      </c>
      <c r="B5" s="102">
        <v>467</v>
      </c>
      <c r="C5" s="102">
        <v>392</v>
      </c>
      <c r="D5" s="102">
        <v>538</v>
      </c>
      <c r="E5" s="102">
        <v>575</v>
      </c>
      <c r="F5" s="102">
        <v>425</v>
      </c>
      <c r="G5" s="102">
        <v>396</v>
      </c>
      <c r="H5" s="102">
        <v>551</v>
      </c>
      <c r="I5" s="145">
        <v>354</v>
      </c>
    </row>
    <row r="6" spans="1:9" x14ac:dyDescent="0.25">
      <c r="A6" s="69" t="s">
        <v>182</v>
      </c>
      <c r="B6" s="102">
        <v>471</v>
      </c>
      <c r="C6" s="102">
        <v>457</v>
      </c>
      <c r="D6" s="102">
        <v>438</v>
      </c>
      <c r="E6" s="102">
        <v>480</v>
      </c>
      <c r="F6" s="102">
        <v>626</v>
      </c>
      <c r="G6" s="102">
        <v>414</v>
      </c>
      <c r="H6" s="102">
        <v>542</v>
      </c>
      <c r="I6" s="145">
        <v>289</v>
      </c>
    </row>
    <row r="7" spans="1:9" x14ac:dyDescent="0.25">
      <c r="A7" s="69" t="s">
        <v>133</v>
      </c>
      <c r="B7" s="102">
        <v>150</v>
      </c>
      <c r="C7" s="102">
        <v>220</v>
      </c>
      <c r="D7" s="102">
        <v>333</v>
      </c>
      <c r="E7" s="102">
        <v>479</v>
      </c>
      <c r="F7" s="102">
        <v>575</v>
      </c>
      <c r="G7" s="102">
        <v>425</v>
      </c>
      <c r="H7" s="102">
        <v>570</v>
      </c>
      <c r="I7" s="145">
        <v>261</v>
      </c>
    </row>
    <row r="8" spans="1:9" x14ac:dyDescent="0.25">
      <c r="A8" s="69" t="s">
        <v>134</v>
      </c>
      <c r="B8" s="102">
        <v>1435</v>
      </c>
      <c r="C8" s="102">
        <v>1572</v>
      </c>
      <c r="D8" s="102">
        <v>1441</v>
      </c>
      <c r="E8" s="102">
        <v>1397</v>
      </c>
      <c r="F8" s="102">
        <v>1776</v>
      </c>
      <c r="G8" s="102">
        <v>975</v>
      </c>
      <c r="H8" s="102">
        <v>2009</v>
      </c>
      <c r="I8" s="145">
        <v>1632</v>
      </c>
    </row>
    <row r="9" spans="1:9" x14ac:dyDescent="0.25">
      <c r="A9" s="69" t="s">
        <v>135</v>
      </c>
      <c r="B9" s="102">
        <v>472</v>
      </c>
      <c r="C9" s="102">
        <v>873</v>
      </c>
      <c r="D9" s="102">
        <v>780</v>
      </c>
      <c r="E9" s="102">
        <v>877</v>
      </c>
      <c r="F9" s="102">
        <v>856</v>
      </c>
      <c r="G9" s="102">
        <v>377</v>
      </c>
      <c r="H9" s="102">
        <v>1044</v>
      </c>
      <c r="I9" s="145">
        <v>794</v>
      </c>
    </row>
    <row r="10" spans="1:9" x14ac:dyDescent="0.25">
      <c r="A10" s="69" t="s">
        <v>136</v>
      </c>
      <c r="B10" s="102">
        <v>438</v>
      </c>
      <c r="C10" s="102">
        <v>435</v>
      </c>
      <c r="D10" s="102">
        <v>430</v>
      </c>
      <c r="E10" s="102">
        <v>613</v>
      </c>
      <c r="F10" s="102">
        <v>700</v>
      </c>
      <c r="G10" s="102">
        <v>572</v>
      </c>
      <c r="H10" s="102">
        <v>815</v>
      </c>
      <c r="I10" s="145">
        <v>604</v>
      </c>
    </row>
    <row r="11" spans="1:9" x14ac:dyDescent="0.25">
      <c r="A11" s="69" t="s">
        <v>137</v>
      </c>
      <c r="B11" s="102">
        <v>644</v>
      </c>
      <c r="C11" s="102">
        <v>418</v>
      </c>
      <c r="D11" s="102">
        <v>478</v>
      </c>
      <c r="E11" s="102">
        <v>507</v>
      </c>
      <c r="F11" s="102">
        <v>693</v>
      </c>
      <c r="G11" s="102">
        <v>546</v>
      </c>
      <c r="H11" s="102">
        <v>823</v>
      </c>
      <c r="I11" s="145">
        <v>583</v>
      </c>
    </row>
    <row r="12" spans="1:9" x14ac:dyDescent="0.25">
      <c r="A12" s="69" t="s">
        <v>138</v>
      </c>
      <c r="B12" s="102">
        <v>318</v>
      </c>
      <c r="C12" s="102">
        <v>232</v>
      </c>
      <c r="D12" s="102">
        <v>292</v>
      </c>
      <c r="E12" s="102">
        <v>428</v>
      </c>
      <c r="F12" s="102">
        <v>484</v>
      </c>
      <c r="G12" s="102">
        <v>312</v>
      </c>
      <c r="H12" s="102">
        <v>380</v>
      </c>
      <c r="I12" s="145">
        <v>325</v>
      </c>
    </row>
    <row r="13" spans="1:9" x14ac:dyDescent="0.25">
      <c r="A13" s="69" t="s">
        <v>139</v>
      </c>
      <c r="B13" s="102">
        <v>1085</v>
      </c>
      <c r="C13" s="102">
        <v>1143</v>
      </c>
      <c r="D13" s="102">
        <v>1140</v>
      </c>
      <c r="E13" s="102">
        <v>1340</v>
      </c>
      <c r="F13" s="102">
        <v>1649</v>
      </c>
      <c r="G13" s="102">
        <v>1202</v>
      </c>
      <c r="H13" s="102">
        <v>1532</v>
      </c>
      <c r="I13" s="145">
        <v>1324</v>
      </c>
    </row>
    <row r="14" spans="1:9" x14ac:dyDescent="0.25">
      <c r="A14" s="69" t="s">
        <v>140</v>
      </c>
      <c r="B14" s="102">
        <v>93</v>
      </c>
      <c r="C14" s="102">
        <v>79</v>
      </c>
      <c r="D14" s="102">
        <v>87</v>
      </c>
      <c r="E14" s="102">
        <v>142</v>
      </c>
      <c r="F14" s="102">
        <v>182</v>
      </c>
      <c r="G14" s="102">
        <v>145</v>
      </c>
      <c r="H14" s="102">
        <v>238</v>
      </c>
      <c r="I14" s="145">
        <v>160</v>
      </c>
    </row>
    <row r="15" spans="1:9" x14ac:dyDescent="0.25">
      <c r="A15" s="69" t="s">
        <v>141</v>
      </c>
      <c r="B15" s="102">
        <v>814</v>
      </c>
      <c r="C15" s="102">
        <v>769</v>
      </c>
      <c r="D15" s="102">
        <v>507</v>
      </c>
      <c r="E15" s="102">
        <v>554</v>
      </c>
      <c r="F15" s="102">
        <v>972</v>
      </c>
      <c r="G15" s="102">
        <v>776</v>
      </c>
      <c r="H15" s="102">
        <v>1257</v>
      </c>
      <c r="I15" s="145">
        <v>822</v>
      </c>
    </row>
    <row r="16" spans="1:9" x14ac:dyDescent="0.25">
      <c r="A16" s="69" t="s">
        <v>142</v>
      </c>
      <c r="B16" s="102">
        <v>496</v>
      </c>
      <c r="C16" s="103">
        <v>498</v>
      </c>
      <c r="D16" s="103">
        <v>559</v>
      </c>
      <c r="E16" s="103">
        <v>635</v>
      </c>
      <c r="F16" s="103">
        <v>773</v>
      </c>
      <c r="G16" s="103">
        <v>521</v>
      </c>
      <c r="H16" s="103">
        <v>696</v>
      </c>
      <c r="I16" s="145">
        <v>517</v>
      </c>
    </row>
    <row r="17" spans="1:9" x14ac:dyDescent="0.25">
      <c r="A17" s="69" t="s">
        <v>143</v>
      </c>
      <c r="B17" s="102">
        <v>882</v>
      </c>
      <c r="C17" s="102">
        <v>798</v>
      </c>
      <c r="D17" s="102">
        <v>892</v>
      </c>
      <c r="E17" s="102">
        <v>1062</v>
      </c>
      <c r="F17" s="102">
        <v>1189</v>
      </c>
      <c r="G17" s="102">
        <v>736</v>
      </c>
      <c r="H17" s="102">
        <v>1126</v>
      </c>
      <c r="I17" s="145">
        <v>795</v>
      </c>
    </row>
    <row r="18" spans="1:9" x14ac:dyDescent="0.25">
      <c r="A18" s="69" t="s">
        <v>144</v>
      </c>
      <c r="B18" s="102">
        <v>662</v>
      </c>
      <c r="C18" s="102">
        <v>655</v>
      </c>
      <c r="D18" s="102">
        <v>1409</v>
      </c>
      <c r="E18" s="102">
        <v>774</v>
      </c>
      <c r="F18" s="102">
        <v>1010</v>
      </c>
      <c r="G18" s="102">
        <v>789</v>
      </c>
      <c r="H18" s="102">
        <v>1042</v>
      </c>
      <c r="I18" s="145">
        <v>786</v>
      </c>
    </row>
    <row r="19" spans="1:9" x14ac:dyDescent="0.25">
      <c r="A19" s="69" t="s">
        <v>145</v>
      </c>
      <c r="B19" s="102">
        <v>1065</v>
      </c>
      <c r="C19" s="102">
        <v>1088</v>
      </c>
      <c r="D19" s="102">
        <v>1269</v>
      </c>
      <c r="E19" s="102">
        <v>1400</v>
      </c>
      <c r="F19" s="102">
        <v>1629</v>
      </c>
      <c r="G19" s="102">
        <v>1212</v>
      </c>
      <c r="H19" s="102">
        <v>1575</v>
      </c>
      <c r="I19" s="145">
        <v>1145</v>
      </c>
    </row>
    <row r="20" spans="1:9" x14ac:dyDescent="0.25">
      <c r="A20" s="69" t="s">
        <v>146</v>
      </c>
      <c r="B20" s="102">
        <v>1101</v>
      </c>
      <c r="C20" s="102">
        <v>1205</v>
      </c>
      <c r="D20" s="102">
        <v>1166</v>
      </c>
      <c r="E20" s="102">
        <v>1356</v>
      </c>
      <c r="F20" s="102">
        <v>1599</v>
      </c>
      <c r="G20" s="102">
        <v>1254</v>
      </c>
      <c r="H20" s="102">
        <v>1692</v>
      </c>
      <c r="I20" s="145">
        <v>1202</v>
      </c>
    </row>
    <row r="21" spans="1:9" x14ac:dyDescent="0.25">
      <c r="A21" s="69" t="s">
        <v>252</v>
      </c>
      <c r="B21" s="102">
        <v>1286</v>
      </c>
      <c r="C21" s="102">
        <v>1310</v>
      </c>
      <c r="D21" s="102">
        <v>1645</v>
      </c>
      <c r="E21" s="102">
        <v>1925</v>
      </c>
      <c r="F21" s="102">
        <v>2627</v>
      </c>
      <c r="G21" s="102">
        <v>2054</v>
      </c>
      <c r="H21" s="102">
        <v>1829</v>
      </c>
      <c r="I21" s="145">
        <v>314</v>
      </c>
    </row>
    <row r="22" spans="1:9" x14ac:dyDescent="0.25">
      <c r="A22" s="69" t="s">
        <v>148</v>
      </c>
      <c r="B22" s="102">
        <v>1744</v>
      </c>
      <c r="C22" s="102">
        <v>1957</v>
      </c>
      <c r="D22" s="102">
        <v>2242</v>
      </c>
      <c r="E22" s="102">
        <v>2914</v>
      </c>
      <c r="F22" s="102">
        <v>2882</v>
      </c>
      <c r="G22" s="102">
        <v>2393</v>
      </c>
      <c r="H22" s="102">
        <v>2769</v>
      </c>
      <c r="I22" s="145">
        <v>2007</v>
      </c>
    </row>
    <row r="23" spans="1:9" x14ac:dyDescent="0.25">
      <c r="A23" s="69" t="s">
        <v>284</v>
      </c>
      <c r="B23" s="102" t="s">
        <v>150</v>
      </c>
      <c r="C23" s="102" t="s">
        <v>150</v>
      </c>
      <c r="D23" s="102" t="s">
        <v>150</v>
      </c>
      <c r="E23" s="102" t="s">
        <v>150</v>
      </c>
      <c r="F23" s="102" t="s">
        <v>150</v>
      </c>
      <c r="G23" s="102">
        <v>727</v>
      </c>
      <c r="H23" s="102">
        <v>1229</v>
      </c>
      <c r="I23" s="145">
        <v>85</v>
      </c>
    </row>
    <row r="24" spans="1:9" x14ac:dyDescent="0.25">
      <c r="A24" s="69" t="s">
        <v>151</v>
      </c>
      <c r="B24" s="102">
        <v>1599</v>
      </c>
      <c r="C24" s="102">
        <v>1737</v>
      </c>
      <c r="D24" s="102">
        <v>2196</v>
      </c>
      <c r="E24" s="102">
        <v>2678</v>
      </c>
      <c r="F24" s="102">
        <v>3551</v>
      </c>
      <c r="G24" s="102">
        <v>2210</v>
      </c>
      <c r="H24" s="102">
        <v>2654</v>
      </c>
      <c r="I24" s="145">
        <v>1787</v>
      </c>
    </row>
    <row r="25" spans="1:9" x14ac:dyDescent="0.25">
      <c r="A25" s="69" t="s">
        <v>152</v>
      </c>
      <c r="B25" s="102">
        <v>1012</v>
      </c>
      <c r="C25" s="102">
        <v>1237</v>
      </c>
      <c r="D25" s="102">
        <v>1705</v>
      </c>
      <c r="E25" s="102">
        <v>1866</v>
      </c>
      <c r="F25" s="102">
        <v>2367</v>
      </c>
      <c r="G25" s="102">
        <v>1610</v>
      </c>
      <c r="H25" s="102">
        <v>2031</v>
      </c>
      <c r="I25" s="145">
        <v>1657</v>
      </c>
    </row>
    <row r="26" spans="1:9" x14ac:dyDescent="0.25">
      <c r="A26" s="69" t="s">
        <v>153</v>
      </c>
      <c r="B26" s="102">
        <v>402</v>
      </c>
      <c r="C26" s="77">
        <v>503</v>
      </c>
      <c r="D26" s="77">
        <v>516</v>
      </c>
      <c r="E26" s="77">
        <v>649</v>
      </c>
      <c r="F26" s="77">
        <v>1067</v>
      </c>
      <c r="G26" s="77">
        <v>707</v>
      </c>
      <c r="H26" s="77">
        <v>712</v>
      </c>
      <c r="I26" s="145">
        <v>535</v>
      </c>
    </row>
    <row r="27" spans="1:9" x14ac:dyDescent="0.25">
      <c r="A27" s="69" t="s">
        <v>154</v>
      </c>
      <c r="B27" s="102">
        <v>247</v>
      </c>
      <c r="C27" s="102">
        <v>232</v>
      </c>
      <c r="D27" s="102">
        <v>234</v>
      </c>
      <c r="E27" s="102">
        <v>238</v>
      </c>
      <c r="F27" s="102">
        <v>379</v>
      </c>
      <c r="G27" s="102">
        <v>334</v>
      </c>
      <c r="H27" s="102">
        <v>502</v>
      </c>
      <c r="I27" s="145">
        <v>298</v>
      </c>
    </row>
    <row r="28" spans="1:9" x14ac:dyDescent="0.25">
      <c r="A28" s="69" t="s">
        <v>155</v>
      </c>
      <c r="B28" s="102">
        <v>274</v>
      </c>
      <c r="C28" s="103">
        <v>200</v>
      </c>
      <c r="D28" s="103">
        <v>206</v>
      </c>
      <c r="E28" s="103">
        <v>248</v>
      </c>
      <c r="F28" s="103">
        <v>270</v>
      </c>
      <c r="G28" s="103">
        <v>174</v>
      </c>
      <c r="H28" s="103">
        <v>254</v>
      </c>
      <c r="I28" s="145">
        <v>167</v>
      </c>
    </row>
    <row r="29" spans="1:9" x14ac:dyDescent="0.25">
      <c r="A29" s="69" t="s">
        <v>156</v>
      </c>
      <c r="B29" s="102">
        <v>98</v>
      </c>
      <c r="C29" s="77">
        <v>75</v>
      </c>
      <c r="D29" s="77">
        <v>54</v>
      </c>
      <c r="E29" s="77">
        <v>64</v>
      </c>
      <c r="F29" s="77">
        <v>137</v>
      </c>
      <c r="G29" s="77">
        <v>91</v>
      </c>
      <c r="H29" s="77">
        <v>118</v>
      </c>
      <c r="I29" s="145">
        <v>76</v>
      </c>
    </row>
    <row r="30" spans="1:9" x14ac:dyDescent="0.25">
      <c r="A30" s="69" t="s">
        <v>157</v>
      </c>
      <c r="B30" s="102">
        <v>799</v>
      </c>
      <c r="C30" s="102">
        <v>906</v>
      </c>
      <c r="D30" s="102">
        <v>817</v>
      </c>
      <c r="E30" s="102">
        <v>948</v>
      </c>
      <c r="F30" s="102">
        <v>1233</v>
      </c>
      <c r="G30" s="102">
        <v>834</v>
      </c>
      <c r="H30" s="102">
        <v>1165</v>
      </c>
      <c r="I30" s="145">
        <v>817</v>
      </c>
    </row>
    <row r="31" spans="1:9" x14ac:dyDescent="0.25">
      <c r="A31" s="69" t="s">
        <v>158</v>
      </c>
      <c r="B31" s="102">
        <v>327</v>
      </c>
      <c r="C31" s="102">
        <v>295</v>
      </c>
      <c r="D31" s="102">
        <v>296</v>
      </c>
      <c r="E31" s="102">
        <v>670</v>
      </c>
      <c r="F31" s="102">
        <v>819</v>
      </c>
      <c r="G31" s="102">
        <v>504</v>
      </c>
      <c r="H31" s="102">
        <v>740</v>
      </c>
      <c r="I31" s="145">
        <v>491</v>
      </c>
    </row>
    <row r="32" spans="1:9" x14ac:dyDescent="0.25">
      <c r="A32" s="69" t="s">
        <v>185</v>
      </c>
      <c r="B32" s="102">
        <v>226</v>
      </c>
      <c r="C32" s="102">
        <v>199</v>
      </c>
      <c r="D32" s="102">
        <v>195</v>
      </c>
      <c r="E32" s="102">
        <v>516</v>
      </c>
      <c r="F32" s="102">
        <v>343</v>
      </c>
      <c r="G32" s="102">
        <v>400</v>
      </c>
      <c r="H32" s="102">
        <v>456</v>
      </c>
      <c r="I32" s="145">
        <v>433</v>
      </c>
    </row>
    <row r="33" spans="1:9" x14ac:dyDescent="0.25">
      <c r="A33" s="69" t="s">
        <v>160</v>
      </c>
      <c r="B33" s="102">
        <v>452</v>
      </c>
      <c r="C33" s="102">
        <v>376</v>
      </c>
      <c r="D33" s="102">
        <v>421</v>
      </c>
      <c r="E33" s="102">
        <v>563</v>
      </c>
      <c r="F33" s="102">
        <v>764</v>
      </c>
      <c r="G33" s="102">
        <v>512</v>
      </c>
      <c r="H33" s="102">
        <v>621</v>
      </c>
      <c r="I33" s="145">
        <v>467</v>
      </c>
    </row>
    <row r="34" spans="1:9" x14ac:dyDescent="0.25">
      <c r="A34" s="69" t="s">
        <v>161</v>
      </c>
      <c r="B34" s="104" t="s">
        <v>150</v>
      </c>
      <c r="C34" s="104" t="s">
        <v>150</v>
      </c>
      <c r="D34" s="104" t="s">
        <v>150</v>
      </c>
      <c r="E34" s="102">
        <v>277</v>
      </c>
      <c r="F34" s="102">
        <v>222</v>
      </c>
      <c r="G34" s="102">
        <v>684</v>
      </c>
      <c r="H34" s="102">
        <v>777</v>
      </c>
      <c r="I34" s="145">
        <v>544</v>
      </c>
    </row>
    <row r="35" spans="1:9" x14ac:dyDescent="0.25">
      <c r="A35" s="69" t="s">
        <v>162</v>
      </c>
      <c r="B35" s="102">
        <v>340</v>
      </c>
      <c r="C35" s="102">
        <v>352</v>
      </c>
      <c r="D35" s="102">
        <v>338</v>
      </c>
      <c r="E35" s="102">
        <v>371</v>
      </c>
      <c r="F35" s="102">
        <v>396</v>
      </c>
      <c r="G35" s="102">
        <v>279</v>
      </c>
      <c r="H35" s="102">
        <v>349</v>
      </c>
      <c r="I35" s="145">
        <v>284</v>
      </c>
    </row>
    <row r="36" spans="1:9" x14ac:dyDescent="0.25">
      <c r="A36" s="69" t="s">
        <v>163</v>
      </c>
      <c r="B36" s="102">
        <v>397</v>
      </c>
      <c r="C36" s="102">
        <v>362</v>
      </c>
      <c r="D36" s="102">
        <v>341</v>
      </c>
      <c r="E36" s="102">
        <v>350</v>
      </c>
      <c r="F36" s="102">
        <v>494</v>
      </c>
      <c r="G36" s="102">
        <v>307</v>
      </c>
      <c r="H36" s="102">
        <v>533</v>
      </c>
      <c r="I36" s="145">
        <v>365</v>
      </c>
    </row>
    <row r="37" spans="1:9" x14ac:dyDescent="0.25">
      <c r="A37" s="69" t="s">
        <v>164</v>
      </c>
      <c r="B37" s="102">
        <v>270</v>
      </c>
      <c r="C37" s="102">
        <v>207</v>
      </c>
      <c r="D37" s="102">
        <v>202</v>
      </c>
      <c r="E37" s="102">
        <v>221</v>
      </c>
      <c r="F37" s="102">
        <v>216</v>
      </c>
      <c r="G37" s="102">
        <v>182</v>
      </c>
      <c r="H37" s="102">
        <v>177</v>
      </c>
      <c r="I37" s="145">
        <v>155</v>
      </c>
    </row>
    <row r="38" spans="1:9" x14ac:dyDescent="0.25">
      <c r="A38" s="69" t="s">
        <v>165</v>
      </c>
      <c r="B38" s="102">
        <v>321</v>
      </c>
      <c r="C38" s="102">
        <v>331</v>
      </c>
      <c r="D38" s="102">
        <v>375</v>
      </c>
      <c r="E38" s="102">
        <v>401</v>
      </c>
      <c r="F38" s="102">
        <v>927</v>
      </c>
      <c r="G38" s="102">
        <v>466</v>
      </c>
      <c r="H38" s="102">
        <v>391</v>
      </c>
      <c r="I38" s="145">
        <v>471</v>
      </c>
    </row>
    <row r="39" spans="1:9" x14ac:dyDescent="0.25">
      <c r="A39" s="74" t="s">
        <v>285</v>
      </c>
      <c r="B39" s="105" t="s">
        <v>150</v>
      </c>
      <c r="C39" s="105">
        <v>501</v>
      </c>
      <c r="D39" s="105">
        <v>457</v>
      </c>
      <c r="E39" s="105">
        <v>549</v>
      </c>
      <c r="F39" s="105">
        <v>512</v>
      </c>
      <c r="G39" s="105" t="s">
        <v>150</v>
      </c>
      <c r="H39" s="105" t="s">
        <v>150</v>
      </c>
      <c r="I39" s="144" t="s">
        <v>150</v>
      </c>
    </row>
    <row r="41" spans="1:9" x14ac:dyDescent="0.25">
      <c r="A41" s="61" t="s">
        <v>255</v>
      </c>
    </row>
    <row r="42" spans="1:9" ht="30" customHeight="1" x14ac:dyDescent="0.25">
      <c r="A42" s="272" t="s">
        <v>313</v>
      </c>
      <c r="B42" s="273"/>
      <c r="C42" s="273"/>
      <c r="D42" s="273"/>
      <c r="E42" s="273"/>
      <c r="F42" s="273"/>
    </row>
    <row r="43" spans="1:9" ht="27.75" customHeight="1" x14ac:dyDescent="0.25">
      <c r="A43" s="272" t="s">
        <v>314</v>
      </c>
      <c r="B43" s="273"/>
      <c r="C43" s="273"/>
      <c r="D43" s="273"/>
      <c r="E43" s="273"/>
      <c r="F43" s="273"/>
    </row>
    <row r="44" spans="1:9" x14ac:dyDescent="0.25">
      <c r="A44" s="51" t="s">
        <v>170</v>
      </c>
      <c r="B44" s="52"/>
      <c r="C44" s="52"/>
      <c r="D44" s="52"/>
      <c r="E44" s="52"/>
      <c r="F44" s="52"/>
    </row>
  </sheetData>
  <mergeCells count="4">
    <mergeCell ref="A42:F42"/>
    <mergeCell ref="A43:F43"/>
    <mergeCell ref="A2:I2"/>
    <mergeCell ref="A1:I1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5B34B"/>
  </sheetPr>
  <dimension ref="A1:I59"/>
  <sheetViews>
    <sheetView showGridLines="0" topLeftCell="A41" zoomScaleNormal="100" workbookViewId="0">
      <selection activeCell="I4" sqref="I4"/>
    </sheetView>
  </sheetViews>
  <sheetFormatPr baseColWidth="10" defaultColWidth="9.140625" defaultRowHeight="12.75" x14ac:dyDescent="0.25"/>
  <cols>
    <col min="1" max="1" width="22.5703125" style="61" customWidth="1"/>
    <col min="2" max="2" width="9" style="77" customWidth="1"/>
    <col min="3" max="3" width="9" style="78" customWidth="1"/>
    <col min="4" max="9" width="9" style="61" customWidth="1"/>
    <col min="10" max="16384" width="9.140625" style="61"/>
  </cols>
  <sheetData>
    <row r="1" spans="1:9" ht="13.5" x14ac:dyDescent="0.25">
      <c r="A1" s="257" t="s">
        <v>315</v>
      </c>
      <c r="B1" s="257"/>
      <c r="C1" s="257"/>
      <c r="D1" s="257"/>
      <c r="E1" s="257"/>
      <c r="F1" s="257"/>
      <c r="G1" s="257"/>
      <c r="H1" s="257"/>
    </row>
    <row r="2" spans="1:9" s="62" customFormat="1" ht="45" customHeight="1" x14ac:dyDescent="0.25">
      <c r="A2" s="258" t="s">
        <v>710</v>
      </c>
      <c r="B2" s="258"/>
      <c r="C2" s="258"/>
      <c r="D2" s="258"/>
      <c r="E2" s="258"/>
      <c r="F2" s="258"/>
      <c r="G2" s="258"/>
      <c r="H2" s="258"/>
    </row>
    <row r="3" spans="1:9" s="65" customFormat="1" ht="25.5" x14ac:dyDescent="0.25">
      <c r="A3" s="80" t="s">
        <v>316</v>
      </c>
      <c r="B3" s="64">
        <v>2015</v>
      </c>
      <c r="C3" s="64">
        <v>2016</v>
      </c>
      <c r="D3" s="64">
        <v>2017</v>
      </c>
      <c r="E3" s="64">
        <v>2018</v>
      </c>
      <c r="F3" s="64">
        <v>2019</v>
      </c>
      <c r="G3" s="64">
        <v>2020</v>
      </c>
      <c r="H3" s="64">
        <v>2021</v>
      </c>
      <c r="I3" s="64" t="s">
        <v>699</v>
      </c>
    </row>
    <row r="4" spans="1:9" s="68" customFormat="1" x14ac:dyDescent="0.25">
      <c r="A4" s="66" t="s">
        <v>128</v>
      </c>
      <c r="B4" s="100">
        <v>6659</v>
      </c>
      <c r="C4" s="100">
        <v>7153</v>
      </c>
      <c r="D4" s="100">
        <v>8623</v>
      </c>
      <c r="E4" s="100">
        <v>10270</v>
      </c>
      <c r="F4" s="100">
        <v>12478</v>
      </c>
      <c r="G4" s="100">
        <v>9460</v>
      </c>
      <c r="H4" s="100">
        <v>11082</v>
      </c>
      <c r="I4" s="141">
        <v>6194</v>
      </c>
    </row>
    <row r="5" spans="1:9" x14ac:dyDescent="0.25">
      <c r="A5" s="69" t="s">
        <v>317</v>
      </c>
      <c r="B5" s="102">
        <v>28</v>
      </c>
      <c r="C5" s="102">
        <v>98</v>
      </c>
      <c r="D5" s="102">
        <v>89</v>
      </c>
      <c r="E5" s="102">
        <v>77</v>
      </c>
      <c r="F5" s="102">
        <v>55</v>
      </c>
      <c r="G5" s="102">
        <v>76</v>
      </c>
      <c r="H5" s="102">
        <v>84</v>
      </c>
      <c r="I5" s="145">
        <v>1</v>
      </c>
    </row>
    <row r="6" spans="1:9" x14ac:dyDescent="0.25">
      <c r="A6" s="69" t="s">
        <v>318</v>
      </c>
      <c r="B6" s="102">
        <v>508</v>
      </c>
      <c r="C6" s="102">
        <v>446</v>
      </c>
      <c r="D6" s="102">
        <v>473</v>
      </c>
      <c r="E6" s="102">
        <v>649</v>
      </c>
      <c r="F6" s="102">
        <v>685</v>
      </c>
      <c r="G6" s="102">
        <v>594</v>
      </c>
      <c r="H6" s="102">
        <v>657</v>
      </c>
      <c r="I6" s="145">
        <v>449</v>
      </c>
    </row>
    <row r="7" spans="1:9" x14ac:dyDescent="0.25">
      <c r="A7" s="69" t="s">
        <v>319</v>
      </c>
      <c r="B7" s="102">
        <v>15</v>
      </c>
      <c r="C7" s="102">
        <v>13</v>
      </c>
      <c r="D7" s="102">
        <v>13</v>
      </c>
      <c r="E7" s="102">
        <v>27</v>
      </c>
      <c r="F7" s="102">
        <v>47</v>
      </c>
      <c r="G7" s="102">
        <v>20</v>
      </c>
      <c r="H7" s="102">
        <v>17</v>
      </c>
      <c r="I7" s="145"/>
    </row>
    <row r="8" spans="1:9" x14ac:dyDescent="0.25">
      <c r="A8" s="69" t="s">
        <v>320</v>
      </c>
      <c r="B8" s="102">
        <v>11</v>
      </c>
      <c r="C8" s="102">
        <v>5</v>
      </c>
      <c r="D8" s="102">
        <v>9</v>
      </c>
      <c r="E8" s="102">
        <v>11</v>
      </c>
      <c r="F8" s="102">
        <v>22</v>
      </c>
      <c r="G8" s="102">
        <v>5</v>
      </c>
      <c r="H8" s="102">
        <v>16</v>
      </c>
      <c r="I8" s="145">
        <v>21</v>
      </c>
    </row>
    <row r="9" spans="1:9" x14ac:dyDescent="0.25">
      <c r="A9" s="69" t="s">
        <v>321</v>
      </c>
      <c r="B9" s="102">
        <v>12</v>
      </c>
      <c r="C9" s="102">
        <v>29</v>
      </c>
      <c r="D9" s="102">
        <v>34</v>
      </c>
      <c r="E9" s="102">
        <v>56</v>
      </c>
      <c r="F9" s="102">
        <v>63</v>
      </c>
      <c r="G9" s="102">
        <v>48</v>
      </c>
      <c r="H9" s="102">
        <v>38</v>
      </c>
      <c r="I9" s="145">
        <v>5</v>
      </c>
    </row>
    <row r="10" spans="1:9" x14ac:dyDescent="0.25">
      <c r="A10" s="69" t="s">
        <v>137</v>
      </c>
      <c r="B10" s="102">
        <v>348</v>
      </c>
      <c r="C10" s="102">
        <v>411</v>
      </c>
      <c r="D10" s="102">
        <v>478</v>
      </c>
      <c r="E10" s="102">
        <v>490</v>
      </c>
      <c r="F10" s="102">
        <v>692</v>
      </c>
      <c r="G10" s="102">
        <v>552</v>
      </c>
      <c r="H10" s="102">
        <v>791</v>
      </c>
      <c r="I10" s="145">
        <v>534</v>
      </c>
    </row>
    <row r="11" spans="1:9" x14ac:dyDescent="0.25">
      <c r="A11" s="69" t="s">
        <v>322</v>
      </c>
      <c r="B11" s="102">
        <v>157</v>
      </c>
      <c r="C11" s="102">
        <v>188</v>
      </c>
      <c r="D11" s="102">
        <v>218</v>
      </c>
      <c r="E11" s="102">
        <v>329</v>
      </c>
      <c r="F11" s="102">
        <v>590</v>
      </c>
      <c r="G11" s="102">
        <v>357</v>
      </c>
      <c r="H11" s="102">
        <v>417</v>
      </c>
      <c r="I11" s="145">
        <v>296</v>
      </c>
    </row>
    <row r="12" spans="1:9" x14ac:dyDescent="0.25">
      <c r="A12" s="69" t="s">
        <v>323</v>
      </c>
      <c r="B12" s="102">
        <v>12</v>
      </c>
      <c r="C12" s="102">
        <v>5</v>
      </c>
      <c r="D12" s="102">
        <v>4</v>
      </c>
      <c r="E12" s="102">
        <v>8</v>
      </c>
      <c r="F12" s="102">
        <v>10</v>
      </c>
      <c r="G12" s="102">
        <v>5</v>
      </c>
      <c r="H12" s="102">
        <v>18</v>
      </c>
      <c r="I12" s="145">
        <v>15</v>
      </c>
    </row>
    <row r="13" spans="1:9" x14ac:dyDescent="0.25">
      <c r="A13" s="69" t="s">
        <v>324</v>
      </c>
      <c r="B13" s="102">
        <v>44</v>
      </c>
      <c r="C13" s="102">
        <v>39</v>
      </c>
      <c r="D13" s="102">
        <v>47</v>
      </c>
      <c r="E13" s="102">
        <v>72</v>
      </c>
      <c r="F13" s="102">
        <v>55</v>
      </c>
      <c r="G13" s="102">
        <v>66</v>
      </c>
      <c r="H13" s="102">
        <v>67</v>
      </c>
      <c r="I13" s="145">
        <v>45</v>
      </c>
    </row>
    <row r="14" spans="1:9" x14ac:dyDescent="0.25">
      <c r="A14" s="69" t="s">
        <v>325</v>
      </c>
      <c r="B14" s="102" t="s">
        <v>150</v>
      </c>
      <c r="C14" s="102">
        <v>67</v>
      </c>
      <c r="D14" s="102">
        <v>258</v>
      </c>
      <c r="E14" s="102">
        <v>297</v>
      </c>
      <c r="F14" s="102">
        <v>289</v>
      </c>
      <c r="G14" s="102">
        <v>211</v>
      </c>
      <c r="H14" s="102">
        <v>272</v>
      </c>
      <c r="I14" s="145">
        <v>231</v>
      </c>
    </row>
    <row r="15" spans="1:9" x14ac:dyDescent="0.25">
      <c r="A15" s="69" t="s">
        <v>326</v>
      </c>
      <c r="B15" s="102">
        <v>107</v>
      </c>
      <c r="C15" s="102">
        <v>101</v>
      </c>
      <c r="D15" s="102">
        <v>150</v>
      </c>
      <c r="E15" s="102">
        <v>150</v>
      </c>
      <c r="F15" s="102">
        <v>112</v>
      </c>
      <c r="G15" s="102">
        <v>185</v>
      </c>
      <c r="H15" s="102">
        <v>235</v>
      </c>
      <c r="I15" s="145">
        <v>178</v>
      </c>
    </row>
    <row r="16" spans="1:9" x14ac:dyDescent="0.25">
      <c r="A16" s="69" t="s">
        <v>327</v>
      </c>
      <c r="B16" s="102">
        <v>13</v>
      </c>
      <c r="C16" s="102">
        <v>22</v>
      </c>
      <c r="D16" s="102">
        <v>4</v>
      </c>
      <c r="E16" s="102">
        <v>46</v>
      </c>
      <c r="F16" s="102">
        <v>62</v>
      </c>
      <c r="G16" s="102">
        <v>29</v>
      </c>
      <c r="H16" s="102">
        <v>60</v>
      </c>
      <c r="I16" s="145">
        <v>33</v>
      </c>
    </row>
    <row r="17" spans="1:9" x14ac:dyDescent="0.25">
      <c r="A17" s="69" t="s">
        <v>328</v>
      </c>
      <c r="B17" s="102">
        <v>368</v>
      </c>
      <c r="C17" s="102">
        <v>336</v>
      </c>
      <c r="D17" s="102">
        <v>451</v>
      </c>
      <c r="E17" s="102">
        <v>583</v>
      </c>
      <c r="F17" s="102">
        <v>562</v>
      </c>
      <c r="G17" s="102">
        <v>445</v>
      </c>
      <c r="H17" s="102">
        <v>530</v>
      </c>
      <c r="I17" s="145">
        <v>378</v>
      </c>
    </row>
    <row r="18" spans="1:9" x14ac:dyDescent="0.25">
      <c r="A18" s="69" t="s">
        <v>329</v>
      </c>
      <c r="B18" s="102">
        <v>166</v>
      </c>
      <c r="C18" s="102">
        <v>214</v>
      </c>
      <c r="D18" s="102">
        <v>220</v>
      </c>
      <c r="E18" s="102">
        <v>307</v>
      </c>
      <c r="F18" s="102">
        <v>275</v>
      </c>
      <c r="G18" s="102">
        <v>203</v>
      </c>
      <c r="H18" s="102">
        <v>213</v>
      </c>
      <c r="I18" s="145">
        <v>168</v>
      </c>
    </row>
    <row r="19" spans="1:9" x14ac:dyDescent="0.25">
      <c r="A19" s="69" t="s">
        <v>330</v>
      </c>
      <c r="B19" s="102">
        <v>230</v>
      </c>
      <c r="C19" s="102">
        <v>214</v>
      </c>
      <c r="D19" s="102">
        <v>324</v>
      </c>
      <c r="E19" s="102">
        <v>360</v>
      </c>
      <c r="F19" s="102">
        <v>520</v>
      </c>
      <c r="G19" s="102">
        <v>231</v>
      </c>
      <c r="H19" s="102">
        <v>354</v>
      </c>
      <c r="I19" s="145">
        <v>238</v>
      </c>
    </row>
    <row r="20" spans="1:9" x14ac:dyDescent="0.25">
      <c r="A20" s="69" t="s">
        <v>331</v>
      </c>
      <c r="B20" s="102">
        <v>15</v>
      </c>
      <c r="C20" s="102">
        <v>14</v>
      </c>
      <c r="D20" s="102">
        <v>26</v>
      </c>
      <c r="E20" s="102">
        <v>37</v>
      </c>
      <c r="F20" s="102">
        <v>55</v>
      </c>
      <c r="G20" s="102">
        <v>64</v>
      </c>
      <c r="H20" s="102">
        <v>40</v>
      </c>
      <c r="I20" s="145"/>
    </row>
    <row r="21" spans="1:9" x14ac:dyDescent="0.25">
      <c r="A21" s="69" t="s">
        <v>332</v>
      </c>
      <c r="B21" s="102">
        <v>109</v>
      </c>
      <c r="C21" s="102">
        <v>151</v>
      </c>
      <c r="D21" s="102">
        <v>195</v>
      </c>
      <c r="E21" s="102">
        <v>156</v>
      </c>
      <c r="F21" s="102">
        <v>120</v>
      </c>
      <c r="G21" s="102">
        <v>96</v>
      </c>
      <c r="H21" s="102">
        <v>124</v>
      </c>
      <c r="I21" s="145">
        <v>75</v>
      </c>
    </row>
    <row r="22" spans="1:9" x14ac:dyDescent="0.25">
      <c r="A22" s="69" t="s">
        <v>333</v>
      </c>
      <c r="B22" s="102">
        <v>17</v>
      </c>
      <c r="C22" s="102">
        <v>3</v>
      </c>
      <c r="D22" s="102">
        <v>8</v>
      </c>
      <c r="E22" s="102">
        <v>1</v>
      </c>
      <c r="F22" s="102">
        <v>14</v>
      </c>
      <c r="G22" s="102">
        <v>3</v>
      </c>
      <c r="H22" s="102">
        <v>4</v>
      </c>
      <c r="I22" s="145">
        <v>9</v>
      </c>
    </row>
    <row r="23" spans="1:9" x14ac:dyDescent="0.25">
      <c r="A23" s="69" t="s">
        <v>334</v>
      </c>
      <c r="B23" s="102">
        <v>1</v>
      </c>
      <c r="C23" s="102" t="s">
        <v>150</v>
      </c>
      <c r="D23" s="102">
        <v>2</v>
      </c>
      <c r="E23" s="102">
        <v>1</v>
      </c>
      <c r="F23" s="102">
        <v>7</v>
      </c>
      <c r="G23" s="102">
        <v>1</v>
      </c>
      <c r="H23" s="102">
        <v>1</v>
      </c>
      <c r="I23" s="145">
        <v>1</v>
      </c>
    </row>
    <row r="24" spans="1:9" x14ac:dyDescent="0.25">
      <c r="A24" s="69" t="s">
        <v>335</v>
      </c>
      <c r="B24" s="102">
        <v>82</v>
      </c>
      <c r="C24" s="102">
        <v>107</v>
      </c>
      <c r="D24" s="102">
        <v>110</v>
      </c>
      <c r="E24" s="102">
        <v>178</v>
      </c>
      <c r="F24" s="102">
        <v>162</v>
      </c>
      <c r="G24" s="102">
        <v>132</v>
      </c>
      <c r="H24" s="102">
        <v>145</v>
      </c>
      <c r="I24" s="145">
        <v>79</v>
      </c>
    </row>
    <row r="25" spans="1:9" x14ac:dyDescent="0.25">
      <c r="A25" s="69" t="s">
        <v>252</v>
      </c>
      <c r="B25" s="102">
        <v>940</v>
      </c>
      <c r="C25" s="102">
        <v>768</v>
      </c>
      <c r="D25" s="102">
        <v>1034</v>
      </c>
      <c r="E25" s="102">
        <v>916</v>
      </c>
      <c r="F25" s="102">
        <v>1352</v>
      </c>
      <c r="G25" s="102">
        <v>1112</v>
      </c>
      <c r="H25" s="102">
        <v>982</v>
      </c>
      <c r="I25" s="145">
        <v>125</v>
      </c>
    </row>
    <row r="26" spans="1:9" x14ac:dyDescent="0.25">
      <c r="A26" s="69" t="s">
        <v>336</v>
      </c>
      <c r="B26" s="102">
        <v>24</v>
      </c>
      <c r="C26" s="102">
        <v>22</v>
      </c>
      <c r="D26" s="102">
        <v>21</v>
      </c>
      <c r="E26" s="102">
        <v>45</v>
      </c>
      <c r="F26" s="102">
        <v>68</v>
      </c>
      <c r="G26" s="102">
        <v>42</v>
      </c>
      <c r="H26" s="102">
        <v>26</v>
      </c>
      <c r="I26" s="145"/>
    </row>
    <row r="27" spans="1:9" x14ac:dyDescent="0.25">
      <c r="A27" s="69" t="s">
        <v>337</v>
      </c>
      <c r="B27" s="102">
        <v>294</v>
      </c>
      <c r="C27" s="102">
        <v>267</v>
      </c>
      <c r="D27" s="102">
        <v>345</v>
      </c>
      <c r="E27" s="102">
        <v>557</v>
      </c>
      <c r="F27" s="102">
        <v>713</v>
      </c>
      <c r="G27" s="102">
        <v>571</v>
      </c>
      <c r="H27" s="102">
        <v>617</v>
      </c>
      <c r="I27" s="145">
        <v>387</v>
      </c>
    </row>
    <row r="28" spans="1:9" x14ac:dyDescent="0.25">
      <c r="A28" s="69" t="s">
        <v>338</v>
      </c>
      <c r="B28" s="102">
        <v>189</v>
      </c>
      <c r="C28" s="102">
        <v>205</v>
      </c>
      <c r="D28" s="102">
        <v>170</v>
      </c>
      <c r="E28" s="102">
        <v>133</v>
      </c>
      <c r="F28" s="102">
        <v>167</v>
      </c>
      <c r="G28" s="102">
        <v>100</v>
      </c>
      <c r="H28" s="102">
        <v>136</v>
      </c>
      <c r="I28" s="145">
        <v>161</v>
      </c>
    </row>
    <row r="29" spans="1:9" x14ac:dyDescent="0.25">
      <c r="A29" s="69" t="s">
        <v>339</v>
      </c>
      <c r="B29" s="102">
        <v>9</v>
      </c>
      <c r="C29" s="102">
        <v>18</v>
      </c>
      <c r="D29" s="102">
        <v>17</v>
      </c>
      <c r="E29" s="102">
        <v>41</v>
      </c>
      <c r="F29" s="102">
        <v>55</v>
      </c>
      <c r="G29" s="102">
        <v>32</v>
      </c>
      <c r="H29" s="102">
        <v>33</v>
      </c>
      <c r="I29" s="145">
        <v>2</v>
      </c>
    </row>
    <row r="30" spans="1:9" x14ac:dyDescent="0.25">
      <c r="A30" s="69" t="s">
        <v>340</v>
      </c>
      <c r="B30" s="102" t="s">
        <v>150</v>
      </c>
      <c r="C30" s="102">
        <v>23</v>
      </c>
      <c r="D30" s="102">
        <v>37</v>
      </c>
      <c r="E30" s="102">
        <v>41</v>
      </c>
      <c r="F30" s="102">
        <v>34</v>
      </c>
      <c r="G30" s="102">
        <v>4</v>
      </c>
      <c r="H30" s="102">
        <v>42</v>
      </c>
      <c r="I30" s="145">
        <v>1</v>
      </c>
    </row>
    <row r="31" spans="1:9" x14ac:dyDescent="0.25">
      <c r="A31" s="69" t="s">
        <v>341</v>
      </c>
      <c r="B31" s="102">
        <v>34</v>
      </c>
      <c r="C31" s="102">
        <v>33</v>
      </c>
      <c r="D31" s="102">
        <v>67</v>
      </c>
      <c r="E31" s="102">
        <v>92</v>
      </c>
      <c r="F31" s="102">
        <v>102</v>
      </c>
      <c r="G31" s="102">
        <v>39</v>
      </c>
      <c r="H31" s="102">
        <v>30</v>
      </c>
      <c r="I31" s="145">
        <v>1</v>
      </c>
    </row>
    <row r="32" spans="1:9" x14ac:dyDescent="0.25">
      <c r="A32" s="69" t="s">
        <v>342</v>
      </c>
      <c r="B32" s="102">
        <v>17</v>
      </c>
      <c r="C32" s="102">
        <v>31</v>
      </c>
      <c r="D32" s="102">
        <v>51</v>
      </c>
      <c r="E32" s="102">
        <v>37</v>
      </c>
      <c r="F32" s="102">
        <v>75</v>
      </c>
      <c r="G32" s="102">
        <v>105</v>
      </c>
      <c r="H32" s="102">
        <v>159</v>
      </c>
      <c r="I32" s="145">
        <v>110</v>
      </c>
    </row>
    <row r="33" spans="1:9" x14ac:dyDescent="0.25">
      <c r="A33" s="69" t="s">
        <v>343</v>
      </c>
      <c r="B33" s="102" t="s">
        <v>150</v>
      </c>
      <c r="C33" s="102">
        <v>1</v>
      </c>
      <c r="D33" s="102">
        <v>12</v>
      </c>
      <c r="E33" s="102">
        <v>22</v>
      </c>
      <c r="F33" s="102">
        <v>15</v>
      </c>
      <c r="G33" s="102">
        <v>8</v>
      </c>
      <c r="H33" s="102">
        <v>16</v>
      </c>
      <c r="I33" s="145">
        <v>20</v>
      </c>
    </row>
    <row r="34" spans="1:9" x14ac:dyDescent="0.25">
      <c r="A34" s="69" t="s">
        <v>344</v>
      </c>
      <c r="B34" s="102">
        <v>43</v>
      </c>
      <c r="C34" s="102">
        <v>17</v>
      </c>
      <c r="D34" s="102">
        <v>16</v>
      </c>
      <c r="E34" s="102">
        <v>26</v>
      </c>
      <c r="F34" s="102">
        <v>37</v>
      </c>
      <c r="G34" s="102">
        <v>38</v>
      </c>
      <c r="H34" s="102">
        <v>22</v>
      </c>
      <c r="I34" s="145">
        <v>5</v>
      </c>
    </row>
    <row r="35" spans="1:9" x14ac:dyDescent="0.25">
      <c r="A35" s="69" t="s">
        <v>345</v>
      </c>
      <c r="B35" s="102">
        <v>387</v>
      </c>
      <c r="C35" s="102">
        <v>351</v>
      </c>
      <c r="D35" s="102">
        <v>405</v>
      </c>
      <c r="E35" s="102">
        <v>379</v>
      </c>
      <c r="F35" s="102">
        <v>523</v>
      </c>
      <c r="G35" s="102">
        <v>219</v>
      </c>
      <c r="H35" s="102">
        <v>446</v>
      </c>
      <c r="I35" s="145">
        <v>7</v>
      </c>
    </row>
    <row r="36" spans="1:9" x14ac:dyDescent="0.25">
      <c r="A36" s="69" t="s">
        <v>346</v>
      </c>
      <c r="B36" s="102" t="s">
        <v>150</v>
      </c>
      <c r="C36" s="102" t="s">
        <v>150</v>
      </c>
      <c r="D36" s="102">
        <v>13</v>
      </c>
      <c r="E36" s="102">
        <v>6</v>
      </c>
      <c r="F36" s="102">
        <v>21</v>
      </c>
      <c r="G36" s="102">
        <v>13</v>
      </c>
      <c r="H36" s="102">
        <v>15</v>
      </c>
      <c r="I36" s="145">
        <v>20</v>
      </c>
    </row>
    <row r="37" spans="1:9" x14ac:dyDescent="0.25">
      <c r="A37" s="69" t="s">
        <v>347</v>
      </c>
      <c r="B37" s="102" t="s">
        <v>150</v>
      </c>
      <c r="C37" s="102" t="s">
        <v>150</v>
      </c>
      <c r="D37" s="102">
        <v>5</v>
      </c>
      <c r="E37" s="102">
        <v>6</v>
      </c>
      <c r="F37" s="102">
        <v>12</v>
      </c>
      <c r="G37" s="102">
        <v>7</v>
      </c>
      <c r="H37" s="102">
        <v>8</v>
      </c>
      <c r="I37" s="145">
        <v>5</v>
      </c>
    </row>
    <row r="38" spans="1:9" x14ac:dyDescent="0.25">
      <c r="A38" s="69" t="s">
        <v>348</v>
      </c>
      <c r="B38" s="102">
        <v>91</v>
      </c>
      <c r="C38" s="102">
        <v>99</v>
      </c>
      <c r="D38" s="102">
        <v>85</v>
      </c>
      <c r="E38" s="102">
        <v>133</v>
      </c>
      <c r="F38" s="102">
        <v>190</v>
      </c>
      <c r="G38" s="102">
        <v>136</v>
      </c>
      <c r="H38" s="102">
        <v>104</v>
      </c>
      <c r="I38" s="145">
        <v>3</v>
      </c>
    </row>
    <row r="39" spans="1:9" x14ac:dyDescent="0.25">
      <c r="A39" s="69" t="s">
        <v>349</v>
      </c>
      <c r="B39" s="102" t="s">
        <v>150</v>
      </c>
      <c r="C39" s="102">
        <v>1</v>
      </c>
      <c r="D39" s="102">
        <v>8</v>
      </c>
      <c r="E39" s="102">
        <v>10</v>
      </c>
      <c r="F39" s="102">
        <v>11</v>
      </c>
      <c r="G39" s="102">
        <v>6</v>
      </c>
      <c r="H39" s="102">
        <v>12</v>
      </c>
      <c r="I39" s="145">
        <v>12</v>
      </c>
    </row>
    <row r="40" spans="1:9" x14ac:dyDescent="0.25">
      <c r="A40" s="69" t="s">
        <v>350</v>
      </c>
      <c r="B40" s="102">
        <v>21</v>
      </c>
      <c r="C40" s="102">
        <v>27</v>
      </c>
      <c r="D40" s="102">
        <v>17</v>
      </c>
      <c r="E40" s="102">
        <v>58</v>
      </c>
      <c r="F40" s="102">
        <v>72</v>
      </c>
      <c r="G40" s="102">
        <v>43</v>
      </c>
      <c r="H40" s="102">
        <v>40</v>
      </c>
      <c r="I40" s="145">
        <v>2</v>
      </c>
    </row>
    <row r="41" spans="1:9" x14ac:dyDescent="0.25">
      <c r="A41" s="69" t="s">
        <v>351</v>
      </c>
      <c r="B41" s="102">
        <v>16</v>
      </c>
      <c r="C41" s="102">
        <v>17</v>
      </c>
      <c r="D41" s="102">
        <v>21</v>
      </c>
      <c r="E41" s="102">
        <v>28</v>
      </c>
      <c r="F41" s="102">
        <v>68</v>
      </c>
      <c r="G41" s="102">
        <v>34</v>
      </c>
      <c r="H41" s="102">
        <v>34</v>
      </c>
      <c r="I41" s="145"/>
    </row>
    <row r="42" spans="1:9" x14ac:dyDescent="0.25">
      <c r="A42" s="69" t="s">
        <v>352</v>
      </c>
      <c r="B42" s="102">
        <v>578</v>
      </c>
      <c r="C42" s="102">
        <v>716</v>
      </c>
      <c r="D42" s="102">
        <v>859</v>
      </c>
      <c r="E42" s="102">
        <v>1174</v>
      </c>
      <c r="F42" s="102">
        <v>999</v>
      </c>
      <c r="G42" s="102">
        <v>902</v>
      </c>
      <c r="H42" s="102">
        <v>967</v>
      </c>
      <c r="I42" s="145">
        <v>689</v>
      </c>
    </row>
    <row r="43" spans="1:9" x14ac:dyDescent="0.25">
      <c r="A43" s="69" t="s">
        <v>353</v>
      </c>
      <c r="B43" s="102">
        <v>259</v>
      </c>
      <c r="C43" s="102">
        <v>323</v>
      </c>
      <c r="D43" s="102">
        <v>398</v>
      </c>
      <c r="E43" s="102">
        <v>348</v>
      </c>
      <c r="F43" s="102">
        <v>422</v>
      </c>
      <c r="G43" s="102">
        <v>289</v>
      </c>
      <c r="H43" s="102">
        <v>355</v>
      </c>
      <c r="I43" s="145">
        <v>291</v>
      </c>
    </row>
    <row r="44" spans="1:9" x14ac:dyDescent="0.25">
      <c r="A44" s="69" t="s">
        <v>354</v>
      </c>
      <c r="B44" s="102">
        <v>18</v>
      </c>
      <c r="C44" s="102">
        <v>13</v>
      </c>
      <c r="D44" s="102">
        <v>24</v>
      </c>
      <c r="E44" s="102">
        <v>35</v>
      </c>
      <c r="F44" s="102">
        <v>34</v>
      </c>
      <c r="G44" s="102">
        <v>43</v>
      </c>
      <c r="H44" s="102">
        <v>25</v>
      </c>
      <c r="I44" s="145">
        <v>11</v>
      </c>
    </row>
    <row r="45" spans="1:9" x14ac:dyDescent="0.25">
      <c r="A45" s="69" t="s">
        <v>355</v>
      </c>
      <c r="B45" s="102">
        <v>298</v>
      </c>
      <c r="C45" s="102">
        <v>361</v>
      </c>
      <c r="D45" s="102">
        <v>430</v>
      </c>
      <c r="E45" s="102">
        <v>450</v>
      </c>
      <c r="F45" s="102">
        <v>613</v>
      </c>
      <c r="G45" s="102">
        <v>577</v>
      </c>
      <c r="H45" s="102">
        <v>686</v>
      </c>
      <c r="I45" s="145">
        <v>477</v>
      </c>
    </row>
    <row r="46" spans="1:9" x14ac:dyDescent="0.25">
      <c r="A46" s="69" t="s">
        <v>356</v>
      </c>
      <c r="B46" s="102">
        <v>38</v>
      </c>
      <c r="C46" s="102">
        <v>33</v>
      </c>
      <c r="D46" s="102">
        <v>48</v>
      </c>
      <c r="E46" s="102">
        <v>65</v>
      </c>
      <c r="F46" s="102">
        <v>63</v>
      </c>
      <c r="G46" s="102">
        <v>68</v>
      </c>
      <c r="H46" s="102">
        <v>50</v>
      </c>
      <c r="I46" s="145">
        <v>45</v>
      </c>
    </row>
    <row r="47" spans="1:9" x14ac:dyDescent="0.25">
      <c r="A47" s="69" t="s">
        <v>357</v>
      </c>
      <c r="B47" s="102">
        <v>120</v>
      </c>
      <c r="C47" s="102">
        <v>161</v>
      </c>
      <c r="D47" s="102">
        <v>225</v>
      </c>
      <c r="E47" s="102">
        <v>256</v>
      </c>
      <c r="F47" s="102">
        <v>407</v>
      </c>
      <c r="G47" s="102">
        <v>207</v>
      </c>
      <c r="H47" s="102">
        <v>249</v>
      </c>
      <c r="I47" s="145">
        <v>176</v>
      </c>
    </row>
    <row r="48" spans="1:9" x14ac:dyDescent="0.25">
      <c r="A48" s="69" t="s">
        <v>358</v>
      </c>
      <c r="B48" s="102" t="s">
        <v>150</v>
      </c>
      <c r="C48" s="102" t="s">
        <v>150</v>
      </c>
      <c r="D48" s="102">
        <v>2</v>
      </c>
      <c r="E48" s="102">
        <v>1</v>
      </c>
      <c r="F48" s="102">
        <v>1</v>
      </c>
      <c r="G48" s="102" t="s">
        <v>150</v>
      </c>
      <c r="H48" s="102">
        <v>2</v>
      </c>
      <c r="I48" s="145">
        <v>2</v>
      </c>
    </row>
    <row r="49" spans="1:9" x14ac:dyDescent="0.25">
      <c r="A49" s="69" t="s">
        <v>359</v>
      </c>
      <c r="B49" s="102">
        <v>13</v>
      </c>
      <c r="C49" s="102">
        <v>40</v>
      </c>
      <c r="D49" s="102">
        <v>28</v>
      </c>
      <c r="E49" s="102">
        <v>27</v>
      </c>
      <c r="F49" s="102">
        <v>32</v>
      </c>
      <c r="G49" s="102">
        <v>9</v>
      </c>
      <c r="H49" s="102"/>
      <c r="I49" s="145">
        <v>29</v>
      </c>
    </row>
    <row r="50" spans="1:9" x14ac:dyDescent="0.25">
      <c r="A50" s="69" t="s">
        <v>360</v>
      </c>
      <c r="B50" s="102">
        <v>72</v>
      </c>
      <c r="C50" s="102">
        <v>76</v>
      </c>
      <c r="D50" s="102">
        <v>85</v>
      </c>
      <c r="E50" s="102">
        <v>125</v>
      </c>
      <c r="F50" s="102">
        <v>164</v>
      </c>
      <c r="G50" s="102">
        <v>140</v>
      </c>
      <c r="H50" s="102">
        <v>117</v>
      </c>
      <c r="I50" s="145">
        <v>8</v>
      </c>
    </row>
    <row r="51" spans="1:9" x14ac:dyDescent="0.25">
      <c r="A51" s="69" t="s">
        <v>361</v>
      </c>
      <c r="B51" s="104">
        <v>20</v>
      </c>
      <c r="C51" s="104">
        <v>39</v>
      </c>
      <c r="D51" s="104">
        <v>34</v>
      </c>
      <c r="E51" s="104">
        <v>68</v>
      </c>
      <c r="F51" s="104">
        <v>95</v>
      </c>
      <c r="G51" s="104">
        <v>63</v>
      </c>
      <c r="H51" s="102">
        <v>45</v>
      </c>
      <c r="I51" s="145">
        <v>2</v>
      </c>
    </row>
    <row r="52" spans="1:9" x14ac:dyDescent="0.25">
      <c r="A52" s="69" t="s">
        <v>254</v>
      </c>
      <c r="B52" s="102">
        <v>282</v>
      </c>
      <c r="C52" s="102">
        <v>337</v>
      </c>
      <c r="D52" s="102">
        <v>269</v>
      </c>
      <c r="E52" s="102">
        <v>373</v>
      </c>
      <c r="F52" s="102">
        <v>347</v>
      </c>
      <c r="G52" s="102">
        <v>401</v>
      </c>
      <c r="H52" s="102">
        <v>634</v>
      </c>
      <c r="I52" s="145">
        <v>12</v>
      </c>
    </row>
    <row r="53" spans="1:9" x14ac:dyDescent="0.25">
      <c r="A53" s="69" t="s">
        <v>362</v>
      </c>
      <c r="B53" s="102">
        <v>227</v>
      </c>
      <c r="C53" s="102">
        <v>272</v>
      </c>
      <c r="D53" s="102">
        <v>299</v>
      </c>
      <c r="E53" s="102">
        <v>550</v>
      </c>
      <c r="F53" s="102">
        <v>793</v>
      </c>
      <c r="G53" s="102">
        <v>547</v>
      </c>
      <c r="H53" s="102">
        <v>651</v>
      </c>
      <c r="I53" s="145">
        <v>508</v>
      </c>
    </row>
    <row r="54" spans="1:9" x14ac:dyDescent="0.25">
      <c r="A54" s="74" t="s">
        <v>363</v>
      </c>
      <c r="B54" s="105">
        <v>426</v>
      </c>
      <c r="C54" s="105">
        <v>439</v>
      </c>
      <c r="D54" s="105">
        <v>485</v>
      </c>
      <c r="E54" s="105">
        <v>433</v>
      </c>
      <c r="F54" s="105">
        <v>596</v>
      </c>
      <c r="G54" s="105">
        <v>382</v>
      </c>
      <c r="H54" s="105">
        <v>496</v>
      </c>
      <c r="I54" s="144">
        <v>327</v>
      </c>
    </row>
    <row r="56" spans="1:9" x14ac:dyDescent="0.25">
      <c r="A56" s="61" t="s">
        <v>364</v>
      </c>
    </row>
    <row r="57" spans="1:9" x14ac:dyDescent="0.25">
      <c r="A57" s="272" t="s">
        <v>882</v>
      </c>
      <c r="B57" s="273"/>
      <c r="C57" s="273"/>
      <c r="D57" s="273"/>
      <c r="E57" s="273"/>
      <c r="F57" s="273"/>
    </row>
    <row r="58" spans="1:9" ht="27.75" customHeight="1" x14ac:dyDescent="0.25">
      <c r="A58" s="272" t="s">
        <v>314</v>
      </c>
      <c r="B58" s="273"/>
      <c r="C58" s="273"/>
      <c r="D58" s="273"/>
      <c r="E58" s="273"/>
      <c r="F58" s="273"/>
    </row>
    <row r="59" spans="1:9" x14ac:dyDescent="0.25">
      <c r="A59" s="51" t="s">
        <v>170</v>
      </c>
      <c r="B59" s="52"/>
      <c r="C59" s="52"/>
      <c r="D59" s="52"/>
      <c r="E59" s="52"/>
      <c r="F59" s="52"/>
    </row>
  </sheetData>
  <mergeCells count="4">
    <mergeCell ref="A57:F57"/>
    <mergeCell ref="A58:F58"/>
    <mergeCell ref="A2:H2"/>
    <mergeCell ref="A1:H1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D25"/>
  <sheetViews>
    <sheetView showGridLines="0" topLeftCell="D1" zoomScale="145" zoomScaleNormal="145" workbookViewId="0">
      <pane ySplit="2" topLeftCell="A27" activePane="bottomLeft" state="frozen"/>
      <selection activeCell="L24" sqref="L24"/>
      <selection pane="bottomLeft" activeCell="L38" sqref="L38"/>
    </sheetView>
  </sheetViews>
  <sheetFormatPr baseColWidth="10" defaultColWidth="11.42578125" defaultRowHeight="15" x14ac:dyDescent="0.25"/>
  <cols>
    <col min="3" max="3" width="59.85546875" customWidth="1"/>
    <col min="4" max="4" width="29.5703125" customWidth="1"/>
  </cols>
  <sheetData>
    <row r="1" spans="1:4" x14ac:dyDescent="0.25">
      <c r="A1" s="6" t="s">
        <v>2</v>
      </c>
      <c r="B1" s="7" t="s">
        <v>3</v>
      </c>
      <c r="C1" s="8" t="s">
        <v>4</v>
      </c>
      <c r="D1" s="8" t="s">
        <v>5</v>
      </c>
    </row>
    <row r="2" spans="1:4" x14ac:dyDescent="0.25">
      <c r="A2" s="26" t="s">
        <v>52</v>
      </c>
      <c r="B2" s="240" t="s">
        <v>53</v>
      </c>
      <c r="C2" s="241"/>
      <c r="D2" s="242"/>
    </row>
    <row r="3" spans="1:4" x14ac:dyDescent="0.25">
      <c r="A3" s="9"/>
      <c r="B3" s="14" t="s">
        <v>54</v>
      </c>
      <c r="C3" s="15" t="s">
        <v>55</v>
      </c>
      <c r="D3" s="129" t="s">
        <v>700</v>
      </c>
    </row>
    <row r="4" spans="1:4" ht="25.5" x14ac:dyDescent="0.25">
      <c r="A4" s="13"/>
      <c r="B4" s="14" t="s">
        <v>56</v>
      </c>
      <c r="C4" s="15" t="s">
        <v>57</v>
      </c>
      <c r="D4" s="129" t="s">
        <v>700</v>
      </c>
    </row>
    <row r="5" spans="1:4" x14ac:dyDescent="0.25">
      <c r="A5" s="13"/>
      <c r="B5" s="14" t="s">
        <v>58</v>
      </c>
      <c r="C5" s="15" t="s">
        <v>59</v>
      </c>
      <c r="D5" s="129" t="s">
        <v>700</v>
      </c>
    </row>
    <row r="6" spans="1:4" ht="25.5" x14ac:dyDescent="0.25">
      <c r="A6" s="13"/>
      <c r="B6" s="14" t="s">
        <v>60</v>
      </c>
      <c r="C6" s="15" t="s">
        <v>61</v>
      </c>
      <c r="D6" s="129" t="s">
        <v>700</v>
      </c>
    </row>
    <row r="7" spans="1:4" ht="25.5" x14ac:dyDescent="0.25">
      <c r="A7" s="13"/>
      <c r="B7" s="14" t="s">
        <v>62</v>
      </c>
      <c r="C7" s="15" t="s">
        <v>63</v>
      </c>
      <c r="D7" s="129" t="s">
        <v>700</v>
      </c>
    </row>
    <row r="8" spans="1:4" ht="25.5" x14ac:dyDescent="0.25">
      <c r="A8" s="13"/>
      <c r="B8" s="14" t="s">
        <v>64</v>
      </c>
      <c r="C8" s="15" t="s">
        <v>65</v>
      </c>
      <c r="D8" s="129" t="s">
        <v>700</v>
      </c>
    </row>
    <row r="9" spans="1:4" ht="25.5" x14ac:dyDescent="0.25">
      <c r="A9" s="13"/>
      <c r="B9" s="14" t="s">
        <v>66</v>
      </c>
      <c r="C9" s="15" t="s">
        <v>67</v>
      </c>
      <c r="D9" s="129" t="s">
        <v>700</v>
      </c>
    </row>
    <row r="10" spans="1:4" ht="25.5" x14ac:dyDescent="0.25">
      <c r="A10" s="13"/>
      <c r="B10" s="14" t="s">
        <v>68</v>
      </c>
      <c r="C10" s="15" t="s">
        <v>69</v>
      </c>
      <c r="D10" s="129" t="s">
        <v>700</v>
      </c>
    </row>
    <row r="11" spans="1:4" ht="25.5" x14ac:dyDescent="0.25">
      <c r="A11" s="13"/>
      <c r="B11" s="14" t="s">
        <v>70</v>
      </c>
      <c r="C11" s="15" t="s">
        <v>71</v>
      </c>
      <c r="D11" s="129" t="s">
        <v>700</v>
      </c>
    </row>
    <row r="12" spans="1:4" ht="25.5" x14ac:dyDescent="0.25">
      <c r="A12" s="13"/>
      <c r="B12" s="14" t="s">
        <v>72</v>
      </c>
      <c r="C12" s="15" t="s">
        <v>73</v>
      </c>
      <c r="D12" s="129" t="s">
        <v>700</v>
      </c>
    </row>
    <row r="13" spans="1:4" ht="25.5" x14ac:dyDescent="0.25">
      <c r="A13" s="13"/>
      <c r="B13" s="14" t="s">
        <v>74</v>
      </c>
      <c r="C13" s="15" t="s">
        <v>75</v>
      </c>
      <c r="D13" s="129" t="s">
        <v>700</v>
      </c>
    </row>
    <row r="14" spans="1:4" ht="25.5" x14ac:dyDescent="0.25">
      <c r="A14" s="13"/>
      <c r="B14" s="14" t="s">
        <v>76</v>
      </c>
      <c r="C14" s="15" t="s">
        <v>77</v>
      </c>
      <c r="D14" s="129" t="s">
        <v>700</v>
      </c>
    </row>
    <row r="15" spans="1:4" ht="25.5" x14ac:dyDescent="0.25">
      <c r="A15" s="13"/>
      <c r="B15" s="14" t="s">
        <v>78</v>
      </c>
      <c r="C15" s="15" t="s">
        <v>79</v>
      </c>
      <c r="D15" s="129" t="s">
        <v>700</v>
      </c>
    </row>
    <row r="16" spans="1:4" ht="25.5" x14ac:dyDescent="0.25">
      <c r="A16" s="13"/>
      <c r="B16" s="14" t="s">
        <v>80</v>
      </c>
      <c r="C16" s="15" t="s">
        <v>81</v>
      </c>
      <c r="D16" s="129" t="s">
        <v>700</v>
      </c>
    </row>
    <row r="17" spans="1:4" ht="25.5" x14ac:dyDescent="0.25">
      <c r="A17" s="13"/>
      <c r="B17" s="14" t="s">
        <v>82</v>
      </c>
      <c r="C17" s="15" t="s">
        <v>83</v>
      </c>
      <c r="D17" s="129" t="s">
        <v>700</v>
      </c>
    </row>
    <row r="18" spans="1:4" ht="25.5" x14ac:dyDescent="0.25">
      <c r="A18" s="13"/>
      <c r="B18" s="14" t="s">
        <v>84</v>
      </c>
      <c r="C18" s="15" t="s">
        <v>85</v>
      </c>
      <c r="D18" s="129" t="s">
        <v>700</v>
      </c>
    </row>
    <row r="19" spans="1:4" ht="25.5" x14ac:dyDescent="0.25">
      <c r="A19" s="13"/>
      <c r="B19" s="14" t="s">
        <v>86</v>
      </c>
      <c r="C19" s="15" t="s">
        <v>87</v>
      </c>
      <c r="D19" s="129" t="s">
        <v>700</v>
      </c>
    </row>
    <row r="20" spans="1:4" ht="25.5" x14ac:dyDescent="0.25">
      <c r="A20" s="13"/>
      <c r="B20" s="14" t="s">
        <v>88</v>
      </c>
      <c r="C20" s="15" t="s">
        <v>89</v>
      </c>
      <c r="D20" s="129" t="s">
        <v>700</v>
      </c>
    </row>
    <row r="21" spans="1:4" ht="25.5" x14ac:dyDescent="0.25">
      <c r="A21" s="13"/>
      <c r="B21" s="14" t="s">
        <v>90</v>
      </c>
      <c r="C21" s="15" t="s">
        <v>91</v>
      </c>
      <c r="D21" s="129" t="s">
        <v>700</v>
      </c>
    </row>
    <row r="22" spans="1:4" ht="25.5" x14ac:dyDescent="0.25">
      <c r="A22" s="16"/>
      <c r="B22" s="14" t="s">
        <v>92</v>
      </c>
      <c r="C22" s="15" t="s">
        <v>93</v>
      </c>
      <c r="D22" s="129" t="s">
        <v>700</v>
      </c>
    </row>
    <row r="23" spans="1:4" ht="25.5" x14ac:dyDescent="0.25">
      <c r="A23" s="16"/>
      <c r="B23" s="14" t="s">
        <v>94</v>
      </c>
      <c r="C23" s="15" t="s">
        <v>95</v>
      </c>
      <c r="D23" s="129" t="s">
        <v>700</v>
      </c>
    </row>
    <row r="24" spans="1:4" ht="25.5" x14ac:dyDescent="0.25">
      <c r="A24" s="16"/>
      <c r="B24" s="14" t="s">
        <v>96</v>
      </c>
      <c r="C24" s="15" t="s">
        <v>97</v>
      </c>
      <c r="D24" s="129" t="s">
        <v>700</v>
      </c>
    </row>
    <row r="25" spans="1:4" ht="25.5" x14ac:dyDescent="0.25">
      <c r="A25" s="16"/>
      <c r="B25" s="14" t="s">
        <v>98</v>
      </c>
      <c r="C25" s="15" t="s">
        <v>99</v>
      </c>
      <c r="D25" s="129" t="s">
        <v>700</v>
      </c>
    </row>
  </sheetData>
  <mergeCells count="1">
    <mergeCell ref="B2:D2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J36"/>
  <sheetViews>
    <sheetView showGridLines="0" showZeros="0" topLeftCell="A13" zoomScale="115" zoomScaleNormal="115" workbookViewId="0">
      <selection activeCell="H4" sqref="H4"/>
    </sheetView>
  </sheetViews>
  <sheetFormatPr baseColWidth="10" defaultColWidth="9.140625" defaultRowHeight="12.75" x14ac:dyDescent="0.25"/>
  <cols>
    <col min="1" max="1" width="49.28515625" style="61" customWidth="1"/>
    <col min="2" max="2" width="8.85546875" style="77" customWidth="1"/>
    <col min="3" max="8" width="8.85546875" style="61" customWidth="1"/>
    <col min="9" max="9" width="8.85546875" style="78" customWidth="1"/>
    <col min="10" max="16384" width="9.140625" style="61"/>
  </cols>
  <sheetData>
    <row r="1" spans="1:9" s="110" customFormat="1" ht="13.5" x14ac:dyDescent="0.25">
      <c r="A1" s="257" t="s">
        <v>365</v>
      </c>
      <c r="B1" s="257"/>
      <c r="C1" s="257"/>
      <c r="D1" s="257"/>
      <c r="E1" s="257"/>
      <c r="F1" s="257"/>
      <c r="G1" s="257"/>
      <c r="H1" s="89"/>
      <c r="I1" s="219"/>
    </row>
    <row r="2" spans="1:9" s="111" customFormat="1" ht="30" customHeight="1" x14ac:dyDescent="0.25">
      <c r="A2" s="258" t="s">
        <v>709</v>
      </c>
      <c r="B2" s="258"/>
      <c r="C2" s="258"/>
      <c r="D2" s="258"/>
      <c r="E2" s="258"/>
      <c r="F2" s="258"/>
      <c r="G2" s="258"/>
      <c r="H2" s="90"/>
      <c r="I2" s="220"/>
    </row>
    <row r="3" spans="1:9" s="112" customFormat="1" ht="48.75" customHeight="1" x14ac:dyDescent="0.2">
      <c r="A3" s="80" t="s">
        <v>366</v>
      </c>
      <c r="B3" s="64">
        <v>2015</v>
      </c>
      <c r="C3" s="64">
        <v>2016</v>
      </c>
      <c r="D3" s="64">
        <v>2017</v>
      </c>
      <c r="E3" s="64">
        <v>2018</v>
      </c>
      <c r="F3" s="64">
        <v>2019</v>
      </c>
      <c r="G3" s="64">
        <v>2020</v>
      </c>
      <c r="H3" s="64">
        <v>2021</v>
      </c>
      <c r="I3" s="64" t="s">
        <v>699</v>
      </c>
    </row>
    <row r="4" spans="1:9" s="113" customFormat="1" x14ac:dyDescent="0.2">
      <c r="A4" s="66" t="s">
        <v>128</v>
      </c>
      <c r="B4" s="81">
        <f>SUM(B5:B29)</f>
        <v>539170</v>
      </c>
      <c r="C4" s="81">
        <f>SUM(C5:C29)</f>
        <v>610182</v>
      </c>
      <c r="D4" s="81">
        <v>740047</v>
      </c>
      <c r="E4" s="81">
        <v>909750</v>
      </c>
      <c r="F4" s="81">
        <f>SUM(F5:F29)</f>
        <v>1081851</v>
      </c>
      <c r="G4" s="81">
        <f>SUM(G5:G29)</f>
        <v>693475</v>
      </c>
      <c r="H4" s="81">
        <f>SUM(H5:H29)</f>
        <v>1025359</v>
      </c>
      <c r="I4" s="141">
        <f>+SUM(I5:I29)</f>
        <v>735405</v>
      </c>
    </row>
    <row r="5" spans="1:9" s="109" customFormat="1" x14ac:dyDescent="0.2">
      <c r="A5" s="69" t="s">
        <v>367</v>
      </c>
      <c r="B5" s="70">
        <v>64490</v>
      </c>
      <c r="C5" s="70">
        <v>151619</v>
      </c>
      <c r="D5" s="70">
        <v>229698</v>
      </c>
      <c r="E5" s="70">
        <v>322776</v>
      </c>
      <c r="F5" s="70">
        <v>426596</v>
      </c>
      <c r="G5" s="70">
        <v>291806</v>
      </c>
      <c r="H5" s="88">
        <v>402959</v>
      </c>
      <c r="I5" s="142">
        <v>238624</v>
      </c>
    </row>
    <row r="6" spans="1:9" s="109" customFormat="1" x14ac:dyDescent="0.2">
      <c r="A6" s="69" t="s">
        <v>368</v>
      </c>
      <c r="B6" s="70" t="s">
        <v>150</v>
      </c>
      <c r="C6" s="70" t="s">
        <v>150</v>
      </c>
      <c r="D6" s="70" t="s">
        <v>150</v>
      </c>
      <c r="E6" s="70" t="s">
        <v>150</v>
      </c>
      <c r="F6" s="70" t="s">
        <v>150</v>
      </c>
      <c r="G6" s="70" t="s">
        <v>150</v>
      </c>
      <c r="H6" s="70">
        <v>574</v>
      </c>
      <c r="I6" s="142">
        <v>407</v>
      </c>
    </row>
    <row r="7" spans="1:9" s="109" customFormat="1" x14ac:dyDescent="0.2">
      <c r="A7" s="69" t="s">
        <v>369</v>
      </c>
      <c r="B7" s="70">
        <v>45895</v>
      </c>
      <c r="C7" s="70">
        <v>56101</v>
      </c>
      <c r="D7" s="70">
        <v>60103</v>
      </c>
      <c r="E7" s="70">
        <v>69491</v>
      </c>
      <c r="F7" s="70">
        <v>74772</v>
      </c>
      <c r="G7" s="70">
        <v>26652</v>
      </c>
      <c r="H7" s="88">
        <v>55674</v>
      </c>
      <c r="I7" s="142">
        <v>48128</v>
      </c>
    </row>
    <row r="8" spans="1:9" s="109" customFormat="1" x14ac:dyDescent="0.2">
      <c r="A8" s="69" t="s">
        <v>370</v>
      </c>
      <c r="B8" s="70">
        <v>40969</v>
      </c>
      <c r="C8" s="70">
        <v>42942</v>
      </c>
      <c r="D8" s="70">
        <v>44347</v>
      </c>
      <c r="E8" s="70">
        <v>49896</v>
      </c>
      <c r="F8" s="70">
        <v>59399</v>
      </c>
      <c r="G8" s="70">
        <v>41251</v>
      </c>
      <c r="H8" s="88">
        <v>55294</v>
      </c>
      <c r="I8" s="142">
        <v>36222</v>
      </c>
    </row>
    <row r="9" spans="1:9" s="109" customFormat="1" x14ac:dyDescent="0.2">
      <c r="A9" s="69" t="s">
        <v>371</v>
      </c>
      <c r="B9" s="70">
        <v>188869</v>
      </c>
      <c r="C9" s="70">
        <v>197059</v>
      </c>
      <c r="D9" s="70">
        <v>223940</v>
      </c>
      <c r="E9" s="70">
        <v>282275</v>
      </c>
      <c r="F9" s="70">
        <v>321591</v>
      </c>
      <c r="G9" s="70">
        <v>184754</v>
      </c>
      <c r="H9" s="88">
        <v>262866</v>
      </c>
      <c r="I9" s="142">
        <v>198628</v>
      </c>
    </row>
    <row r="10" spans="1:9" s="109" customFormat="1" x14ac:dyDescent="0.2">
      <c r="A10" s="69" t="s">
        <v>372</v>
      </c>
      <c r="B10" s="70" t="s">
        <v>150</v>
      </c>
      <c r="C10" s="70" t="s">
        <v>150</v>
      </c>
      <c r="D10" s="70" t="s">
        <v>150</v>
      </c>
      <c r="E10" s="70" t="s">
        <v>150</v>
      </c>
      <c r="F10" s="70" t="s">
        <v>150</v>
      </c>
      <c r="G10" s="70" t="s">
        <v>150</v>
      </c>
      <c r="H10" s="70">
        <v>535</v>
      </c>
      <c r="I10" s="142">
        <v>308</v>
      </c>
    </row>
    <row r="11" spans="1:9" s="109" customFormat="1" x14ac:dyDescent="0.2">
      <c r="A11" s="69" t="s">
        <v>373</v>
      </c>
      <c r="B11" s="70" t="s">
        <v>150</v>
      </c>
      <c r="C11" s="70" t="s">
        <v>150</v>
      </c>
      <c r="D11" s="70" t="s">
        <v>150</v>
      </c>
      <c r="E11" s="70" t="s">
        <v>150</v>
      </c>
      <c r="F11" s="70" t="s">
        <v>150</v>
      </c>
      <c r="G11" s="70" t="s">
        <v>150</v>
      </c>
      <c r="H11" s="70">
        <v>1327</v>
      </c>
      <c r="I11" s="142">
        <v>806</v>
      </c>
    </row>
    <row r="12" spans="1:9" s="109" customFormat="1" x14ac:dyDescent="0.2">
      <c r="A12" s="69" t="s">
        <v>374</v>
      </c>
      <c r="B12" s="70" t="s">
        <v>150</v>
      </c>
      <c r="C12" s="70" t="s">
        <v>150</v>
      </c>
      <c r="D12" s="70" t="s">
        <v>150</v>
      </c>
      <c r="E12" s="70" t="s">
        <v>150</v>
      </c>
      <c r="F12" s="70" t="s">
        <v>150</v>
      </c>
      <c r="G12" s="70" t="s">
        <v>150</v>
      </c>
      <c r="H12" s="70">
        <v>692</v>
      </c>
      <c r="I12" s="142">
        <v>229</v>
      </c>
    </row>
    <row r="13" spans="1:9" s="109" customFormat="1" x14ac:dyDescent="0.2">
      <c r="A13" s="69" t="s">
        <v>375</v>
      </c>
      <c r="B13" s="70" t="s">
        <v>150</v>
      </c>
      <c r="C13" s="70" t="s">
        <v>150</v>
      </c>
      <c r="D13" s="70" t="s">
        <v>150</v>
      </c>
      <c r="E13" s="70" t="s">
        <v>150</v>
      </c>
      <c r="F13" s="70" t="s">
        <v>150</v>
      </c>
      <c r="G13" s="70" t="s">
        <v>150</v>
      </c>
      <c r="H13" s="70">
        <v>232</v>
      </c>
      <c r="I13" s="142">
        <v>102</v>
      </c>
    </row>
    <row r="14" spans="1:9" s="109" customFormat="1" x14ac:dyDescent="0.2">
      <c r="A14" s="69" t="s">
        <v>376</v>
      </c>
      <c r="B14" s="70" t="s">
        <v>150</v>
      </c>
      <c r="C14" s="70" t="s">
        <v>150</v>
      </c>
      <c r="D14" s="70" t="s">
        <v>150</v>
      </c>
      <c r="E14" s="70" t="s">
        <v>150</v>
      </c>
      <c r="F14" s="70" t="s">
        <v>150</v>
      </c>
      <c r="G14" s="70" t="s">
        <v>150</v>
      </c>
      <c r="H14" s="70">
        <v>726</v>
      </c>
      <c r="I14" s="142">
        <v>479</v>
      </c>
    </row>
    <row r="15" spans="1:9" s="109" customFormat="1" x14ac:dyDescent="0.2">
      <c r="A15" s="69" t="s">
        <v>377</v>
      </c>
      <c r="B15" s="70" t="s">
        <v>150</v>
      </c>
      <c r="C15" s="70" t="s">
        <v>150</v>
      </c>
      <c r="D15" s="70" t="s">
        <v>150</v>
      </c>
      <c r="E15" s="70" t="s">
        <v>150</v>
      </c>
      <c r="F15" s="70" t="s">
        <v>150</v>
      </c>
      <c r="G15" s="70" t="s">
        <v>150</v>
      </c>
      <c r="H15" s="70">
        <v>159</v>
      </c>
      <c r="I15" s="142">
        <v>94</v>
      </c>
    </row>
    <row r="16" spans="1:9" s="109" customFormat="1" x14ac:dyDescent="0.2">
      <c r="A16" s="69" t="s">
        <v>378</v>
      </c>
      <c r="B16" s="70">
        <v>71053</v>
      </c>
      <c r="C16" s="70">
        <v>71604</v>
      </c>
      <c r="D16" s="70">
        <v>87053</v>
      </c>
      <c r="E16" s="70">
        <v>81331</v>
      </c>
      <c r="F16" s="70">
        <v>79171</v>
      </c>
      <c r="G16" s="70">
        <v>62862</v>
      </c>
      <c r="H16" s="88">
        <v>84397</v>
      </c>
      <c r="I16" s="142">
        <v>65415</v>
      </c>
    </row>
    <row r="17" spans="1:10" s="109" customFormat="1" x14ac:dyDescent="0.2">
      <c r="A17" s="69" t="s">
        <v>379</v>
      </c>
      <c r="B17" s="70">
        <v>4941</v>
      </c>
      <c r="C17" s="70">
        <v>5616</v>
      </c>
      <c r="D17" s="70">
        <v>5717</v>
      </c>
      <c r="E17" s="70">
        <v>6956</v>
      </c>
      <c r="F17" s="70">
        <v>9969</v>
      </c>
      <c r="G17" s="70">
        <v>7125</v>
      </c>
      <c r="H17" s="88">
        <v>9122</v>
      </c>
      <c r="I17" s="142">
        <v>5904</v>
      </c>
    </row>
    <row r="18" spans="1:10" s="109" customFormat="1" x14ac:dyDescent="0.2">
      <c r="A18" s="69" t="s">
        <v>380</v>
      </c>
      <c r="B18" s="71">
        <v>4547</v>
      </c>
      <c r="C18" s="71">
        <v>3827</v>
      </c>
      <c r="D18" s="71">
        <v>3821</v>
      </c>
      <c r="E18" s="71">
        <v>3236</v>
      </c>
      <c r="F18" s="71">
        <v>3293</v>
      </c>
      <c r="G18" s="71">
        <v>2033</v>
      </c>
      <c r="H18" s="88">
        <v>3309</v>
      </c>
      <c r="I18" s="142">
        <v>1680</v>
      </c>
    </row>
    <row r="19" spans="1:10" s="109" customFormat="1" x14ac:dyDescent="0.2">
      <c r="A19" s="69" t="s">
        <v>381</v>
      </c>
      <c r="B19" s="70" t="s">
        <v>150</v>
      </c>
      <c r="C19" s="70" t="s">
        <v>150</v>
      </c>
      <c r="D19" s="70" t="s">
        <v>150</v>
      </c>
      <c r="E19" s="70" t="s">
        <v>150</v>
      </c>
      <c r="F19" s="70" t="s">
        <v>150</v>
      </c>
      <c r="G19" s="70" t="s">
        <v>150</v>
      </c>
      <c r="H19" s="70">
        <v>2013</v>
      </c>
      <c r="I19" s="142">
        <v>1492</v>
      </c>
    </row>
    <row r="20" spans="1:10" s="109" customFormat="1" x14ac:dyDescent="0.2">
      <c r="A20" s="69" t="s">
        <v>382</v>
      </c>
      <c r="B20" s="70" t="s">
        <v>150</v>
      </c>
      <c r="C20" s="70" t="s">
        <v>150</v>
      </c>
      <c r="D20" s="70" t="s">
        <v>150</v>
      </c>
      <c r="E20" s="70" t="s">
        <v>150</v>
      </c>
      <c r="F20" s="70" t="s">
        <v>150</v>
      </c>
      <c r="G20" s="70" t="s">
        <v>150</v>
      </c>
      <c r="H20" s="88">
        <v>86</v>
      </c>
      <c r="I20" s="142">
        <v>34</v>
      </c>
    </row>
    <row r="21" spans="1:10" s="109" customFormat="1" x14ac:dyDescent="0.2">
      <c r="A21" s="69" t="s">
        <v>383</v>
      </c>
      <c r="B21" s="71" t="s">
        <v>150</v>
      </c>
      <c r="C21" s="71" t="s">
        <v>150</v>
      </c>
      <c r="D21" s="71" t="s">
        <v>150</v>
      </c>
      <c r="E21" s="71" t="s">
        <v>150</v>
      </c>
      <c r="F21" s="71" t="s">
        <v>150</v>
      </c>
      <c r="G21" s="71" t="s">
        <v>150</v>
      </c>
      <c r="H21" s="70">
        <v>8</v>
      </c>
      <c r="I21" s="142">
        <v>6</v>
      </c>
    </row>
    <row r="22" spans="1:10" s="109" customFormat="1" x14ac:dyDescent="0.2">
      <c r="A22" s="69" t="s">
        <v>384</v>
      </c>
      <c r="B22" s="71" t="s">
        <v>150</v>
      </c>
      <c r="C22" s="71" t="s">
        <v>150</v>
      </c>
      <c r="D22" s="71" t="s">
        <v>150</v>
      </c>
      <c r="E22" s="71" t="s">
        <v>150</v>
      </c>
      <c r="F22" s="71" t="s">
        <v>150</v>
      </c>
      <c r="G22" s="71" t="s">
        <v>150</v>
      </c>
      <c r="H22" s="70">
        <v>651</v>
      </c>
      <c r="I22" s="142">
        <v>93</v>
      </c>
    </row>
    <row r="23" spans="1:10" s="109" customFormat="1" x14ac:dyDescent="0.2">
      <c r="A23" s="69" t="s">
        <v>385</v>
      </c>
      <c r="B23" s="70">
        <v>51000</v>
      </c>
      <c r="C23" s="70">
        <v>46087</v>
      </c>
      <c r="D23" s="70">
        <v>48613</v>
      </c>
      <c r="E23" s="70">
        <v>52262</v>
      </c>
      <c r="F23" s="70">
        <v>62481</v>
      </c>
      <c r="G23" s="70">
        <v>47036</v>
      </c>
      <c r="H23" s="88">
        <v>60017</v>
      </c>
      <c r="I23" s="142">
        <v>38296</v>
      </c>
    </row>
    <row r="24" spans="1:10" s="109" customFormat="1" x14ac:dyDescent="0.2">
      <c r="A24" s="69" t="s">
        <v>386</v>
      </c>
      <c r="B24" s="70">
        <v>23737</v>
      </c>
      <c r="C24" s="70">
        <v>21952</v>
      </c>
      <c r="D24" s="70">
        <v>22618</v>
      </c>
      <c r="E24" s="70">
        <v>24593</v>
      </c>
      <c r="F24" s="70">
        <v>23521</v>
      </c>
      <c r="G24" s="70">
        <v>12855</v>
      </c>
      <c r="H24" s="88">
        <v>19035</v>
      </c>
      <c r="I24" s="142">
        <v>14679</v>
      </c>
    </row>
    <row r="25" spans="1:10" s="109" customFormat="1" x14ac:dyDescent="0.2">
      <c r="A25" s="69" t="s">
        <v>387</v>
      </c>
      <c r="B25" s="70" t="s">
        <v>150</v>
      </c>
      <c r="C25" s="70" t="s">
        <v>150</v>
      </c>
      <c r="D25" s="70" t="s">
        <v>150</v>
      </c>
      <c r="E25" s="70" t="s">
        <v>150</v>
      </c>
      <c r="F25" s="70" t="s">
        <v>150</v>
      </c>
      <c r="G25" s="70" t="s">
        <v>150</v>
      </c>
      <c r="H25" s="70" t="s">
        <v>150</v>
      </c>
      <c r="I25" s="142"/>
    </row>
    <row r="26" spans="1:10" s="109" customFormat="1" x14ac:dyDescent="0.2">
      <c r="A26" s="69" t="s">
        <v>388</v>
      </c>
      <c r="B26" s="70">
        <v>137</v>
      </c>
      <c r="C26" s="70">
        <v>937</v>
      </c>
      <c r="D26" s="70">
        <v>2530</v>
      </c>
      <c r="E26" s="70">
        <v>4304</v>
      </c>
      <c r="F26" s="70">
        <v>7897</v>
      </c>
      <c r="G26" s="70">
        <v>8674</v>
      </c>
      <c r="H26" s="88">
        <v>18424</v>
      </c>
      <c r="I26" s="142">
        <v>12267</v>
      </c>
    </row>
    <row r="27" spans="1:10" s="109" customFormat="1" x14ac:dyDescent="0.2">
      <c r="A27" s="69" t="s">
        <v>389</v>
      </c>
      <c r="B27" s="70" t="s">
        <v>150</v>
      </c>
      <c r="C27" s="70" t="s">
        <v>150</v>
      </c>
      <c r="D27" s="70" t="s">
        <v>150</v>
      </c>
      <c r="E27" s="70" t="s">
        <v>150</v>
      </c>
      <c r="F27" s="70" t="s">
        <v>150</v>
      </c>
      <c r="G27" s="70" t="s">
        <v>150</v>
      </c>
      <c r="H27" s="70" t="s">
        <v>150</v>
      </c>
      <c r="I27" s="142"/>
    </row>
    <row r="28" spans="1:10" s="109" customFormat="1" ht="13.5" x14ac:dyDescent="0.25">
      <c r="A28" s="69" t="s">
        <v>390</v>
      </c>
      <c r="B28" s="226">
        <v>21766</v>
      </c>
      <c r="C28" s="226">
        <v>10507</v>
      </c>
      <c r="D28" s="82">
        <v>9206</v>
      </c>
      <c r="E28" s="82">
        <v>10794</v>
      </c>
      <c r="F28" s="82">
        <v>10026</v>
      </c>
      <c r="G28" s="82">
        <v>7471</v>
      </c>
      <c r="H28" s="82">
        <v>2838</v>
      </c>
      <c r="I28" s="227">
        <v>1731</v>
      </c>
      <c r="J28" s="230"/>
    </row>
    <row r="29" spans="1:10" s="109" customFormat="1" x14ac:dyDescent="0.2">
      <c r="A29" s="74" t="s">
        <v>887</v>
      </c>
      <c r="B29" s="75">
        <v>21766</v>
      </c>
      <c r="C29" s="75">
        <v>1931</v>
      </c>
      <c r="D29" s="75">
        <v>2401</v>
      </c>
      <c r="E29" s="75">
        <v>1836</v>
      </c>
      <c r="F29" s="75">
        <v>3135</v>
      </c>
      <c r="G29" s="75">
        <v>956</v>
      </c>
      <c r="H29" s="75">
        <v>44421</v>
      </c>
      <c r="I29" s="227">
        <v>69781</v>
      </c>
    </row>
    <row r="30" spans="1:10" x14ac:dyDescent="0.25">
      <c r="C30" s="82"/>
      <c r="D30" s="82"/>
      <c r="E30" s="82"/>
      <c r="F30" s="82"/>
      <c r="G30" s="82"/>
      <c r="H30" s="82"/>
    </row>
    <row r="31" spans="1:10" x14ac:dyDescent="0.25">
      <c r="A31" s="61" t="s">
        <v>391</v>
      </c>
    </row>
    <row r="32" spans="1:10" x14ac:dyDescent="0.25">
      <c r="A32" s="61" t="s">
        <v>392</v>
      </c>
    </row>
    <row r="33" spans="1:1" x14ac:dyDescent="0.25">
      <c r="A33" s="61" t="s">
        <v>885</v>
      </c>
    </row>
    <row r="34" spans="1:1" x14ac:dyDescent="0.25">
      <c r="A34" s="61" t="s">
        <v>393</v>
      </c>
    </row>
    <row r="35" spans="1:1" x14ac:dyDescent="0.25">
      <c r="A35" s="61" t="s">
        <v>394</v>
      </c>
    </row>
    <row r="36" spans="1:1" x14ac:dyDescent="0.25">
      <c r="A36" s="61" t="s">
        <v>170</v>
      </c>
    </row>
  </sheetData>
  <mergeCells count="2">
    <mergeCell ref="A1:G1"/>
    <mergeCell ref="A2:G2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K37"/>
  <sheetViews>
    <sheetView showGridLines="0" showZeros="0" topLeftCell="A3" zoomScaleNormal="100" workbookViewId="0">
      <selection activeCell="B15" sqref="B15"/>
    </sheetView>
  </sheetViews>
  <sheetFormatPr baseColWidth="10" defaultColWidth="9.140625" defaultRowHeight="12.75" x14ac:dyDescent="0.25"/>
  <cols>
    <col min="1" max="1" width="36.28515625" style="61" customWidth="1"/>
    <col min="2" max="2" width="9.7109375" style="77" customWidth="1"/>
    <col min="3" max="6" width="9.7109375" style="61" customWidth="1"/>
    <col min="7" max="7" width="9.140625" style="61"/>
    <col min="8" max="8" width="11.28515625" style="61" customWidth="1"/>
    <col min="9" max="9" width="12" style="61" bestFit="1" customWidth="1"/>
    <col min="10" max="16384" width="9.140625" style="61"/>
  </cols>
  <sheetData>
    <row r="1" spans="1:11" s="110" customFormat="1" ht="13.5" x14ac:dyDescent="0.25">
      <c r="A1" s="257" t="s">
        <v>395</v>
      </c>
      <c r="B1" s="257"/>
      <c r="C1" s="257"/>
      <c r="D1" s="257"/>
      <c r="E1" s="257"/>
      <c r="F1" s="257"/>
      <c r="G1" s="257"/>
      <c r="H1" s="89"/>
    </row>
    <row r="2" spans="1:11" s="111" customFormat="1" ht="30" customHeight="1" x14ac:dyDescent="0.25">
      <c r="A2" s="258" t="s">
        <v>709</v>
      </c>
      <c r="B2" s="258"/>
      <c r="C2" s="258"/>
      <c r="D2" s="258"/>
      <c r="E2" s="258"/>
      <c r="F2" s="258"/>
      <c r="G2" s="258"/>
      <c r="H2" s="90"/>
    </row>
    <row r="3" spans="1:11" s="112" customFormat="1" x14ac:dyDescent="0.2">
      <c r="A3" s="80" t="s">
        <v>366</v>
      </c>
      <c r="B3" s="64">
        <v>2015</v>
      </c>
      <c r="C3" s="64">
        <v>2016</v>
      </c>
      <c r="D3" s="64">
        <v>2017</v>
      </c>
      <c r="E3" s="64">
        <v>2018</v>
      </c>
      <c r="F3" s="64">
        <v>2019</v>
      </c>
      <c r="G3" s="64">
        <v>2020</v>
      </c>
      <c r="H3" s="64">
        <v>2021</v>
      </c>
      <c r="I3" s="64" t="s">
        <v>857</v>
      </c>
    </row>
    <row r="4" spans="1:11" s="113" customFormat="1" x14ac:dyDescent="0.2">
      <c r="A4" s="66" t="s">
        <v>128</v>
      </c>
      <c r="B4" s="81">
        <f t="shared" ref="B4:G4" si="0">SUM(B5:B29)</f>
        <v>56708</v>
      </c>
      <c r="C4" s="81">
        <f t="shared" si="0"/>
        <v>57962</v>
      </c>
      <c r="D4" s="81">
        <f t="shared" si="0"/>
        <v>69034</v>
      </c>
      <c r="E4" s="81">
        <f t="shared" si="0"/>
        <v>83463</v>
      </c>
      <c r="F4" s="81">
        <f t="shared" si="0"/>
        <v>103330</v>
      </c>
      <c r="G4" s="81">
        <f t="shared" si="0"/>
        <v>70484</v>
      </c>
      <c r="H4" s="81">
        <f>SUM(H5:H29)</f>
        <v>98700</v>
      </c>
      <c r="I4" s="141">
        <f>+SUM(I5:I29)</f>
        <v>68300</v>
      </c>
      <c r="K4" s="200"/>
    </row>
    <row r="5" spans="1:11" s="109" customFormat="1" x14ac:dyDescent="0.2">
      <c r="A5" s="69" t="s">
        <v>367</v>
      </c>
      <c r="B5" s="70">
        <v>5503</v>
      </c>
      <c r="C5" s="70">
        <v>10286</v>
      </c>
      <c r="D5" s="70">
        <v>15141</v>
      </c>
      <c r="E5" s="70">
        <v>18867</v>
      </c>
      <c r="F5" s="70">
        <v>25435</v>
      </c>
      <c r="G5" s="70">
        <v>25585</v>
      </c>
      <c r="H5" s="70">
        <v>18353</v>
      </c>
      <c r="I5" s="142">
        <v>2614</v>
      </c>
    </row>
    <row r="6" spans="1:11" s="109" customFormat="1" x14ac:dyDescent="0.2">
      <c r="A6" s="69" t="s">
        <v>368</v>
      </c>
      <c r="B6" s="70" t="s">
        <v>150</v>
      </c>
      <c r="C6" s="70" t="s">
        <v>150</v>
      </c>
      <c r="D6" s="70" t="s">
        <v>150</v>
      </c>
      <c r="E6" s="70" t="s">
        <v>150</v>
      </c>
      <c r="F6" s="70" t="s">
        <v>150</v>
      </c>
      <c r="G6" s="70">
        <v>68</v>
      </c>
      <c r="H6" s="70">
        <v>71</v>
      </c>
      <c r="I6" s="142">
        <v>1</v>
      </c>
    </row>
    <row r="7" spans="1:11" s="109" customFormat="1" x14ac:dyDescent="0.2">
      <c r="A7" s="69" t="s">
        <v>369</v>
      </c>
      <c r="B7" s="70">
        <v>1184</v>
      </c>
      <c r="C7" s="70">
        <v>1722</v>
      </c>
      <c r="D7" s="70">
        <v>1903</v>
      </c>
      <c r="E7" s="70">
        <v>2044</v>
      </c>
      <c r="F7" s="70">
        <v>2335</v>
      </c>
      <c r="G7" s="70">
        <v>652</v>
      </c>
      <c r="H7" s="70">
        <v>477</v>
      </c>
      <c r="I7" s="142">
        <v>124</v>
      </c>
    </row>
    <row r="8" spans="1:11" s="109" customFormat="1" x14ac:dyDescent="0.2">
      <c r="A8" s="69" t="s">
        <v>370</v>
      </c>
      <c r="B8" s="70">
        <v>3761</v>
      </c>
      <c r="C8" s="70">
        <v>4375</v>
      </c>
      <c r="D8" s="70">
        <v>3821</v>
      </c>
      <c r="E8" s="70">
        <v>4089</v>
      </c>
      <c r="F8" s="70">
        <v>5410</v>
      </c>
      <c r="G8" s="70">
        <v>3967</v>
      </c>
      <c r="H8" s="70">
        <v>3289</v>
      </c>
      <c r="I8" s="142">
        <v>460</v>
      </c>
    </row>
    <row r="9" spans="1:11" s="109" customFormat="1" x14ac:dyDescent="0.2">
      <c r="A9" s="69" t="s">
        <v>371</v>
      </c>
      <c r="B9" s="70">
        <v>16323</v>
      </c>
      <c r="C9" s="70">
        <v>15627</v>
      </c>
      <c r="D9" s="70">
        <v>20028</v>
      </c>
      <c r="E9" s="70">
        <v>28610</v>
      </c>
      <c r="F9" s="70">
        <v>37215</v>
      </c>
      <c r="G9" s="70">
        <v>20566</v>
      </c>
      <c r="H9" s="70">
        <v>14032</v>
      </c>
      <c r="I9" s="142">
        <v>2684</v>
      </c>
    </row>
    <row r="10" spans="1:11" s="109" customFormat="1" x14ac:dyDescent="0.2">
      <c r="A10" s="69" t="s">
        <v>372</v>
      </c>
      <c r="B10" s="70" t="s">
        <v>150</v>
      </c>
      <c r="C10" s="70" t="s">
        <v>150</v>
      </c>
      <c r="D10" s="70" t="s">
        <v>150</v>
      </c>
      <c r="E10" s="70" t="s">
        <v>150</v>
      </c>
      <c r="F10" s="70" t="s">
        <v>150</v>
      </c>
      <c r="G10" s="70">
        <v>174</v>
      </c>
      <c r="H10" s="70">
        <v>93</v>
      </c>
      <c r="I10" s="142">
        <v>3</v>
      </c>
    </row>
    <row r="11" spans="1:11" s="109" customFormat="1" x14ac:dyDescent="0.2">
      <c r="A11" s="69" t="s">
        <v>373</v>
      </c>
      <c r="B11" s="70" t="s">
        <v>150</v>
      </c>
      <c r="C11" s="70" t="s">
        <v>150</v>
      </c>
      <c r="D11" s="70" t="s">
        <v>150</v>
      </c>
      <c r="E11" s="70" t="s">
        <v>150</v>
      </c>
      <c r="F11" s="70" t="s">
        <v>150</v>
      </c>
      <c r="G11" s="70">
        <v>788</v>
      </c>
      <c r="H11" s="70">
        <v>577</v>
      </c>
      <c r="I11" s="142">
        <v>151</v>
      </c>
    </row>
    <row r="12" spans="1:11" s="109" customFormat="1" x14ac:dyDescent="0.2">
      <c r="A12" s="69" t="s">
        <v>374</v>
      </c>
      <c r="B12" s="70" t="s">
        <v>150</v>
      </c>
      <c r="C12" s="70" t="s">
        <v>150</v>
      </c>
      <c r="D12" s="70" t="s">
        <v>150</v>
      </c>
      <c r="E12" s="70" t="s">
        <v>150</v>
      </c>
      <c r="F12" s="70" t="s">
        <v>150</v>
      </c>
      <c r="G12" s="70">
        <v>487</v>
      </c>
      <c r="H12" s="70">
        <v>283</v>
      </c>
      <c r="I12" s="142">
        <v>1</v>
      </c>
    </row>
    <row r="13" spans="1:11" s="109" customFormat="1" x14ac:dyDescent="0.2">
      <c r="A13" s="69" t="s">
        <v>375</v>
      </c>
      <c r="B13" s="70" t="s">
        <v>150</v>
      </c>
      <c r="C13" s="70" t="s">
        <v>150</v>
      </c>
      <c r="D13" s="70" t="s">
        <v>150</v>
      </c>
      <c r="E13" s="70" t="s">
        <v>150</v>
      </c>
      <c r="F13" s="70" t="s">
        <v>150</v>
      </c>
      <c r="G13" s="70">
        <v>15</v>
      </c>
      <c r="H13" s="70">
        <v>14</v>
      </c>
      <c r="I13" s="142">
        <v>2</v>
      </c>
    </row>
    <row r="14" spans="1:11" s="109" customFormat="1" x14ac:dyDescent="0.2">
      <c r="A14" s="69" t="s">
        <v>376</v>
      </c>
      <c r="B14" s="70" t="s">
        <v>150</v>
      </c>
      <c r="C14" s="70" t="s">
        <v>150</v>
      </c>
      <c r="D14" s="70" t="s">
        <v>150</v>
      </c>
      <c r="E14" s="70" t="s">
        <v>150</v>
      </c>
      <c r="F14" s="70" t="s">
        <v>150</v>
      </c>
      <c r="G14" s="70">
        <v>84</v>
      </c>
      <c r="H14" s="70">
        <v>83</v>
      </c>
      <c r="I14" s="142">
        <v>21</v>
      </c>
    </row>
    <row r="15" spans="1:11" s="109" customFormat="1" x14ac:dyDescent="0.2">
      <c r="A15" s="69" t="s">
        <v>396</v>
      </c>
      <c r="B15" s="70" t="s">
        <v>150</v>
      </c>
      <c r="C15" s="70" t="s">
        <v>150</v>
      </c>
      <c r="D15" s="70" t="s">
        <v>150</v>
      </c>
      <c r="E15" s="70" t="s">
        <v>150</v>
      </c>
      <c r="F15" s="70" t="s">
        <v>150</v>
      </c>
      <c r="G15" s="70">
        <v>1</v>
      </c>
      <c r="H15" s="70">
        <v>42</v>
      </c>
      <c r="I15" s="142">
        <v>1</v>
      </c>
    </row>
    <row r="16" spans="1:11" s="109" customFormat="1" x14ac:dyDescent="0.2">
      <c r="A16" s="69" t="s">
        <v>378</v>
      </c>
      <c r="B16" s="70">
        <v>9083</v>
      </c>
      <c r="C16" s="70">
        <v>7458</v>
      </c>
      <c r="D16" s="70">
        <v>8712</v>
      </c>
      <c r="E16" s="70">
        <v>8668</v>
      </c>
      <c r="F16" s="70">
        <v>6915</v>
      </c>
      <c r="G16" s="70">
        <v>4281</v>
      </c>
      <c r="H16" s="70">
        <v>3398</v>
      </c>
      <c r="I16" s="142">
        <v>3213</v>
      </c>
    </row>
    <row r="17" spans="1:9" s="109" customFormat="1" x14ac:dyDescent="0.2">
      <c r="A17" s="69" t="s">
        <v>379</v>
      </c>
      <c r="B17" s="70">
        <v>358</v>
      </c>
      <c r="C17" s="70">
        <v>349</v>
      </c>
      <c r="D17" s="70">
        <v>414</v>
      </c>
      <c r="E17" s="70">
        <v>536</v>
      </c>
      <c r="F17" s="70">
        <v>544</v>
      </c>
      <c r="G17" s="70">
        <v>261</v>
      </c>
      <c r="H17" s="70">
        <v>103</v>
      </c>
      <c r="I17" s="142">
        <v>23</v>
      </c>
    </row>
    <row r="18" spans="1:9" s="109" customFormat="1" x14ac:dyDescent="0.2">
      <c r="A18" s="69" t="s">
        <v>380</v>
      </c>
      <c r="B18" s="71">
        <v>1733</v>
      </c>
      <c r="C18" s="71">
        <v>1345</v>
      </c>
      <c r="D18" s="71">
        <v>1570</v>
      </c>
      <c r="E18" s="71">
        <v>1297</v>
      </c>
      <c r="F18" s="71">
        <v>1444</v>
      </c>
      <c r="G18" s="71">
        <v>738</v>
      </c>
      <c r="H18" s="70">
        <v>1186</v>
      </c>
      <c r="I18" s="142">
        <v>292</v>
      </c>
    </row>
    <row r="19" spans="1:9" s="109" customFormat="1" x14ac:dyDescent="0.2">
      <c r="A19" s="69" t="s">
        <v>381</v>
      </c>
      <c r="B19" s="70" t="s">
        <v>150</v>
      </c>
      <c r="C19" s="70" t="s">
        <v>150</v>
      </c>
      <c r="D19" s="70" t="s">
        <v>150</v>
      </c>
      <c r="E19" s="70" t="s">
        <v>150</v>
      </c>
      <c r="F19" s="70" t="s">
        <v>150</v>
      </c>
      <c r="G19" s="70">
        <v>170</v>
      </c>
      <c r="H19" s="70">
        <v>160</v>
      </c>
      <c r="I19" s="142">
        <v>17</v>
      </c>
    </row>
    <row r="20" spans="1:9" s="109" customFormat="1" x14ac:dyDescent="0.2">
      <c r="A20" s="69" t="s">
        <v>382</v>
      </c>
      <c r="B20" s="70" t="s">
        <v>150</v>
      </c>
      <c r="C20" s="70" t="s">
        <v>150</v>
      </c>
      <c r="D20" s="70" t="s">
        <v>150</v>
      </c>
      <c r="E20" s="70" t="s">
        <v>150</v>
      </c>
      <c r="F20" s="70" t="s">
        <v>150</v>
      </c>
      <c r="G20" s="70">
        <v>1</v>
      </c>
      <c r="H20" s="70">
        <v>6</v>
      </c>
      <c r="I20" s="142">
        <v>1</v>
      </c>
    </row>
    <row r="21" spans="1:9" s="109" customFormat="1" ht="25.5" x14ac:dyDescent="0.2">
      <c r="A21" s="69" t="s">
        <v>383</v>
      </c>
      <c r="B21" s="71" t="s">
        <v>150</v>
      </c>
      <c r="C21" s="71" t="s">
        <v>150</v>
      </c>
      <c r="D21" s="71" t="s">
        <v>150</v>
      </c>
      <c r="E21" s="71" t="s">
        <v>150</v>
      </c>
      <c r="F21" s="70" t="s">
        <v>150</v>
      </c>
      <c r="G21" s="70"/>
      <c r="H21" s="70">
        <v>4</v>
      </c>
      <c r="I21" s="142">
        <v>1</v>
      </c>
    </row>
    <row r="22" spans="1:9" s="109" customFormat="1" x14ac:dyDescent="0.2">
      <c r="A22" s="69" t="s">
        <v>384</v>
      </c>
      <c r="B22" s="71" t="s">
        <v>150</v>
      </c>
      <c r="C22" s="71" t="s">
        <v>150</v>
      </c>
      <c r="D22" s="71" t="s">
        <v>150</v>
      </c>
      <c r="E22" s="71" t="s">
        <v>150</v>
      </c>
      <c r="F22" s="70" t="s">
        <v>150</v>
      </c>
      <c r="G22" s="70">
        <v>129</v>
      </c>
      <c r="H22" s="70">
        <v>180</v>
      </c>
      <c r="I22" s="142" t="s">
        <v>150</v>
      </c>
    </row>
    <row r="23" spans="1:9" s="109" customFormat="1" x14ac:dyDescent="0.2">
      <c r="A23" s="69" t="s">
        <v>385</v>
      </c>
      <c r="B23" s="70">
        <v>9190</v>
      </c>
      <c r="C23" s="70">
        <v>7535</v>
      </c>
      <c r="D23" s="70">
        <v>6700</v>
      </c>
      <c r="E23" s="70">
        <v>6719</v>
      </c>
      <c r="F23" s="70">
        <v>8539</v>
      </c>
      <c r="G23" s="70">
        <v>4532</v>
      </c>
      <c r="H23" s="70">
        <v>3803</v>
      </c>
      <c r="I23" s="142">
        <v>1387</v>
      </c>
    </row>
    <row r="24" spans="1:9" s="109" customFormat="1" x14ac:dyDescent="0.2">
      <c r="A24" s="69" t="s">
        <v>386</v>
      </c>
      <c r="B24" s="70">
        <v>6278</v>
      </c>
      <c r="C24" s="70">
        <v>5615</v>
      </c>
      <c r="D24" s="70">
        <v>6187</v>
      </c>
      <c r="E24" s="70">
        <v>6275</v>
      </c>
      <c r="F24" s="70">
        <v>6136</v>
      </c>
      <c r="G24" s="70">
        <v>3012</v>
      </c>
      <c r="H24" s="70">
        <v>2192</v>
      </c>
      <c r="I24" s="142">
        <v>333</v>
      </c>
    </row>
    <row r="25" spans="1:9" s="109" customFormat="1" x14ac:dyDescent="0.2">
      <c r="A25" s="69" t="s">
        <v>387</v>
      </c>
      <c r="B25" s="70" t="s">
        <v>150</v>
      </c>
      <c r="C25" s="70" t="s">
        <v>150</v>
      </c>
      <c r="D25" s="70" t="s">
        <v>150</v>
      </c>
      <c r="E25" s="70" t="s">
        <v>150</v>
      </c>
      <c r="F25" s="70" t="s">
        <v>150</v>
      </c>
      <c r="G25" s="70"/>
      <c r="H25" s="70" t="s">
        <v>150</v>
      </c>
      <c r="I25" s="142" t="s">
        <v>150</v>
      </c>
    </row>
    <row r="26" spans="1:9" s="109" customFormat="1" x14ac:dyDescent="0.2">
      <c r="A26" s="69" t="s">
        <v>397</v>
      </c>
      <c r="B26" s="70" t="s">
        <v>150</v>
      </c>
      <c r="C26" s="70">
        <v>406</v>
      </c>
      <c r="D26" s="70">
        <v>1362</v>
      </c>
      <c r="E26" s="70">
        <v>2181</v>
      </c>
      <c r="F26" s="70">
        <v>3372</v>
      </c>
      <c r="G26" s="70">
        <v>3502</v>
      </c>
      <c r="H26" s="70">
        <v>5438</v>
      </c>
      <c r="I26" s="142">
        <v>1405</v>
      </c>
    </row>
    <row r="27" spans="1:9" s="109" customFormat="1" x14ac:dyDescent="0.2">
      <c r="A27" s="69" t="s">
        <v>389</v>
      </c>
      <c r="B27" s="70" t="s">
        <v>150</v>
      </c>
      <c r="C27" s="70" t="s">
        <v>150</v>
      </c>
      <c r="D27" s="70" t="s">
        <v>150</v>
      </c>
      <c r="E27" s="70" t="s">
        <v>150</v>
      </c>
      <c r="F27" s="70" t="s">
        <v>150</v>
      </c>
      <c r="G27" s="70"/>
      <c r="H27" s="70" t="s">
        <v>150</v>
      </c>
      <c r="I27" s="142" t="s">
        <v>150</v>
      </c>
    </row>
    <row r="28" spans="1:9" s="109" customFormat="1" x14ac:dyDescent="0.2">
      <c r="A28" s="69" t="s">
        <v>390</v>
      </c>
      <c r="B28" s="70">
        <v>3295</v>
      </c>
      <c r="C28" s="70">
        <v>3244</v>
      </c>
      <c r="D28" s="70">
        <v>3196</v>
      </c>
      <c r="E28" s="70">
        <v>4177</v>
      </c>
      <c r="F28" s="70">
        <v>5985</v>
      </c>
      <c r="G28" s="70">
        <v>1471</v>
      </c>
      <c r="H28" s="70">
        <v>44916</v>
      </c>
      <c r="I28" s="142">
        <v>286</v>
      </c>
    </row>
    <row r="29" spans="1:9" s="109" customFormat="1" x14ac:dyDescent="0.2">
      <c r="A29" s="74" t="s">
        <v>861</v>
      </c>
      <c r="B29" s="75" t="s">
        <v>150</v>
      </c>
      <c r="C29" s="75" t="s">
        <v>150</v>
      </c>
      <c r="D29" s="75" t="s">
        <v>150</v>
      </c>
      <c r="E29" s="75" t="s">
        <v>150</v>
      </c>
      <c r="F29" s="75" t="s">
        <v>150</v>
      </c>
      <c r="G29" s="75" t="s">
        <v>150</v>
      </c>
      <c r="H29" s="75" t="s">
        <v>150</v>
      </c>
      <c r="I29" s="144">
        <v>55280</v>
      </c>
    </row>
    <row r="31" spans="1:9" x14ac:dyDescent="0.25">
      <c r="A31" s="61" t="s">
        <v>391</v>
      </c>
      <c r="C31" s="82"/>
      <c r="D31" s="82"/>
      <c r="E31" s="82"/>
    </row>
    <row r="32" spans="1:9" x14ac:dyDescent="0.25">
      <c r="A32" s="61" t="s">
        <v>392</v>
      </c>
    </row>
    <row r="33" spans="1:1" x14ac:dyDescent="0.25">
      <c r="A33" s="61" t="s">
        <v>398</v>
      </c>
    </row>
    <row r="34" spans="1:1" x14ac:dyDescent="0.25">
      <c r="A34" s="61" t="s">
        <v>858</v>
      </c>
    </row>
    <row r="35" spans="1:1" x14ac:dyDescent="0.25">
      <c r="A35" s="61" t="s">
        <v>393</v>
      </c>
    </row>
    <row r="36" spans="1:1" x14ac:dyDescent="0.25">
      <c r="A36" s="61" t="s">
        <v>394</v>
      </c>
    </row>
    <row r="37" spans="1:1" x14ac:dyDescent="0.25">
      <c r="A37" s="61" t="s">
        <v>170</v>
      </c>
    </row>
  </sheetData>
  <mergeCells count="2">
    <mergeCell ref="A1:G1"/>
    <mergeCell ref="A2:G2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D143"/>
  <sheetViews>
    <sheetView showGridLines="0" showZeros="0" zoomScale="82" zoomScaleNormal="82" workbookViewId="0">
      <selection activeCell="F138" sqref="F138"/>
    </sheetView>
  </sheetViews>
  <sheetFormatPr baseColWidth="10" defaultRowHeight="15" x14ac:dyDescent="0.25"/>
  <cols>
    <col min="1" max="1" width="44.85546875" customWidth="1"/>
    <col min="2" max="2" width="65.7109375" customWidth="1"/>
    <col min="3" max="3" width="9.5703125" style="2" bestFit="1" customWidth="1"/>
    <col min="4" max="4" width="10.28515625" style="2" customWidth="1"/>
  </cols>
  <sheetData>
    <row r="1" spans="1:4" s="114" customFormat="1" x14ac:dyDescent="0.25">
      <c r="A1" s="257" t="s">
        <v>399</v>
      </c>
      <c r="B1" s="257"/>
      <c r="C1" s="89"/>
      <c r="D1" s="229"/>
    </row>
    <row r="2" spans="1:4" s="114" customFormat="1" ht="35.25" customHeight="1" x14ac:dyDescent="0.25">
      <c r="A2" s="258" t="s">
        <v>859</v>
      </c>
      <c r="B2" s="258"/>
      <c r="C2" s="90"/>
      <c r="D2" s="229"/>
    </row>
    <row r="3" spans="1:4" ht="29.25" customHeight="1" x14ac:dyDescent="0.25">
      <c r="A3" s="80" t="s">
        <v>366</v>
      </c>
      <c r="B3" s="80" t="s">
        <v>400</v>
      </c>
      <c r="C3" s="64">
        <v>2021</v>
      </c>
      <c r="D3" s="64" t="s">
        <v>699</v>
      </c>
    </row>
    <row r="4" spans="1:4" s="116" customFormat="1" x14ac:dyDescent="0.25">
      <c r="A4" s="115" t="s">
        <v>401</v>
      </c>
      <c r="B4" s="115"/>
      <c r="C4" s="204">
        <v>1025359</v>
      </c>
      <c r="D4" s="201">
        <v>735405</v>
      </c>
    </row>
    <row r="5" spans="1:4" s="116" customFormat="1" x14ac:dyDescent="0.25">
      <c r="A5" s="115" t="s">
        <v>402</v>
      </c>
      <c r="B5" s="115"/>
      <c r="C5" s="204">
        <v>402959</v>
      </c>
      <c r="D5" s="201">
        <v>238624</v>
      </c>
    </row>
    <row r="6" spans="1:4" x14ac:dyDescent="0.25">
      <c r="A6" s="117" t="s">
        <v>402</v>
      </c>
      <c r="B6" s="117" t="s">
        <v>403</v>
      </c>
      <c r="C6" s="205">
        <v>683</v>
      </c>
      <c r="D6" s="202">
        <v>467</v>
      </c>
    </row>
    <row r="7" spans="1:4" x14ac:dyDescent="0.25">
      <c r="A7" s="117" t="s">
        <v>402</v>
      </c>
      <c r="B7" s="117" t="s">
        <v>402</v>
      </c>
      <c r="C7" s="205">
        <v>5217</v>
      </c>
      <c r="D7" s="202">
        <v>1150</v>
      </c>
    </row>
    <row r="8" spans="1:4" x14ac:dyDescent="0.25">
      <c r="A8" s="117" t="s">
        <v>402</v>
      </c>
      <c r="B8" s="117" t="s">
        <v>404</v>
      </c>
      <c r="C8" s="205">
        <v>1886</v>
      </c>
      <c r="D8" s="202">
        <v>1102</v>
      </c>
    </row>
    <row r="9" spans="1:4" x14ac:dyDescent="0.25">
      <c r="A9" s="117" t="s">
        <v>402</v>
      </c>
      <c r="B9" s="117" t="s">
        <v>405</v>
      </c>
      <c r="C9" s="205">
        <v>14713</v>
      </c>
      <c r="D9" s="202">
        <v>10983</v>
      </c>
    </row>
    <row r="10" spans="1:4" x14ac:dyDescent="0.25">
      <c r="A10" s="117" t="s">
        <v>402</v>
      </c>
      <c r="B10" s="117" t="s">
        <v>406</v>
      </c>
      <c r="C10" s="205">
        <v>380460</v>
      </c>
      <c r="D10" s="202">
        <v>224922</v>
      </c>
    </row>
    <row r="11" spans="1:4" s="116" customFormat="1" x14ac:dyDescent="0.25">
      <c r="A11" s="115" t="s">
        <v>407</v>
      </c>
      <c r="B11" s="115"/>
      <c r="C11" s="204">
        <v>262866</v>
      </c>
      <c r="D11" s="201">
        <v>198628</v>
      </c>
    </row>
    <row r="12" spans="1:4" x14ac:dyDescent="0.25">
      <c r="A12" s="117" t="s">
        <v>407</v>
      </c>
      <c r="B12" s="117" t="s">
        <v>408</v>
      </c>
      <c r="C12" s="205">
        <v>1216</v>
      </c>
      <c r="D12" s="202">
        <v>829</v>
      </c>
    </row>
    <row r="13" spans="1:4" x14ac:dyDescent="0.25">
      <c r="A13" s="117" t="s">
        <v>407</v>
      </c>
      <c r="B13" s="117" t="s">
        <v>409</v>
      </c>
      <c r="C13" s="205">
        <v>7953</v>
      </c>
      <c r="D13" s="202">
        <v>4972</v>
      </c>
    </row>
    <row r="14" spans="1:4" x14ac:dyDescent="0.25">
      <c r="A14" s="117" t="s">
        <v>407</v>
      </c>
      <c r="B14" s="117" t="s">
        <v>407</v>
      </c>
      <c r="C14" s="205">
        <v>8497</v>
      </c>
      <c r="D14" s="202">
        <v>772</v>
      </c>
    </row>
    <row r="15" spans="1:4" x14ac:dyDescent="0.25">
      <c r="A15" s="117" t="s">
        <v>407</v>
      </c>
      <c r="B15" s="117" t="s">
        <v>410</v>
      </c>
      <c r="C15" s="205">
        <v>23381</v>
      </c>
      <c r="D15" s="202">
        <v>15409</v>
      </c>
    </row>
    <row r="16" spans="1:4" x14ac:dyDescent="0.25">
      <c r="A16" s="117" t="s">
        <v>407</v>
      </c>
      <c r="B16" s="117" t="s">
        <v>411</v>
      </c>
      <c r="C16" s="205">
        <v>35</v>
      </c>
      <c r="D16" s="202">
        <v>63</v>
      </c>
    </row>
    <row r="17" spans="1:4" x14ac:dyDescent="0.25">
      <c r="A17" s="117" t="s">
        <v>407</v>
      </c>
      <c r="B17" s="117" t="s">
        <v>412</v>
      </c>
      <c r="C17" s="205">
        <v>24627</v>
      </c>
      <c r="D17" s="202">
        <v>18942</v>
      </c>
    </row>
    <row r="18" spans="1:4" x14ac:dyDescent="0.25">
      <c r="A18" s="117" t="s">
        <v>407</v>
      </c>
      <c r="B18" s="117" t="s">
        <v>413</v>
      </c>
      <c r="C18" s="205">
        <v>4761</v>
      </c>
      <c r="D18" s="202">
        <v>6631</v>
      </c>
    </row>
    <row r="19" spans="1:4" x14ac:dyDescent="0.25">
      <c r="A19" s="117" t="s">
        <v>407</v>
      </c>
      <c r="B19" s="117" t="s">
        <v>414</v>
      </c>
      <c r="C19" s="205">
        <v>579</v>
      </c>
      <c r="D19" s="202">
        <v>399</v>
      </c>
    </row>
    <row r="20" spans="1:4" x14ac:dyDescent="0.25">
      <c r="A20" s="117" t="s">
        <v>407</v>
      </c>
      <c r="B20" s="117" t="s">
        <v>415</v>
      </c>
      <c r="C20" s="205">
        <v>106586</v>
      </c>
      <c r="D20" s="202">
        <v>83433</v>
      </c>
    </row>
    <row r="21" spans="1:4" x14ac:dyDescent="0.25">
      <c r="A21" s="117" t="s">
        <v>407</v>
      </c>
      <c r="B21" s="117" t="s">
        <v>416</v>
      </c>
      <c r="C21" s="205">
        <v>8055</v>
      </c>
      <c r="D21" s="202">
        <v>10915</v>
      </c>
    </row>
    <row r="22" spans="1:4" x14ac:dyDescent="0.25">
      <c r="A22" s="117" t="s">
        <v>407</v>
      </c>
      <c r="B22" s="117" t="s">
        <v>417</v>
      </c>
      <c r="C22" s="205">
        <v>49176</v>
      </c>
      <c r="D22" s="202">
        <v>40536</v>
      </c>
    </row>
    <row r="23" spans="1:4" x14ac:dyDescent="0.25">
      <c r="A23" s="117" t="s">
        <v>407</v>
      </c>
      <c r="B23" s="117" t="s">
        <v>418</v>
      </c>
      <c r="C23" s="205">
        <v>28000</v>
      </c>
      <c r="D23" s="202">
        <v>15727</v>
      </c>
    </row>
    <row r="24" spans="1:4" s="116" customFormat="1" x14ac:dyDescent="0.25">
      <c r="A24" s="115" t="s">
        <v>419</v>
      </c>
      <c r="B24" s="115"/>
      <c r="C24" s="204">
        <v>84397</v>
      </c>
      <c r="D24" s="201">
        <v>65415</v>
      </c>
    </row>
    <row r="25" spans="1:4" x14ac:dyDescent="0.25">
      <c r="A25" s="117" t="s">
        <v>419</v>
      </c>
      <c r="B25" s="117" t="s">
        <v>420</v>
      </c>
      <c r="C25" s="205">
        <v>709</v>
      </c>
      <c r="D25" s="202">
        <v>419</v>
      </c>
    </row>
    <row r="26" spans="1:4" x14ac:dyDescent="0.25">
      <c r="A26" s="117" t="s">
        <v>419</v>
      </c>
      <c r="B26" s="117" t="s">
        <v>421</v>
      </c>
      <c r="C26" s="205">
        <v>23561</v>
      </c>
      <c r="D26" s="202">
        <v>12169</v>
      </c>
    </row>
    <row r="27" spans="1:4" x14ac:dyDescent="0.25">
      <c r="A27" s="117" t="s">
        <v>419</v>
      </c>
      <c r="B27" s="117" t="s">
        <v>419</v>
      </c>
      <c r="C27" s="205">
        <v>222</v>
      </c>
      <c r="D27" s="202">
        <v>29</v>
      </c>
    </row>
    <row r="28" spans="1:4" x14ac:dyDescent="0.25">
      <c r="A28" s="117" t="s">
        <v>419</v>
      </c>
      <c r="B28" s="117" t="s">
        <v>422</v>
      </c>
      <c r="C28" s="205">
        <v>59710</v>
      </c>
      <c r="D28" s="202">
        <v>52629</v>
      </c>
    </row>
    <row r="29" spans="1:4" x14ac:dyDescent="0.25">
      <c r="A29" s="117" t="s">
        <v>419</v>
      </c>
      <c r="B29" s="117" t="s">
        <v>423</v>
      </c>
      <c r="C29" s="205">
        <v>195</v>
      </c>
      <c r="D29" s="202">
        <v>169</v>
      </c>
    </row>
    <row r="30" spans="1:4" s="116" customFormat="1" x14ac:dyDescent="0.25">
      <c r="A30" s="115" t="s">
        <v>424</v>
      </c>
      <c r="B30" s="115"/>
      <c r="C30" s="204">
        <v>55674</v>
      </c>
      <c r="D30" s="201">
        <v>48128</v>
      </c>
    </row>
    <row r="31" spans="1:4" x14ac:dyDescent="0.25">
      <c r="A31" s="117" t="s">
        <v>424</v>
      </c>
      <c r="B31" s="117" t="s">
        <v>425</v>
      </c>
      <c r="C31" s="205">
        <v>6290</v>
      </c>
      <c r="D31" s="202">
        <v>3958</v>
      </c>
    </row>
    <row r="32" spans="1:4" x14ac:dyDescent="0.25">
      <c r="A32" s="117" t="s">
        <v>424</v>
      </c>
      <c r="B32" s="117" t="s">
        <v>426</v>
      </c>
      <c r="C32" s="205">
        <v>105</v>
      </c>
      <c r="D32" s="202">
        <v>27</v>
      </c>
    </row>
    <row r="33" spans="1:4" x14ac:dyDescent="0.25">
      <c r="A33" s="117" t="s">
        <v>424</v>
      </c>
      <c r="B33" s="117" t="s">
        <v>424</v>
      </c>
      <c r="C33" s="205">
        <v>97</v>
      </c>
      <c r="D33" s="202">
        <v>22</v>
      </c>
    </row>
    <row r="34" spans="1:4" x14ac:dyDescent="0.25">
      <c r="A34" s="117" t="s">
        <v>424</v>
      </c>
      <c r="B34" s="117" t="s">
        <v>427</v>
      </c>
      <c r="C34" s="205">
        <v>60</v>
      </c>
      <c r="D34" s="202">
        <v>46</v>
      </c>
    </row>
    <row r="35" spans="1:4" x14ac:dyDescent="0.25">
      <c r="A35" s="117" t="s">
        <v>424</v>
      </c>
      <c r="B35" s="117" t="s">
        <v>428</v>
      </c>
      <c r="C35" s="205">
        <v>49122</v>
      </c>
      <c r="D35" s="202">
        <v>44075</v>
      </c>
    </row>
    <row r="36" spans="1:4" s="116" customFormat="1" x14ac:dyDescent="0.25">
      <c r="A36" s="115" t="s">
        <v>429</v>
      </c>
      <c r="B36" s="115"/>
      <c r="C36" s="204">
        <v>60017</v>
      </c>
      <c r="D36" s="201">
        <v>38296</v>
      </c>
    </row>
    <row r="37" spans="1:4" x14ac:dyDescent="0.25">
      <c r="A37" s="117" t="s">
        <v>429</v>
      </c>
      <c r="B37" s="117" t="s">
        <v>430</v>
      </c>
      <c r="C37" s="205">
        <v>24830</v>
      </c>
      <c r="D37" s="202">
        <v>15246</v>
      </c>
    </row>
    <row r="38" spans="1:4" x14ac:dyDescent="0.25">
      <c r="A38" s="117" t="s">
        <v>429</v>
      </c>
      <c r="B38" s="117" t="s">
        <v>431</v>
      </c>
      <c r="C38" s="205">
        <v>6596</v>
      </c>
      <c r="D38" s="202">
        <v>4633</v>
      </c>
    </row>
    <row r="39" spans="1:4" x14ac:dyDescent="0.25">
      <c r="A39" s="117" t="s">
        <v>429</v>
      </c>
      <c r="B39" s="117" t="s">
        <v>432</v>
      </c>
      <c r="C39" s="205">
        <v>27351</v>
      </c>
      <c r="D39" s="202">
        <v>18233</v>
      </c>
    </row>
    <row r="40" spans="1:4" x14ac:dyDescent="0.25">
      <c r="A40" s="117" t="s">
        <v>429</v>
      </c>
      <c r="B40" s="117" t="s">
        <v>429</v>
      </c>
      <c r="C40" s="205">
        <v>1240</v>
      </c>
      <c r="D40" s="202">
        <v>184</v>
      </c>
    </row>
    <row r="41" spans="1:4" s="116" customFormat="1" x14ac:dyDescent="0.25">
      <c r="A41" s="115" t="s">
        <v>433</v>
      </c>
      <c r="B41" s="115"/>
      <c r="C41" s="204">
        <v>55294</v>
      </c>
      <c r="D41" s="201">
        <v>36222</v>
      </c>
    </row>
    <row r="42" spans="1:4" x14ac:dyDescent="0.25">
      <c r="A42" s="117" t="s">
        <v>433</v>
      </c>
      <c r="B42" s="117" t="s">
        <v>433</v>
      </c>
      <c r="C42" s="205">
        <v>1460</v>
      </c>
      <c r="D42" s="202">
        <v>121</v>
      </c>
    </row>
    <row r="43" spans="1:4" x14ac:dyDescent="0.25">
      <c r="A43" s="117" t="s">
        <v>433</v>
      </c>
      <c r="B43" s="117" t="s">
        <v>434</v>
      </c>
      <c r="C43" s="205">
        <v>1049</v>
      </c>
      <c r="D43" s="202">
        <v>559</v>
      </c>
    </row>
    <row r="44" spans="1:4" x14ac:dyDescent="0.25">
      <c r="A44" s="117" t="s">
        <v>433</v>
      </c>
      <c r="B44" s="117" t="s">
        <v>435</v>
      </c>
      <c r="C44" s="205">
        <v>492</v>
      </c>
      <c r="D44" s="202">
        <v>304</v>
      </c>
    </row>
    <row r="45" spans="1:4" x14ac:dyDescent="0.25">
      <c r="A45" s="117" t="s">
        <v>433</v>
      </c>
      <c r="B45" s="117" t="s">
        <v>436</v>
      </c>
      <c r="C45" s="205"/>
      <c r="D45" s="202"/>
    </row>
    <row r="46" spans="1:4" x14ac:dyDescent="0.25">
      <c r="A46" s="117" t="s">
        <v>433</v>
      </c>
      <c r="B46" s="117" t="s">
        <v>437</v>
      </c>
      <c r="C46" s="205">
        <v>2977</v>
      </c>
      <c r="D46" s="202">
        <v>1868</v>
      </c>
    </row>
    <row r="47" spans="1:4" x14ac:dyDescent="0.25">
      <c r="A47" s="117" t="s">
        <v>433</v>
      </c>
      <c r="B47" s="117" t="s">
        <v>438</v>
      </c>
      <c r="C47" s="205">
        <v>1236</v>
      </c>
      <c r="D47" s="202">
        <v>802</v>
      </c>
    </row>
    <row r="48" spans="1:4" x14ac:dyDescent="0.25">
      <c r="A48" s="117" t="s">
        <v>433</v>
      </c>
      <c r="B48" s="117" t="s">
        <v>439</v>
      </c>
      <c r="C48" s="205">
        <v>19</v>
      </c>
      <c r="D48" s="202">
        <v>18</v>
      </c>
    </row>
    <row r="49" spans="1:4" x14ac:dyDescent="0.25">
      <c r="A49" s="117" t="s">
        <v>433</v>
      </c>
      <c r="B49" s="117" t="s">
        <v>440</v>
      </c>
      <c r="C49" s="205">
        <v>14</v>
      </c>
      <c r="D49" s="202">
        <v>5</v>
      </c>
    </row>
    <row r="50" spans="1:4" x14ac:dyDescent="0.25">
      <c r="A50" s="117" t="s">
        <v>433</v>
      </c>
      <c r="B50" s="117" t="s">
        <v>441</v>
      </c>
      <c r="C50" s="205">
        <v>490</v>
      </c>
      <c r="D50" s="202">
        <v>317</v>
      </c>
    </row>
    <row r="51" spans="1:4" x14ac:dyDescent="0.25">
      <c r="A51" s="117" t="s">
        <v>433</v>
      </c>
      <c r="B51" s="117" t="s">
        <v>442</v>
      </c>
      <c r="C51" s="205">
        <v>13581</v>
      </c>
      <c r="D51" s="202">
        <v>9648</v>
      </c>
    </row>
    <row r="52" spans="1:4" x14ac:dyDescent="0.25">
      <c r="A52" s="117" t="s">
        <v>433</v>
      </c>
      <c r="B52" s="117" t="s">
        <v>443</v>
      </c>
      <c r="C52" s="205">
        <v>33903</v>
      </c>
      <c r="D52" s="202">
        <v>22546</v>
      </c>
    </row>
    <row r="53" spans="1:4" x14ac:dyDescent="0.25">
      <c r="A53" s="117" t="s">
        <v>433</v>
      </c>
      <c r="B53" s="117" t="s">
        <v>444</v>
      </c>
      <c r="C53" s="205">
        <v>48</v>
      </c>
      <c r="D53" s="202">
        <v>24</v>
      </c>
    </row>
    <row r="54" spans="1:4" x14ac:dyDescent="0.25">
      <c r="A54" s="117" t="s">
        <v>433</v>
      </c>
      <c r="B54" s="117" t="s">
        <v>445</v>
      </c>
      <c r="C54" s="205">
        <v>25</v>
      </c>
      <c r="D54" s="202">
        <v>10</v>
      </c>
    </row>
    <row r="55" spans="1:4" s="116" customFormat="1" x14ac:dyDescent="0.25">
      <c r="A55" s="115" t="s">
        <v>446</v>
      </c>
      <c r="B55" s="115"/>
      <c r="C55" s="204">
        <v>19035</v>
      </c>
      <c r="D55" s="201">
        <v>14679</v>
      </c>
    </row>
    <row r="56" spans="1:4" x14ac:dyDescent="0.25">
      <c r="A56" s="117" t="s">
        <v>446</v>
      </c>
      <c r="B56" s="117" t="s">
        <v>446</v>
      </c>
      <c r="C56" s="205">
        <v>835</v>
      </c>
      <c r="D56" s="202">
        <v>193</v>
      </c>
    </row>
    <row r="57" spans="1:4" x14ac:dyDescent="0.25">
      <c r="A57" s="117" t="s">
        <v>446</v>
      </c>
      <c r="B57" s="117" t="s">
        <v>447</v>
      </c>
      <c r="C57" s="205">
        <v>3728</v>
      </c>
      <c r="D57" s="202">
        <v>2923</v>
      </c>
    </row>
    <row r="58" spans="1:4" x14ac:dyDescent="0.25">
      <c r="A58" s="117" t="s">
        <v>446</v>
      </c>
      <c r="B58" s="117" t="s">
        <v>448</v>
      </c>
      <c r="C58" s="205">
        <v>171</v>
      </c>
      <c r="D58" s="202">
        <v>104</v>
      </c>
    </row>
    <row r="59" spans="1:4" x14ac:dyDescent="0.25">
      <c r="A59" s="117" t="s">
        <v>446</v>
      </c>
      <c r="B59" s="117" t="s">
        <v>449</v>
      </c>
      <c r="C59" s="205">
        <v>14301</v>
      </c>
      <c r="D59" s="202">
        <v>11459</v>
      </c>
    </row>
    <row r="60" spans="1:4" s="116" customFormat="1" x14ac:dyDescent="0.25">
      <c r="A60" s="115" t="s">
        <v>450</v>
      </c>
      <c r="B60" s="115"/>
      <c r="C60" s="204">
        <v>9122</v>
      </c>
      <c r="D60" s="201">
        <v>5904</v>
      </c>
    </row>
    <row r="61" spans="1:4" x14ac:dyDescent="0.25">
      <c r="A61" s="117" t="s">
        <v>450</v>
      </c>
      <c r="B61" s="117" t="s">
        <v>450</v>
      </c>
      <c r="C61" s="205">
        <v>42</v>
      </c>
      <c r="D61" s="202">
        <v>10</v>
      </c>
    </row>
    <row r="62" spans="1:4" x14ac:dyDescent="0.25">
      <c r="A62" s="117" t="s">
        <v>450</v>
      </c>
      <c r="B62" s="117" t="s">
        <v>451</v>
      </c>
      <c r="C62" s="205">
        <v>5534</v>
      </c>
      <c r="D62" s="202">
        <v>3271</v>
      </c>
    </row>
    <row r="63" spans="1:4" x14ac:dyDescent="0.25">
      <c r="A63" s="117" t="s">
        <v>450</v>
      </c>
      <c r="B63" s="117" t="s">
        <v>452</v>
      </c>
      <c r="C63" s="205">
        <v>3176</v>
      </c>
      <c r="D63" s="202">
        <v>2440</v>
      </c>
    </row>
    <row r="64" spans="1:4" x14ac:dyDescent="0.25">
      <c r="A64" s="117" t="s">
        <v>450</v>
      </c>
      <c r="B64" s="117" t="s">
        <v>453</v>
      </c>
      <c r="C64" s="205">
        <v>370</v>
      </c>
      <c r="D64" s="202">
        <v>183</v>
      </c>
    </row>
    <row r="65" spans="1:4" s="116" customFormat="1" x14ac:dyDescent="0.25">
      <c r="A65" s="115" t="s">
        <v>454</v>
      </c>
      <c r="B65" s="115"/>
      <c r="C65" s="204">
        <v>18424</v>
      </c>
      <c r="D65" s="201">
        <v>12267</v>
      </c>
    </row>
    <row r="66" spans="1:4" x14ac:dyDescent="0.25">
      <c r="A66" s="117" t="s">
        <v>454</v>
      </c>
      <c r="B66" s="117" t="s">
        <v>455</v>
      </c>
      <c r="C66" s="205">
        <v>577</v>
      </c>
      <c r="D66" s="202">
        <v>269</v>
      </c>
    </row>
    <row r="67" spans="1:4" x14ac:dyDescent="0.25">
      <c r="A67" s="117" t="s">
        <v>454</v>
      </c>
      <c r="B67" s="117" t="s">
        <v>456</v>
      </c>
      <c r="C67" s="205">
        <v>11610</v>
      </c>
      <c r="D67" s="202">
        <v>8922</v>
      </c>
    </row>
    <row r="68" spans="1:4" x14ac:dyDescent="0.25">
      <c r="A68" s="117" t="s">
        <v>454</v>
      </c>
      <c r="B68" s="117" t="s">
        <v>457</v>
      </c>
      <c r="C68" s="205">
        <v>3404</v>
      </c>
      <c r="D68" s="202">
        <v>2222</v>
      </c>
    </row>
    <row r="69" spans="1:4" x14ac:dyDescent="0.25">
      <c r="A69" s="117" t="s">
        <v>454</v>
      </c>
      <c r="B69" s="117" t="s">
        <v>458</v>
      </c>
      <c r="C69" s="205">
        <v>117</v>
      </c>
      <c r="D69" s="202">
        <v>52</v>
      </c>
    </row>
    <row r="70" spans="1:4" x14ac:dyDescent="0.25">
      <c r="A70" s="117" t="s">
        <v>454</v>
      </c>
      <c r="B70" s="117" t="s">
        <v>459</v>
      </c>
      <c r="C70" s="205">
        <v>478</v>
      </c>
      <c r="D70" s="202">
        <v>239</v>
      </c>
    </row>
    <row r="71" spans="1:4" x14ac:dyDescent="0.25">
      <c r="A71" s="117" t="s">
        <v>454</v>
      </c>
      <c r="B71" s="117" t="s">
        <v>447</v>
      </c>
      <c r="C71" s="205">
        <v>419</v>
      </c>
      <c r="D71" s="202">
        <v>340</v>
      </c>
    </row>
    <row r="72" spans="1:4" x14ac:dyDescent="0.25">
      <c r="A72" s="117" t="s">
        <v>454</v>
      </c>
      <c r="B72" s="117" t="s">
        <v>454</v>
      </c>
      <c r="C72" s="205">
        <v>1819</v>
      </c>
      <c r="D72" s="202">
        <v>223</v>
      </c>
    </row>
    <row r="73" spans="1:4" s="116" customFormat="1" x14ac:dyDescent="0.25">
      <c r="A73" s="115" t="s">
        <v>460</v>
      </c>
      <c r="B73" s="115"/>
      <c r="C73" s="204">
        <v>3309</v>
      </c>
      <c r="D73" s="201">
        <v>1680</v>
      </c>
    </row>
    <row r="74" spans="1:4" x14ac:dyDescent="0.25">
      <c r="A74" s="117" t="s">
        <v>460</v>
      </c>
      <c r="B74" s="117" t="s">
        <v>460</v>
      </c>
      <c r="C74" s="205">
        <v>98</v>
      </c>
      <c r="D74" s="202">
        <v>16</v>
      </c>
    </row>
    <row r="75" spans="1:4" x14ac:dyDescent="0.25">
      <c r="A75" s="117" t="s">
        <v>460</v>
      </c>
      <c r="B75" s="117" t="s">
        <v>461</v>
      </c>
      <c r="C75" s="205">
        <v>543</v>
      </c>
      <c r="D75" s="202">
        <v>223</v>
      </c>
    </row>
    <row r="76" spans="1:4" x14ac:dyDescent="0.25">
      <c r="A76" s="117" t="s">
        <v>460</v>
      </c>
      <c r="B76" s="117" t="s">
        <v>462</v>
      </c>
      <c r="C76" s="205">
        <v>2668</v>
      </c>
      <c r="D76" s="202">
        <v>1441</v>
      </c>
    </row>
    <row r="77" spans="1:4" s="116" customFormat="1" x14ac:dyDescent="0.25">
      <c r="A77" s="115" t="s">
        <v>463</v>
      </c>
      <c r="B77" s="115"/>
      <c r="C77" s="204">
        <v>86</v>
      </c>
      <c r="D77" s="201">
        <v>34</v>
      </c>
    </row>
    <row r="78" spans="1:4" x14ac:dyDescent="0.25">
      <c r="A78" s="117" t="s">
        <v>463</v>
      </c>
      <c r="B78" s="117" t="s">
        <v>464</v>
      </c>
      <c r="C78" s="205">
        <v>65</v>
      </c>
      <c r="D78" s="202">
        <v>25</v>
      </c>
    </row>
    <row r="79" spans="1:4" x14ac:dyDescent="0.25">
      <c r="A79" s="117" t="s">
        <v>463</v>
      </c>
      <c r="B79" s="117" t="s">
        <v>463</v>
      </c>
      <c r="C79" s="205">
        <v>2</v>
      </c>
      <c r="D79" s="202" t="s">
        <v>150</v>
      </c>
    </row>
    <row r="80" spans="1:4" x14ac:dyDescent="0.25">
      <c r="A80" s="117" t="s">
        <v>463</v>
      </c>
      <c r="B80" s="117" t="s">
        <v>465</v>
      </c>
      <c r="C80" s="205">
        <v>10</v>
      </c>
      <c r="D80" s="202">
        <v>5</v>
      </c>
    </row>
    <row r="81" spans="1:4" x14ac:dyDescent="0.25">
      <c r="A81" s="117" t="s">
        <v>463</v>
      </c>
      <c r="B81" s="117" t="s">
        <v>466</v>
      </c>
      <c r="C81" s="205">
        <v>9</v>
      </c>
      <c r="D81" s="202">
        <v>4</v>
      </c>
    </row>
    <row r="82" spans="1:4" s="116" customFormat="1" x14ac:dyDescent="0.25">
      <c r="A82" s="115" t="s">
        <v>467</v>
      </c>
      <c r="B82" s="115"/>
      <c r="C82" s="204">
        <v>574</v>
      </c>
      <c r="D82" s="201">
        <v>407</v>
      </c>
    </row>
    <row r="83" spans="1:4" x14ac:dyDescent="0.25">
      <c r="A83" s="117" t="s">
        <v>467</v>
      </c>
      <c r="B83" s="117" t="s">
        <v>467</v>
      </c>
      <c r="C83" s="205">
        <v>48</v>
      </c>
      <c r="D83" s="202">
        <v>12</v>
      </c>
    </row>
    <row r="84" spans="1:4" x14ac:dyDescent="0.25">
      <c r="A84" s="117" t="s">
        <v>467</v>
      </c>
      <c r="B84" s="117" t="s">
        <v>468</v>
      </c>
      <c r="C84" s="205">
        <v>526</v>
      </c>
      <c r="D84" s="202">
        <v>395</v>
      </c>
    </row>
    <row r="85" spans="1:4" s="116" customFormat="1" x14ac:dyDescent="0.25">
      <c r="A85" s="115" t="s">
        <v>469</v>
      </c>
      <c r="B85" s="115"/>
      <c r="C85" s="204">
        <v>232</v>
      </c>
      <c r="D85" s="201">
        <v>102</v>
      </c>
    </row>
    <row r="86" spans="1:4" x14ac:dyDescent="0.25">
      <c r="A86" s="117" t="s">
        <v>469</v>
      </c>
      <c r="B86" s="117" t="s">
        <v>470</v>
      </c>
      <c r="C86" s="205">
        <v>4</v>
      </c>
      <c r="D86" s="202">
        <v>2</v>
      </c>
    </row>
    <row r="87" spans="1:4" x14ac:dyDescent="0.25">
      <c r="A87" s="117" t="s">
        <v>469</v>
      </c>
      <c r="B87" s="117" t="s">
        <v>471</v>
      </c>
      <c r="C87" s="205">
        <v>125</v>
      </c>
      <c r="D87" s="202">
        <v>36</v>
      </c>
    </row>
    <row r="88" spans="1:4" x14ac:dyDescent="0.25">
      <c r="A88" s="117" t="s">
        <v>469</v>
      </c>
      <c r="B88" s="117" t="s">
        <v>469</v>
      </c>
      <c r="C88" s="205">
        <v>10</v>
      </c>
      <c r="D88" s="202">
        <v>3</v>
      </c>
    </row>
    <row r="89" spans="1:4" x14ac:dyDescent="0.25">
      <c r="A89" s="117" t="s">
        <v>469</v>
      </c>
      <c r="B89" s="117" t="s">
        <v>472</v>
      </c>
      <c r="C89" s="205">
        <v>48</v>
      </c>
      <c r="D89" s="202">
        <v>24</v>
      </c>
    </row>
    <row r="90" spans="1:4" x14ac:dyDescent="0.25">
      <c r="A90" s="117" t="s">
        <v>469</v>
      </c>
      <c r="B90" s="117" t="s">
        <v>473</v>
      </c>
      <c r="C90" s="205">
        <v>23</v>
      </c>
      <c r="D90" s="202">
        <v>20</v>
      </c>
    </row>
    <row r="91" spans="1:4" x14ac:dyDescent="0.25">
      <c r="A91" s="117" t="s">
        <v>469</v>
      </c>
      <c r="B91" s="117" t="s">
        <v>474</v>
      </c>
      <c r="C91" s="205">
        <v>22</v>
      </c>
      <c r="D91" s="202">
        <v>17</v>
      </c>
    </row>
    <row r="92" spans="1:4" s="116" customFormat="1" x14ac:dyDescent="0.25">
      <c r="A92" s="115" t="s">
        <v>475</v>
      </c>
      <c r="B92" s="115"/>
      <c r="C92" s="204">
        <v>726</v>
      </c>
      <c r="D92" s="201">
        <v>479</v>
      </c>
    </row>
    <row r="93" spans="1:4" x14ac:dyDescent="0.25">
      <c r="A93" s="117" t="s">
        <v>475</v>
      </c>
      <c r="B93" s="117" t="s">
        <v>475</v>
      </c>
      <c r="C93" s="205">
        <v>36</v>
      </c>
      <c r="D93" s="202">
        <v>2</v>
      </c>
    </row>
    <row r="94" spans="1:4" x14ac:dyDescent="0.25">
      <c r="A94" s="117" t="s">
        <v>475</v>
      </c>
      <c r="B94" s="117" t="s">
        <v>476</v>
      </c>
      <c r="C94" s="205">
        <v>155</v>
      </c>
      <c r="D94" s="202">
        <v>106</v>
      </c>
    </row>
    <row r="95" spans="1:4" x14ac:dyDescent="0.25">
      <c r="A95" s="117" t="s">
        <v>475</v>
      </c>
      <c r="B95" s="117" t="s">
        <v>477</v>
      </c>
      <c r="C95" s="205">
        <v>535</v>
      </c>
      <c r="D95" s="202">
        <v>371</v>
      </c>
    </row>
    <row r="96" spans="1:4" s="116" customFormat="1" x14ac:dyDescent="0.25">
      <c r="A96" s="115" t="s">
        <v>478</v>
      </c>
      <c r="B96" s="115"/>
      <c r="C96" s="204">
        <v>692</v>
      </c>
      <c r="D96" s="201">
        <v>229</v>
      </c>
    </row>
    <row r="97" spans="1:4" x14ac:dyDescent="0.25">
      <c r="A97" s="117" t="s">
        <v>478</v>
      </c>
      <c r="B97" s="117" t="s">
        <v>478</v>
      </c>
      <c r="C97" s="205">
        <v>28</v>
      </c>
      <c r="D97" s="202">
        <v>4</v>
      </c>
    </row>
    <row r="98" spans="1:4" x14ac:dyDescent="0.25">
      <c r="A98" s="117" t="s">
        <v>478</v>
      </c>
      <c r="B98" s="117" t="s">
        <v>479</v>
      </c>
      <c r="C98" s="205">
        <v>664</v>
      </c>
      <c r="D98" s="202">
        <v>225</v>
      </c>
    </row>
    <row r="99" spans="1:4" x14ac:dyDescent="0.25">
      <c r="A99" s="117" t="s">
        <v>478</v>
      </c>
      <c r="B99" s="117" t="s">
        <v>480</v>
      </c>
      <c r="C99" s="205"/>
      <c r="D99" s="202"/>
    </row>
    <row r="100" spans="1:4" s="116" customFormat="1" x14ac:dyDescent="0.25">
      <c r="A100" s="115" t="s">
        <v>481</v>
      </c>
      <c r="B100" s="115"/>
      <c r="C100" s="204">
        <v>535</v>
      </c>
      <c r="D100" s="201">
        <v>308</v>
      </c>
    </row>
    <row r="101" spans="1:4" x14ac:dyDescent="0.25">
      <c r="A101" s="117" t="s">
        <v>481</v>
      </c>
      <c r="B101" s="117" t="s">
        <v>482</v>
      </c>
      <c r="C101" s="205">
        <v>23</v>
      </c>
      <c r="D101" s="202">
        <v>22</v>
      </c>
    </row>
    <row r="102" spans="1:4" x14ac:dyDescent="0.25">
      <c r="A102" s="117" t="s">
        <v>481</v>
      </c>
      <c r="B102" s="117" t="s">
        <v>481</v>
      </c>
      <c r="C102" s="205">
        <v>9</v>
      </c>
      <c r="D102" s="202"/>
    </row>
    <row r="103" spans="1:4" x14ac:dyDescent="0.25">
      <c r="A103" s="117" t="s">
        <v>481</v>
      </c>
      <c r="B103" s="117" t="s">
        <v>483</v>
      </c>
      <c r="C103" s="205">
        <v>397</v>
      </c>
      <c r="D103" s="202">
        <v>227</v>
      </c>
    </row>
    <row r="104" spans="1:4" x14ac:dyDescent="0.25">
      <c r="A104" s="117" t="s">
        <v>481</v>
      </c>
      <c r="B104" s="117" t="s">
        <v>484</v>
      </c>
      <c r="C104" s="205"/>
      <c r="D104" s="202"/>
    </row>
    <row r="105" spans="1:4" x14ac:dyDescent="0.25">
      <c r="A105" s="117" t="s">
        <v>481</v>
      </c>
      <c r="B105" s="117" t="s">
        <v>485</v>
      </c>
      <c r="C105" s="205">
        <v>106</v>
      </c>
      <c r="D105" s="202">
        <v>59</v>
      </c>
    </row>
    <row r="106" spans="1:4" s="116" customFormat="1" x14ac:dyDescent="0.25">
      <c r="A106" s="115" t="s">
        <v>486</v>
      </c>
      <c r="B106" s="115"/>
      <c r="C106" s="204">
        <v>2013</v>
      </c>
      <c r="D106" s="201">
        <v>1492</v>
      </c>
    </row>
    <row r="107" spans="1:4" x14ac:dyDescent="0.25">
      <c r="A107" s="117" t="s">
        <v>486</v>
      </c>
      <c r="B107" s="117" t="s">
        <v>486</v>
      </c>
      <c r="C107" s="205">
        <v>61</v>
      </c>
      <c r="D107" s="202">
        <v>23</v>
      </c>
    </row>
    <row r="108" spans="1:4" x14ac:dyDescent="0.25">
      <c r="A108" s="117" t="s">
        <v>486</v>
      </c>
      <c r="B108" s="117" t="s">
        <v>487</v>
      </c>
      <c r="C108" s="205">
        <v>1199</v>
      </c>
      <c r="D108" s="202">
        <v>1025</v>
      </c>
    </row>
    <row r="109" spans="1:4" x14ac:dyDescent="0.25">
      <c r="A109" s="117" t="s">
        <v>486</v>
      </c>
      <c r="B109" s="117" t="s">
        <v>488</v>
      </c>
      <c r="C109" s="205">
        <v>517</v>
      </c>
      <c r="D109" s="202">
        <v>362</v>
      </c>
    </row>
    <row r="110" spans="1:4" x14ac:dyDescent="0.25">
      <c r="A110" s="117" t="s">
        <v>486</v>
      </c>
      <c r="B110" s="117" t="s">
        <v>489</v>
      </c>
      <c r="C110" s="205">
        <v>18</v>
      </c>
      <c r="D110" s="202">
        <v>10</v>
      </c>
    </row>
    <row r="111" spans="1:4" x14ac:dyDescent="0.25">
      <c r="A111" s="117" t="s">
        <v>486</v>
      </c>
      <c r="B111" s="117" t="s">
        <v>490</v>
      </c>
      <c r="C111" s="205"/>
      <c r="D111" s="202"/>
    </row>
    <row r="112" spans="1:4" x14ac:dyDescent="0.25">
      <c r="A112" s="117" t="s">
        <v>486</v>
      </c>
      <c r="B112" s="117" t="s">
        <v>491</v>
      </c>
      <c r="C112" s="205">
        <v>218</v>
      </c>
      <c r="D112" s="202">
        <v>72</v>
      </c>
    </row>
    <row r="113" spans="1:4" s="116" customFormat="1" x14ac:dyDescent="0.25">
      <c r="A113" s="115" t="s">
        <v>492</v>
      </c>
      <c r="B113" s="115"/>
      <c r="C113" s="204">
        <v>651</v>
      </c>
      <c r="D113" s="201">
        <v>93</v>
      </c>
    </row>
    <row r="114" spans="1:4" x14ac:dyDescent="0.25">
      <c r="A114" s="117" t="s">
        <v>492</v>
      </c>
      <c r="B114" s="117" t="s">
        <v>493</v>
      </c>
      <c r="C114" s="205">
        <v>615</v>
      </c>
      <c r="D114" s="202">
        <v>91</v>
      </c>
    </row>
    <row r="115" spans="1:4" x14ac:dyDescent="0.25">
      <c r="A115" s="117" t="s">
        <v>492</v>
      </c>
      <c r="B115" s="117" t="s">
        <v>492</v>
      </c>
      <c r="C115" s="205">
        <v>25</v>
      </c>
      <c r="D115" s="202">
        <v>1</v>
      </c>
    </row>
    <row r="116" spans="1:4" x14ac:dyDescent="0.25">
      <c r="A116" s="117" t="s">
        <v>492</v>
      </c>
      <c r="B116" s="117" t="s">
        <v>494</v>
      </c>
      <c r="C116" s="205">
        <v>11</v>
      </c>
      <c r="D116" s="202">
        <v>1</v>
      </c>
    </row>
    <row r="117" spans="1:4" s="116" customFormat="1" x14ac:dyDescent="0.25">
      <c r="A117" s="115" t="s">
        <v>495</v>
      </c>
      <c r="B117" s="115"/>
      <c r="C117" s="204">
        <v>1327</v>
      </c>
      <c r="D117" s="201">
        <v>806</v>
      </c>
    </row>
    <row r="118" spans="1:4" x14ac:dyDescent="0.25">
      <c r="A118" s="117" t="s">
        <v>495</v>
      </c>
      <c r="B118" s="117" t="s">
        <v>496</v>
      </c>
      <c r="C118" s="205">
        <v>1068</v>
      </c>
      <c r="D118" s="202"/>
    </row>
    <row r="119" spans="1:4" x14ac:dyDescent="0.25">
      <c r="A119" s="117" t="s">
        <v>495</v>
      </c>
      <c r="B119" s="117" t="s">
        <v>495</v>
      </c>
      <c r="C119" s="205">
        <v>26</v>
      </c>
      <c r="D119" s="202">
        <v>1</v>
      </c>
    </row>
    <row r="120" spans="1:4" x14ac:dyDescent="0.25">
      <c r="A120" s="117" t="s">
        <v>495</v>
      </c>
      <c r="B120" s="117" t="s">
        <v>497</v>
      </c>
      <c r="C120" s="205"/>
      <c r="D120" s="202">
        <v>733</v>
      </c>
    </row>
    <row r="121" spans="1:4" x14ac:dyDescent="0.25">
      <c r="A121" s="117" t="s">
        <v>495</v>
      </c>
      <c r="B121" s="117" t="s">
        <v>498</v>
      </c>
      <c r="C121" s="205">
        <v>233</v>
      </c>
      <c r="D121" s="202">
        <v>72</v>
      </c>
    </row>
    <row r="122" spans="1:4" s="116" customFormat="1" x14ac:dyDescent="0.25">
      <c r="A122" s="115" t="s">
        <v>499</v>
      </c>
      <c r="B122" s="115"/>
      <c r="C122" s="204">
        <v>8</v>
      </c>
      <c r="D122" s="201">
        <v>6</v>
      </c>
    </row>
    <row r="123" spans="1:4" x14ac:dyDescent="0.25">
      <c r="A123" s="117" t="s">
        <v>499</v>
      </c>
      <c r="B123" s="117" t="s">
        <v>500</v>
      </c>
      <c r="C123" s="205">
        <v>6</v>
      </c>
      <c r="D123" s="202">
        <v>6</v>
      </c>
    </row>
    <row r="124" spans="1:4" x14ac:dyDescent="0.25">
      <c r="A124" s="117" t="s">
        <v>499</v>
      </c>
      <c r="B124" s="117" t="s">
        <v>499</v>
      </c>
      <c r="C124" s="205">
        <v>1</v>
      </c>
      <c r="D124" s="202"/>
    </row>
    <row r="125" spans="1:4" x14ac:dyDescent="0.25">
      <c r="A125" s="117" t="s">
        <v>499</v>
      </c>
      <c r="B125" s="117" t="s">
        <v>447</v>
      </c>
      <c r="C125" s="205">
        <v>1</v>
      </c>
      <c r="D125" s="202"/>
    </row>
    <row r="126" spans="1:4" s="116" customFormat="1" x14ac:dyDescent="0.25">
      <c r="A126" s="115" t="s">
        <v>501</v>
      </c>
      <c r="B126" s="115"/>
      <c r="C126" s="204">
        <v>159</v>
      </c>
      <c r="D126" s="201">
        <v>94</v>
      </c>
    </row>
    <row r="127" spans="1:4" x14ac:dyDescent="0.25">
      <c r="A127" s="117" t="s">
        <v>501</v>
      </c>
      <c r="B127" s="117" t="s">
        <v>502</v>
      </c>
      <c r="C127" s="205">
        <v>124</v>
      </c>
      <c r="D127" s="202">
        <v>68</v>
      </c>
    </row>
    <row r="128" spans="1:4" x14ac:dyDescent="0.25">
      <c r="A128" s="117" t="s">
        <v>501</v>
      </c>
      <c r="B128" s="117" t="s">
        <v>503</v>
      </c>
      <c r="C128" s="205">
        <v>1</v>
      </c>
      <c r="D128" s="202">
        <v>3</v>
      </c>
    </row>
    <row r="129" spans="1:4" x14ac:dyDescent="0.25">
      <c r="A129" s="117" t="s">
        <v>501</v>
      </c>
      <c r="B129" s="117" t="s">
        <v>504</v>
      </c>
      <c r="C129" s="205">
        <v>33</v>
      </c>
      <c r="D129" s="202">
        <v>21</v>
      </c>
    </row>
    <row r="130" spans="1:4" x14ac:dyDescent="0.25">
      <c r="A130" s="117" t="s">
        <v>501</v>
      </c>
      <c r="B130" s="117" t="s">
        <v>505</v>
      </c>
      <c r="C130" s="205">
        <v>1</v>
      </c>
      <c r="D130" s="202">
        <v>2</v>
      </c>
    </row>
    <row r="131" spans="1:4" s="116" customFormat="1" x14ac:dyDescent="0.25">
      <c r="A131" s="115" t="s">
        <v>506</v>
      </c>
      <c r="B131" s="115"/>
      <c r="C131" s="204">
        <v>1523</v>
      </c>
      <c r="D131" s="201">
        <v>1098</v>
      </c>
    </row>
    <row r="132" spans="1:4" x14ac:dyDescent="0.25">
      <c r="A132" s="117" t="s">
        <v>506</v>
      </c>
      <c r="B132" s="117" t="s">
        <v>507</v>
      </c>
      <c r="C132" s="205">
        <v>64</v>
      </c>
      <c r="D132" s="202">
        <v>18</v>
      </c>
    </row>
    <row r="133" spans="1:4" x14ac:dyDescent="0.25">
      <c r="A133" s="117" t="s">
        <v>506</v>
      </c>
      <c r="B133" s="117" t="s">
        <v>505</v>
      </c>
      <c r="C133" s="205">
        <v>1</v>
      </c>
      <c r="D133" s="202"/>
    </row>
    <row r="134" spans="1:4" x14ac:dyDescent="0.25">
      <c r="A134" s="117" t="s">
        <v>506</v>
      </c>
      <c r="B134" s="117" t="s">
        <v>508</v>
      </c>
      <c r="C134" s="205">
        <v>793</v>
      </c>
      <c r="D134" s="202">
        <v>767</v>
      </c>
    </row>
    <row r="135" spans="1:4" x14ac:dyDescent="0.25">
      <c r="A135" s="117" t="s">
        <v>506</v>
      </c>
      <c r="B135" s="117" t="s">
        <v>509</v>
      </c>
      <c r="C135" s="205">
        <v>137</v>
      </c>
      <c r="D135" s="202">
        <v>166</v>
      </c>
    </row>
    <row r="136" spans="1:4" x14ac:dyDescent="0.25">
      <c r="A136" s="117" t="s">
        <v>506</v>
      </c>
      <c r="B136" s="117" t="s">
        <v>506</v>
      </c>
      <c r="C136" s="205">
        <v>316</v>
      </c>
      <c r="D136" s="202">
        <v>16</v>
      </c>
    </row>
    <row r="137" spans="1:4" x14ac:dyDescent="0.25">
      <c r="A137" s="117" t="s">
        <v>506</v>
      </c>
      <c r="B137" s="117" t="s">
        <v>510</v>
      </c>
      <c r="C137" s="205">
        <v>76</v>
      </c>
      <c r="D137" s="202">
        <v>86</v>
      </c>
    </row>
    <row r="138" spans="1:4" x14ac:dyDescent="0.25">
      <c r="A138" s="117" t="s">
        <v>506</v>
      </c>
      <c r="B138" s="117" t="s">
        <v>511</v>
      </c>
      <c r="C138" s="205">
        <v>13</v>
      </c>
      <c r="D138" s="202">
        <v>37</v>
      </c>
    </row>
    <row r="139" spans="1:4" x14ac:dyDescent="0.25">
      <c r="A139" s="117" t="s">
        <v>506</v>
      </c>
      <c r="B139" s="117" t="s">
        <v>512</v>
      </c>
      <c r="C139" s="205">
        <v>123</v>
      </c>
      <c r="D139" s="202">
        <v>8</v>
      </c>
    </row>
    <row r="140" spans="1:4" x14ac:dyDescent="0.25">
      <c r="A140" s="115" t="s">
        <v>513</v>
      </c>
      <c r="B140" s="117"/>
      <c r="C140" s="204">
        <v>1315</v>
      </c>
      <c r="D140" s="203">
        <v>633</v>
      </c>
    </row>
    <row r="141" spans="1:4" x14ac:dyDescent="0.25">
      <c r="A141" s="118" t="s">
        <v>860</v>
      </c>
      <c r="B141" s="118"/>
      <c r="C141" s="231">
        <v>44421</v>
      </c>
      <c r="D141" s="228">
        <v>69781</v>
      </c>
    </row>
    <row r="142" spans="1:4" x14ac:dyDescent="0.25">
      <c r="A142" s="61" t="s">
        <v>392</v>
      </c>
      <c r="B142" s="119"/>
      <c r="C142" s="102"/>
    </row>
    <row r="143" spans="1:4" x14ac:dyDescent="0.25">
      <c r="A143" s="61" t="s">
        <v>883</v>
      </c>
    </row>
  </sheetData>
  <mergeCells count="2">
    <mergeCell ref="A1:B1"/>
    <mergeCell ref="A2:B2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Y79"/>
  <sheetViews>
    <sheetView showGridLines="0" topLeftCell="A31" zoomScale="130" zoomScaleNormal="130" workbookViewId="0">
      <selection activeCell="A45" sqref="A45"/>
    </sheetView>
  </sheetViews>
  <sheetFormatPr baseColWidth="10" defaultColWidth="11.42578125" defaultRowHeight="12.75" x14ac:dyDescent="0.2"/>
  <cols>
    <col min="1" max="1" width="15" style="34" customWidth="1"/>
    <col min="2" max="7" width="6.42578125" style="34" hidden="1" customWidth="1"/>
    <col min="8" max="25" width="6.7109375" style="34" customWidth="1"/>
    <col min="26" max="16384" width="11.42578125" style="34"/>
  </cols>
  <sheetData>
    <row r="1" spans="1:25" x14ac:dyDescent="0.2">
      <c r="A1" s="250" t="s">
        <v>126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</row>
    <row r="2" spans="1:25" ht="17.25" customHeight="1" x14ac:dyDescent="0.2">
      <c r="A2" s="251" t="s">
        <v>728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</row>
    <row r="3" spans="1:25" ht="12" customHeight="1" x14ac:dyDescent="0.2">
      <c r="A3" s="252" t="s">
        <v>127</v>
      </c>
      <c r="B3" s="246">
        <v>2015</v>
      </c>
      <c r="C3" s="247"/>
      <c r="D3" s="247"/>
      <c r="E3" s="246">
        <v>2016</v>
      </c>
      <c r="F3" s="247"/>
      <c r="G3" s="247"/>
      <c r="H3" s="246">
        <v>2017</v>
      </c>
      <c r="I3" s="247"/>
      <c r="J3" s="247"/>
      <c r="K3" s="246">
        <v>2018</v>
      </c>
      <c r="L3" s="247"/>
      <c r="M3" s="247"/>
      <c r="N3" s="246">
        <v>2019</v>
      </c>
      <c r="O3" s="247"/>
      <c r="P3" s="254"/>
      <c r="Q3" s="246">
        <v>2020</v>
      </c>
      <c r="R3" s="247"/>
      <c r="S3" s="254"/>
      <c r="T3" s="246">
        <v>2021</v>
      </c>
      <c r="U3" s="247"/>
      <c r="V3" s="254"/>
      <c r="W3" s="246" t="s">
        <v>699</v>
      </c>
      <c r="X3" s="247"/>
      <c r="Y3" s="247"/>
    </row>
    <row r="4" spans="1:25" ht="15" customHeight="1" x14ac:dyDescent="0.2">
      <c r="A4" s="253"/>
      <c r="B4" s="35" t="s">
        <v>128</v>
      </c>
      <c r="C4" s="36" t="s">
        <v>129</v>
      </c>
      <c r="D4" s="36" t="s">
        <v>130</v>
      </c>
      <c r="E4" s="35" t="s">
        <v>128</v>
      </c>
      <c r="F4" s="36" t="s">
        <v>129</v>
      </c>
      <c r="G4" s="36" t="s">
        <v>130</v>
      </c>
      <c r="H4" s="35" t="s">
        <v>128</v>
      </c>
      <c r="I4" s="36" t="s">
        <v>129</v>
      </c>
      <c r="J4" s="36" t="s">
        <v>130</v>
      </c>
      <c r="K4" s="35" t="s">
        <v>128</v>
      </c>
      <c r="L4" s="36" t="s">
        <v>129</v>
      </c>
      <c r="M4" s="36" t="s">
        <v>130</v>
      </c>
      <c r="N4" s="35" t="s">
        <v>128</v>
      </c>
      <c r="O4" s="36" t="s">
        <v>129</v>
      </c>
      <c r="P4" s="36" t="s">
        <v>130</v>
      </c>
      <c r="Q4" s="35" t="s">
        <v>128</v>
      </c>
      <c r="R4" s="36" t="s">
        <v>129</v>
      </c>
      <c r="S4" s="36" t="s">
        <v>130</v>
      </c>
      <c r="T4" s="35" t="s">
        <v>128</v>
      </c>
      <c r="U4" s="36" t="s">
        <v>129</v>
      </c>
      <c r="V4" s="36" t="s">
        <v>130</v>
      </c>
      <c r="W4" s="35" t="s">
        <v>128</v>
      </c>
      <c r="X4" s="36" t="s">
        <v>129</v>
      </c>
      <c r="Y4" s="36" t="s">
        <v>130</v>
      </c>
    </row>
    <row r="5" spans="1:25" ht="15" customHeight="1" x14ac:dyDescent="0.25">
      <c r="A5" s="37" t="s">
        <v>128</v>
      </c>
      <c r="B5" s="38">
        <v>5574</v>
      </c>
      <c r="C5" s="39">
        <v>3036</v>
      </c>
      <c r="D5" s="39">
        <v>2538</v>
      </c>
      <c r="E5" s="38">
        <v>5788</v>
      </c>
      <c r="F5" s="39">
        <v>3104</v>
      </c>
      <c r="G5" s="39">
        <v>2684</v>
      </c>
      <c r="H5" s="38">
        <v>6195</v>
      </c>
      <c r="I5" s="39">
        <v>3251</v>
      </c>
      <c r="J5" s="39">
        <v>2944</v>
      </c>
      <c r="K5" s="38">
        <v>6597</v>
      </c>
      <c r="L5" s="39">
        <v>3425</v>
      </c>
      <c r="M5" s="39">
        <v>3172</v>
      </c>
      <c r="N5" s="38">
        <v>7127</v>
      </c>
      <c r="O5" s="38">
        <v>3577</v>
      </c>
      <c r="P5" s="38">
        <v>3550</v>
      </c>
      <c r="Q5" s="38">
        <v>7696</v>
      </c>
      <c r="R5" s="38">
        <v>3758</v>
      </c>
      <c r="S5" s="38">
        <v>3938</v>
      </c>
      <c r="T5" s="38">
        <v>8028</v>
      </c>
      <c r="U5" s="38">
        <v>3736</v>
      </c>
      <c r="V5" s="38">
        <v>4292</v>
      </c>
      <c r="W5" s="206">
        <v>8059</v>
      </c>
      <c r="X5" s="206">
        <v>3694</v>
      </c>
      <c r="Y5" s="206">
        <v>4365</v>
      </c>
    </row>
    <row r="6" spans="1:25" ht="12" customHeight="1" x14ac:dyDescent="0.25">
      <c r="A6" s="40" t="s">
        <v>131</v>
      </c>
      <c r="B6" s="41">
        <v>166</v>
      </c>
      <c r="C6" s="41">
        <v>104</v>
      </c>
      <c r="D6" s="41">
        <v>62</v>
      </c>
      <c r="E6" s="41">
        <v>164</v>
      </c>
      <c r="F6" s="41">
        <v>101</v>
      </c>
      <c r="G6" s="41">
        <v>63</v>
      </c>
      <c r="H6" s="41">
        <v>162</v>
      </c>
      <c r="I6" s="41">
        <v>107</v>
      </c>
      <c r="J6" s="41">
        <v>55</v>
      </c>
      <c r="K6" s="41">
        <v>163</v>
      </c>
      <c r="L6" s="41">
        <v>107</v>
      </c>
      <c r="M6" s="41">
        <v>56</v>
      </c>
      <c r="N6" s="41">
        <v>164</v>
      </c>
      <c r="O6" s="41">
        <v>111</v>
      </c>
      <c r="P6" s="41">
        <v>53</v>
      </c>
      <c r="Q6" s="41">
        <v>164</v>
      </c>
      <c r="R6" s="41">
        <v>110</v>
      </c>
      <c r="S6" s="41">
        <v>54</v>
      </c>
      <c r="T6" s="41">
        <v>161</v>
      </c>
      <c r="U6" s="41">
        <v>101</v>
      </c>
      <c r="V6" s="41">
        <v>60</v>
      </c>
      <c r="W6" s="207">
        <v>159</v>
      </c>
      <c r="X6" s="207">
        <v>99</v>
      </c>
      <c r="Y6" s="207">
        <v>60</v>
      </c>
    </row>
    <row r="7" spans="1:25" ht="12" customHeight="1" x14ac:dyDescent="0.25">
      <c r="A7" s="40" t="s">
        <v>132</v>
      </c>
      <c r="B7" s="41">
        <v>283</v>
      </c>
      <c r="C7" s="41">
        <v>166</v>
      </c>
      <c r="D7" s="41">
        <v>117</v>
      </c>
      <c r="E7" s="41">
        <v>288</v>
      </c>
      <c r="F7" s="41">
        <v>170</v>
      </c>
      <c r="G7" s="41">
        <v>118</v>
      </c>
      <c r="H7" s="41">
        <v>286</v>
      </c>
      <c r="I7" s="41">
        <v>162</v>
      </c>
      <c r="J7" s="41">
        <v>124</v>
      </c>
      <c r="K7" s="41">
        <v>287</v>
      </c>
      <c r="L7" s="41">
        <v>158</v>
      </c>
      <c r="M7" s="41">
        <v>129</v>
      </c>
      <c r="N7" s="41">
        <v>285</v>
      </c>
      <c r="O7" s="41">
        <v>156</v>
      </c>
      <c r="P7" s="41">
        <v>129</v>
      </c>
      <c r="Q7" s="41">
        <v>309</v>
      </c>
      <c r="R7" s="41">
        <v>164</v>
      </c>
      <c r="S7" s="41">
        <v>145</v>
      </c>
      <c r="T7" s="41">
        <v>311</v>
      </c>
      <c r="U7" s="41">
        <v>159</v>
      </c>
      <c r="V7" s="41">
        <v>152</v>
      </c>
      <c r="W7" s="207">
        <v>312</v>
      </c>
      <c r="X7" s="207">
        <v>156</v>
      </c>
      <c r="Y7" s="207">
        <v>156</v>
      </c>
    </row>
    <row r="8" spans="1:25" ht="12" customHeight="1" x14ac:dyDescent="0.25">
      <c r="A8" s="40" t="s">
        <v>133</v>
      </c>
      <c r="B8" s="41">
        <v>128</v>
      </c>
      <c r="C8" s="41">
        <v>79</v>
      </c>
      <c r="D8" s="41">
        <v>49</v>
      </c>
      <c r="E8" s="41">
        <v>137</v>
      </c>
      <c r="F8" s="41">
        <v>90</v>
      </c>
      <c r="G8" s="41">
        <v>47</v>
      </c>
      <c r="H8" s="41">
        <v>136</v>
      </c>
      <c r="I8" s="41">
        <v>87</v>
      </c>
      <c r="J8" s="41">
        <v>49</v>
      </c>
      <c r="K8" s="41">
        <v>131</v>
      </c>
      <c r="L8" s="41">
        <v>82</v>
      </c>
      <c r="M8" s="41">
        <v>49</v>
      </c>
      <c r="N8" s="41">
        <v>143</v>
      </c>
      <c r="O8" s="41">
        <v>88</v>
      </c>
      <c r="P8" s="41">
        <v>55</v>
      </c>
      <c r="Q8" s="41">
        <v>147</v>
      </c>
      <c r="R8" s="41">
        <v>89</v>
      </c>
      <c r="S8" s="41">
        <v>58</v>
      </c>
      <c r="T8" s="41">
        <v>141</v>
      </c>
      <c r="U8" s="41">
        <v>83</v>
      </c>
      <c r="V8" s="41">
        <v>58</v>
      </c>
      <c r="W8" s="207">
        <v>140</v>
      </c>
      <c r="X8" s="207">
        <v>82</v>
      </c>
      <c r="Y8" s="207">
        <v>58</v>
      </c>
    </row>
    <row r="9" spans="1:25" ht="12" customHeight="1" x14ac:dyDescent="0.25">
      <c r="A9" s="40" t="s">
        <v>134</v>
      </c>
      <c r="B9" s="41">
        <v>230</v>
      </c>
      <c r="C9" s="41">
        <v>108</v>
      </c>
      <c r="D9" s="41">
        <v>122</v>
      </c>
      <c r="E9" s="41">
        <v>236</v>
      </c>
      <c r="F9" s="41">
        <v>112</v>
      </c>
      <c r="G9" s="41">
        <v>124</v>
      </c>
      <c r="H9" s="41">
        <v>241</v>
      </c>
      <c r="I9" s="41">
        <v>112</v>
      </c>
      <c r="J9" s="41">
        <v>129</v>
      </c>
      <c r="K9" s="41">
        <v>253</v>
      </c>
      <c r="L9" s="41">
        <v>116</v>
      </c>
      <c r="M9" s="41">
        <v>137</v>
      </c>
      <c r="N9" s="41">
        <v>271</v>
      </c>
      <c r="O9" s="41">
        <v>121</v>
      </c>
      <c r="P9" s="41">
        <v>150</v>
      </c>
      <c r="Q9" s="41">
        <v>308</v>
      </c>
      <c r="R9" s="41">
        <v>128</v>
      </c>
      <c r="S9" s="41">
        <v>180</v>
      </c>
      <c r="T9" s="41">
        <v>318</v>
      </c>
      <c r="U9" s="41">
        <v>125</v>
      </c>
      <c r="V9" s="41">
        <v>193</v>
      </c>
      <c r="W9" s="207">
        <v>315</v>
      </c>
      <c r="X9" s="207">
        <v>119</v>
      </c>
      <c r="Y9" s="207">
        <v>196</v>
      </c>
    </row>
    <row r="10" spans="1:25" ht="12" customHeight="1" x14ac:dyDescent="0.25">
      <c r="A10" s="40" t="s">
        <v>135</v>
      </c>
      <c r="B10" s="41">
        <v>186</v>
      </c>
      <c r="C10" s="41">
        <v>117</v>
      </c>
      <c r="D10" s="41">
        <v>69</v>
      </c>
      <c r="E10" s="41">
        <v>194</v>
      </c>
      <c r="F10" s="41">
        <v>117</v>
      </c>
      <c r="G10" s="41">
        <v>77</v>
      </c>
      <c r="H10" s="41">
        <v>210</v>
      </c>
      <c r="I10" s="41">
        <v>127</v>
      </c>
      <c r="J10" s="41">
        <v>83</v>
      </c>
      <c r="K10" s="41">
        <v>219</v>
      </c>
      <c r="L10" s="41">
        <v>128</v>
      </c>
      <c r="M10" s="41">
        <v>91</v>
      </c>
      <c r="N10" s="41">
        <v>234</v>
      </c>
      <c r="O10" s="41">
        <v>132</v>
      </c>
      <c r="P10" s="41">
        <v>102</v>
      </c>
      <c r="Q10" s="41">
        <v>240</v>
      </c>
      <c r="R10" s="41">
        <v>136</v>
      </c>
      <c r="S10" s="41">
        <v>104</v>
      </c>
      <c r="T10" s="41">
        <v>240</v>
      </c>
      <c r="U10" s="41">
        <v>132</v>
      </c>
      <c r="V10" s="41">
        <v>108</v>
      </c>
      <c r="W10" s="207">
        <v>240</v>
      </c>
      <c r="X10" s="207">
        <v>130</v>
      </c>
      <c r="Y10" s="207">
        <v>110</v>
      </c>
    </row>
    <row r="11" spans="1:25" ht="12" customHeight="1" x14ac:dyDescent="0.25">
      <c r="A11" s="40" t="s">
        <v>136</v>
      </c>
      <c r="B11" s="41">
        <v>214</v>
      </c>
      <c r="C11" s="41">
        <v>125</v>
      </c>
      <c r="D11" s="41">
        <v>89</v>
      </c>
      <c r="E11" s="41">
        <v>217</v>
      </c>
      <c r="F11" s="41">
        <v>127</v>
      </c>
      <c r="G11" s="41">
        <v>90</v>
      </c>
      <c r="H11" s="41">
        <v>220</v>
      </c>
      <c r="I11" s="41">
        <v>126</v>
      </c>
      <c r="J11" s="41">
        <v>94</v>
      </c>
      <c r="K11" s="41">
        <v>216</v>
      </c>
      <c r="L11" s="41">
        <v>119</v>
      </c>
      <c r="M11" s="41">
        <v>97</v>
      </c>
      <c r="N11" s="41">
        <v>218</v>
      </c>
      <c r="O11" s="41">
        <v>121</v>
      </c>
      <c r="P11" s="41">
        <v>97</v>
      </c>
      <c r="Q11" s="41">
        <v>221</v>
      </c>
      <c r="R11" s="41">
        <v>125</v>
      </c>
      <c r="S11" s="41">
        <v>96</v>
      </c>
      <c r="T11" s="41">
        <v>220</v>
      </c>
      <c r="U11" s="41">
        <v>121</v>
      </c>
      <c r="V11" s="41">
        <v>99</v>
      </c>
      <c r="W11" s="207">
        <v>215</v>
      </c>
      <c r="X11" s="207">
        <v>116</v>
      </c>
      <c r="Y11" s="207">
        <v>99</v>
      </c>
    </row>
    <row r="12" spans="1:25" ht="12" customHeight="1" x14ac:dyDescent="0.25">
      <c r="A12" s="40" t="s">
        <v>137</v>
      </c>
      <c r="B12" s="41">
        <v>113</v>
      </c>
      <c r="C12" s="41">
        <v>50</v>
      </c>
      <c r="D12" s="41">
        <v>63</v>
      </c>
      <c r="E12" s="41">
        <v>115</v>
      </c>
      <c r="F12" s="41">
        <v>44</v>
      </c>
      <c r="G12" s="41">
        <v>71</v>
      </c>
      <c r="H12" s="41">
        <v>209</v>
      </c>
      <c r="I12" s="41">
        <v>75</v>
      </c>
      <c r="J12" s="41">
        <v>134</v>
      </c>
      <c r="K12" s="41">
        <v>282</v>
      </c>
      <c r="L12" s="41">
        <v>116</v>
      </c>
      <c r="M12" s="41">
        <v>166</v>
      </c>
      <c r="N12" s="41">
        <v>330</v>
      </c>
      <c r="O12" s="41">
        <v>138</v>
      </c>
      <c r="P12" s="41">
        <v>192</v>
      </c>
      <c r="Q12" s="41">
        <v>345</v>
      </c>
      <c r="R12" s="41">
        <v>141</v>
      </c>
      <c r="S12" s="41">
        <v>204</v>
      </c>
      <c r="T12" s="41">
        <v>350</v>
      </c>
      <c r="U12" s="41">
        <v>136</v>
      </c>
      <c r="V12" s="41">
        <v>214</v>
      </c>
      <c r="W12" s="207">
        <v>358</v>
      </c>
      <c r="X12" s="207">
        <v>134</v>
      </c>
      <c r="Y12" s="207">
        <v>224</v>
      </c>
    </row>
    <row r="13" spans="1:25" ht="12" customHeight="1" x14ac:dyDescent="0.25">
      <c r="A13" s="40" t="s">
        <v>138</v>
      </c>
      <c r="B13" s="41">
        <v>56</v>
      </c>
      <c r="C13" s="41">
        <v>31</v>
      </c>
      <c r="D13" s="41">
        <v>25</v>
      </c>
      <c r="E13" s="41">
        <v>53</v>
      </c>
      <c r="F13" s="41">
        <v>30</v>
      </c>
      <c r="G13" s="41">
        <v>23</v>
      </c>
      <c r="H13" s="41">
        <v>57</v>
      </c>
      <c r="I13" s="41">
        <v>31</v>
      </c>
      <c r="J13" s="41">
        <v>26</v>
      </c>
      <c r="K13" s="41">
        <v>57</v>
      </c>
      <c r="L13" s="41">
        <v>29</v>
      </c>
      <c r="M13" s="41">
        <v>28</v>
      </c>
      <c r="N13" s="41">
        <v>57</v>
      </c>
      <c r="O13" s="41">
        <v>27</v>
      </c>
      <c r="P13" s="41">
        <v>30</v>
      </c>
      <c r="Q13" s="41">
        <v>61</v>
      </c>
      <c r="R13" s="41">
        <v>30</v>
      </c>
      <c r="S13" s="41">
        <v>31</v>
      </c>
      <c r="T13" s="41">
        <v>63</v>
      </c>
      <c r="U13" s="41">
        <v>29</v>
      </c>
      <c r="V13" s="41">
        <v>34</v>
      </c>
      <c r="W13" s="207">
        <v>65</v>
      </c>
      <c r="X13" s="207">
        <v>31</v>
      </c>
      <c r="Y13" s="207">
        <v>34</v>
      </c>
    </row>
    <row r="14" spans="1:25" ht="12" customHeight="1" x14ac:dyDescent="0.25">
      <c r="A14" s="40" t="s">
        <v>139</v>
      </c>
      <c r="B14" s="41">
        <v>193</v>
      </c>
      <c r="C14" s="41">
        <v>103</v>
      </c>
      <c r="D14" s="41">
        <v>90</v>
      </c>
      <c r="E14" s="41">
        <v>192</v>
      </c>
      <c r="F14" s="41">
        <v>100</v>
      </c>
      <c r="G14" s="41">
        <v>92</v>
      </c>
      <c r="H14" s="41">
        <v>200</v>
      </c>
      <c r="I14" s="41">
        <v>104</v>
      </c>
      <c r="J14" s="41">
        <v>96</v>
      </c>
      <c r="K14" s="41">
        <v>200</v>
      </c>
      <c r="L14" s="41">
        <v>102</v>
      </c>
      <c r="M14" s="41">
        <v>98</v>
      </c>
      <c r="N14" s="41">
        <v>205</v>
      </c>
      <c r="O14" s="41">
        <v>99</v>
      </c>
      <c r="P14" s="41">
        <v>106</v>
      </c>
      <c r="Q14" s="41">
        <v>207</v>
      </c>
      <c r="R14" s="41">
        <v>99</v>
      </c>
      <c r="S14" s="41">
        <v>108</v>
      </c>
      <c r="T14" s="41">
        <v>267</v>
      </c>
      <c r="U14" s="41">
        <v>116</v>
      </c>
      <c r="V14" s="41">
        <v>151</v>
      </c>
      <c r="W14" s="207">
        <v>272</v>
      </c>
      <c r="X14" s="207">
        <v>116</v>
      </c>
      <c r="Y14" s="207">
        <v>156</v>
      </c>
    </row>
    <row r="15" spans="1:25" ht="12" customHeight="1" x14ac:dyDescent="0.25">
      <c r="A15" s="40" t="s">
        <v>140</v>
      </c>
      <c r="B15" s="41">
        <v>82</v>
      </c>
      <c r="C15" s="41">
        <v>48</v>
      </c>
      <c r="D15" s="41">
        <v>34</v>
      </c>
      <c r="E15" s="41">
        <v>88</v>
      </c>
      <c r="F15" s="41">
        <v>54</v>
      </c>
      <c r="G15" s="41">
        <v>34</v>
      </c>
      <c r="H15" s="41">
        <v>98</v>
      </c>
      <c r="I15" s="41">
        <v>56</v>
      </c>
      <c r="J15" s="41">
        <v>42</v>
      </c>
      <c r="K15" s="41">
        <v>99</v>
      </c>
      <c r="L15" s="41">
        <v>59</v>
      </c>
      <c r="M15" s="41">
        <v>40</v>
      </c>
      <c r="N15" s="41">
        <v>98</v>
      </c>
      <c r="O15" s="41">
        <v>56</v>
      </c>
      <c r="P15" s="41">
        <v>42</v>
      </c>
      <c r="Q15" s="41">
        <v>98</v>
      </c>
      <c r="R15" s="41">
        <v>59</v>
      </c>
      <c r="S15" s="41">
        <v>39</v>
      </c>
      <c r="T15" s="41">
        <v>94</v>
      </c>
      <c r="U15" s="41">
        <v>57</v>
      </c>
      <c r="V15" s="41">
        <v>37</v>
      </c>
      <c r="W15" s="207">
        <v>97</v>
      </c>
      <c r="X15" s="207">
        <v>59</v>
      </c>
      <c r="Y15" s="207">
        <v>38</v>
      </c>
    </row>
    <row r="16" spans="1:25" ht="12" customHeight="1" x14ac:dyDescent="0.25">
      <c r="A16" s="40" t="s">
        <v>141</v>
      </c>
      <c r="B16" s="41">
        <v>256</v>
      </c>
      <c r="C16" s="41">
        <v>146</v>
      </c>
      <c r="D16" s="41">
        <v>110</v>
      </c>
      <c r="E16" s="41">
        <v>257</v>
      </c>
      <c r="F16" s="41">
        <v>150</v>
      </c>
      <c r="G16" s="41">
        <v>107</v>
      </c>
      <c r="H16" s="41">
        <v>255</v>
      </c>
      <c r="I16" s="41">
        <v>155</v>
      </c>
      <c r="J16" s="41">
        <v>100</v>
      </c>
      <c r="K16" s="41">
        <v>251</v>
      </c>
      <c r="L16" s="41">
        <v>149</v>
      </c>
      <c r="M16" s="41">
        <v>102</v>
      </c>
      <c r="N16" s="41">
        <v>255</v>
      </c>
      <c r="O16" s="41">
        <v>159</v>
      </c>
      <c r="P16" s="41">
        <v>96</v>
      </c>
      <c r="Q16" s="41">
        <v>257</v>
      </c>
      <c r="R16" s="41">
        <v>158</v>
      </c>
      <c r="S16" s="41">
        <v>99</v>
      </c>
      <c r="T16" s="41">
        <v>260</v>
      </c>
      <c r="U16" s="41">
        <v>155</v>
      </c>
      <c r="V16" s="41">
        <v>105</v>
      </c>
      <c r="W16" s="207">
        <v>258</v>
      </c>
      <c r="X16" s="207">
        <v>151</v>
      </c>
      <c r="Y16" s="207">
        <v>107</v>
      </c>
    </row>
    <row r="17" spans="1:25" ht="12" customHeight="1" x14ac:dyDescent="0.25">
      <c r="A17" s="40" t="s">
        <v>142</v>
      </c>
      <c r="B17" s="41">
        <v>105</v>
      </c>
      <c r="C17" s="41">
        <v>72</v>
      </c>
      <c r="D17" s="41">
        <v>33</v>
      </c>
      <c r="E17" s="41">
        <v>109</v>
      </c>
      <c r="F17" s="41">
        <v>75</v>
      </c>
      <c r="G17" s="41">
        <v>34</v>
      </c>
      <c r="H17" s="41">
        <v>108</v>
      </c>
      <c r="I17" s="41">
        <v>72</v>
      </c>
      <c r="J17" s="41">
        <v>36</v>
      </c>
      <c r="K17" s="41">
        <v>108</v>
      </c>
      <c r="L17" s="41">
        <v>74</v>
      </c>
      <c r="M17" s="41">
        <v>34</v>
      </c>
      <c r="N17" s="41">
        <v>108</v>
      </c>
      <c r="O17" s="41">
        <v>70</v>
      </c>
      <c r="P17" s="41">
        <v>38</v>
      </c>
      <c r="Q17" s="41">
        <v>109</v>
      </c>
      <c r="R17" s="41">
        <v>71</v>
      </c>
      <c r="S17" s="41">
        <v>38</v>
      </c>
      <c r="T17" s="41">
        <v>106</v>
      </c>
      <c r="U17" s="41">
        <v>67</v>
      </c>
      <c r="V17" s="41">
        <v>39</v>
      </c>
      <c r="W17" s="207">
        <v>106</v>
      </c>
      <c r="X17" s="207">
        <v>67</v>
      </c>
      <c r="Y17" s="207">
        <v>39</v>
      </c>
    </row>
    <row r="18" spans="1:25" ht="12" customHeight="1" x14ac:dyDescent="0.25">
      <c r="A18" s="40" t="s">
        <v>143</v>
      </c>
      <c r="B18" s="41">
        <v>160</v>
      </c>
      <c r="C18" s="41">
        <v>94</v>
      </c>
      <c r="D18" s="41">
        <v>66</v>
      </c>
      <c r="E18" s="41">
        <v>159</v>
      </c>
      <c r="F18" s="41">
        <v>89</v>
      </c>
      <c r="G18" s="41">
        <v>70</v>
      </c>
      <c r="H18" s="41">
        <v>155</v>
      </c>
      <c r="I18" s="41">
        <v>81</v>
      </c>
      <c r="J18" s="41">
        <v>74</v>
      </c>
      <c r="K18" s="41">
        <v>151</v>
      </c>
      <c r="L18" s="41">
        <v>85</v>
      </c>
      <c r="M18" s="41">
        <v>66</v>
      </c>
      <c r="N18" s="41">
        <v>146</v>
      </c>
      <c r="O18" s="41">
        <v>81</v>
      </c>
      <c r="P18" s="41">
        <v>65</v>
      </c>
      <c r="Q18" s="41">
        <v>147</v>
      </c>
      <c r="R18" s="41">
        <v>81</v>
      </c>
      <c r="S18" s="41">
        <v>66</v>
      </c>
      <c r="T18" s="41">
        <v>145</v>
      </c>
      <c r="U18" s="41">
        <v>79</v>
      </c>
      <c r="V18" s="41">
        <v>66</v>
      </c>
      <c r="W18" s="207">
        <v>143</v>
      </c>
      <c r="X18" s="207">
        <v>79</v>
      </c>
      <c r="Y18" s="207">
        <v>64</v>
      </c>
    </row>
    <row r="19" spans="1:25" ht="12" customHeight="1" x14ac:dyDescent="0.25">
      <c r="A19" s="40" t="s">
        <v>144</v>
      </c>
      <c r="B19" s="41">
        <v>221</v>
      </c>
      <c r="C19" s="41">
        <v>102</v>
      </c>
      <c r="D19" s="41">
        <v>119</v>
      </c>
      <c r="E19" s="41">
        <v>238</v>
      </c>
      <c r="F19" s="41">
        <v>110</v>
      </c>
      <c r="G19" s="41">
        <v>128</v>
      </c>
      <c r="H19" s="41">
        <v>287</v>
      </c>
      <c r="I19" s="41">
        <v>122</v>
      </c>
      <c r="J19" s="41">
        <v>165</v>
      </c>
      <c r="K19" s="41">
        <v>218</v>
      </c>
      <c r="L19" s="41">
        <v>79</v>
      </c>
      <c r="M19" s="41">
        <v>139</v>
      </c>
      <c r="N19" s="41">
        <v>218</v>
      </c>
      <c r="O19" s="41">
        <v>77</v>
      </c>
      <c r="P19" s="41">
        <v>141</v>
      </c>
      <c r="Q19" s="41">
        <v>220</v>
      </c>
      <c r="R19" s="41">
        <v>78</v>
      </c>
      <c r="S19" s="41">
        <v>142</v>
      </c>
      <c r="T19" s="41">
        <v>267</v>
      </c>
      <c r="U19" s="41">
        <v>89</v>
      </c>
      <c r="V19" s="41">
        <v>178</v>
      </c>
      <c r="W19" s="207">
        <v>269</v>
      </c>
      <c r="X19" s="207">
        <v>87</v>
      </c>
      <c r="Y19" s="207">
        <v>182</v>
      </c>
    </row>
    <row r="20" spans="1:25" ht="12" customHeight="1" x14ac:dyDescent="0.25">
      <c r="A20" s="40" t="s">
        <v>145</v>
      </c>
      <c r="B20" s="41">
        <v>219</v>
      </c>
      <c r="C20" s="41">
        <v>99</v>
      </c>
      <c r="D20" s="41">
        <v>120</v>
      </c>
      <c r="E20" s="41">
        <v>224</v>
      </c>
      <c r="F20" s="41">
        <v>98</v>
      </c>
      <c r="G20" s="41">
        <v>126</v>
      </c>
      <c r="H20" s="41">
        <v>226</v>
      </c>
      <c r="I20" s="41">
        <v>96</v>
      </c>
      <c r="J20" s="41">
        <v>130</v>
      </c>
      <c r="K20" s="41">
        <v>229</v>
      </c>
      <c r="L20" s="41">
        <v>103</v>
      </c>
      <c r="M20" s="41">
        <v>126</v>
      </c>
      <c r="N20" s="41">
        <v>242</v>
      </c>
      <c r="O20" s="41">
        <v>108</v>
      </c>
      <c r="P20" s="41">
        <v>134</v>
      </c>
      <c r="Q20" s="41">
        <v>249</v>
      </c>
      <c r="R20" s="41">
        <v>108</v>
      </c>
      <c r="S20" s="41">
        <v>141</v>
      </c>
      <c r="T20" s="41">
        <v>245</v>
      </c>
      <c r="U20" s="41">
        <v>103</v>
      </c>
      <c r="V20" s="41">
        <v>142</v>
      </c>
      <c r="W20" s="207">
        <v>251</v>
      </c>
      <c r="X20" s="207">
        <v>102</v>
      </c>
      <c r="Y20" s="207">
        <v>149</v>
      </c>
    </row>
    <row r="21" spans="1:25" ht="12" customHeight="1" x14ac:dyDescent="0.25">
      <c r="A21" s="40" t="s">
        <v>146</v>
      </c>
      <c r="B21" s="41">
        <v>202</v>
      </c>
      <c r="C21" s="41">
        <v>107</v>
      </c>
      <c r="D21" s="41">
        <v>95</v>
      </c>
      <c r="E21" s="41">
        <v>210</v>
      </c>
      <c r="F21" s="41">
        <v>111</v>
      </c>
      <c r="G21" s="41">
        <v>99</v>
      </c>
      <c r="H21" s="41">
        <v>214</v>
      </c>
      <c r="I21" s="41">
        <v>112</v>
      </c>
      <c r="J21" s="41">
        <v>102</v>
      </c>
      <c r="K21" s="41">
        <v>212</v>
      </c>
      <c r="L21" s="41">
        <v>113</v>
      </c>
      <c r="M21" s="41">
        <v>99</v>
      </c>
      <c r="N21" s="41">
        <v>228</v>
      </c>
      <c r="O21" s="41">
        <v>119</v>
      </c>
      <c r="P21" s="41">
        <v>109</v>
      </c>
      <c r="Q21" s="41">
        <v>232</v>
      </c>
      <c r="R21" s="41">
        <v>123</v>
      </c>
      <c r="S21" s="41">
        <v>109</v>
      </c>
      <c r="T21" s="41">
        <v>230</v>
      </c>
      <c r="U21" s="41">
        <v>117</v>
      </c>
      <c r="V21" s="41">
        <v>113</v>
      </c>
      <c r="W21" s="207">
        <v>233</v>
      </c>
      <c r="X21" s="207">
        <v>118</v>
      </c>
      <c r="Y21" s="207">
        <v>115</v>
      </c>
    </row>
    <row r="22" spans="1:25" ht="12" customHeight="1" x14ac:dyDescent="0.25">
      <c r="A22" s="42" t="s">
        <v>147</v>
      </c>
      <c r="B22" s="41">
        <v>801</v>
      </c>
      <c r="C22" s="41">
        <v>352</v>
      </c>
      <c r="D22" s="41">
        <v>449</v>
      </c>
      <c r="E22" s="41">
        <v>813</v>
      </c>
      <c r="F22" s="41">
        <v>355</v>
      </c>
      <c r="G22" s="41">
        <v>458</v>
      </c>
      <c r="H22" s="41">
        <v>932</v>
      </c>
      <c r="I22" s="41">
        <v>384</v>
      </c>
      <c r="J22" s="41">
        <v>548</v>
      </c>
      <c r="K22" s="41">
        <v>962</v>
      </c>
      <c r="L22" s="41">
        <v>407</v>
      </c>
      <c r="M22" s="41">
        <v>555</v>
      </c>
      <c r="N22" s="41">
        <v>1066</v>
      </c>
      <c r="O22" s="41">
        <v>448</v>
      </c>
      <c r="P22" s="41">
        <v>618</v>
      </c>
      <c r="Q22" s="41">
        <v>1319</v>
      </c>
      <c r="R22" s="41">
        <v>520</v>
      </c>
      <c r="S22" s="41">
        <v>799</v>
      </c>
      <c r="T22" s="41">
        <v>1407</v>
      </c>
      <c r="U22" s="41">
        <v>532</v>
      </c>
      <c r="V22" s="41">
        <v>875</v>
      </c>
      <c r="W22" s="207">
        <v>1425</v>
      </c>
      <c r="X22" s="207">
        <v>537</v>
      </c>
      <c r="Y22" s="207">
        <v>888</v>
      </c>
    </row>
    <row r="23" spans="1:25" ht="12" customHeight="1" x14ac:dyDescent="0.25">
      <c r="A23" s="42" t="s">
        <v>148</v>
      </c>
      <c r="B23" s="41">
        <v>122</v>
      </c>
      <c r="C23" s="41">
        <v>56</v>
      </c>
      <c r="D23" s="41">
        <v>66</v>
      </c>
      <c r="E23" s="41">
        <v>132</v>
      </c>
      <c r="F23" s="41">
        <v>61</v>
      </c>
      <c r="G23" s="41">
        <v>71</v>
      </c>
      <c r="H23" s="41">
        <v>143</v>
      </c>
      <c r="I23" s="41">
        <v>66</v>
      </c>
      <c r="J23" s="41">
        <v>77</v>
      </c>
      <c r="K23" s="41">
        <v>158</v>
      </c>
      <c r="L23" s="41">
        <v>76</v>
      </c>
      <c r="M23" s="41">
        <v>82</v>
      </c>
      <c r="N23" s="41">
        <v>286</v>
      </c>
      <c r="O23" s="41">
        <v>118</v>
      </c>
      <c r="P23" s="41">
        <v>168</v>
      </c>
      <c r="Q23" s="41">
        <v>369</v>
      </c>
      <c r="R23" s="41">
        <v>144</v>
      </c>
      <c r="S23" s="41">
        <v>225</v>
      </c>
      <c r="T23" s="41">
        <v>436</v>
      </c>
      <c r="U23" s="41">
        <v>157</v>
      </c>
      <c r="V23" s="41">
        <v>279</v>
      </c>
      <c r="W23" s="207">
        <v>436</v>
      </c>
      <c r="X23" s="207">
        <v>158</v>
      </c>
      <c r="Y23" s="207">
        <v>278</v>
      </c>
    </row>
    <row r="24" spans="1:25" ht="12" customHeight="1" x14ac:dyDescent="0.25">
      <c r="A24" s="43" t="s">
        <v>149</v>
      </c>
      <c r="B24" s="41" t="s">
        <v>150</v>
      </c>
      <c r="C24" s="41" t="s">
        <v>150</v>
      </c>
      <c r="D24" s="41" t="s">
        <v>150</v>
      </c>
      <c r="E24" s="41" t="s">
        <v>150</v>
      </c>
      <c r="F24" s="41" t="s">
        <v>150</v>
      </c>
      <c r="G24" s="41" t="s">
        <v>150</v>
      </c>
      <c r="H24" s="41" t="s">
        <v>150</v>
      </c>
      <c r="I24" s="41" t="s">
        <v>150</v>
      </c>
      <c r="J24" s="41" t="s">
        <v>150</v>
      </c>
      <c r="K24" s="41" t="s">
        <v>150</v>
      </c>
      <c r="L24" s="41" t="s">
        <v>150</v>
      </c>
      <c r="M24" s="41" t="s">
        <v>150</v>
      </c>
      <c r="N24" s="41" t="s">
        <v>150</v>
      </c>
      <c r="O24" s="41" t="s">
        <v>150</v>
      </c>
      <c r="P24" s="41" t="s">
        <v>150</v>
      </c>
      <c r="Q24" s="41">
        <v>255</v>
      </c>
      <c r="R24" s="41">
        <v>120</v>
      </c>
      <c r="S24" s="41">
        <v>135</v>
      </c>
      <c r="T24" s="41">
        <v>251</v>
      </c>
      <c r="U24" s="41">
        <v>114</v>
      </c>
      <c r="V24" s="41">
        <v>137</v>
      </c>
      <c r="W24" s="207">
        <v>245</v>
      </c>
      <c r="X24" s="207">
        <v>109</v>
      </c>
      <c r="Y24" s="207">
        <v>136</v>
      </c>
    </row>
    <row r="25" spans="1:25" ht="12" customHeight="1" x14ac:dyDescent="0.25">
      <c r="A25" s="40" t="s">
        <v>151</v>
      </c>
      <c r="B25" s="41">
        <v>167</v>
      </c>
      <c r="C25" s="41">
        <v>90</v>
      </c>
      <c r="D25" s="41">
        <v>77</v>
      </c>
      <c r="E25" s="41">
        <v>168</v>
      </c>
      <c r="F25" s="41">
        <v>85</v>
      </c>
      <c r="G25" s="41">
        <v>83</v>
      </c>
      <c r="H25" s="41">
        <v>172</v>
      </c>
      <c r="I25" s="41">
        <v>90</v>
      </c>
      <c r="J25" s="41">
        <v>82</v>
      </c>
      <c r="K25" s="41">
        <v>384</v>
      </c>
      <c r="L25" s="41">
        <v>184</v>
      </c>
      <c r="M25" s="41">
        <v>200</v>
      </c>
      <c r="N25" s="41">
        <v>487</v>
      </c>
      <c r="O25" s="41">
        <v>212</v>
      </c>
      <c r="P25" s="41">
        <v>275</v>
      </c>
      <c r="Q25" s="41">
        <v>451</v>
      </c>
      <c r="R25" s="41">
        <v>194</v>
      </c>
      <c r="S25" s="41">
        <v>257</v>
      </c>
      <c r="T25" s="41">
        <v>516</v>
      </c>
      <c r="U25" s="41">
        <v>213</v>
      </c>
      <c r="V25" s="41">
        <v>303</v>
      </c>
      <c r="W25" s="207">
        <v>527</v>
      </c>
      <c r="X25" s="207">
        <v>218</v>
      </c>
      <c r="Y25" s="207">
        <v>309</v>
      </c>
    </row>
    <row r="26" spans="1:25" ht="12" customHeight="1" x14ac:dyDescent="0.25">
      <c r="A26" s="40" t="s">
        <v>152</v>
      </c>
      <c r="B26" s="41">
        <v>104</v>
      </c>
      <c r="C26" s="41">
        <v>44</v>
      </c>
      <c r="D26" s="41">
        <v>60</v>
      </c>
      <c r="E26" s="41">
        <v>115</v>
      </c>
      <c r="F26" s="41">
        <v>50</v>
      </c>
      <c r="G26" s="41">
        <v>65</v>
      </c>
      <c r="H26" s="41">
        <v>118</v>
      </c>
      <c r="I26" s="41">
        <v>51</v>
      </c>
      <c r="J26" s="41">
        <v>67</v>
      </c>
      <c r="K26" s="41">
        <v>128</v>
      </c>
      <c r="L26" s="41">
        <v>55</v>
      </c>
      <c r="M26" s="41">
        <v>73</v>
      </c>
      <c r="N26" s="41">
        <v>132</v>
      </c>
      <c r="O26" s="41">
        <v>55</v>
      </c>
      <c r="P26" s="41">
        <v>77</v>
      </c>
      <c r="Q26" s="41">
        <v>242</v>
      </c>
      <c r="R26" s="41">
        <v>95</v>
      </c>
      <c r="S26" s="41">
        <v>147</v>
      </c>
      <c r="T26" s="41">
        <v>243</v>
      </c>
      <c r="U26" s="41">
        <v>90</v>
      </c>
      <c r="V26" s="41">
        <v>153</v>
      </c>
      <c r="W26" s="207">
        <v>245</v>
      </c>
      <c r="X26" s="207">
        <v>88</v>
      </c>
      <c r="Y26" s="207">
        <v>157</v>
      </c>
    </row>
    <row r="27" spans="1:25" ht="12" customHeight="1" x14ac:dyDescent="0.25">
      <c r="A27" s="40" t="s">
        <v>153</v>
      </c>
      <c r="B27" s="41">
        <v>178</v>
      </c>
      <c r="C27" s="41">
        <v>108</v>
      </c>
      <c r="D27" s="41">
        <v>70</v>
      </c>
      <c r="E27" s="41">
        <v>177</v>
      </c>
      <c r="F27" s="41">
        <v>104</v>
      </c>
      <c r="G27" s="41">
        <v>73</v>
      </c>
      <c r="H27" s="41">
        <v>181</v>
      </c>
      <c r="I27" s="41">
        <v>112</v>
      </c>
      <c r="J27" s="41">
        <v>69</v>
      </c>
      <c r="K27" s="41">
        <v>186</v>
      </c>
      <c r="L27" s="41">
        <v>109</v>
      </c>
      <c r="M27" s="41">
        <v>77</v>
      </c>
      <c r="N27" s="41">
        <v>192</v>
      </c>
      <c r="O27" s="41">
        <v>106</v>
      </c>
      <c r="P27" s="41">
        <v>86</v>
      </c>
      <c r="Q27" s="41">
        <v>192</v>
      </c>
      <c r="R27" s="41">
        <v>109</v>
      </c>
      <c r="S27" s="41">
        <v>83</v>
      </c>
      <c r="T27" s="41">
        <v>186</v>
      </c>
      <c r="U27" s="41">
        <v>99</v>
      </c>
      <c r="V27" s="41">
        <v>87</v>
      </c>
      <c r="W27" s="207">
        <v>178</v>
      </c>
      <c r="X27" s="207">
        <v>92</v>
      </c>
      <c r="Y27" s="207">
        <v>86</v>
      </c>
    </row>
    <row r="28" spans="1:25" ht="12" customHeight="1" x14ac:dyDescent="0.25">
      <c r="A28" s="40" t="s">
        <v>154</v>
      </c>
      <c r="B28" s="41">
        <v>72</v>
      </c>
      <c r="C28" s="41">
        <v>54</v>
      </c>
      <c r="D28" s="41">
        <v>18</v>
      </c>
      <c r="E28" s="41">
        <v>75</v>
      </c>
      <c r="F28" s="41">
        <v>51</v>
      </c>
      <c r="G28" s="41">
        <v>24</v>
      </c>
      <c r="H28" s="41">
        <v>75</v>
      </c>
      <c r="I28" s="41">
        <v>54</v>
      </c>
      <c r="J28" s="41">
        <v>21</v>
      </c>
      <c r="K28" s="41">
        <v>76</v>
      </c>
      <c r="L28" s="41">
        <v>53</v>
      </c>
      <c r="M28" s="41">
        <v>23</v>
      </c>
      <c r="N28" s="41">
        <v>83</v>
      </c>
      <c r="O28" s="41">
        <v>55</v>
      </c>
      <c r="P28" s="41">
        <v>28</v>
      </c>
      <c r="Q28" s="41">
        <v>83</v>
      </c>
      <c r="R28" s="41">
        <v>51</v>
      </c>
      <c r="S28" s="41">
        <v>32</v>
      </c>
      <c r="T28" s="41">
        <v>83</v>
      </c>
      <c r="U28" s="41">
        <v>49</v>
      </c>
      <c r="V28" s="41">
        <v>34</v>
      </c>
      <c r="W28" s="207">
        <v>85</v>
      </c>
      <c r="X28" s="207">
        <v>48</v>
      </c>
      <c r="Y28" s="207">
        <v>37</v>
      </c>
    </row>
    <row r="29" spans="1:25" ht="12" customHeight="1" x14ac:dyDescent="0.25">
      <c r="A29" s="40" t="s">
        <v>155</v>
      </c>
      <c r="B29" s="41">
        <v>84</v>
      </c>
      <c r="C29" s="41">
        <v>51</v>
      </c>
      <c r="D29" s="41">
        <v>33</v>
      </c>
      <c r="E29" s="41">
        <v>83</v>
      </c>
      <c r="F29" s="41">
        <v>48</v>
      </c>
      <c r="G29" s="41">
        <v>35</v>
      </c>
      <c r="H29" s="41">
        <v>84</v>
      </c>
      <c r="I29" s="41">
        <v>52</v>
      </c>
      <c r="J29" s="41">
        <v>32</v>
      </c>
      <c r="K29" s="41">
        <v>85</v>
      </c>
      <c r="L29" s="41">
        <v>49</v>
      </c>
      <c r="M29" s="41">
        <v>36</v>
      </c>
      <c r="N29" s="41">
        <v>85</v>
      </c>
      <c r="O29" s="41">
        <v>51</v>
      </c>
      <c r="P29" s="41">
        <v>34</v>
      </c>
      <c r="Q29" s="41">
        <v>83</v>
      </c>
      <c r="R29" s="41">
        <v>51</v>
      </c>
      <c r="S29" s="41">
        <v>32</v>
      </c>
      <c r="T29" s="41">
        <v>83</v>
      </c>
      <c r="U29" s="41">
        <v>50</v>
      </c>
      <c r="V29" s="41">
        <v>33</v>
      </c>
      <c r="W29" s="207">
        <v>84</v>
      </c>
      <c r="X29" s="207">
        <v>50</v>
      </c>
      <c r="Y29" s="207">
        <v>34</v>
      </c>
    </row>
    <row r="30" spans="1:25" ht="12" customHeight="1" x14ac:dyDescent="0.25">
      <c r="A30" s="40" t="s">
        <v>156</v>
      </c>
      <c r="B30" s="41">
        <v>68</v>
      </c>
      <c r="C30" s="41">
        <v>41</v>
      </c>
      <c r="D30" s="41">
        <v>27</v>
      </c>
      <c r="E30" s="41">
        <v>77</v>
      </c>
      <c r="F30" s="41">
        <v>45</v>
      </c>
      <c r="G30" s="41">
        <v>32</v>
      </c>
      <c r="H30" s="41">
        <v>76</v>
      </c>
      <c r="I30" s="41">
        <v>42</v>
      </c>
      <c r="J30" s="41">
        <v>34</v>
      </c>
      <c r="K30" s="41">
        <v>78</v>
      </c>
      <c r="L30" s="41">
        <v>43</v>
      </c>
      <c r="M30" s="41">
        <v>35</v>
      </c>
      <c r="N30" s="41">
        <v>77</v>
      </c>
      <c r="O30" s="41">
        <v>41</v>
      </c>
      <c r="P30" s="41">
        <v>36</v>
      </c>
      <c r="Q30" s="41">
        <v>75</v>
      </c>
      <c r="R30" s="41">
        <v>42</v>
      </c>
      <c r="S30" s="41">
        <v>33</v>
      </c>
      <c r="T30" s="41">
        <v>75</v>
      </c>
      <c r="U30" s="41">
        <v>42</v>
      </c>
      <c r="V30" s="41">
        <v>33</v>
      </c>
      <c r="W30" s="207">
        <v>72</v>
      </c>
      <c r="X30" s="207">
        <v>38</v>
      </c>
      <c r="Y30" s="207">
        <v>34</v>
      </c>
    </row>
    <row r="31" spans="1:25" ht="12" customHeight="1" x14ac:dyDescent="0.25">
      <c r="A31" s="40" t="s">
        <v>157</v>
      </c>
      <c r="B31" s="41">
        <v>154</v>
      </c>
      <c r="C31" s="41">
        <v>67</v>
      </c>
      <c r="D31" s="41">
        <v>87</v>
      </c>
      <c r="E31" s="41">
        <v>152</v>
      </c>
      <c r="F31" s="41">
        <v>69</v>
      </c>
      <c r="G31" s="41">
        <v>83</v>
      </c>
      <c r="H31" s="41">
        <v>159</v>
      </c>
      <c r="I31" s="41">
        <v>72</v>
      </c>
      <c r="J31" s="41">
        <v>87</v>
      </c>
      <c r="K31" s="41">
        <v>160</v>
      </c>
      <c r="L31" s="41">
        <v>71</v>
      </c>
      <c r="M31" s="41">
        <v>89</v>
      </c>
      <c r="N31" s="41">
        <v>176</v>
      </c>
      <c r="O31" s="41">
        <v>73</v>
      </c>
      <c r="P31" s="41">
        <v>103</v>
      </c>
      <c r="Q31" s="41">
        <v>175</v>
      </c>
      <c r="R31" s="41">
        <v>73</v>
      </c>
      <c r="S31" s="41">
        <v>102</v>
      </c>
      <c r="T31" s="41">
        <v>177</v>
      </c>
      <c r="U31" s="41">
        <v>73</v>
      </c>
      <c r="V31" s="41">
        <v>104</v>
      </c>
      <c r="W31" s="207">
        <v>176</v>
      </c>
      <c r="X31" s="207">
        <v>75</v>
      </c>
      <c r="Y31" s="207">
        <v>101</v>
      </c>
    </row>
    <row r="32" spans="1:25" ht="12" customHeight="1" x14ac:dyDescent="0.25">
      <c r="A32" s="40" t="s">
        <v>158</v>
      </c>
      <c r="B32" s="41">
        <v>197</v>
      </c>
      <c r="C32" s="41">
        <v>130</v>
      </c>
      <c r="D32" s="41">
        <v>67</v>
      </c>
      <c r="E32" s="41">
        <v>197</v>
      </c>
      <c r="F32" s="41">
        <v>124</v>
      </c>
      <c r="G32" s="41">
        <v>73</v>
      </c>
      <c r="H32" s="41">
        <v>200</v>
      </c>
      <c r="I32" s="41">
        <v>124</v>
      </c>
      <c r="J32" s="41">
        <v>76</v>
      </c>
      <c r="K32" s="41">
        <v>199</v>
      </c>
      <c r="L32" s="41">
        <v>117</v>
      </c>
      <c r="M32" s="41">
        <v>82</v>
      </c>
      <c r="N32" s="41">
        <v>212</v>
      </c>
      <c r="O32" s="41">
        <v>120</v>
      </c>
      <c r="P32" s="41">
        <v>92</v>
      </c>
      <c r="Q32" s="41">
        <v>208</v>
      </c>
      <c r="R32" s="41">
        <v>123</v>
      </c>
      <c r="S32" s="41">
        <v>85</v>
      </c>
      <c r="T32" s="41">
        <v>211</v>
      </c>
      <c r="U32" s="41">
        <v>121</v>
      </c>
      <c r="V32" s="41">
        <v>90</v>
      </c>
      <c r="W32" s="207">
        <v>210</v>
      </c>
      <c r="X32" s="207">
        <v>118</v>
      </c>
      <c r="Y32" s="207">
        <v>92</v>
      </c>
    </row>
    <row r="33" spans="1:25" ht="12" customHeight="1" x14ac:dyDescent="0.25">
      <c r="A33" s="40" t="s">
        <v>159</v>
      </c>
      <c r="B33" s="41">
        <v>213</v>
      </c>
      <c r="C33" s="41">
        <v>138</v>
      </c>
      <c r="D33" s="41">
        <v>75</v>
      </c>
      <c r="E33" s="41">
        <v>207</v>
      </c>
      <c r="F33" s="41">
        <v>135</v>
      </c>
      <c r="G33" s="41">
        <v>72</v>
      </c>
      <c r="H33" s="41">
        <v>211</v>
      </c>
      <c r="I33" s="41">
        <v>138</v>
      </c>
      <c r="J33" s="41">
        <v>73</v>
      </c>
      <c r="K33" s="41">
        <v>215</v>
      </c>
      <c r="L33" s="41">
        <v>139</v>
      </c>
      <c r="M33" s="41">
        <v>76</v>
      </c>
      <c r="N33" s="41">
        <v>214</v>
      </c>
      <c r="O33" s="41">
        <v>132</v>
      </c>
      <c r="P33" s="41">
        <v>82</v>
      </c>
      <c r="Q33" s="41">
        <v>217</v>
      </c>
      <c r="R33" s="41">
        <v>135</v>
      </c>
      <c r="S33" s="41">
        <v>82</v>
      </c>
      <c r="T33" s="41">
        <v>219</v>
      </c>
      <c r="U33" s="41">
        <v>131</v>
      </c>
      <c r="V33" s="41">
        <v>88</v>
      </c>
      <c r="W33" s="207">
        <v>219</v>
      </c>
      <c r="X33" s="207">
        <v>130</v>
      </c>
      <c r="Y33" s="207">
        <v>89</v>
      </c>
    </row>
    <row r="34" spans="1:25" ht="12" customHeight="1" x14ac:dyDescent="0.25">
      <c r="A34" s="40" t="s">
        <v>160</v>
      </c>
      <c r="B34" s="41">
        <v>185</v>
      </c>
      <c r="C34" s="41">
        <v>106</v>
      </c>
      <c r="D34" s="41">
        <v>79</v>
      </c>
      <c r="E34" s="41">
        <v>184</v>
      </c>
      <c r="F34" s="41">
        <v>103</v>
      </c>
      <c r="G34" s="41">
        <v>81</v>
      </c>
      <c r="H34" s="41">
        <v>188</v>
      </c>
      <c r="I34" s="41">
        <v>106</v>
      </c>
      <c r="J34" s="41">
        <v>82</v>
      </c>
      <c r="K34" s="41">
        <v>188</v>
      </c>
      <c r="L34" s="41">
        <v>110</v>
      </c>
      <c r="M34" s="41">
        <v>78</v>
      </c>
      <c r="N34" s="41">
        <v>188</v>
      </c>
      <c r="O34" s="41">
        <v>107</v>
      </c>
      <c r="P34" s="41">
        <v>81</v>
      </c>
      <c r="Q34" s="41">
        <v>189</v>
      </c>
      <c r="R34" s="41">
        <v>102</v>
      </c>
      <c r="S34" s="41">
        <v>87</v>
      </c>
      <c r="T34" s="41">
        <v>184</v>
      </c>
      <c r="U34" s="41">
        <v>101</v>
      </c>
      <c r="V34" s="41">
        <v>83</v>
      </c>
      <c r="W34" s="207">
        <v>187</v>
      </c>
      <c r="X34" s="207">
        <v>99</v>
      </c>
      <c r="Y34" s="207">
        <v>88</v>
      </c>
    </row>
    <row r="35" spans="1:25" ht="12" customHeight="1" x14ac:dyDescent="0.25">
      <c r="A35" s="40" t="s">
        <v>161</v>
      </c>
      <c r="B35" s="44" t="s">
        <v>150</v>
      </c>
      <c r="C35" s="44" t="s">
        <v>150</v>
      </c>
      <c r="D35" s="44" t="s">
        <v>150</v>
      </c>
      <c r="E35" s="44" t="s">
        <v>150</v>
      </c>
      <c r="F35" s="44" t="s">
        <v>150</v>
      </c>
      <c r="G35" s="44" t="s">
        <v>150</v>
      </c>
      <c r="H35" s="44" t="s">
        <v>150</v>
      </c>
      <c r="I35" s="44" t="s">
        <v>150</v>
      </c>
      <c r="J35" s="44" t="s">
        <v>150</v>
      </c>
      <c r="K35" s="44">
        <v>81</v>
      </c>
      <c r="L35" s="41">
        <v>49</v>
      </c>
      <c r="M35" s="41">
        <v>32</v>
      </c>
      <c r="N35" s="41">
        <v>78</v>
      </c>
      <c r="O35" s="41">
        <v>40</v>
      </c>
      <c r="P35" s="41">
        <v>38</v>
      </c>
      <c r="Q35" s="41">
        <v>79</v>
      </c>
      <c r="R35" s="41">
        <v>39</v>
      </c>
      <c r="S35" s="41">
        <v>40</v>
      </c>
      <c r="T35" s="41">
        <v>81</v>
      </c>
      <c r="U35" s="41">
        <v>40</v>
      </c>
      <c r="V35" s="41">
        <v>41</v>
      </c>
      <c r="W35" s="207">
        <v>80</v>
      </c>
      <c r="X35" s="207">
        <v>42</v>
      </c>
      <c r="Y35" s="207">
        <v>38</v>
      </c>
    </row>
    <row r="36" spans="1:25" ht="12" customHeight="1" x14ac:dyDescent="0.25">
      <c r="A36" s="45" t="s">
        <v>162</v>
      </c>
      <c r="B36" s="41">
        <v>64</v>
      </c>
      <c r="C36" s="41">
        <v>39</v>
      </c>
      <c r="D36" s="41">
        <v>25</v>
      </c>
      <c r="E36" s="41">
        <v>65</v>
      </c>
      <c r="F36" s="41">
        <v>39</v>
      </c>
      <c r="G36" s="41">
        <v>26</v>
      </c>
      <c r="H36" s="41">
        <v>64</v>
      </c>
      <c r="I36" s="41">
        <v>38</v>
      </c>
      <c r="J36" s="41">
        <v>26</v>
      </c>
      <c r="K36" s="41">
        <v>65</v>
      </c>
      <c r="L36" s="41">
        <v>36</v>
      </c>
      <c r="M36" s="41">
        <v>29</v>
      </c>
      <c r="N36" s="41">
        <v>65</v>
      </c>
      <c r="O36" s="41">
        <v>37</v>
      </c>
      <c r="P36" s="41">
        <v>28</v>
      </c>
      <c r="Q36" s="41">
        <v>71</v>
      </c>
      <c r="R36" s="41">
        <v>41</v>
      </c>
      <c r="S36" s="41">
        <v>30</v>
      </c>
      <c r="T36" s="41">
        <v>70</v>
      </c>
      <c r="U36" s="41">
        <v>40</v>
      </c>
      <c r="V36" s="41">
        <v>30</v>
      </c>
      <c r="W36" s="207">
        <v>71</v>
      </c>
      <c r="X36" s="207">
        <v>40</v>
      </c>
      <c r="Y36" s="207">
        <v>31</v>
      </c>
    </row>
    <row r="37" spans="1:25" ht="12" customHeight="1" x14ac:dyDescent="0.25">
      <c r="A37" s="45" t="s">
        <v>163</v>
      </c>
      <c r="B37" s="41">
        <v>84</v>
      </c>
      <c r="C37" s="41">
        <v>47</v>
      </c>
      <c r="D37" s="41">
        <v>37</v>
      </c>
      <c r="E37" s="41">
        <v>84</v>
      </c>
      <c r="F37" s="41">
        <v>47</v>
      </c>
      <c r="G37" s="41">
        <v>37</v>
      </c>
      <c r="H37" s="41">
        <v>85</v>
      </c>
      <c r="I37" s="41">
        <v>52</v>
      </c>
      <c r="J37" s="41">
        <v>33</v>
      </c>
      <c r="K37" s="41">
        <v>84</v>
      </c>
      <c r="L37" s="41">
        <v>49</v>
      </c>
      <c r="M37" s="41">
        <v>35</v>
      </c>
      <c r="N37" s="41">
        <v>100</v>
      </c>
      <c r="O37" s="41">
        <v>58</v>
      </c>
      <c r="P37" s="41">
        <v>42</v>
      </c>
      <c r="Q37" s="41">
        <v>102</v>
      </c>
      <c r="R37" s="41">
        <v>63</v>
      </c>
      <c r="S37" s="41">
        <v>39</v>
      </c>
      <c r="T37" s="41">
        <v>104</v>
      </c>
      <c r="U37" s="41">
        <v>59</v>
      </c>
      <c r="V37" s="41">
        <v>45</v>
      </c>
      <c r="W37" s="207">
        <v>105</v>
      </c>
      <c r="X37" s="207">
        <v>57</v>
      </c>
      <c r="Y37" s="207">
        <v>48</v>
      </c>
    </row>
    <row r="38" spans="1:25" ht="12" customHeight="1" x14ac:dyDescent="0.25">
      <c r="A38" s="45" t="s">
        <v>164</v>
      </c>
      <c r="B38" s="41">
        <v>74</v>
      </c>
      <c r="C38" s="41">
        <v>46</v>
      </c>
      <c r="D38" s="41">
        <v>28</v>
      </c>
      <c r="E38" s="41">
        <v>73</v>
      </c>
      <c r="F38" s="41">
        <v>45</v>
      </c>
      <c r="G38" s="41">
        <v>28</v>
      </c>
      <c r="H38" s="41">
        <v>77</v>
      </c>
      <c r="I38" s="41">
        <v>45</v>
      </c>
      <c r="J38" s="41">
        <v>32</v>
      </c>
      <c r="K38" s="41">
        <v>78</v>
      </c>
      <c r="L38" s="41">
        <v>43</v>
      </c>
      <c r="M38" s="41">
        <v>35</v>
      </c>
      <c r="N38" s="41">
        <v>86</v>
      </c>
      <c r="O38" s="41">
        <v>50</v>
      </c>
      <c r="P38" s="41">
        <v>36</v>
      </c>
      <c r="Q38" s="41">
        <v>88</v>
      </c>
      <c r="R38" s="41">
        <v>52</v>
      </c>
      <c r="S38" s="41">
        <v>36</v>
      </c>
      <c r="T38" s="41">
        <v>90</v>
      </c>
      <c r="U38" s="41">
        <v>50</v>
      </c>
      <c r="V38" s="41">
        <v>40</v>
      </c>
      <c r="W38" s="207">
        <v>85</v>
      </c>
      <c r="X38" s="207">
        <v>43</v>
      </c>
      <c r="Y38" s="207">
        <v>42</v>
      </c>
    </row>
    <row r="39" spans="1:25" ht="12" customHeight="1" x14ac:dyDescent="0.25">
      <c r="A39" s="45" t="s">
        <v>165</v>
      </c>
      <c r="B39" s="41">
        <v>182</v>
      </c>
      <c r="C39" s="41">
        <v>109</v>
      </c>
      <c r="D39" s="41">
        <v>73</v>
      </c>
      <c r="E39" s="41">
        <v>194</v>
      </c>
      <c r="F39" s="41">
        <v>113</v>
      </c>
      <c r="G39" s="41">
        <v>81</v>
      </c>
      <c r="H39" s="41">
        <v>187</v>
      </c>
      <c r="I39" s="41">
        <v>111</v>
      </c>
      <c r="J39" s="41">
        <v>76</v>
      </c>
      <c r="K39" s="41">
        <v>197</v>
      </c>
      <c r="L39" s="41">
        <v>121</v>
      </c>
      <c r="M39" s="41">
        <v>76</v>
      </c>
      <c r="N39" s="41">
        <v>200</v>
      </c>
      <c r="O39" s="41">
        <v>116</v>
      </c>
      <c r="P39" s="41">
        <v>84</v>
      </c>
      <c r="Q39" s="41">
        <v>184</v>
      </c>
      <c r="R39" s="41">
        <v>104</v>
      </c>
      <c r="S39" s="41">
        <v>80</v>
      </c>
      <c r="T39" s="41">
        <v>194</v>
      </c>
      <c r="U39" s="41">
        <v>106</v>
      </c>
      <c r="V39" s="41">
        <v>88</v>
      </c>
      <c r="W39" s="207">
        <v>196</v>
      </c>
      <c r="X39" s="207">
        <v>106</v>
      </c>
      <c r="Y39" s="207">
        <v>90</v>
      </c>
    </row>
    <row r="40" spans="1:25" ht="12" customHeight="1" x14ac:dyDescent="0.25">
      <c r="A40" s="46" t="s">
        <v>166</v>
      </c>
      <c r="B40" s="47">
        <v>11</v>
      </c>
      <c r="C40" s="47">
        <v>7</v>
      </c>
      <c r="D40" s="47">
        <v>4</v>
      </c>
      <c r="E40" s="47">
        <v>111</v>
      </c>
      <c r="F40" s="47">
        <v>52</v>
      </c>
      <c r="G40" s="47">
        <v>59</v>
      </c>
      <c r="H40" s="47">
        <v>179</v>
      </c>
      <c r="I40" s="47">
        <v>89</v>
      </c>
      <c r="J40" s="47">
        <v>90</v>
      </c>
      <c r="K40" s="47">
        <v>197</v>
      </c>
      <c r="L40" s="47">
        <v>95</v>
      </c>
      <c r="M40" s="47">
        <v>102</v>
      </c>
      <c r="N40" s="47">
        <v>198</v>
      </c>
      <c r="O40" s="47">
        <v>95</v>
      </c>
      <c r="P40" s="47">
        <v>103</v>
      </c>
      <c r="Q40" s="47" t="s">
        <v>150</v>
      </c>
      <c r="R40" s="47" t="s">
        <v>150</v>
      </c>
      <c r="S40" s="47" t="s">
        <v>150</v>
      </c>
      <c r="T40" s="47" t="s">
        <v>150</v>
      </c>
      <c r="U40" s="47" t="s">
        <v>150</v>
      </c>
      <c r="V40" s="47" t="s">
        <v>150</v>
      </c>
      <c r="W40" s="208" t="s">
        <v>150</v>
      </c>
      <c r="X40" s="208" t="s">
        <v>150</v>
      </c>
      <c r="Y40" s="208" t="s">
        <v>150</v>
      </c>
    </row>
    <row r="41" spans="1:25" ht="3.75" customHeight="1" x14ac:dyDescent="0.2">
      <c r="A41" s="48"/>
    </row>
    <row r="42" spans="1:25" ht="11.1" customHeight="1" x14ac:dyDescent="0.25">
      <c r="A42" s="248" t="s">
        <v>167</v>
      </c>
      <c r="B42" s="248"/>
      <c r="C42" s="248"/>
      <c r="D42" s="248"/>
      <c r="E42" s="248"/>
      <c r="F42" s="248"/>
      <c r="G42" s="248"/>
      <c r="H42" s="248"/>
      <c r="I42" s="248"/>
      <c r="J42" s="248"/>
      <c r="K42" s="248"/>
      <c r="L42" s="248"/>
      <c r="M42" s="248"/>
    </row>
    <row r="43" spans="1:25" ht="11.1" customHeight="1" x14ac:dyDescent="0.25">
      <c r="A43" s="49" t="s">
        <v>168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</row>
    <row r="44" spans="1:25" ht="11.1" customHeight="1" x14ac:dyDescent="0.25">
      <c r="A44" s="249" t="s">
        <v>169</v>
      </c>
      <c r="B44" s="249"/>
      <c r="C44" s="249"/>
      <c r="D44" s="249"/>
      <c r="E44" s="249"/>
      <c r="F44" s="249"/>
      <c r="G44" s="249"/>
      <c r="H44" s="249"/>
      <c r="I44" s="249"/>
      <c r="J44" s="249"/>
      <c r="K44" s="249"/>
      <c r="L44" s="249"/>
      <c r="M44" s="249"/>
      <c r="N44" s="249"/>
      <c r="O44" s="249"/>
      <c r="P44" s="249"/>
      <c r="Q44" s="249"/>
      <c r="R44" s="249"/>
      <c r="S44" s="249"/>
      <c r="T44" s="249"/>
      <c r="U44" s="249"/>
      <c r="V44" s="249"/>
    </row>
    <row r="45" spans="1:25" ht="11.1" customHeight="1" x14ac:dyDescent="0.25">
      <c r="A45" s="51" t="s">
        <v>170</v>
      </c>
      <c r="B45" s="52"/>
      <c r="C45" s="52"/>
      <c r="D45" s="52"/>
      <c r="E45" s="52"/>
      <c r="F45" s="52"/>
    </row>
    <row r="46" spans="1:25" ht="13.5" x14ac:dyDescent="0.25">
      <c r="A46" s="53"/>
    </row>
    <row r="47" spans="1:25" ht="13.5" x14ac:dyDescent="0.25">
      <c r="A47" s="53"/>
    </row>
    <row r="48" spans="1:25" ht="13.5" x14ac:dyDescent="0.25">
      <c r="A48" s="53"/>
    </row>
    <row r="49" spans="1:16" ht="13.5" x14ac:dyDescent="0.25">
      <c r="A49" s="53"/>
    </row>
    <row r="50" spans="1:16" ht="13.5" x14ac:dyDescent="0.25">
      <c r="A50" s="53"/>
    </row>
    <row r="51" spans="1:16" ht="13.5" x14ac:dyDescent="0.25">
      <c r="A51" s="53"/>
    </row>
    <row r="52" spans="1:16" ht="13.5" x14ac:dyDescent="0.25">
      <c r="A52" s="53"/>
    </row>
    <row r="53" spans="1:16" ht="13.5" x14ac:dyDescent="0.25">
      <c r="A53" s="53"/>
    </row>
    <row r="54" spans="1:16" ht="13.5" x14ac:dyDescent="0.25">
      <c r="A54" s="53"/>
      <c r="P54" s="34">
        <v>9</v>
      </c>
    </row>
    <row r="55" spans="1:16" ht="13.5" x14ac:dyDescent="0.25">
      <c r="A55" s="53"/>
    </row>
    <row r="56" spans="1:16" ht="13.5" x14ac:dyDescent="0.25">
      <c r="A56" s="53"/>
    </row>
    <row r="57" spans="1:16" ht="13.5" x14ac:dyDescent="0.25">
      <c r="A57" s="53"/>
    </row>
    <row r="58" spans="1:16" ht="13.5" x14ac:dyDescent="0.25">
      <c r="A58" s="53"/>
    </row>
    <row r="59" spans="1:16" ht="13.5" x14ac:dyDescent="0.25">
      <c r="A59" s="53"/>
    </row>
    <row r="60" spans="1:16" ht="13.5" x14ac:dyDescent="0.25">
      <c r="A60" s="53"/>
    </row>
    <row r="61" spans="1:16" ht="13.5" x14ac:dyDescent="0.25">
      <c r="A61" s="53"/>
    </row>
    <row r="62" spans="1:16" ht="13.5" x14ac:dyDescent="0.25">
      <c r="A62" s="53"/>
    </row>
    <row r="63" spans="1:16" ht="13.5" x14ac:dyDescent="0.25">
      <c r="A63" s="53"/>
    </row>
    <row r="64" spans="1:16" ht="13.5" x14ac:dyDescent="0.25">
      <c r="A64" s="53"/>
    </row>
    <row r="65" spans="1:1" ht="13.5" x14ac:dyDescent="0.25">
      <c r="A65" s="54"/>
    </row>
    <row r="66" spans="1:1" ht="16.5" x14ac:dyDescent="0.3">
      <c r="A66" s="55"/>
    </row>
    <row r="67" spans="1:1" ht="16.5" x14ac:dyDescent="0.3">
      <c r="A67" s="55"/>
    </row>
    <row r="68" spans="1:1" ht="16.5" x14ac:dyDescent="0.3">
      <c r="A68" s="55"/>
    </row>
    <row r="69" spans="1:1" ht="16.5" x14ac:dyDescent="0.3">
      <c r="A69" s="55"/>
    </row>
    <row r="70" spans="1:1" ht="16.5" x14ac:dyDescent="0.3">
      <c r="A70" s="55"/>
    </row>
    <row r="71" spans="1:1" ht="16.5" x14ac:dyDescent="0.3">
      <c r="A71" s="55"/>
    </row>
    <row r="72" spans="1:1" ht="16.5" x14ac:dyDescent="0.3">
      <c r="A72" s="55"/>
    </row>
    <row r="73" spans="1:1" ht="16.5" x14ac:dyDescent="0.3">
      <c r="A73" s="55"/>
    </row>
    <row r="74" spans="1:1" ht="16.5" x14ac:dyDescent="0.3">
      <c r="A74" s="55"/>
    </row>
    <row r="75" spans="1:1" ht="16.5" x14ac:dyDescent="0.3">
      <c r="A75" s="55"/>
    </row>
    <row r="76" spans="1:1" ht="16.5" x14ac:dyDescent="0.3">
      <c r="A76" s="55"/>
    </row>
    <row r="77" spans="1:1" ht="16.5" x14ac:dyDescent="0.3">
      <c r="A77" s="55"/>
    </row>
    <row r="78" spans="1:1" ht="16.5" x14ac:dyDescent="0.3">
      <c r="A78" s="55"/>
    </row>
    <row r="79" spans="1:1" ht="13.5" x14ac:dyDescent="0.25">
      <c r="A79" s="54"/>
    </row>
  </sheetData>
  <mergeCells count="13">
    <mergeCell ref="W3:Y3"/>
    <mergeCell ref="A42:M42"/>
    <mergeCell ref="A44:V44"/>
    <mergeCell ref="A1:V1"/>
    <mergeCell ref="A2:Y2"/>
    <mergeCell ref="A3:A4"/>
    <mergeCell ref="B3:D3"/>
    <mergeCell ref="E3:G3"/>
    <mergeCell ref="H3:J3"/>
    <mergeCell ref="K3:M3"/>
    <mergeCell ref="N3:P3"/>
    <mergeCell ref="Q3:S3"/>
    <mergeCell ref="T3:V3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J181"/>
  <sheetViews>
    <sheetView showGridLines="0" showZeros="0" zoomScale="85" zoomScaleNormal="85" workbookViewId="0">
      <pane ySplit="3" topLeftCell="A4" activePane="bottomLeft" state="frozen"/>
      <selection activeCell="L24" sqref="L24"/>
      <selection pane="bottomLeft" activeCell="J173" sqref="J173"/>
    </sheetView>
  </sheetViews>
  <sheetFormatPr baseColWidth="10" defaultColWidth="9.140625" defaultRowHeight="12.75" x14ac:dyDescent="0.25"/>
  <cols>
    <col min="1" max="1" width="54.7109375" style="61" customWidth="1"/>
    <col min="2" max="2" width="62.140625" style="61" customWidth="1"/>
    <col min="3" max="3" width="9.7109375" style="77" customWidth="1"/>
    <col min="4" max="7" width="9.7109375" style="61" customWidth="1"/>
    <col min="8" max="9" width="9.140625" style="61"/>
    <col min="10" max="10" width="14.28515625" style="61" customWidth="1"/>
    <col min="11" max="256" width="9.140625" style="61"/>
    <col min="257" max="257" width="54.7109375" style="61" customWidth="1"/>
    <col min="258" max="258" width="62.140625" style="61" customWidth="1"/>
    <col min="259" max="263" width="9.7109375" style="61" customWidth="1"/>
    <col min="264" max="512" width="9.140625" style="61"/>
    <col min="513" max="513" width="54.7109375" style="61" customWidth="1"/>
    <col min="514" max="514" width="62.140625" style="61" customWidth="1"/>
    <col min="515" max="519" width="9.7109375" style="61" customWidth="1"/>
    <col min="520" max="768" width="9.140625" style="61"/>
    <col min="769" max="769" width="54.7109375" style="61" customWidth="1"/>
    <col min="770" max="770" width="62.140625" style="61" customWidth="1"/>
    <col min="771" max="775" width="9.7109375" style="61" customWidth="1"/>
    <col min="776" max="1024" width="9.140625" style="61"/>
    <col min="1025" max="1025" width="54.7109375" style="61" customWidth="1"/>
    <col min="1026" max="1026" width="62.140625" style="61" customWidth="1"/>
    <col min="1027" max="1031" width="9.7109375" style="61" customWidth="1"/>
    <col min="1032" max="1280" width="9.140625" style="61"/>
    <col min="1281" max="1281" width="54.7109375" style="61" customWidth="1"/>
    <col min="1282" max="1282" width="62.140625" style="61" customWidth="1"/>
    <col min="1283" max="1287" width="9.7109375" style="61" customWidth="1"/>
    <col min="1288" max="1536" width="9.140625" style="61"/>
    <col min="1537" max="1537" width="54.7109375" style="61" customWidth="1"/>
    <col min="1538" max="1538" width="62.140625" style="61" customWidth="1"/>
    <col min="1539" max="1543" width="9.7109375" style="61" customWidth="1"/>
    <col min="1544" max="1792" width="9.140625" style="61"/>
    <col min="1793" max="1793" width="54.7109375" style="61" customWidth="1"/>
    <col min="1794" max="1794" width="62.140625" style="61" customWidth="1"/>
    <col min="1795" max="1799" width="9.7109375" style="61" customWidth="1"/>
    <col min="1800" max="2048" width="9.140625" style="61"/>
    <col min="2049" max="2049" width="54.7109375" style="61" customWidth="1"/>
    <col min="2050" max="2050" width="62.140625" style="61" customWidth="1"/>
    <col min="2051" max="2055" width="9.7109375" style="61" customWidth="1"/>
    <col min="2056" max="2304" width="9.140625" style="61"/>
    <col min="2305" max="2305" width="54.7109375" style="61" customWidth="1"/>
    <col min="2306" max="2306" width="62.140625" style="61" customWidth="1"/>
    <col min="2307" max="2311" width="9.7109375" style="61" customWidth="1"/>
    <col min="2312" max="2560" width="9.140625" style="61"/>
    <col min="2561" max="2561" width="54.7109375" style="61" customWidth="1"/>
    <col min="2562" max="2562" width="62.140625" style="61" customWidth="1"/>
    <col min="2563" max="2567" width="9.7109375" style="61" customWidth="1"/>
    <col min="2568" max="2816" width="9.140625" style="61"/>
    <col min="2817" max="2817" width="54.7109375" style="61" customWidth="1"/>
    <col min="2818" max="2818" width="62.140625" style="61" customWidth="1"/>
    <col min="2819" max="2823" width="9.7109375" style="61" customWidth="1"/>
    <col min="2824" max="3072" width="9.140625" style="61"/>
    <col min="3073" max="3073" width="54.7109375" style="61" customWidth="1"/>
    <col min="3074" max="3074" width="62.140625" style="61" customWidth="1"/>
    <col min="3075" max="3079" width="9.7109375" style="61" customWidth="1"/>
    <col min="3080" max="3328" width="9.140625" style="61"/>
    <col min="3329" max="3329" width="54.7109375" style="61" customWidth="1"/>
    <col min="3330" max="3330" width="62.140625" style="61" customWidth="1"/>
    <col min="3331" max="3335" width="9.7109375" style="61" customWidth="1"/>
    <col min="3336" max="3584" width="9.140625" style="61"/>
    <col min="3585" max="3585" width="54.7109375" style="61" customWidth="1"/>
    <col min="3586" max="3586" width="62.140625" style="61" customWidth="1"/>
    <col min="3587" max="3591" width="9.7109375" style="61" customWidth="1"/>
    <col min="3592" max="3840" width="9.140625" style="61"/>
    <col min="3841" max="3841" width="54.7109375" style="61" customWidth="1"/>
    <col min="3842" max="3842" width="62.140625" style="61" customWidth="1"/>
    <col min="3843" max="3847" width="9.7109375" style="61" customWidth="1"/>
    <col min="3848" max="4096" width="9.140625" style="61"/>
    <col min="4097" max="4097" width="54.7109375" style="61" customWidth="1"/>
    <col min="4098" max="4098" width="62.140625" style="61" customWidth="1"/>
    <col min="4099" max="4103" width="9.7109375" style="61" customWidth="1"/>
    <col min="4104" max="4352" width="9.140625" style="61"/>
    <col min="4353" max="4353" width="54.7109375" style="61" customWidth="1"/>
    <col min="4354" max="4354" width="62.140625" style="61" customWidth="1"/>
    <col min="4355" max="4359" width="9.7109375" style="61" customWidth="1"/>
    <col min="4360" max="4608" width="9.140625" style="61"/>
    <col min="4609" max="4609" width="54.7109375" style="61" customWidth="1"/>
    <col min="4610" max="4610" width="62.140625" style="61" customWidth="1"/>
    <col min="4611" max="4615" width="9.7109375" style="61" customWidth="1"/>
    <col min="4616" max="4864" width="9.140625" style="61"/>
    <col min="4865" max="4865" width="54.7109375" style="61" customWidth="1"/>
    <col min="4866" max="4866" width="62.140625" style="61" customWidth="1"/>
    <col min="4867" max="4871" width="9.7109375" style="61" customWidth="1"/>
    <col min="4872" max="5120" width="9.140625" style="61"/>
    <col min="5121" max="5121" width="54.7109375" style="61" customWidth="1"/>
    <col min="5122" max="5122" width="62.140625" style="61" customWidth="1"/>
    <col min="5123" max="5127" width="9.7109375" style="61" customWidth="1"/>
    <col min="5128" max="5376" width="9.140625" style="61"/>
    <col min="5377" max="5377" width="54.7109375" style="61" customWidth="1"/>
    <col min="5378" max="5378" width="62.140625" style="61" customWidth="1"/>
    <col min="5379" max="5383" width="9.7109375" style="61" customWidth="1"/>
    <col min="5384" max="5632" width="9.140625" style="61"/>
    <col min="5633" max="5633" width="54.7109375" style="61" customWidth="1"/>
    <col min="5634" max="5634" width="62.140625" style="61" customWidth="1"/>
    <col min="5635" max="5639" width="9.7109375" style="61" customWidth="1"/>
    <col min="5640" max="5888" width="9.140625" style="61"/>
    <col min="5889" max="5889" width="54.7109375" style="61" customWidth="1"/>
    <col min="5890" max="5890" width="62.140625" style="61" customWidth="1"/>
    <col min="5891" max="5895" width="9.7109375" style="61" customWidth="1"/>
    <col min="5896" max="6144" width="9.140625" style="61"/>
    <col min="6145" max="6145" width="54.7109375" style="61" customWidth="1"/>
    <col min="6146" max="6146" width="62.140625" style="61" customWidth="1"/>
    <col min="6147" max="6151" width="9.7109375" style="61" customWidth="1"/>
    <col min="6152" max="6400" width="9.140625" style="61"/>
    <col min="6401" max="6401" width="54.7109375" style="61" customWidth="1"/>
    <col min="6402" max="6402" width="62.140625" style="61" customWidth="1"/>
    <col min="6403" max="6407" width="9.7109375" style="61" customWidth="1"/>
    <col min="6408" max="6656" width="9.140625" style="61"/>
    <col min="6657" max="6657" width="54.7109375" style="61" customWidth="1"/>
    <col min="6658" max="6658" width="62.140625" style="61" customWidth="1"/>
    <col min="6659" max="6663" width="9.7109375" style="61" customWidth="1"/>
    <col min="6664" max="6912" width="9.140625" style="61"/>
    <col min="6913" max="6913" width="54.7109375" style="61" customWidth="1"/>
    <col min="6914" max="6914" width="62.140625" style="61" customWidth="1"/>
    <col min="6915" max="6919" width="9.7109375" style="61" customWidth="1"/>
    <col min="6920" max="7168" width="9.140625" style="61"/>
    <col min="7169" max="7169" width="54.7109375" style="61" customWidth="1"/>
    <col min="7170" max="7170" width="62.140625" style="61" customWidth="1"/>
    <col min="7171" max="7175" width="9.7109375" style="61" customWidth="1"/>
    <col min="7176" max="7424" width="9.140625" style="61"/>
    <col min="7425" max="7425" width="54.7109375" style="61" customWidth="1"/>
    <col min="7426" max="7426" width="62.140625" style="61" customWidth="1"/>
    <col min="7427" max="7431" width="9.7109375" style="61" customWidth="1"/>
    <col min="7432" max="7680" width="9.140625" style="61"/>
    <col min="7681" max="7681" width="54.7109375" style="61" customWidth="1"/>
    <col min="7682" max="7682" width="62.140625" style="61" customWidth="1"/>
    <col min="7683" max="7687" width="9.7109375" style="61" customWidth="1"/>
    <col min="7688" max="7936" width="9.140625" style="61"/>
    <col min="7937" max="7937" width="54.7109375" style="61" customWidth="1"/>
    <col min="7938" max="7938" width="62.140625" style="61" customWidth="1"/>
    <col min="7939" max="7943" width="9.7109375" style="61" customWidth="1"/>
    <col min="7944" max="8192" width="9.140625" style="61"/>
    <col min="8193" max="8193" width="54.7109375" style="61" customWidth="1"/>
    <col min="8194" max="8194" width="62.140625" style="61" customWidth="1"/>
    <col min="8195" max="8199" width="9.7109375" style="61" customWidth="1"/>
    <col min="8200" max="8448" width="9.140625" style="61"/>
    <col min="8449" max="8449" width="54.7109375" style="61" customWidth="1"/>
    <col min="8450" max="8450" width="62.140625" style="61" customWidth="1"/>
    <col min="8451" max="8455" width="9.7109375" style="61" customWidth="1"/>
    <col min="8456" max="8704" width="9.140625" style="61"/>
    <col min="8705" max="8705" width="54.7109375" style="61" customWidth="1"/>
    <col min="8706" max="8706" width="62.140625" style="61" customWidth="1"/>
    <col min="8707" max="8711" width="9.7109375" style="61" customWidth="1"/>
    <col min="8712" max="8960" width="9.140625" style="61"/>
    <col min="8961" max="8961" width="54.7109375" style="61" customWidth="1"/>
    <col min="8962" max="8962" width="62.140625" style="61" customWidth="1"/>
    <col min="8963" max="8967" width="9.7109375" style="61" customWidth="1"/>
    <col min="8968" max="9216" width="9.140625" style="61"/>
    <col min="9217" max="9217" width="54.7109375" style="61" customWidth="1"/>
    <col min="9218" max="9218" width="62.140625" style="61" customWidth="1"/>
    <col min="9219" max="9223" width="9.7109375" style="61" customWidth="1"/>
    <col min="9224" max="9472" width="9.140625" style="61"/>
    <col min="9473" max="9473" width="54.7109375" style="61" customWidth="1"/>
    <col min="9474" max="9474" width="62.140625" style="61" customWidth="1"/>
    <col min="9475" max="9479" width="9.7109375" style="61" customWidth="1"/>
    <col min="9480" max="9728" width="9.140625" style="61"/>
    <col min="9729" max="9729" width="54.7109375" style="61" customWidth="1"/>
    <col min="9730" max="9730" width="62.140625" style="61" customWidth="1"/>
    <col min="9731" max="9735" width="9.7109375" style="61" customWidth="1"/>
    <col min="9736" max="9984" width="9.140625" style="61"/>
    <col min="9985" max="9985" width="54.7109375" style="61" customWidth="1"/>
    <col min="9986" max="9986" width="62.140625" style="61" customWidth="1"/>
    <col min="9987" max="9991" width="9.7109375" style="61" customWidth="1"/>
    <col min="9992" max="10240" width="9.140625" style="61"/>
    <col min="10241" max="10241" width="54.7109375" style="61" customWidth="1"/>
    <col min="10242" max="10242" width="62.140625" style="61" customWidth="1"/>
    <col min="10243" max="10247" width="9.7109375" style="61" customWidth="1"/>
    <col min="10248" max="10496" width="9.140625" style="61"/>
    <col min="10497" max="10497" width="54.7109375" style="61" customWidth="1"/>
    <col min="10498" max="10498" width="62.140625" style="61" customWidth="1"/>
    <col min="10499" max="10503" width="9.7109375" style="61" customWidth="1"/>
    <col min="10504" max="10752" width="9.140625" style="61"/>
    <col min="10753" max="10753" width="54.7109375" style="61" customWidth="1"/>
    <col min="10754" max="10754" width="62.140625" style="61" customWidth="1"/>
    <col min="10755" max="10759" width="9.7109375" style="61" customWidth="1"/>
    <col min="10760" max="11008" width="9.140625" style="61"/>
    <col min="11009" max="11009" width="54.7109375" style="61" customWidth="1"/>
    <col min="11010" max="11010" width="62.140625" style="61" customWidth="1"/>
    <col min="11011" max="11015" width="9.7109375" style="61" customWidth="1"/>
    <col min="11016" max="11264" width="9.140625" style="61"/>
    <col min="11265" max="11265" width="54.7109375" style="61" customWidth="1"/>
    <col min="11266" max="11266" width="62.140625" style="61" customWidth="1"/>
    <col min="11267" max="11271" width="9.7109375" style="61" customWidth="1"/>
    <col min="11272" max="11520" width="9.140625" style="61"/>
    <col min="11521" max="11521" width="54.7109375" style="61" customWidth="1"/>
    <col min="11522" max="11522" width="62.140625" style="61" customWidth="1"/>
    <col min="11523" max="11527" width="9.7109375" style="61" customWidth="1"/>
    <col min="11528" max="11776" width="9.140625" style="61"/>
    <col min="11777" max="11777" width="54.7109375" style="61" customWidth="1"/>
    <col min="11778" max="11778" width="62.140625" style="61" customWidth="1"/>
    <col min="11779" max="11783" width="9.7109375" style="61" customWidth="1"/>
    <col min="11784" max="12032" width="9.140625" style="61"/>
    <col min="12033" max="12033" width="54.7109375" style="61" customWidth="1"/>
    <col min="12034" max="12034" width="62.140625" style="61" customWidth="1"/>
    <col min="12035" max="12039" width="9.7109375" style="61" customWidth="1"/>
    <col min="12040" max="12288" width="9.140625" style="61"/>
    <col min="12289" max="12289" width="54.7109375" style="61" customWidth="1"/>
    <col min="12290" max="12290" width="62.140625" style="61" customWidth="1"/>
    <col min="12291" max="12295" width="9.7109375" style="61" customWidth="1"/>
    <col min="12296" max="12544" width="9.140625" style="61"/>
    <col min="12545" max="12545" width="54.7109375" style="61" customWidth="1"/>
    <col min="12546" max="12546" width="62.140625" style="61" customWidth="1"/>
    <col min="12547" max="12551" width="9.7109375" style="61" customWidth="1"/>
    <col min="12552" max="12800" width="9.140625" style="61"/>
    <col min="12801" max="12801" width="54.7109375" style="61" customWidth="1"/>
    <col min="12802" max="12802" width="62.140625" style="61" customWidth="1"/>
    <col min="12803" max="12807" width="9.7109375" style="61" customWidth="1"/>
    <col min="12808" max="13056" width="9.140625" style="61"/>
    <col min="13057" max="13057" width="54.7109375" style="61" customWidth="1"/>
    <col min="13058" max="13058" width="62.140625" style="61" customWidth="1"/>
    <col min="13059" max="13063" width="9.7109375" style="61" customWidth="1"/>
    <col min="13064" max="13312" width="9.140625" style="61"/>
    <col min="13313" max="13313" width="54.7109375" style="61" customWidth="1"/>
    <col min="13314" max="13314" width="62.140625" style="61" customWidth="1"/>
    <col min="13315" max="13319" width="9.7109375" style="61" customWidth="1"/>
    <col min="13320" max="13568" width="9.140625" style="61"/>
    <col min="13569" max="13569" width="54.7109375" style="61" customWidth="1"/>
    <col min="13570" max="13570" width="62.140625" style="61" customWidth="1"/>
    <col min="13571" max="13575" width="9.7109375" style="61" customWidth="1"/>
    <col min="13576" max="13824" width="9.140625" style="61"/>
    <col min="13825" max="13825" width="54.7109375" style="61" customWidth="1"/>
    <col min="13826" max="13826" width="62.140625" style="61" customWidth="1"/>
    <col min="13827" max="13831" width="9.7109375" style="61" customWidth="1"/>
    <col min="13832" max="14080" width="9.140625" style="61"/>
    <col min="14081" max="14081" width="54.7109375" style="61" customWidth="1"/>
    <col min="14082" max="14082" width="62.140625" style="61" customWidth="1"/>
    <col min="14083" max="14087" width="9.7109375" style="61" customWidth="1"/>
    <col min="14088" max="14336" width="9.140625" style="61"/>
    <col min="14337" max="14337" width="54.7109375" style="61" customWidth="1"/>
    <col min="14338" max="14338" width="62.140625" style="61" customWidth="1"/>
    <col min="14339" max="14343" width="9.7109375" style="61" customWidth="1"/>
    <col min="14344" max="14592" width="9.140625" style="61"/>
    <col min="14593" max="14593" width="54.7109375" style="61" customWidth="1"/>
    <col min="14594" max="14594" width="62.140625" style="61" customWidth="1"/>
    <col min="14595" max="14599" width="9.7109375" style="61" customWidth="1"/>
    <col min="14600" max="14848" width="9.140625" style="61"/>
    <col min="14849" max="14849" width="54.7109375" style="61" customWidth="1"/>
    <col min="14850" max="14850" width="62.140625" style="61" customWidth="1"/>
    <col min="14851" max="14855" width="9.7109375" style="61" customWidth="1"/>
    <col min="14856" max="15104" width="9.140625" style="61"/>
    <col min="15105" max="15105" width="54.7109375" style="61" customWidth="1"/>
    <col min="15106" max="15106" width="62.140625" style="61" customWidth="1"/>
    <col min="15107" max="15111" width="9.7109375" style="61" customWidth="1"/>
    <col min="15112" max="15360" width="9.140625" style="61"/>
    <col min="15361" max="15361" width="54.7109375" style="61" customWidth="1"/>
    <col min="15362" max="15362" width="62.140625" style="61" customWidth="1"/>
    <col min="15363" max="15367" width="9.7109375" style="61" customWidth="1"/>
    <col min="15368" max="15616" width="9.140625" style="61"/>
    <col min="15617" max="15617" width="54.7109375" style="61" customWidth="1"/>
    <col min="15618" max="15618" width="62.140625" style="61" customWidth="1"/>
    <col min="15619" max="15623" width="9.7109375" style="61" customWidth="1"/>
    <col min="15624" max="15872" width="9.140625" style="61"/>
    <col min="15873" max="15873" width="54.7109375" style="61" customWidth="1"/>
    <col min="15874" max="15874" width="62.140625" style="61" customWidth="1"/>
    <col min="15875" max="15879" width="9.7109375" style="61" customWidth="1"/>
    <col min="15880" max="16128" width="9.140625" style="61"/>
    <col min="16129" max="16129" width="54.7109375" style="61" customWidth="1"/>
    <col min="16130" max="16130" width="62.140625" style="61" customWidth="1"/>
    <col min="16131" max="16135" width="9.7109375" style="61" customWidth="1"/>
    <col min="16136" max="16384" width="9.140625" style="61"/>
  </cols>
  <sheetData>
    <row r="1" spans="1:10" s="110" customFormat="1" ht="13.5" x14ac:dyDescent="0.25">
      <c r="A1" s="257" t="s">
        <v>514</v>
      </c>
      <c r="B1" s="257"/>
      <c r="C1" s="257"/>
      <c r="D1" s="257"/>
      <c r="E1" s="257"/>
      <c r="F1" s="257"/>
      <c r="G1" s="257"/>
      <c r="H1" s="257"/>
      <c r="I1" s="257"/>
      <c r="J1" s="257"/>
    </row>
    <row r="2" spans="1:10" s="111" customFormat="1" ht="27.75" customHeight="1" x14ac:dyDescent="0.25">
      <c r="A2" s="258" t="s">
        <v>859</v>
      </c>
      <c r="B2" s="258"/>
      <c r="C2" s="258"/>
      <c r="D2" s="258"/>
      <c r="E2" s="258"/>
      <c r="F2" s="258"/>
      <c r="G2" s="258"/>
      <c r="H2" s="258"/>
      <c r="I2" s="258"/>
      <c r="J2" s="258"/>
    </row>
    <row r="3" spans="1:10" s="112" customFormat="1" x14ac:dyDescent="0.2">
      <c r="A3" s="63" t="s">
        <v>366</v>
      </c>
      <c r="B3" s="63" t="s">
        <v>400</v>
      </c>
      <c r="C3" s="36">
        <v>2015</v>
      </c>
      <c r="D3" s="36">
        <v>2016</v>
      </c>
      <c r="E3" s="36">
        <v>2017</v>
      </c>
      <c r="F3" s="36">
        <v>2018</v>
      </c>
      <c r="G3" s="120">
        <v>2019</v>
      </c>
      <c r="H3" s="120">
        <v>2020</v>
      </c>
      <c r="I3" s="120">
        <v>2021</v>
      </c>
      <c r="J3" s="120" t="s">
        <v>699</v>
      </c>
    </row>
    <row r="4" spans="1:10" s="113" customFormat="1" x14ac:dyDescent="0.2">
      <c r="A4" s="66" t="s">
        <v>515</v>
      </c>
      <c r="B4" s="66"/>
      <c r="C4" s="81">
        <v>517404</v>
      </c>
      <c r="D4" s="81">
        <v>610182</v>
      </c>
      <c r="E4" s="81">
        <v>740047</v>
      </c>
      <c r="F4" s="81">
        <v>909750</v>
      </c>
      <c r="G4" s="81">
        <v>1081851</v>
      </c>
      <c r="H4" s="81">
        <v>693475</v>
      </c>
      <c r="I4" s="100">
        <v>1025359</v>
      </c>
      <c r="J4" s="141">
        <v>735405</v>
      </c>
    </row>
    <row r="5" spans="1:10" s="109" customFormat="1" x14ac:dyDescent="0.2">
      <c r="A5" s="69" t="s">
        <v>516</v>
      </c>
      <c r="B5" s="69" t="s">
        <v>406</v>
      </c>
      <c r="C5" s="70">
        <v>38454</v>
      </c>
      <c r="D5" s="70">
        <v>107576</v>
      </c>
      <c r="E5" s="70">
        <v>177142</v>
      </c>
      <c r="F5" s="70">
        <v>267935</v>
      </c>
      <c r="G5" s="70">
        <v>387953</v>
      </c>
      <c r="H5" s="70">
        <v>271742</v>
      </c>
      <c r="I5" s="70">
        <v>380460</v>
      </c>
      <c r="J5" s="142">
        <v>224922</v>
      </c>
    </row>
    <row r="6" spans="1:10" s="109" customFormat="1" x14ac:dyDescent="0.2">
      <c r="A6" s="69" t="s">
        <v>516</v>
      </c>
      <c r="B6" s="69" t="s">
        <v>405</v>
      </c>
      <c r="C6" s="70">
        <v>11294</v>
      </c>
      <c r="D6" s="70">
        <v>11562</v>
      </c>
      <c r="E6" s="70">
        <v>11431</v>
      </c>
      <c r="F6" s="70">
        <v>13074</v>
      </c>
      <c r="G6" s="70">
        <v>14321</v>
      </c>
      <c r="H6" s="70">
        <v>11475</v>
      </c>
      <c r="I6" s="70">
        <v>14713</v>
      </c>
      <c r="J6" s="142">
        <v>10983</v>
      </c>
    </row>
    <row r="7" spans="1:10" s="109" customFormat="1" x14ac:dyDescent="0.2">
      <c r="A7" s="69" t="s">
        <v>516</v>
      </c>
      <c r="B7" s="69" t="s">
        <v>517</v>
      </c>
      <c r="C7" s="70">
        <v>1615</v>
      </c>
      <c r="D7" s="70">
        <v>1572</v>
      </c>
      <c r="E7" s="70">
        <v>1567</v>
      </c>
      <c r="F7" s="70">
        <v>1543</v>
      </c>
      <c r="G7" s="70">
        <v>1753</v>
      </c>
      <c r="H7" s="70">
        <v>1606</v>
      </c>
      <c r="I7" s="70">
        <v>1886</v>
      </c>
      <c r="J7" s="142">
        <v>1102</v>
      </c>
    </row>
    <row r="8" spans="1:10" s="109" customFormat="1" x14ac:dyDescent="0.2">
      <c r="A8" s="69" t="s">
        <v>516</v>
      </c>
      <c r="B8" s="69" t="s">
        <v>403</v>
      </c>
      <c r="C8" s="70">
        <v>859</v>
      </c>
      <c r="D8" s="70">
        <v>907</v>
      </c>
      <c r="E8" s="70">
        <v>1011</v>
      </c>
      <c r="F8" s="70">
        <v>1106</v>
      </c>
      <c r="G8" s="70">
        <v>1063</v>
      </c>
      <c r="H8" s="70">
        <v>633</v>
      </c>
      <c r="I8" s="70">
        <v>683</v>
      </c>
      <c r="J8" s="142">
        <v>467</v>
      </c>
    </row>
    <row r="9" spans="1:10" s="109" customFormat="1" x14ac:dyDescent="0.2">
      <c r="A9" s="69" t="s">
        <v>516</v>
      </c>
      <c r="B9" s="69" t="s">
        <v>518</v>
      </c>
      <c r="C9" s="70" t="s">
        <v>150</v>
      </c>
      <c r="D9" s="70" t="s">
        <v>150</v>
      </c>
      <c r="E9" s="70" t="s">
        <v>150</v>
      </c>
      <c r="F9" s="70" t="s">
        <v>150</v>
      </c>
      <c r="G9" s="70" t="s">
        <v>150</v>
      </c>
      <c r="H9" s="70" t="s">
        <v>150</v>
      </c>
      <c r="I9" s="70" t="s">
        <v>150</v>
      </c>
      <c r="J9" s="142"/>
    </row>
    <row r="10" spans="1:10" s="109" customFormat="1" x14ac:dyDescent="0.2">
      <c r="A10" s="69" t="s">
        <v>516</v>
      </c>
      <c r="B10" s="69" t="s">
        <v>519</v>
      </c>
      <c r="C10" s="70" t="s">
        <v>150</v>
      </c>
      <c r="D10" s="70" t="s">
        <v>150</v>
      </c>
      <c r="E10" s="70" t="s">
        <v>150</v>
      </c>
      <c r="F10" s="70" t="s">
        <v>150</v>
      </c>
      <c r="G10" s="70" t="s">
        <v>150</v>
      </c>
      <c r="H10" s="70" t="s">
        <v>150</v>
      </c>
      <c r="I10" s="70" t="s">
        <v>150</v>
      </c>
      <c r="J10" s="142"/>
    </row>
    <row r="11" spans="1:10" s="109" customFormat="1" x14ac:dyDescent="0.2">
      <c r="A11" s="69" t="s">
        <v>516</v>
      </c>
      <c r="B11" s="69" t="s">
        <v>520</v>
      </c>
      <c r="C11" s="70" t="s">
        <v>150</v>
      </c>
      <c r="D11" s="70" t="s">
        <v>150</v>
      </c>
      <c r="E11" s="70" t="s">
        <v>150</v>
      </c>
      <c r="F11" s="70" t="s">
        <v>150</v>
      </c>
      <c r="G11" s="70" t="s">
        <v>150</v>
      </c>
      <c r="H11" s="70" t="s">
        <v>150</v>
      </c>
      <c r="I11" s="70" t="s">
        <v>150</v>
      </c>
      <c r="J11" s="142"/>
    </row>
    <row r="12" spans="1:10" s="109" customFormat="1" x14ac:dyDescent="0.2">
      <c r="A12" s="69" t="s">
        <v>516</v>
      </c>
      <c r="B12" s="69" t="s">
        <v>521</v>
      </c>
      <c r="C12" s="70" t="s">
        <v>150</v>
      </c>
      <c r="D12" s="70" t="s">
        <v>150</v>
      </c>
      <c r="E12" s="70" t="s">
        <v>150</v>
      </c>
      <c r="F12" s="70" t="s">
        <v>150</v>
      </c>
      <c r="G12" s="70" t="s">
        <v>150</v>
      </c>
      <c r="H12" s="70" t="s">
        <v>150</v>
      </c>
      <c r="I12" s="70" t="s">
        <v>150</v>
      </c>
      <c r="J12" s="142"/>
    </row>
    <row r="13" spans="1:10" s="109" customFormat="1" x14ac:dyDescent="0.2">
      <c r="A13" s="69" t="s">
        <v>516</v>
      </c>
      <c r="B13" s="69" t="s">
        <v>522</v>
      </c>
      <c r="C13" s="70" t="s">
        <v>150</v>
      </c>
      <c r="D13" s="70" t="s">
        <v>150</v>
      </c>
      <c r="E13" s="70" t="s">
        <v>150</v>
      </c>
      <c r="F13" s="70" t="s">
        <v>150</v>
      </c>
      <c r="G13" s="70" t="s">
        <v>150</v>
      </c>
      <c r="H13" s="70" t="s">
        <v>150</v>
      </c>
      <c r="I13" s="70" t="s">
        <v>150</v>
      </c>
      <c r="J13" s="142"/>
    </row>
    <row r="14" spans="1:10" s="109" customFormat="1" x14ac:dyDescent="0.2">
      <c r="A14" s="69" t="s">
        <v>516</v>
      </c>
      <c r="B14" s="69" t="s">
        <v>523</v>
      </c>
      <c r="C14" s="70" t="s">
        <v>150</v>
      </c>
      <c r="D14" s="70" t="s">
        <v>150</v>
      </c>
      <c r="E14" s="70" t="s">
        <v>150</v>
      </c>
      <c r="F14" s="70" t="s">
        <v>150</v>
      </c>
      <c r="G14" s="70" t="s">
        <v>150</v>
      </c>
      <c r="H14" s="70" t="s">
        <v>150</v>
      </c>
      <c r="I14" s="70" t="s">
        <v>150</v>
      </c>
      <c r="J14" s="142"/>
    </row>
    <row r="15" spans="1:10" s="109" customFormat="1" x14ac:dyDescent="0.2">
      <c r="A15" s="69" t="s">
        <v>516</v>
      </c>
      <c r="B15" s="69" t="s">
        <v>524</v>
      </c>
      <c r="C15" s="70" t="s">
        <v>150</v>
      </c>
      <c r="D15" s="70" t="s">
        <v>150</v>
      </c>
      <c r="E15" s="70" t="s">
        <v>150</v>
      </c>
      <c r="F15" s="70" t="s">
        <v>150</v>
      </c>
      <c r="G15" s="70" t="s">
        <v>150</v>
      </c>
      <c r="H15" s="70" t="s">
        <v>150</v>
      </c>
      <c r="I15" s="70" t="s">
        <v>150</v>
      </c>
      <c r="J15" s="142">
        <v>1150</v>
      </c>
    </row>
    <row r="16" spans="1:10" s="109" customFormat="1" x14ac:dyDescent="0.2">
      <c r="A16" s="69" t="s">
        <v>516</v>
      </c>
      <c r="B16" s="69" t="s">
        <v>525</v>
      </c>
      <c r="C16" s="70">
        <v>12268</v>
      </c>
      <c r="D16" s="70">
        <v>30002</v>
      </c>
      <c r="E16" s="70">
        <v>38547</v>
      </c>
      <c r="F16" s="70">
        <v>39118</v>
      </c>
      <c r="G16" s="70">
        <v>21506</v>
      </c>
      <c r="H16" s="70">
        <v>6350</v>
      </c>
      <c r="I16" s="70">
        <v>5217</v>
      </c>
      <c r="J16" s="142"/>
    </row>
    <row r="17" spans="1:10" s="113" customFormat="1" x14ac:dyDescent="0.2">
      <c r="A17" s="66" t="s">
        <v>128</v>
      </c>
      <c r="B17" s="66"/>
      <c r="C17" s="81">
        <v>64490</v>
      </c>
      <c r="D17" s="81">
        <v>151619</v>
      </c>
      <c r="E17" s="81">
        <v>229698</v>
      </c>
      <c r="F17" s="81">
        <v>322776</v>
      </c>
      <c r="G17" s="81">
        <v>426596</v>
      </c>
      <c r="H17" s="81">
        <v>291806</v>
      </c>
      <c r="I17" s="81">
        <v>402959</v>
      </c>
      <c r="J17" s="141">
        <f>SUM(J5:J16)</f>
        <v>238624</v>
      </c>
    </row>
    <row r="18" spans="1:10" s="109" customFormat="1" x14ac:dyDescent="0.2">
      <c r="A18" s="69" t="s">
        <v>526</v>
      </c>
      <c r="B18" s="69" t="s">
        <v>415</v>
      </c>
      <c r="C18" s="70">
        <v>67638</v>
      </c>
      <c r="D18" s="70">
        <v>75487</v>
      </c>
      <c r="E18" s="70">
        <v>89943</v>
      </c>
      <c r="F18" s="70">
        <v>115295</v>
      </c>
      <c r="G18" s="70">
        <v>132159</v>
      </c>
      <c r="H18" s="70">
        <v>74879</v>
      </c>
      <c r="I18" s="70">
        <v>106586</v>
      </c>
      <c r="J18" s="142">
        <v>83433</v>
      </c>
    </row>
    <row r="19" spans="1:10" s="109" customFormat="1" x14ac:dyDescent="0.2">
      <c r="A19" s="69" t="s">
        <v>526</v>
      </c>
      <c r="B19" s="69" t="s">
        <v>417</v>
      </c>
      <c r="C19" s="70">
        <v>40297</v>
      </c>
      <c r="D19" s="70">
        <v>41088</v>
      </c>
      <c r="E19" s="70">
        <v>44690</v>
      </c>
      <c r="F19" s="70">
        <v>66872</v>
      </c>
      <c r="G19" s="70">
        <v>81033</v>
      </c>
      <c r="H19" s="70">
        <v>37014</v>
      </c>
      <c r="I19" s="70">
        <v>49176</v>
      </c>
      <c r="J19" s="142">
        <v>40536</v>
      </c>
    </row>
    <row r="20" spans="1:10" s="109" customFormat="1" x14ac:dyDescent="0.2">
      <c r="A20" s="69" t="s">
        <v>526</v>
      </c>
      <c r="B20" s="69" t="s">
        <v>418</v>
      </c>
      <c r="C20" s="70">
        <v>19006</v>
      </c>
      <c r="D20" s="70">
        <v>18740</v>
      </c>
      <c r="E20" s="70">
        <v>19035</v>
      </c>
      <c r="F20" s="70">
        <v>19912</v>
      </c>
      <c r="G20" s="70">
        <v>21094</v>
      </c>
      <c r="H20" s="70">
        <v>17272</v>
      </c>
      <c r="I20" s="70">
        <v>28000</v>
      </c>
      <c r="J20" s="142">
        <v>15727</v>
      </c>
    </row>
    <row r="21" spans="1:10" s="109" customFormat="1" x14ac:dyDescent="0.2">
      <c r="A21" s="69" t="s">
        <v>526</v>
      </c>
      <c r="B21" s="69" t="s">
        <v>410</v>
      </c>
      <c r="C21" s="70">
        <v>15000</v>
      </c>
      <c r="D21" s="70">
        <v>14703</v>
      </c>
      <c r="E21" s="70">
        <v>16194</v>
      </c>
      <c r="F21" s="70">
        <v>17904</v>
      </c>
      <c r="G21" s="70">
        <v>20139</v>
      </c>
      <c r="H21" s="70">
        <v>14038</v>
      </c>
      <c r="I21" s="70">
        <v>23381</v>
      </c>
      <c r="J21" s="142">
        <v>15409</v>
      </c>
    </row>
    <row r="22" spans="1:10" s="109" customFormat="1" x14ac:dyDescent="0.2">
      <c r="A22" s="69" t="s">
        <v>526</v>
      </c>
      <c r="B22" s="69" t="s">
        <v>412</v>
      </c>
      <c r="C22" s="70">
        <v>14717</v>
      </c>
      <c r="D22" s="70">
        <v>14584</v>
      </c>
      <c r="E22" s="70">
        <v>16256</v>
      </c>
      <c r="F22" s="70">
        <v>17755</v>
      </c>
      <c r="G22" s="70">
        <v>20608</v>
      </c>
      <c r="H22" s="70">
        <v>15754</v>
      </c>
      <c r="I22" s="70">
        <v>24627</v>
      </c>
      <c r="J22" s="142">
        <v>18942</v>
      </c>
    </row>
    <row r="23" spans="1:10" s="109" customFormat="1" x14ac:dyDescent="0.2">
      <c r="A23" s="69" t="s">
        <v>526</v>
      </c>
      <c r="B23" s="69" t="s">
        <v>409</v>
      </c>
      <c r="C23" s="70">
        <v>8334</v>
      </c>
      <c r="D23" s="70">
        <v>7766</v>
      </c>
      <c r="E23" s="70">
        <v>8585</v>
      </c>
      <c r="F23" s="70">
        <v>9006</v>
      </c>
      <c r="G23" s="70">
        <v>9806</v>
      </c>
      <c r="H23" s="70">
        <v>5404</v>
      </c>
      <c r="I23" s="70">
        <v>7953</v>
      </c>
      <c r="J23" s="142">
        <v>4972</v>
      </c>
    </row>
    <row r="24" spans="1:10" s="109" customFormat="1" x14ac:dyDescent="0.2">
      <c r="A24" s="69" t="s">
        <v>526</v>
      </c>
      <c r="B24" s="69" t="s">
        <v>416</v>
      </c>
      <c r="C24" s="70">
        <v>2187</v>
      </c>
      <c r="D24" s="70">
        <v>2500</v>
      </c>
      <c r="E24" s="70">
        <v>4725</v>
      </c>
      <c r="F24" s="70">
        <v>7047</v>
      </c>
      <c r="G24" s="70">
        <v>6753</v>
      </c>
      <c r="H24" s="70">
        <v>5024</v>
      </c>
      <c r="I24" s="70">
        <v>8055</v>
      </c>
      <c r="J24" s="142">
        <v>10915</v>
      </c>
    </row>
    <row r="25" spans="1:10" s="109" customFormat="1" x14ac:dyDescent="0.2">
      <c r="A25" s="69" t="s">
        <v>526</v>
      </c>
      <c r="B25" s="69" t="s">
        <v>413</v>
      </c>
      <c r="C25" s="70">
        <v>6753</v>
      </c>
      <c r="D25" s="70">
        <v>5883</v>
      </c>
      <c r="E25" s="70">
        <v>5225</v>
      </c>
      <c r="F25" s="70">
        <v>5133</v>
      </c>
      <c r="G25" s="70">
        <v>5172</v>
      </c>
      <c r="H25" s="70">
        <v>2891</v>
      </c>
      <c r="I25" s="70">
        <v>4761</v>
      </c>
      <c r="J25" s="142">
        <v>6631</v>
      </c>
    </row>
    <row r="26" spans="1:10" s="109" customFormat="1" x14ac:dyDescent="0.2">
      <c r="A26" s="69" t="s">
        <v>526</v>
      </c>
      <c r="B26" s="69" t="s">
        <v>408</v>
      </c>
      <c r="C26" s="70">
        <v>204</v>
      </c>
      <c r="D26" s="70">
        <v>919</v>
      </c>
      <c r="E26" s="70">
        <v>1120</v>
      </c>
      <c r="F26" s="70">
        <v>1382</v>
      </c>
      <c r="G26" s="70">
        <v>1692</v>
      </c>
      <c r="H26" s="70">
        <v>952</v>
      </c>
      <c r="I26" s="70">
        <v>1216</v>
      </c>
      <c r="J26" s="142">
        <v>829</v>
      </c>
    </row>
    <row r="27" spans="1:10" s="109" customFormat="1" x14ac:dyDescent="0.2">
      <c r="A27" s="69" t="s">
        <v>526</v>
      </c>
      <c r="B27" s="69" t="s">
        <v>527</v>
      </c>
      <c r="C27" s="70">
        <v>1076</v>
      </c>
      <c r="D27" s="70">
        <v>835</v>
      </c>
      <c r="E27" s="70">
        <v>949</v>
      </c>
      <c r="F27" s="70">
        <v>847</v>
      </c>
      <c r="G27" s="70">
        <v>856</v>
      </c>
      <c r="H27" s="70">
        <v>538</v>
      </c>
      <c r="I27" s="70">
        <v>579</v>
      </c>
      <c r="J27" s="142">
        <v>399</v>
      </c>
    </row>
    <row r="28" spans="1:10" s="109" customFormat="1" x14ac:dyDescent="0.2">
      <c r="A28" s="69" t="s">
        <v>526</v>
      </c>
      <c r="B28" s="69" t="s">
        <v>411</v>
      </c>
      <c r="C28" s="70">
        <v>745</v>
      </c>
      <c r="D28" s="70">
        <v>357</v>
      </c>
      <c r="E28" s="70">
        <v>33</v>
      </c>
      <c r="F28" s="70">
        <v>8</v>
      </c>
      <c r="G28" s="70">
        <v>15</v>
      </c>
      <c r="H28" s="70">
        <v>8</v>
      </c>
      <c r="I28" s="70">
        <v>35</v>
      </c>
      <c r="J28" s="142">
        <v>63</v>
      </c>
    </row>
    <row r="29" spans="1:10" s="109" customFormat="1" x14ac:dyDescent="0.2">
      <c r="A29" s="69" t="s">
        <v>526</v>
      </c>
      <c r="B29" s="69" t="s">
        <v>528</v>
      </c>
      <c r="C29" s="70" t="s">
        <v>150</v>
      </c>
      <c r="D29" s="70" t="s">
        <v>150</v>
      </c>
      <c r="E29" s="70" t="s">
        <v>150</v>
      </c>
      <c r="F29" s="70" t="s">
        <v>150</v>
      </c>
      <c r="G29" s="70" t="s">
        <v>150</v>
      </c>
      <c r="H29" s="70">
        <v>0</v>
      </c>
      <c r="I29" s="70" t="s">
        <v>150</v>
      </c>
      <c r="J29" s="142"/>
    </row>
    <row r="30" spans="1:10" s="109" customFormat="1" x14ac:dyDescent="0.2">
      <c r="A30" s="69" t="s">
        <v>526</v>
      </c>
      <c r="B30" s="69" t="s">
        <v>529</v>
      </c>
      <c r="C30" s="70" t="s">
        <v>150</v>
      </c>
      <c r="D30" s="70" t="s">
        <v>150</v>
      </c>
      <c r="E30" s="70" t="s">
        <v>150</v>
      </c>
      <c r="F30" s="70" t="s">
        <v>150</v>
      </c>
      <c r="G30" s="70" t="s">
        <v>150</v>
      </c>
      <c r="H30" s="70">
        <v>0</v>
      </c>
      <c r="I30" s="70" t="s">
        <v>150</v>
      </c>
      <c r="J30" s="142"/>
    </row>
    <row r="31" spans="1:10" s="109" customFormat="1" x14ac:dyDescent="0.2">
      <c r="A31" s="69" t="s">
        <v>526</v>
      </c>
      <c r="B31" s="69" t="s">
        <v>530</v>
      </c>
      <c r="C31" s="70" t="s">
        <v>150</v>
      </c>
      <c r="D31" s="70" t="s">
        <v>150</v>
      </c>
      <c r="E31" s="70" t="s">
        <v>150</v>
      </c>
      <c r="F31" s="70" t="s">
        <v>150</v>
      </c>
      <c r="G31" s="70" t="s">
        <v>150</v>
      </c>
      <c r="H31" s="70">
        <v>0</v>
      </c>
      <c r="I31" s="70" t="s">
        <v>150</v>
      </c>
      <c r="J31" s="142">
        <v>772</v>
      </c>
    </row>
    <row r="32" spans="1:10" s="109" customFormat="1" x14ac:dyDescent="0.2">
      <c r="A32" s="69" t="s">
        <v>526</v>
      </c>
      <c r="B32" s="69" t="s">
        <v>525</v>
      </c>
      <c r="C32" s="70">
        <v>12912</v>
      </c>
      <c r="D32" s="70">
        <v>14197</v>
      </c>
      <c r="E32" s="70">
        <v>17185</v>
      </c>
      <c r="F32" s="70">
        <v>21114</v>
      </c>
      <c r="G32" s="70">
        <v>22264</v>
      </c>
      <c r="H32" s="70">
        <v>10980</v>
      </c>
      <c r="I32" s="70">
        <v>8497</v>
      </c>
      <c r="J32" s="142"/>
    </row>
    <row r="33" spans="1:10" s="113" customFormat="1" x14ac:dyDescent="0.2">
      <c r="A33" s="66" t="s">
        <v>128</v>
      </c>
      <c r="B33" s="66"/>
      <c r="C33" s="81">
        <v>188869</v>
      </c>
      <c r="D33" s="81">
        <v>197059</v>
      </c>
      <c r="E33" s="81">
        <v>223940</v>
      </c>
      <c r="F33" s="81">
        <v>282275</v>
      </c>
      <c r="G33" s="81">
        <v>321591</v>
      </c>
      <c r="H33" s="81">
        <v>184754</v>
      </c>
      <c r="I33" s="81">
        <v>262866</v>
      </c>
      <c r="J33" s="141">
        <f>SUM(J18:J32)</f>
        <v>198628</v>
      </c>
    </row>
    <row r="34" spans="1:10" s="109" customFormat="1" x14ac:dyDescent="0.2">
      <c r="A34" s="69" t="s">
        <v>531</v>
      </c>
      <c r="B34" s="69" t="s">
        <v>532</v>
      </c>
      <c r="C34" s="70">
        <v>50770</v>
      </c>
      <c r="D34" s="70">
        <v>51952</v>
      </c>
      <c r="E34" s="70">
        <v>64925</v>
      </c>
      <c r="F34" s="70">
        <v>62351</v>
      </c>
      <c r="G34" s="70">
        <v>63483</v>
      </c>
      <c r="H34" s="70">
        <v>39257</v>
      </c>
      <c r="I34" s="70">
        <v>59710</v>
      </c>
      <c r="J34" s="142">
        <v>52629</v>
      </c>
    </row>
    <row r="35" spans="1:10" s="109" customFormat="1" x14ac:dyDescent="0.2">
      <c r="A35" s="69" t="s">
        <v>531</v>
      </c>
      <c r="B35" s="69" t="s">
        <v>533</v>
      </c>
      <c r="C35" s="70">
        <v>16776</v>
      </c>
      <c r="D35" s="70">
        <v>17412</v>
      </c>
      <c r="E35" s="70">
        <v>19613</v>
      </c>
      <c r="F35" s="70">
        <v>15833</v>
      </c>
      <c r="G35" s="70">
        <v>13444</v>
      </c>
      <c r="H35" s="70">
        <v>22636</v>
      </c>
      <c r="I35" s="70">
        <v>23561</v>
      </c>
      <c r="J35" s="142">
        <v>12169</v>
      </c>
    </row>
    <row r="36" spans="1:10" s="109" customFormat="1" x14ac:dyDescent="0.2">
      <c r="A36" s="69" t="s">
        <v>531</v>
      </c>
      <c r="B36" s="69" t="s">
        <v>534</v>
      </c>
      <c r="C36" s="70">
        <v>718</v>
      </c>
      <c r="D36" s="70">
        <v>526</v>
      </c>
      <c r="E36" s="70">
        <v>484</v>
      </c>
      <c r="F36" s="70">
        <v>639</v>
      </c>
      <c r="G36" s="70">
        <v>570</v>
      </c>
      <c r="H36" s="70">
        <v>489</v>
      </c>
      <c r="I36" s="70">
        <v>709</v>
      </c>
      <c r="J36" s="142">
        <v>419</v>
      </c>
    </row>
    <row r="37" spans="1:10" s="109" customFormat="1" x14ac:dyDescent="0.2">
      <c r="A37" s="69" t="s">
        <v>531</v>
      </c>
      <c r="B37" s="69" t="s">
        <v>535</v>
      </c>
      <c r="C37" s="70">
        <v>61</v>
      </c>
      <c r="D37" s="70">
        <v>39</v>
      </c>
      <c r="E37" s="70">
        <v>23</v>
      </c>
      <c r="F37" s="70">
        <v>23</v>
      </c>
      <c r="G37" s="70">
        <v>49</v>
      </c>
      <c r="H37" s="70">
        <v>60</v>
      </c>
      <c r="I37" s="70">
        <v>195</v>
      </c>
      <c r="J37" s="142">
        <v>169</v>
      </c>
    </row>
    <row r="38" spans="1:10" s="109" customFormat="1" x14ac:dyDescent="0.2">
      <c r="A38" s="69" t="s">
        <v>531</v>
      </c>
      <c r="B38" s="69" t="s">
        <v>536</v>
      </c>
      <c r="C38" s="70" t="s">
        <v>150</v>
      </c>
      <c r="D38" s="70" t="s">
        <v>150</v>
      </c>
      <c r="E38" s="70" t="s">
        <v>150</v>
      </c>
      <c r="F38" s="70" t="s">
        <v>150</v>
      </c>
      <c r="G38" s="70" t="s">
        <v>150</v>
      </c>
      <c r="H38" s="70" t="s">
        <v>150</v>
      </c>
      <c r="I38" s="70" t="s">
        <v>150</v>
      </c>
      <c r="J38" s="142">
        <v>29</v>
      </c>
    </row>
    <row r="39" spans="1:10" s="109" customFormat="1" x14ac:dyDescent="0.2">
      <c r="A39" s="69" t="s">
        <v>531</v>
      </c>
      <c r="B39" s="69" t="s">
        <v>525</v>
      </c>
      <c r="C39" s="70">
        <v>2728</v>
      </c>
      <c r="D39" s="70">
        <v>1675</v>
      </c>
      <c r="E39" s="70">
        <v>2008</v>
      </c>
      <c r="F39" s="70">
        <v>2485</v>
      </c>
      <c r="G39" s="70">
        <v>1625</v>
      </c>
      <c r="H39" s="70">
        <v>420</v>
      </c>
      <c r="I39" s="70">
        <v>222</v>
      </c>
      <c r="J39" s="142"/>
    </row>
    <row r="40" spans="1:10" s="113" customFormat="1" x14ac:dyDescent="0.2">
      <c r="A40" s="66" t="s">
        <v>128</v>
      </c>
      <c r="B40" s="66"/>
      <c r="C40" s="81">
        <v>71053</v>
      </c>
      <c r="D40" s="81">
        <v>71604</v>
      </c>
      <c r="E40" s="81">
        <v>87053</v>
      </c>
      <c r="F40" s="81">
        <v>81331</v>
      </c>
      <c r="G40" s="81">
        <v>79171</v>
      </c>
      <c r="H40" s="81">
        <v>62862</v>
      </c>
      <c r="I40" s="81">
        <v>84397</v>
      </c>
      <c r="J40" s="141">
        <f>SUM(J34:J39)</f>
        <v>65415</v>
      </c>
    </row>
    <row r="41" spans="1:10" s="109" customFormat="1" x14ac:dyDescent="0.2">
      <c r="A41" s="69" t="s">
        <v>537</v>
      </c>
      <c r="B41" s="69" t="s">
        <v>428</v>
      </c>
      <c r="C41" s="70">
        <v>40969</v>
      </c>
      <c r="D41" s="70">
        <v>44898</v>
      </c>
      <c r="E41" s="70">
        <v>53656</v>
      </c>
      <c r="F41" s="70">
        <v>62975</v>
      </c>
      <c r="G41" s="70">
        <v>68385</v>
      </c>
      <c r="H41" s="70">
        <v>22211</v>
      </c>
      <c r="I41" s="70">
        <v>49122</v>
      </c>
      <c r="J41" s="142">
        <v>44075</v>
      </c>
    </row>
    <row r="42" spans="1:10" s="109" customFormat="1" x14ac:dyDescent="0.2">
      <c r="A42" s="69" t="s">
        <v>537</v>
      </c>
      <c r="B42" s="69" t="s">
        <v>425</v>
      </c>
      <c r="C42" s="70">
        <v>4560</v>
      </c>
      <c r="D42" s="70">
        <v>4702</v>
      </c>
      <c r="E42" s="70">
        <v>5181</v>
      </c>
      <c r="F42" s="70">
        <v>5776</v>
      </c>
      <c r="G42" s="70">
        <v>5927</v>
      </c>
      <c r="H42" s="70">
        <v>4293</v>
      </c>
      <c r="I42" s="70">
        <v>6290</v>
      </c>
      <c r="J42" s="142">
        <v>3958</v>
      </c>
    </row>
    <row r="43" spans="1:10" s="109" customFormat="1" x14ac:dyDescent="0.2">
      <c r="A43" s="69" t="s">
        <v>537</v>
      </c>
      <c r="B43" s="69" t="s">
        <v>427</v>
      </c>
      <c r="C43" s="70">
        <v>87</v>
      </c>
      <c r="D43" s="70">
        <v>74</v>
      </c>
      <c r="E43" s="70">
        <v>70</v>
      </c>
      <c r="F43" s="70">
        <v>63</v>
      </c>
      <c r="G43" s="70">
        <v>66</v>
      </c>
      <c r="H43" s="70">
        <v>28</v>
      </c>
      <c r="I43" s="70">
        <v>60</v>
      </c>
      <c r="J43" s="142">
        <v>46</v>
      </c>
    </row>
    <row r="44" spans="1:10" s="109" customFormat="1" x14ac:dyDescent="0.2">
      <c r="A44" s="69" t="s">
        <v>537</v>
      </c>
      <c r="B44" s="69" t="s">
        <v>538</v>
      </c>
      <c r="C44" s="70">
        <v>77</v>
      </c>
      <c r="D44" s="70">
        <v>63</v>
      </c>
      <c r="E44" s="70">
        <v>71</v>
      </c>
      <c r="F44" s="70">
        <v>65</v>
      </c>
      <c r="G44" s="70">
        <v>67</v>
      </c>
      <c r="H44" s="70">
        <v>30</v>
      </c>
      <c r="I44" s="70">
        <v>105</v>
      </c>
      <c r="J44" s="142">
        <v>27</v>
      </c>
    </row>
    <row r="45" spans="1:10" s="109" customFormat="1" x14ac:dyDescent="0.2">
      <c r="A45" s="69" t="s">
        <v>537</v>
      </c>
      <c r="B45" s="69" t="s">
        <v>539</v>
      </c>
      <c r="C45" s="70" t="s">
        <v>150</v>
      </c>
      <c r="D45" s="70" t="s">
        <v>150</v>
      </c>
      <c r="E45" s="70" t="s">
        <v>150</v>
      </c>
      <c r="F45" s="70" t="s">
        <v>150</v>
      </c>
      <c r="G45" s="70" t="s">
        <v>150</v>
      </c>
      <c r="H45" s="70" t="s">
        <v>150</v>
      </c>
      <c r="I45" s="70" t="s">
        <v>150</v>
      </c>
      <c r="J45" s="142">
        <v>22</v>
      </c>
    </row>
    <row r="46" spans="1:10" s="109" customFormat="1" x14ac:dyDescent="0.2">
      <c r="A46" s="69" t="s">
        <v>537</v>
      </c>
      <c r="B46" s="69" t="s">
        <v>525</v>
      </c>
      <c r="C46" s="70">
        <v>202</v>
      </c>
      <c r="D46" s="70">
        <v>6364</v>
      </c>
      <c r="E46" s="70">
        <v>1125</v>
      </c>
      <c r="F46" s="70">
        <v>612</v>
      </c>
      <c r="G46" s="70">
        <v>327</v>
      </c>
      <c r="H46" s="70">
        <v>90</v>
      </c>
      <c r="I46" s="70">
        <v>97</v>
      </c>
      <c r="J46" s="142"/>
    </row>
    <row r="47" spans="1:10" s="113" customFormat="1" x14ac:dyDescent="0.2">
      <c r="A47" s="66" t="s">
        <v>128</v>
      </c>
      <c r="B47" s="66"/>
      <c r="C47" s="81">
        <v>45895</v>
      </c>
      <c r="D47" s="81">
        <v>56101</v>
      </c>
      <c r="E47" s="81">
        <v>60103</v>
      </c>
      <c r="F47" s="81">
        <v>69491</v>
      </c>
      <c r="G47" s="81">
        <v>74772</v>
      </c>
      <c r="H47" s="81">
        <v>26652</v>
      </c>
      <c r="I47" s="81">
        <v>55674</v>
      </c>
      <c r="J47" s="141">
        <f>SUM(J41:J46)</f>
        <v>48128</v>
      </c>
    </row>
    <row r="48" spans="1:10" s="109" customFormat="1" x14ac:dyDescent="0.2">
      <c r="A48" s="69" t="s">
        <v>540</v>
      </c>
      <c r="B48" s="69" t="s">
        <v>541</v>
      </c>
      <c r="C48" s="70">
        <v>25096</v>
      </c>
      <c r="D48" s="70">
        <v>22091</v>
      </c>
      <c r="E48" s="70">
        <v>21514</v>
      </c>
      <c r="F48" s="70">
        <v>21815</v>
      </c>
      <c r="G48" s="70">
        <v>24576</v>
      </c>
      <c r="H48" s="70">
        <v>17039</v>
      </c>
      <c r="I48" s="70">
        <v>24830</v>
      </c>
      <c r="J48" s="142">
        <v>15246</v>
      </c>
    </row>
    <row r="49" spans="1:10" s="109" customFormat="1" x14ac:dyDescent="0.2">
      <c r="A49" s="69" t="s">
        <v>540</v>
      </c>
      <c r="B49" s="69" t="s">
        <v>542</v>
      </c>
      <c r="C49" s="70">
        <v>14931</v>
      </c>
      <c r="D49" s="70">
        <v>14238</v>
      </c>
      <c r="E49" s="70">
        <v>17168</v>
      </c>
      <c r="F49" s="70">
        <v>19616</v>
      </c>
      <c r="G49" s="70">
        <v>25890</v>
      </c>
      <c r="H49" s="70">
        <v>23424</v>
      </c>
      <c r="I49" s="70">
        <v>27351</v>
      </c>
      <c r="J49" s="142">
        <v>18233</v>
      </c>
    </row>
    <row r="50" spans="1:10" s="109" customFormat="1" x14ac:dyDescent="0.2">
      <c r="A50" s="69" t="s">
        <v>540</v>
      </c>
      <c r="B50" s="69" t="s">
        <v>543</v>
      </c>
      <c r="C50" s="70">
        <v>8781</v>
      </c>
      <c r="D50" s="70">
        <v>7888</v>
      </c>
      <c r="E50" s="70">
        <v>7610</v>
      </c>
      <c r="F50" s="70">
        <v>7845</v>
      </c>
      <c r="G50" s="70">
        <v>8167</v>
      </c>
      <c r="H50" s="70">
        <v>2037</v>
      </c>
      <c r="I50" s="70">
        <v>6596</v>
      </c>
      <c r="J50" s="142">
        <v>4633</v>
      </c>
    </row>
    <row r="51" spans="1:10" s="109" customFormat="1" x14ac:dyDescent="0.2">
      <c r="A51" s="69" t="s">
        <v>540</v>
      </c>
      <c r="B51" s="69" t="s">
        <v>544</v>
      </c>
      <c r="C51" s="70" t="s">
        <v>150</v>
      </c>
      <c r="D51" s="70" t="s">
        <v>150</v>
      </c>
      <c r="E51" s="70" t="s">
        <v>150</v>
      </c>
      <c r="F51" s="70" t="s">
        <v>150</v>
      </c>
      <c r="G51" s="70" t="s">
        <v>150</v>
      </c>
      <c r="H51" s="70" t="s">
        <v>150</v>
      </c>
      <c r="I51" s="70" t="s">
        <v>150</v>
      </c>
      <c r="J51" s="142">
        <v>184</v>
      </c>
    </row>
    <row r="52" spans="1:10" s="109" customFormat="1" x14ac:dyDescent="0.2">
      <c r="A52" s="69" t="s">
        <v>540</v>
      </c>
      <c r="B52" s="69" t="s">
        <v>525</v>
      </c>
      <c r="C52" s="70">
        <v>2192</v>
      </c>
      <c r="D52" s="70">
        <v>1870</v>
      </c>
      <c r="E52" s="70">
        <v>2321</v>
      </c>
      <c r="F52" s="70">
        <v>2986</v>
      </c>
      <c r="G52" s="70">
        <v>3848</v>
      </c>
      <c r="H52" s="70">
        <v>4536</v>
      </c>
      <c r="I52" s="70">
        <v>1240</v>
      </c>
      <c r="J52" s="142"/>
    </row>
    <row r="53" spans="1:10" s="113" customFormat="1" x14ac:dyDescent="0.2">
      <c r="A53" s="66" t="s">
        <v>128</v>
      </c>
      <c r="B53" s="66"/>
      <c r="C53" s="81">
        <v>51000</v>
      </c>
      <c r="D53" s="81">
        <v>46087</v>
      </c>
      <c r="E53" s="81">
        <v>48613</v>
      </c>
      <c r="F53" s="81">
        <v>52262</v>
      </c>
      <c r="G53" s="81">
        <v>62481</v>
      </c>
      <c r="H53" s="81">
        <v>47036</v>
      </c>
      <c r="I53" s="81">
        <v>60017</v>
      </c>
      <c r="J53" s="141">
        <f>SUM(J48:J52)</f>
        <v>38296</v>
      </c>
    </row>
    <row r="54" spans="1:10" s="109" customFormat="1" x14ac:dyDescent="0.2">
      <c r="A54" s="69" t="s">
        <v>545</v>
      </c>
      <c r="B54" s="69" t="s">
        <v>443</v>
      </c>
      <c r="C54" s="70">
        <v>20387</v>
      </c>
      <c r="D54" s="70">
        <v>21614</v>
      </c>
      <c r="E54" s="70">
        <v>23999</v>
      </c>
      <c r="F54" s="70">
        <v>28067</v>
      </c>
      <c r="G54" s="70">
        <v>34344</v>
      </c>
      <c r="H54" s="70">
        <v>25120</v>
      </c>
      <c r="I54" s="70">
        <v>33903</v>
      </c>
      <c r="J54" s="142">
        <v>22546</v>
      </c>
    </row>
    <row r="55" spans="1:10" s="109" customFormat="1" x14ac:dyDescent="0.2">
      <c r="A55" s="69" t="s">
        <v>545</v>
      </c>
      <c r="B55" s="69" t="s">
        <v>442</v>
      </c>
      <c r="C55" s="70">
        <v>12273</v>
      </c>
      <c r="D55" s="70">
        <v>11986</v>
      </c>
      <c r="E55" s="70">
        <v>11588</v>
      </c>
      <c r="F55" s="70">
        <v>12627</v>
      </c>
      <c r="G55" s="70">
        <v>15257</v>
      </c>
      <c r="H55" s="70">
        <v>9681</v>
      </c>
      <c r="I55" s="70">
        <v>13581</v>
      </c>
      <c r="J55" s="142">
        <v>9648</v>
      </c>
    </row>
    <row r="56" spans="1:10" s="109" customFormat="1" x14ac:dyDescent="0.2">
      <c r="A56" s="69" t="s">
        <v>545</v>
      </c>
      <c r="B56" s="69" t="s">
        <v>437</v>
      </c>
      <c r="C56" s="70">
        <v>3356</v>
      </c>
      <c r="D56" s="70">
        <v>3051</v>
      </c>
      <c r="E56" s="70">
        <v>3204</v>
      </c>
      <c r="F56" s="70">
        <v>3117</v>
      </c>
      <c r="G56" s="70">
        <v>3308</v>
      </c>
      <c r="H56" s="70">
        <v>2084</v>
      </c>
      <c r="I56" s="70">
        <v>2977</v>
      </c>
      <c r="J56" s="142">
        <v>1868</v>
      </c>
    </row>
    <row r="57" spans="1:10" s="109" customFormat="1" x14ac:dyDescent="0.2">
      <c r="A57" s="69" t="s">
        <v>545</v>
      </c>
      <c r="B57" s="69" t="s">
        <v>434</v>
      </c>
      <c r="C57" s="70">
        <v>753</v>
      </c>
      <c r="D57" s="70">
        <v>645</v>
      </c>
      <c r="E57" s="70">
        <v>770</v>
      </c>
      <c r="F57" s="70">
        <v>918</v>
      </c>
      <c r="G57" s="70">
        <v>829</v>
      </c>
      <c r="H57" s="70">
        <v>771</v>
      </c>
      <c r="I57" s="70">
        <v>1049</v>
      </c>
      <c r="J57" s="142">
        <v>559</v>
      </c>
    </row>
    <row r="58" spans="1:10" s="109" customFormat="1" x14ac:dyDescent="0.2">
      <c r="A58" s="69" t="s">
        <v>545</v>
      </c>
      <c r="B58" s="69" t="s">
        <v>438</v>
      </c>
      <c r="C58" s="70">
        <v>401</v>
      </c>
      <c r="D58" s="70">
        <v>529</v>
      </c>
      <c r="E58" s="70">
        <v>748</v>
      </c>
      <c r="F58" s="70">
        <v>842</v>
      </c>
      <c r="G58" s="70">
        <v>1139</v>
      </c>
      <c r="H58" s="70">
        <v>950</v>
      </c>
      <c r="I58" s="70">
        <v>1236</v>
      </c>
      <c r="J58" s="142">
        <v>802</v>
      </c>
    </row>
    <row r="59" spans="1:10" s="109" customFormat="1" x14ac:dyDescent="0.2">
      <c r="A59" s="69" t="s">
        <v>545</v>
      </c>
      <c r="B59" s="69" t="s">
        <v>441</v>
      </c>
      <c r="C59" s="70">
        <v>752</v>
      </c>
      <c r="D59" s="70">
        <v>643</v>
      </c>
      <c r="E59" s="70">
        <v>711</v>
      </c>
      <c r="F59" s="70">
        <v>620</v>
      </c>
      <c r="G59" s="70">
        <v>651</v>
      </c>
      <c r="H59" s="70">
        <v>575</v>
      </c>
      <c r="I59" s="70">
        <v>490</v>
      </c>
      <c r="J59" s="142">
        <v>317</v>
      </c>
    </row>
    <row r="60" spans="1:10" s="109" customFormat="1" x14ac:dyDescent="0.2">
      <c r="A60" s="69" t="s">
        <v>545</v>
      </c>
      <c r="B60" s="69" t="s">
        <v>435</v>
      </c>
      <c r="C60" s="70">
        <v>594</v>
      </c>
      <c r="D60" s="70">
        <v>397</v>
      </c>
      <c r="E60" s="70">
        <v>344</v>
      </c>
      <c r="F60" s="70">
        <v>358</v>
      </c>
      <c r="G60" s="70">
        <v>308</v>
      </c>
      <c r="H60" s="70">
        <v>293</v>
      </c>
      <c r="I60" s="70">
        <v>492</v>
      </c>
      <c r="J60" s="142">
        <v>304</v>
      </c>
    </row>
    <row r="61" spans="1:10" s="109" customFormat="1" x14ac:dyDescent="0.2">
      <c r="A61" s="69" t="s">
        <v>545</v>
      </c>
      <c r="B61" s="69" t="s">
        <v>546</v>
      </c>
      <c r="C61" s="70">
        <v>61</v>
      </c>
      <c r="D61" s="70">
        <v>54</v>
      </c>
      <c r="E61" s="70">
        <v>96</v>
      </c>
      <c r="F61" s="70">
        <v>54</v>
      </c>
      <c r="G61" s="70">
        <v>53</v>
      </c>
      <c r="H61" s="70">
        <v>31</v>
      </c>
      <c r="I61" s="70">
        <v>48</v>
      </c>
      <c r="J61" s="142">
        <v>24</v>
      </c>
    </row>
    <row r="62" spans="1:10" s="109" customFormat="1" x14ac:dyDescent="0.2">
      <c r="A62" s="69" t="s">
        <v>545</v>
      </c>
      <c r="B62" s="69" t="s">
        <v>445</v>
      </c>
      <c r="C62" s="70">
        <v>24</v>
      </c>
      <c r="D62" s="70">
        <v>14</v>
      </c>
      <c r="E62" s="70">
        <v>30</v>
      </c>
      <c r="F62" s="70">
        <v>24</v>
      </c>
      <c r="G62" s="70">
        <v>26</v>
      </c>
      <c r="H62" s="70">
        <v>21</v>
      </c>
      <c r="I62" s="70">
        <v>25</v>
      </c>
      <c r="J62" s="142">
        <v>10</v>
      </c>
    </row>
    <row r="63" spans="1:10" s="109" customFormat="1" x14ac:dyDescent="0.2">
      <c r="A63" s="69" t="s">
        <v>545</v>
      </c>
      <c r="B63" s="69" t="s">
        <v>440</v>
      </c>
      <c r="C63" s="70">
        <v>23</v>
      </c>
      <c r="D63" s="70">
        <v>18</v>
      </c>
      <c r="E63" s="70">
        <v>26</v>
      </c>
      <c r="F63" s="70">
        <v>26</v>
      </c>
      <c r="G63" s="70">
        <v>9</v>
      </c>
      <c r="H63" s="70">
        <v>11</v>
      </c>
      <c r="I63" s="70">
        <v>14</v>
      </c>
      <c r="J63" s="142">
        <v>5</v>
      </c>
    </row>
    <row r="64" spans="1:10" s="109" customFormat="1" x14ac:dyDescent="0.2">
      <c r="A64" s="69" t="s">
        <v>545</v>
      </c>
      <c r="B64" s="69" t="s">
        <v>439</v>
      </c>
      <c r="C64" s="70">
        <v>10</v>
      </c>
      <c r="D64" s="70">
        <v>5</v>
      </c>
      <c r="E64" s="70">
        <v>6</v>
      </c>
      <c r="F64" s="70">
        <v>9</v>
      </c>
      <c r="G64" s="70">
        <v>8</v>
      </c>
      <c r="H64" s="70">
        <v>8</v>
      </c>
      <c r="I64" s="70">
        <v>19</v>
      </c>
      <c r="J64" s="142">
        <v>18</v>
      </c>
    </row>
    <row r="65" spans="1:10" s="109" customFormat="1" x14ac:dyDescent="0.2">
      <c r="A65" s="69" t="s">
        <v>545</v>
      </c>
      <c r="B65" s="69" t="s">
        <v>547</v>
      </c>
      <c r="C65" s="70" t="s">
        <v>150</v>
      </c>
      <c r="D65" s="70" t="s">
        <v>150</v>
      </c>
      <c r="E65" s="70" t="s">
        <v>150</v>
      </c>
      <c r="F65" s="70" t="s">
        <v>150</v>
      </c>
      <c r="G65" s="70" t="s">
        <v>150</v>
      </c>
      <c r="H65" s="70" t="s">
        <v>150</v>
      </c>
      <c r="I65" s="70" t="s">
        <v>150</v>
      </c>
      <c r="J65" s="142"/>
    </row>
    <row r="66" spans="1:10" s="109" customFormat="1" x14ac:dyDescent="0.2">
      <c r="A66" s="69" t="s">
        <v>545</v>
      </c>
      <c r="B66" s="69" t="s">
        <v>548</v>
      </c>
      <c r="C66" s="70" t="s">
        <v>150</v>
      </c>
      <c r="D66" s="70" t="s">
        <v>150</v>
      </c>
      <c r="E66" s="70" t="s">
        <v>150</v>
      </c>
      <c r="F66" s="70" t="s">
        <v>150</v>
      </c>
      <c r="G66" s="70" t="s">
        <v>150</v>
      </c>
      <c r="H66" s="70" t="s">
        <v>150</v>
      </c>
      <c r="I66" s="70" t="s">
        <v>150</v>
      </c>
      <c r="J66" s="142"/>
    </row>
    <row r="67" spans="1:10" s="109" customFormat="1" x14ac:dyDescent="0.2">
      <c r="A67" s="69" t="s">
        <v>545</v>
      </c>
      <c r="B67" s="69" t="s">
        <v>549</v>
      </c>
      <c r="C67" s="70" t="s">
        <v>150</v>
      </c>
      <c r="D67" s="70" t="s">
        <v>150</v>
      </c>
      <c r="E67" s="70" t="s">
        <v>150</v>
      </c>
      <c r="F67" s="70" t="s">
        <v>150</v>
      </c>
      <c r="G67" s="70" t="s">
        <v>150</v>
      </c>
      <c r="H67" s="70" t="s">
        <v>150</v>
      </c>
      <c r="I67" s="70" t="s">
        <v>150</v>
      </c>
      <c r="J67" s="142">
        <v>121</v>
      </c>
    </row>
    <row r="68" spans="1:10" s="109" customFormat="1" x14ac:dyDescent="0.2">
      <c r="A68" s="69" t="s">
        <v>545</v>
      </c>
      <c r="B68" s="69" t="s">
        <v>525</v>
      </c>
      <c r="C68" s="70">
        <v>2335</v>
      </c>
      <c r="D68" s="70">
        <v>3986</v>
      </c>
      <c r="E68" s="70">
        <v>2825</v>
      </c>
      <c r="F68" s="70">
        <v>3234</v>
      </c>
      <c r="G68" s="70">
        <v>3467</v>
      </c>
      <c r="H68" s="70">
        <v>1706</v>
      </c>
      <c r="I68" s="70">
        <v>1460</v>
      </c>
      <c r="J68" s="142"/>
    </row>
    <row r="69" spans="1:10" s="113" customFormat="1" x14ac:dyDescent="0.2">
      <c r="A69" s="66" t="s">
        <v>128</v>
      </c>
      <c r="B69" s="66"/>
      <c r="C69" s="81">
        <v>40969</v>
      </c>
      <c r="D69" s="81">
        <v>42942</v>
      </c>
      <c r="E69" s="81">
        <v>44347</v>
      </c>
      <c r="F69" s="81">
        <v>49896</v>
      </c>
      <c r="G69" s="81">
        <v>59399</v>
      </c>
      <c r="H69" s="81">
        <v>41251</v>
      </c>
      <c r="I69" s="81">
        <v>55294</v>
      </c>
      <c r="J69" s="141">
        <f>SUM(J54:J68)</f>
        <v>36222</v>
      </c>
    </row>
    <row r="70" spans="1:10" s="109" customFormat="1" x14ac:dyDescent="0.2">
      <c r="A70" s="69" t="s">
        <v>550</v>
      </c>
      <c r="B70" s="69" t="s">
        <v>449</v>
      </c>
      <c r="C70" s="70">
        <v>17191</v>
      </c>
      <c r="D70" s="70">
        <v>16167</v>
      </c>
      <c r="E70" s="70">
        <v>16568</v>
      </c>
      <c r="F70" s="70">
        <v>17805</v>
      </c>
      <c r="G70" s="70">
        <v>16611</v>
      </c>
      <c r="H70" s="70">
        <v>9068</v>
      </c>
      <c r="I70" s="70">
        <v>14301</v>
      </c>
      <c r="J70" s="142">
        <v>11459</v>
      </c>
    </row>
    <row r="71" spans="1:10" s="109" customFormat="1" x14ac:dyDescent="0.2">
      <c r="A71" s="69" t="s">
        <v>550</v>
      </c>
      <c r="B71" s="69" t="s">
        <v>447</v>
      </c>
      <c r="C71" s="70">
        <v>4579</v>
      </c>
      <c r="D71" s="70">
        <v>3734</v>
      </c>
      <c r="E71" s="70">
        <v>4076</v>
      </c>
      <c r="F71" s="70">
        <v>4279</v>
      </c>
      <c r="G71" s="70">
        <v>4825</v>
      </c>
      <c r="H71" s="70">
        <v>2691</v>
      </c>
      <c r="I71" s="70">
        <v>3728</v>
      </c>
      <c r="J71" s="142">
        <v>2923</v>
      </c>
    </row>
    <row r="72" spans="1:10" s="109" customFormat="1" x14ac:dyDescent="0.2">
      <c r="A72" s="69" t="s">
        <v>550</v>
      </c>
      <c r="B72" s="69" t="s">
        <v>551</v>
      </c>
      <c r="C72" s="70">
        <v>214</v>
      </c>
      <c r="D72" s="70">
        <v>191</v>
      </c>
      <c r="E72" s="70">
        <v>181</v>
      </c>
      <c r="F72" s="70">
        <v>192</v>
      </c>
      <c r="G72" s="70">
        <v>170</v>
      </c>
      <c r="H72" s="70">
        <v>133</v>
      </c>
      <c r="I72" s="70">
        <v>171</v>
      </c>
      <c r="J72" s="142">
        <v>104</v>
      </c>
    </row>
    <row r="73" spans="1:10" s="109" customFormat="1" x14ac:dyDescent="0.2">
      <c r="A73" s="69" t="s">
        <v>550</v>
      </c>
      <c r="B73" s="69" t="s">
        <v>552</v>
      </c>
      <c r="C73" s="70" t="s">
        <v>150</v>
      </c>
      <c r="D73" s="70" t="s">
        <v>150</v>
      </c>
      <c r="E73" s="70" t="s">
        <v>150</v>
      </c>
      <c r="F73" s="70" t="s">
        <v>150</v>
      </c>
      <c r="G73" s="70" t="s">
        <v>150</v>
      </c>
      <c r="H73" s="70" t="s">
        <v>150</v>
      </c>
      <c r="I73" s="70" t="s">
        <v>150</v>
      </c>
      <c r="J73" s="142">
        <v>193</v>
      </c>
    </row>
    <row r="74" spans="1:10" s="109" customFormat="1" x14ac:dyDescent="0.2">
      <c r="A74" s="69" t="s">
        <v>550</v>
      </c>
      <c r="B74" s="69" t="s">
        <v>525</v>
      </c>
      <c r="C74" s="70">
        <v>1753</v>
      </c>
      <c r="D74" s="70">
        <v>1860</v>
      </c>
      <c r="E74" s="70">
        <v>1793</v>
      </c>
      <c r="F74" s="70">
        <v>2317</v>
      </c>
      <c r="G74" s="70">
        <v>1915</v>
      </c>
      <c r="H74" s="70">
        <v>963</v>
      </c>
      <c r="I74" s="70">
        <v>835</v>
      </c>
      <c r="J74" s="142"/>
    </row>
    <row r="75" spans="1:10" s="113" customFormat="1" x14ac:dyDescent="0.2">
      <c r="A75" s="66" t="s">
        <v>128</v>
      </c>
      <c r="B75" s="66"/>
      <c r="C75" s="81">
        <v>23737</v>
      </c>
      <c r="D75" s="81">
        <v>21952</v>
      </c>
      <c r="E75" s="81">
        <v>22618</v>
      </c>
      <c r="F75" s="81">
        <v>24593</v>
      </c>
      <c r="G75" s="81">
        <v>23521</v>
      </c>
      <c r="H75" s="81">
        <v>12855</v>
      </c>
      <c r="I75" s="81">
        <v>19035</v>
      </c>
      <c r="J75" s="141">
        <f>SUM(J70:J74)</f>
        <v>14679</v>
      </c>
    </row>
    <row r="76" spans="1:10" s="109" customFormat="1" x14ac:dyDescent="0.2">
      <c r="A76" s="69" t="s">
        <v>450</v>
      </c>
      <c r="B76" s="69" t="s">
        <v>451</v>
      </c>
      <c r="C76" s="70">
        <v>2886</v>
      </c>
      <c r="D76" s="70">
        <v>3409</v>
      </c>
      <c r="E76" s="70">
        <v>3313</v>
      </c>
      <c r="F76" s="70">
        <v>3978</v>
      </c>
      <c r="G76" s="70">
        <v>5922</v>
      </c>
      <c r="H76" s="70">
        <v>4424</v>
      </c>
      <c r="I76" s="70">
        <v>5534</v>
      </c>
      <c r="J76" s="142">
        <v>3271</v>
      </c>
    </row>
    <row r="77" spans="1:10" s="109" customFormat="1" x14ac:dyDescent="0.2">
      <c r="A77" s="69" t="s">
        <v>450</v>
      </c>
      <c r="B77" s="69" t="s">
        <v>553</v>
      </c>
      <c r="C77" s="70">
        <v>1792</v>
      </c>
      <c r="D77" s="70">
        <v>1938</v>
      </c>
      <c r="E77" s="70">
        <v>2172</v>
      </c>
      <c r="F77" s="70">
        <v>2738</v>
      </c>
      <c r="G77" s="70">
        <v>3699</v>
      </c>
      <c r="H77" s="70">
        <v>2394</v>
      </c>
      <c r="I77" s="70">
        <v>3176</v>
      </c>
      <c r="J77" s="142">
        <v>2440</v>
      </c>
    </row>
    <row r="78" spans="1:10" s="109" customFormat="1" x14ac:dyDescent="0.2">
      <c r="A78" s="69" t="s">
        <v>450</v>
      </c>
      <c r="B78" s="69" t="s">
        <v>554</v>
      </c>
      <c r="C78" s="70">
        <v>144</v>
      </c>
      <c r="D78" s="70">
        <v>177</v>
      </c>
      <c r="E78" s="70">
        <v>180</v>
      </c>
      <c r="F78" s="70">
        <v>171</v>
      </c>
      <c r="G78" s="70">
        <v>298</v>
      </c>
      <c r="H78" s="70">
        <v>128</v>
      </c>
      <c r="I78" s="70">
        <v>370</v>
      </c>
      <c r="J78" s="142"/>
    </row>
    <row r="79" spans="1:10" s="109" customFormat="1" x14ac:dyDescent="0.2">
      <c r="A79" s="69" t="s">
        <v>450</v>
      </c>
      <c r="B79" s="69" t="s">
        <v>555</v>
      </c>
      <c r="C79" s="70" t="s">
        <v>150</v>
      </c>
      <c r="D79" s="70" t="s">
        <v>150</v>
      </c>
      <c r="E79" s="70" t="s">
        <v>150</v>
      </c>
      <c r="F79" s="70" t="s">
        <v>150</v>
      </c>
      <c r="G79" s="70" t="s">
        <v>150</v>
      </c>
      <c r="H79" s="70" t="s">
        <v>150</v>
      </c>
      <c r="I79" s="70" t="s">
        <v>150</v>
      </c>
      <c r="J79" s="142">
        <v>193</v>
      </c>
    </row>
    <row r="80" spans="1:10" s="109" customFormat="1" x14ac:dyDescent="0.2">
      <c r="A80" s="69" t="s">
        <v>450</v>
      </c>
      <c r="B80" s="69" t="s">
        <v>525</v>
      </c>
      <c r="C80" s="70">
        <v>119</v>
      </c>
      <c r="D80" s="70">
        <v>92</v>
      </c>
      <c r="E80" s="70">
        <v>52</v>
      </c>
      <c r="F80" s="70">
        <v>69</v>
      </c>
      <c r="G80" s="70">
        <v>50</v>
      </c>
      <c r="H80" s="70">
        <v>179</v>
      </c>
      <c r="I80" s="70">
        <v>42</v>
      </c>
      <c r="J80" s="142"/>
    </row>
    <row r="81" spans="1:10" s="113" customFormat="1" x14ac:dyDescent="0.2">
      <c r="A81" s="66" t="s">
        <v>128</v>
      </c>
      <c r="B81" s="66"/>
      <c r="C81" s="81">
        <v>4941</v>
      </c>
      <c r="D81" s="81">
        <v>5616</v>
      </c>
      <c r="E81" s="81">
        <v>5717</v>
      </c>
      <c r="F81" s="81">
        <v>6956</v>
      </c>
      <c r="G81" s="81">
        <v>9969</v>
      </c>
      <c r="H81" s="81">
        <v>7125</v>
      </c>
      <c r="I81" s="81">
        <v>9122</v>
      </c>
      <c r="J81" s="141">
        <f>SUM(J76:J80)</f>
        <v>5904</v>
      </c>
    </row>
    <row r="82" spans="1:10" s="109" customFormat="1" x14ac:dyDescent="0.2">
      <c r="A82" s="69" t="s">
        <v>556</v>
      </c>
      <c r="B82" s="69" t="s">
        <v>456</v>
      </c>
      <c r="C82" s="71">
        <v>49</v>
      </c>
      <c r="D82" s="71">
        <v>189</v>
      </c>
      <c r="E82" s="71">
        <v>778</v>
      </c>
      <c r="F82" s="71">
        <v>1484</v>
      </c>
      <c r="G82" s="71">
        <v>3039</v>
      </c>
      <c r="H82" s="70">
        <v>4741</v>
      </c>
      <c r="I82" s="70">
        <v>11610</v>
      </c>
      <c r="J82" s="142">
        <v>8922</v>
      </c>
    </row>
    <row r="83" spans="1:10" s="109" customFormat="1" x14ac:dyDescent="0.2">
      <c r="A83" s="69" t="s">
        <v>556</v>
      </c>
      <c r="B83" s="69" t="s">
        <v>557</v>
      </c>
      <c r="C83" s="71">
        <v>4</v>
      </c>
      <c r="D83" s="71">
        <v>44</v>
      </c>
      <c r="E83" s="71">
        <v>112</v>
      </c>
      <c r="F83" s="71">
        <v>144</v>
      </c>
      <c r="G83" s="71">
        <v>278</v>
      </c>
      <c r="H83" s="70">
        <v>648</v>
      </c>
      <c r="I83" s="70">
        <v>3404</v>
      </c>
      <c r="J83" s="142">
        <v>2222</v>
      </c>
    </row>
    <row r="84" spans="1:10" s="109" customFormat="1" x14ac:dyDescent="0.2">
      <c r="A84" s="69" t="s">
        <v>556</v>
      </c>
      <c r="B84" s="69" t="s">
        <v>558</v>
      </c>
      <c r="C84" s="71">
        <v>11</v>
      </c>
      <c r="D84" s="71">
        <v>33</v>
      </c>
      <c r="E84" s="71">
        <v>105</v>
      </c>
      <c r="F84" s="71">
        <v>142</v>
      </c>
      <c r="G84" s="71">
        <v>250</v>
      </c>
      <c r="H84" s="70">
        <v>388</v>
      </c>
      <c r="I84" s="70">
        <v>577</v>
      </c>
      <c r="J84" s="142">
        <v>269</v>
      </c>
    </row>
    <row r="85" spans="1:10" s="109" customFormat="1" x14ac:dyDescent="0.2">
      <c r="A85" s="69" t="s">
        <v>556</v>
      </c>
      <c r="B85" s="69" t="s">
        <v>458</v>
      </c>
      <c r="C85" s="71">
        <v>3</v>
      </c>
      <c r="D85" s="71">
        <v>31</v>
      </c>
      <c r="E85" s="71">
        <v>59</v>
      </c>
      <c r="F85" s="71">
        <v>125</v>
      </c>
      <c r="G85" s="71">
        <v>100</v>
      </c>
      <c r="H85" s="70">
        <v>63</v>
      </c>
      <c r="I85" s="70">
        <v>117</v>
      </c>
      <c r="J85" s="142">
        <v>52</v>
      </c>
    </row>
    <row r="86" spans="1:10" s="109" customFormat="1" x14ac:dyDescent="0.2">
      <c r="A86" s="69" t="s">
        <v>556</v>
      </c>
      <c r="B86" s="69" t="s">
        <v>459</v>
      </c>
      <c r="C86" s="71">
        <v>5</v>
      </c>
      <c r="D86" s="71">
        <v>21</v>
      </c>
      <c r="E86" s="71">
        <v>44</v>
      </c>
      <c r="F86" s="71">
        <v>65</v>
      </c>
      <c r="G86" s="71">
        <v>60</v>
      </c>
      <c r="H86" s="70">
        <v>274</v>
      </c>
      <c r="I86" s="70">
        <v>478</v>
      </c>
      <c r="J86" s="142">
        <v>239</v>
      </c>
    </row>
    <row r="87" spans="1:10" s="109" customFormat="1" x14ac:dyDescent="0.2">
      <c r="A87" s="69" t="s">
        <v>556</v>
      </c>
      <c r="B87" s="69" t="s">
        <v>447</v>
      </c>
      <c r="C87" s="71">
        <v>4</v>
      </c>
      <c r="D87" s="71">
        <v>6</v>
      </c>
      <c r="E87" s="71">
        <v>33</v>
      </c>
      <c r="F87" s="71">
        <v>30</v>
      </c>
      <c r="G87" s="71">
        <v>58</v>
      </c>
      <c r="H87" s="70">
        <v>77</v>
      </c>
      <c r="I87" s="70">
        <v>419</v>
      </c>
      <c r="J87" s="142">
        <v>340</v>
      </c>
    </row>
    <row r="88" spans="1:10" s="109" customFormat="1" x14ac:dyDescent="0.2">
      <c r="A88" s="69" t="s">
        <v>556</v>
      </c>
      <c r="B88" s="69" t="s">
        <v>559</v>
      </c>
      <c r="C88" s="71" t="s">
        <v>150</v>
      </c>
      <c r="D88" s="71" t="s">
        <v>150</v>
      </c>
      <c r="E88" s="71" t="s">
        <v>150</v>
      </c>
      <c r="F88" s="71" t="s">
        <v>150</v>
      </c>
      <c r="G88" s="71" t="s">
        <v>150</v>
      </c>
      <c r="H88" s="70">
        <v>0</v>
      </c>
      <c r="I88" s="70" t="s">
        <v>150</v>
      </c>
      <c r="J88" s="142">
        <v>223</v>
      </c>
    </row>
    <row r="89" spans="1:10" s="109" customFormat="1" x14ac:dyDescent="0.2">
      <c r="A89" s="69" t="s">
        <v>556</v>
      </c>
      <c r="B89" s="69" t="s">
        <v>525</v>
      </c>
      <c r="C89" s="71">
        <v>61</v>
      </c>
      <c r="D89" s="71">
        <v>613</v>
      </c>
      <c r="E89" s="71">
        <v>1399</v>
      </c>
      <c r="F89" s="71">
        <v>2314</v>
      </c>
      <c r="G89" s="71">
        <v>4112</v>
      </c>
      <c r="H89" s="70">
        <v>2483</v>
      </c>
      <c r="I89" s="70">
        <v>1819</v>
      </c>
      <c r="J89" s="142"/>
    </row>
    <row r="90" spans="1:10" s="113" customFormat="1" x14ac:dyDescent="0.2">
      <c r="A90" s="66" t="s">
        <v>128</v>
      </c>
      <c r="B90" s="66"/>
      <c r="C90" s="81">
        <v>137</v>
      </c>
      <c r="D90" s="81">
        <v>937</v>
      </c>
      <c r="E90" s="81">
        <v>2530</v>
      </c>
      <c r="F90" s="81">
        <v>4304</v>
      </c>
      <c r="G90" s="81">
        <v>7897</v>
      </c>
      <c r="H90" s="81">
        <v>8674</v>
      </c>
      <c r="I90" s="81">
        <v>18424</v>
      </c>
      <c r="J90" s="141">
        <f>SUM(J82:J89)</f>
        <v>12267</v>
      </c>
    </row>
    <row r="91" spans="1:10" s="109" customFormat="1" x14ac:dyDescent="0.2">
      <c r="A91" s="69" t="s">
        <v>560</v>
      </c>
      <c r="B91" s="69" t="s">
        <v>561</v>
      </c>
      <c r="C91" s="70">
        <v>3495</v>
      </c>
      <c r="D91" s="70">
        <v>2906</v>
      </c>
      <c r="E91" s="70">
        <v>2721</v>
      </c>
      <c r="F91" s="70">
        <v>2391</v>
      </c>
      <c r="G91" s="70">
        <v>2418</v>
      </c>
      <c r="H91" s="70">
        <v>1757</v>
      </c>
      <c r="I91" s="70">
        <v>2668</v>
      </c>
      <c r="J91" s="142">
        <v>1441</v>
      </c>
    </row>
    <row r="92" spans="1:10" s="109" customFormat="1" x14ac:dyDescent="0.2">
      <c r="A92" s="69" t="s">
        <v>560</v>
      </c>
      <c r="B92" s="69" t="s">
        <v>562</v>
      </c>
      <c r="C92" s="70">
        <v>234</v>
      </c>
      <c r="D92" s="70">
        <v>234</v>
      </c>
      <c r="E92" s="70">
        <v>223</v>
      </c>
      <c r="F92" s="70">
        <v>182</v>
      </c>
      <c r="G92" s="70">
        <v>303</v>
      </c>
      <c r="H92" s="70">
        <v>134</v>
      </c>
      <c r="I92" s="70">
        <v>543</v>
      </c>
      <c r="J92" s="142">
        <v>223</v>
      </c>
    </row>
    <row r="93" spans="1:10" s="109" customFormat="1" x14ac:dyDescent="0.2">
      <c r="A93" s="69" t="s">
        <v>560</v>
      </c>
      <c r="B93" s="69" t="s">
        <v>563</v>
      </c>
      <c r="C93" s="70" t="s">
        <v>150</v>
      </c>
      <c r="D93" s="70" t="s">
        <v>150</v>
      </c>
      <c r="E93" s="70" t="s">
        <v>150</v>
      </c>
      <c r="F93" s="70" t="s">
        <v>150</v>
      </c>
      <c r="G93" s="70" t="s">
        <v>150</v>
      </c>
      <c r="H93" s="70">
        <v>0</v>
      </c>
      <c r="I93" s="70" t="s">
        <v>150</v>
      </c>
      <c r="J93" s="142"/>
    </row>
    <row r="94" spans="1:10" s="109" customFormat="1" x14ac:dyDescent="0.2">
      <c r="A94" s="69" t="s">
        <v>560</v>
      </c>
      <c r="B94" s="69" t="s">
        <v>564</v>
      </c>
      <c r="C94" s="70" t="s">
        <v>150</v>
      </c>
      <c r="D94" s="70" t="s">
        <v>150</v>
      </c>
      <c r="E94" s="70" t="s">
        <v>150</v>
      </c>
      <c r="F94" s="70" t="s">
        <v>150</v>
      </c>
      <c r="G94" s="70" t="s">
        <v>150</v>
      </c>
      <c r="H94" s="70">
        <v>0</v>
      </c>
      <c r="I94" s="70" t="s">
        <v>150</v>
      </c>
      <c r="J94" s="142">
        <v>16</v>
      </c>
    </row>
    <row r="95" spans="1:10" s="109" customFormat="1" x14ac:dyDescent="0.2">
      <c r="A95" s="69" t="s">
        <v>560</v>
      </c>
      <c r="B95" s="69" t="s">
        <v>525</v>
      </c>
      <c r="C95" s="70">
        <v>818</v>
      </c>
      <c r="D95" s="70">
        <v>687</v>
      </c>
      <c r="E95" s="70">
        <v>877</v>
      </c>
      <c r="F95" s="70">
        <v>663</v>
      </c>
      <c r="G95" s="70">
        <v>572</v>
      </c>
      <c r="H95" s="70">
        <v>142</v>
      </c>
      <c r="I95" s="70">
        <v>98</v>
      </c>
      <c r="J95" s="142"/>
    </row>
    <row r="96" spans="1:10" s="113" customFormat="1" x14ac:dyDescent="0.2">
      <c r="A96" s="66" t="s">
        <v>128</v>
      </c>
      <c r="B96" s="66"/>
      <c r="C96" s="81">
        <v>4547</v>
      </c>
      <c r="D96" s="81">
        <v>3827</v>
      </c>
      <c r="E96" s="81">
        <v>3821</v>
      </c>
      <c r="F96" s="81">
        <v>3236</v>
      </c>
      <c r="G96" s="81">
        <v>3293</v>
      </c>
      <c r="H96" s="81">
        <v>2033</v>
      </c>
      <c r="I96" s="81">
        <v>3309</v>
      </c>
      <c r="J96" s="141">
        <f>SUM(J91:J95)</f>
        <v>1680</v>
      </c>
    </row>
    <row r="97" spans="1:10" s="109" customFormat="1" x14ac:dyDescent="0.2">
      <c r="A97" s="69" t="s">
        <v>565</v>
      </c>
      <c r="B97" s="69" t="s">
        <v>566</v>
      </c>
      <c r="C97" s="70" t="s">
        <v>150</v>
      </c>
      <c r="D97" s="70" t="s">
        <v>150</v>
      </c>
      <c r="E97" s="70" t="s">
        <v>150</v>
      </c>
      <c r="F97" s="70" t="s">
        <v>150</v>
      </c>
      <c r="G97" s="70" t="s">
        <v>150</v>
      </c>
      <c r="H97" s="70" t="s">
        <v>150</v>
      </c>
      <c r="I97" s="70" t="s">
        <v>150</v>
      </c>
      <c r="J97" s="142">
        <v>25</v>
      </c>
    </row>
    <row r="98" spans="1:10" s="109" customFormat="1" x14ac:dyDescent="0.2">
      <c r="A98" s="69" t="s">
        <v>565</v>
      </c>
      <c r="B98" s="69" t="s">
        <v>567</v>
      </c>
      <c r="C98" s="70" t="s">
        <v>150</v>
      </c>
      <c r="D98" s="70" t="s">
        <v>150</v>
      </c>
      <c r="E98" s="70" t="s">
        <v>150</v>
      </c>
      <c r="F98" s="70" t="s">
        <v>150</v>
      </c>
      <c r="G98" s="70" t="s">
        <v>150</v>
      </c>
      <c r="H98" s="70" t="s">
        <v>150</v>
      </c>
      <c r="I98" s="70" t="s">
        <v>150</v>
      </c>
      <c r="J98" s="142">
        <v>5</v>
      </c>
    </row>
    <row r="99" spans="1:10" s="109" customFormat="1" x14ac:dyDescent="0.2">
      <c r="A99" s="69" t="s">
        <v>565</v>
      </c>
      <c r="B99" s="69" t="s">
        <v>466</v>
      </c>
      <c r="C99" s="70" t="s">
        <v>150</v>
      </c>
      <c r="D99" s="70" t="s">
        <v>150</v>
      </c>
      <c r="E99" s="70" t="s">
        <v>150</v>
      </c>
      <c r="F99" s="70" t="s">
        <v>150</v>
      </c>
      <c r="G99" s="70" t="s">
        <v>150</v>
      </c>
      <c r="H99" s="70" t="s">
        <v>150</v>
      </c>
      <c r="I99" s="70" t="s">
        <v>150</v>
      </c>
      <c r="J99" s="142">
        <v>4</v>
      </c>
    </row>
    <row r="100" spans="1:10" s="109" customFormat="1" x14ac:dyDescent="0.2">
      <c r="A100" s="69" t="s">
        <v>565</v>
      </c>
      <c r="B100" s="69" t="s">
        <v>568</v>
      </c>
      <c r="C100" s="70" t="s">
        <v>150</v>
      </c>
      <c r="D100" s="70" t="s">
        <v>150</v>
      </c>
      <c r="E100" s="70" t="s">
        <v>150</v>
      </c>
      <c r="F100" s="70" t="s">
        <v>150</v>
      </c>
      <c r="G100" s="70" t="s">
        <v>150</v>
      </c>
      <c r="H100" s="70" t="s">
        <v>150</v>
      </c>
      <c r="I100" s="70" t="s">
        <v>150</v>
      </c>
      <c r="J100" s="142"/>
    </row>
    <row r="101" spans="1:10" s="109" customFormat="1" x14ac:dyDescent="0.2">
      <c r="A101" s="69" t="s">
        <v>565</v>
      </c>
      <c r="B101" s="69" t="s">
        <v>525</v>
      </c>
      <c r="C101" s="70" t="s">
        <v>150</v>
      </c>
      <c r="D101" s="70" t="s">
        <v>150</v>
      </c>
      <c r="E101" s="70" t="s">
        <v>150</v>
      </c>
      <c r="F101" s="70" t="s">
        <v>150</v>
      </c>
      <c r="G101" s="70" t="s">
        <v>150</v>
      </c>
      <c r="H101" s="70" t="s">
        <v>150</v>
      </c>
      <c r="I101" s="70" t="s">
        <v>150</v>
      </c>
      <c r="J101" s="142"/>
    </row>
    <row r="102" spans="1:10" s="113" customFormat="1" x14ac:dyDescent="0.2">
      <c r="A102" s="66" t="s">
        <v>128</v>
      </c>
      <c r="B102" s="66"/>
      <c r="C102" s="81" t="s">
        <v>150</v>
      </c>
      <c r="D102" s="81" t="s">
        <v>150</v>
      </c>
      <c r="E102" s="81" t="s">
        <v>150</v>
      </c>
      <c r="F102" s="81" t="s">
        <v>150</v>
      </c>
      <c r="G102" s="81" t="s">
        <v>150</v>
      </c>
      <c r="H102" s="81" t="s">
        <v>150</v>
      </c>
      <c r="I102" s="81" t="s">
        <v>150</v>
      </c>
      <c r="J102" s="141">
        <f>SUM(J97:J101)</f>
        <v>34</v>
      </c>
    </row>
    <row r="103" spans="1:10" s="109" customFormat="1" x14ac:dyDescent="0.2">
      <c r="A103" s="69" t="s">
        <v>569</v>
      </c>
      <c r="B103" s="69" t="s">
        <v>570</v>
      </c>
      <c r="C103" s="70" t="s">
        <v>150</v>
      </c>
      <c r="D103" s="70" t="s">
        <v>150</v>
      </c>
      <c r="E103" s="70" t="s">
        <v>150</v>
      </c>
      <c r="F103" s="70" t="s">
        <v>150</v>
      </c>
      <c r="G103" s="70" t="s">
        <v>150</v>
      </c>
      <c r="H103" s="70" t="s">
        <v>150</v>
      </c>
      <c r="I103" s="70" t="s">
        <v>150</v>
      </c>
      <c r="J103" s="142"/>
    </row>
    <row r="104" spans="1:10" s="109" customFormat="1" x14ac:dyDescent="0.2">
      <c r="A104" s="69" t="s">
        <v>569</v>
      </c>
      <c r="B104" s="69" t="s">
        <v>571</v>
      </c>
      <c r="C104" s="70" t="s">
        <v>150</v>
      </c>
      <c r="D104" s="70" t="s">
        <v>150</v>
      </c>
      <c r="E104" s="70" t="s">
        <v>150</v>
      </c>
      <c r="F104" s="70" t="s">
        <v>150</v>
      </c>
      <c r="G104" s="70" t="s">
        <v>150</v>
      </c>
      <c r="H104" s="70" t="s">
        <v>150</v>
      </c>
      <c r="I104" s="70" t="s">
        <v>150</v>
      </c>
      <c r="J104" s="142"/>
    </row>
    <row r="105" spans="1:10" s="109" customFormat="1" x14ac:dyDescent="0.2">
      <c r="A105" s="69" t="s">
        <v>569</v>
      </c>
      <c r="B105" s="69" t="s">
        <v>572</v>
      </c>
      <c r="C105" s="70" t="s">
        <v>150</v>
      </c>
      <c r="D105" s="70" t="s">
        <v>150</v>
      </c>
      <c r="E105" s="70" t="s">
        <v>150</v>
      </c>
      <c r="F105" s="70" t="s">
        <v>150</v>
      </c>
      <c r="G105" s="70" t="s">
        <v>150</v>
      </c>
      <c r="H105" s="70" t="s">
        <v>150</v>
      </c>
      <c r="I105" s="70" t="s">
        <v>150</v>
      </c>
      <c r="J105" s="142"/>
    </row>
    <row r="106" spans="1:10" s="109" customFormat="1" x14ac:dyDescent="0.2">
      <c r="A106" s="69" t="s">
        <v>569</v>
      </c>
      <c r="B106" s="69" t="s">
        <v>573</v>
      </c>
      <c r="C106" s="70" t="s">
        <v>150</v>
      </c>
      <c r="D106" s="70" t="s">
        <v>150</v>
      </c>
      <c r="E106" s="70" t="s">
        <v>150</v>
      </c>
      <c r="F106" s="70" t="s">
        <v>150</v>
      </c>
      <c r="G106" s="70" t="s">
        <v>150</v>
      </c>
      <c r="H106" s="70" t="s">
        <v>150</v>
      </c>
      <c r="I106" s="70" t="s">
        <v>150</v>
      </c>
      <c r="J106" s="142">
        <v>395</v>
      </c>
    </row>
    <row r="107" spans="1:10" s="109" customFormat="1" x14ac:dyDescent="0.2">
      <c r="A107" s="69" t="s">
        <v>569</v>
      </c>
      <c r="B107" s="69" t="s">
        <v>574</v>
      </c>
      <c r="C107" s="70" t="s">
        <v>150</v>
      </c>
      <c r="D107" s="70" t="s">
        <v>150</v>
      </c>
      <c r="E107" s="70" t="s">
        <v>150</v>
      </c>
      <c r="F107" s="70" t="s">
        <v>150</v>
      </c>
      <c r="G107" s="70" t="s">
        <v>150</v>
      </c>
      <c r="H107" s="70" t="s">
        <v>150</v>
      </c>
      <c r="I107" s="70" t="s">
        <v>150</v>
      </c>
      <c r="J107" s="142">
        <v>12</v>
      </c>
    </row>
    <row r="108" spans="1:10" s="109" customFormat="1" x14ac:dyDescent="0.2">
      <c r="A108" s="69" t="s">
        <v>569</v>
      </c>
      <c r="B108" s="69" t="s">
        <v>525</v>
      </c>
      <c r="C108" s="70" t="s">
        <v>150</v>
      </c>
      <c r="D108" s="70" t="s">
        <v>150</v>
      </c>
      <c r="E108" s="70" t="s">
        <v>150</v>
      </c>
      <c r="F108" s="70" t="s">
        <v>150</v>
      </c>
      <c r="G108" s="70" t="s">
        <v>150</v>
      </c>
      <c r="H108" s="70" t="s">
        <v>150</v>
      </c>
      <c r="I108" s="70" t="s">
        <v>150</v>
      </c>
      <c r="J108" s="142"/>
    </row>
    <row r="109" spans="1:10" s="113" customFormat="1" x14ac:dyDescent="0.2">
      <c r="A109" s="66" t="s">
        <v>128</v>
      </c>
      <c r="B109" s="66"/>
      <c r="C109" s="81" t="s">
        <v>150</v>
      </c>
      <c r="D109" s="81" t="s">
        <v>150</v>
      </c>
      <c r="E109" s="81" t="s">
        <v>150</v>
      </c>
      <c r="F109" s="81" t="s">
        <v>150</v>
      </c>
      <c r="G109" s="81" t="s">
        <v>150</v>
      </c>
      <c r="H109" s="81" t="s">
        <v>150</v>
      </c>
      <c r="I109" s="81" t="s">
        <v>150</v>
      </c>
      <c r="J109" s="141">
        <f>SUM(J103:J108)</f>
        <v>407</v>
      </c>
    </row>
    <row r="110" spans="1:10" s="109" customFormat="1" x14ac:dyDescent="0.2">
      <c r="A110" s="69" t="s">
        <v>575</v>
      </c>
      <c r="B110" s="69" t="s">
        <v>576</v>
      </c>
      <c r="C110" s="70" t="s">
        <v>150</v>
      </c>
      <c r="D110" s="70" t="s">
        <v>150</v>
      </c>
      <c r="E110" s="70" t="s">
        <v>150</v>
      </c>
      <c r="F110" s="70" t="s">
        <v>150</v>
      </c>
      <c r="G110" s="70" t="s">
        <v>150</v>
      </c>
      <c r="H110" s="70" t="s">
        <v>150</v>
      </c>
      <c r="I110" s="70" t="s">
        <v>150</v>
      </c>
      <c r="J110" s="142">
        <v>2</v>
      </c>
    </row>
    <row r="111" spans="1:10" s="109" customFormat="1" x14ac:dyDescent="0.2">
      <c r="A111" s="69" t="s">
        <v>575</v>
      </c>
      <c r="B111" s="69" t="s">
        <v>577</v>
      </c>
      <c r="C111" s="70" t="s">
        <v>150</v>
      </c>
      <c r="D111" s="70" t="s">
        <v>150</v>
      </c>
      <c r="E111" s="70" t="s">
        <v>150</v>
      </c>
      <c r="F111" s="70" t="s">
        <v>150</v>
      </c>
      <c r="G111" s="70" t="s">
        <v>150</v>
      </c>
      <c r="H111" s="70" t="s">
        <v>150</v>
      </c>
      <c r="I111" s="70" t="s">
        <v>150</v>
      </c>
      <c r="J111" s="142">
        <v>36</v>
      </c>
    </row>
    <row r="112" spans="1:10" s="109" customFormat="1" x14ac:dyDescent="0.2">
      <c r="A112" s="69" t="s">
        <v>575</v>
      </c>
      <c r="B112" s="69" t="s">
        <v>473</v>
      </c>
      <c r="C112" s="70" t="s">
        <v>150</v>
      </c>
      <c r="D112" s="70" t="s">
        <v>150</v>
      </c>
      <c r="E112" s="70" t="s">
        <v>150</v>
      </c>
      <c r="F112" s="70" t="s">
        <v>150</v>
      </c>
      <c r="G112" s="70" t="s">
        <v>150</v>
      </c>
      <c r="H112" s="70" t="s">
        <v>150</v>
      </c>
      <c r="I112" s="70" t="s">
        <v>150</v>
      </c>
      <c r="J112" s="142">
        <v>20</v>
      </c>
    </row>
    <row r="113" spans="1:10" s="109" customFormat="1" x14ac:dyDescent="0.2">
      <c r="A113" s="69" t="s">
        <v>575</v>
      </c>
      <c r="B113" s="69" t="s">
        <v>474</v>
      </c>
      <c r="C113" s="70" t="s">
        <v>150</v>
      </c>
      <c r="D113" s="70" t="s">
        <v>150</v>
      </c>
      <c r="E113" s="70" t="s">
        <v>150</v>
      </c>
      <c r="F113" s="70" t="s">
        <v>150</v>
      </c>
      <c r="G113" s="70" t="s">
        <v>150</v>
      </c>
      <c r="H113" s="70" t="s">
        <v>150</v>
      </c>
      <c r="I113" s="70" t="s">
        <v>150</v>
      </c>
      <c r="J113" s="142">
        <v>17</v>
      </c>
    </row>
    <row r="114" spans="1:10" s="109" customFormat="1" x14ac:dyDescent="0.2">
      <c r="A114" s="69" t="s">
        <v>575</v>
      </c>
      <c r="B114" s="69" t="s">
        <v>578</v>
      </c>
      <c r="C114" s="70" t="s">
        <v>150</v>
      </c>
      <c r="D114" s="70" t="s">
        <v>150</v>
      </c>
      <c r="E114" s="70" t="s">
        <v>150</v>
      </c>
      <c r="F114" s="70" t="s">
        <v>150</v>
      </c>
      <c r="G114" s="70" t="s">
        <v>150</v>
      </c>
      <c r="H114" s="70" t="s">
        <v>150</v>
      </c>
      <c r="I114" s="70" t="s">
        <v>150</v>
      </c>
      <c r="J114" s="142">
        <v>24</v>
      </c>
    </row>
    <row r="115" spans="1:10" s="109" customFormat="1" x14ac:dyDescent="0.2">
      <c r="A115" s="69" t="s">
        <v>575</v>
      </c>
      <c r="B115" s="69" t="s">
        <v>862</v>
      </c>
      <c r="C115" s="70" t="s">
        <v>150</v>
      </c>
      <c r="D115" s="70" t="s">
        <v>150</v>
      </c>
      <c r="E115" s="70" t="s">
        <v>150</v>
      </c>
      <c r="F115" s="70" t="s">
        <v>150</v>
      </c>
      <c r="G115" s="70" t="s">
        <v>150</v>
      </c>
      <c r="H115" s="70" t="s">
        <v>150</v>
      </c>
      <c r="I115" s="70" t="s">
        <v>150</v>
      </c>
      <c r="J115" s="142">
        <v>3</v>
      </c>
    </row>
    <row r="116" spans="1:10" s="109" customFormat="1" x14ac:dyDescent="0.2">
      <c r="A116" s="69" t="s">
        <v>575</v>
      </c>
      <c r="B116" s="69" t="s">
        <v>525</v>
      </c>
      <c r="C116" s="70" t="s">
        <v>150</v>
      </c>
      <c r="D116" s="70" t="s">
        <v>150</v>
      </c>
      <c r="E116" s="70" t="s">
        <v>150</v>
      </c>
      <c r="F116" s="70" t="s">
        <v>150</v>
      </c>
      <c r="G116" s="70" t="s">
        <v>150</v>
      </c>
      <c r="H116" s="70" t="s">
        <v>150</v>
      </c>
      <c r="I116" s="70" t="s">
        <v>150</v>
      </c>
      <c r="J116" s="142"/>
    </row>
    <row r="117" spans="1:10" s="113" customFormat="1" x14ac:dyDescent="0.2">
      <c r="A117" s="66" t="s">
        <v>128</v>
      </c>
      <c r="B117" s="66"/>
      <c r="C117" s="81" t="s">
        <v>150</v>
      </c>
      <c r="D117" s="81" t="s">
        <v>150</v>
      </c>
      <c r="E117" s="81" t="s">
        <v>150</v>
      </c>
      <c r="F117" s="81" t="s">
        <v>150</v>
      </c>
      <c r="G117" s="81" t="s">
        <v>150</v>
      </c>
      <c r="H117" s="81" t="s">
        <v>150</v>
      </c>
      <c r="I117" s="81" t="s">
        <v>150</v>
      </c>
      <c r="J117" s="141">
        <f>SUM(J110:J116)</f>
        <v>102</v>
      </c>
    </row>
    <row r="118" spans="1:10" s="109" customFormat="1" x14ac:dyDescent="0.2">
      <c r="A118" s="69" t="s">
        <v>579</v>
      </c>
      <c r="B118" s="69" t="s">
        <v>580</v>
      </c>
      <c r="C118" s="70" t="s">
        <v>150</v>
      </c>
      <c r="D118" s="70" t="s">
        <v>150</v>
      </c>
      <c r="E118" s="70" t="s">
        <v>150</v>
      </c>
      <c r="F118" s="70" t="s">
        <v>150</v>
      </c>
      <c r="G118" s="70" t="s">
        <v>150</v>
      </c>
      <c r="H118" s="70" t="s">
        <v>150</v>
      </c>
      <c r="I118" s="70" t="s">
        <v>150</v>
      </c>
      <c r="J118" s="142">
        <v>371</v>
      </c>
    </row>
    <row r="119" spans="1:10" s="109" customFormat="1" x14ac:dyDescent="0.2">
      <c r="A119" s="69" t="s">
        <v>579</v>
      </c>
      <c r="B119" s="69" t="s">
        <v>476</v>
      </c>
      <c r="C119" s="70" t="s">
        <v>150</v>
      </c>
      <c r="D119" s="70" t="s">
        <v>150</v>
      </c>
      <c r="E119" s="70" t="s">
        <v>150</v>
      </c>
      <c r="F119" s="70" t="s">
        <v>150</v>
      </c>
      <c r="G119" s="70" t="s">
        <v>150</v>
      </c>
      <c r="H119" s="70" t="s">
        <v>150</v>
      </c>
      <c r="I119" s="70" t="s">
        <v>150</v>
      </c>
      <c r="J119" s="142">
        <v>106</v>
      </c>
    </row>
    <row r="120" spans="1:10" s="109" customFormat="1" x14ac:dyDescent="0.2">
      <c r="A120" s="69" t="s">
        <v>579</v>
      </c>
      <c r="B120" s="69" t="s">
        <v>581</v>
      </c>
      <c r="C120" s="70" t="s">
        <v>150</v>
      </c>
      <c r="D120" s="70" t="s">
        <v>150</v>
      </c>
      <c r="E120" s="70" t="s">
        <v>150</v>
      </c>
      <c r="F120" s="70" t="s">
        <v>150</v>
      </c>
      <c r="G120" s="70" t="s">
        <v>150</v>
      </c>
      <c r="H120" s="70" t="s">
        <v>150</v>
      </c>
      <c r="I120" s="70" t="s">
        <v>150</v>
      </c>
      <c r="J120" s="142">
        <v>2</v>
      </c>
    </row>
    <row r="121" spans="1:10" s="109" customFormat="1" x14ac:dyDescent="0.2">
      <c r="A121" s="69" t="s">
        <v>579</v>
      </c>
      <c r="B121" s="69" t="s">
        <v>525</v>
      </c>
      <c r="C121" s="70" t="s">
        <v>150</v>
      </c>
      <c r="D121" s="70" t="s">
        <v>150</v>
      </c>
      <c r="E121" s="70" t="s">
        <v>150</v>
      </c>
      <c r="F121" s="70" t="s">
        <v>150</v>
      </c>
      <c r="G121" s="70" t="s">
        <v>150</v>
      </c>
      <c r="H121" s="70" t="s">
        <v>150</v>
      </c>
      <c r="I121" s="70" t="s">
        <v>150</v>
      </c>
      <c r="J121" s="142"/>
    </row>
    <row r="122" spans="1:10" s="113" customFormat="1" x14ac:dyDescent="0.2">
      <c r="A122" s="66" t="s">
        <v>128</v>
      </c>
      <c r="B122" s="66"/>
      <c r="C122" s="81" t="s">
        <v>150</v>
      </c>
      <c r="D122" s="81" t="s">
        <v>150</v>
      </c>
      <c r="E122" s="81" t="s">
        <v>150</v>
      </c>
      <c r="F122" s="81" t="s">
        <v>150</v>
      </c>
      <c r="G122" s="81" t="s">
        <v>150</v>
      </c>
      <c r="H122" s="81" t="s">
        <v>150</v>
      </c>
      <c r="I122" s="81" t="s">
        <v>150</v>
      </c>
      <c r="J122" s="141">
        <f>SUM(J118:J121)</f>
        <v>479</v>
      </c>
    </row>
    <row r="123" spans="1:10" s="109" customFormat="1" x14ac:dyDescent="0.2">
      <c r="A123" s="69" t="s">
        <v>582</v>
      </c>
      <c r="B123" s="69" t="s">
        <v>583</v>
      </c>
      <c r="C123" s="70" t="s">
        <v>150</v>
      </c>
      <c r="D123" s="70" t="s">
        <v>150</v>
      </c>
      <c r="E123" s="70" t="s">
        <v>150</v>
      </c>
      <c r="F123" s="70" t="s">
        <v>150</v>
      </c>
      <c r="G123" s="70" t="s">
        <v>150</v>
      </c>
      <c r="H123" s="70" t="s">
        <v>150</v>
      </c>
      <c r="I123" s="70" t="s">
        <v>150</v>
      </c>
      <c r="J123" s="142">
        <v>225</v>
      </c>
    </row>
    <row r="124" spans="1:10" s="109" customFormat="1" x14ac:dyDescent="0.2">
      <c r="A124" s="69" t="s">
        <v>582</v>
      </c>
      <c r="B124" s="69" t="s">
        <v>584</v>
      </c>
      <c r="C124" s="70" t="s">
        <v>150</v>
      </c>
      <c r="D124" s="70" t="s">
        <v>150</v>
      </c>
      <c r="E124" s="70" t="s">
        <v>150</v>
      </c>
      <c r="F124" s="70" t="s">
        <v>150</v>
      </c>
      <c r="G124" s="70" t="s">
        <v>150</v>
      </c>
      <c r="H124" s="70" t="s">
        <v>150</v>
      </c>
      <c r="I124" s="70" t="s">
        <v>150</v>
      </c>
      <c r="J124" s="142">
        <v>4</v>
      </c>
    </row>
    <row r="125" spans="1:10" s="109" customFormat="1" x14ac:dyDescent="0.2">
      <c r="A125" s="69" t="s">
        <v>582</v>
      </c>
      <c r="B125" s="69" t="s">
        <v>525</v>
      </c>
      <c r="C125" s="70" t="s">
        <v>150</v>
      </c>
      <c r="D125" s="70" t="s">
        <v>150</v>
      </c>
      <c r="E125" s="70" t="s">
        <v>150</v>
      </c>
      <c r="F125" s="70" t="s">
        <v>150</v>
      </c>
      <c r="G125" s="70" t="s">
        <v>150</v>
      </c>
      <c r="H125" s="70" t="s">
        <v>150</v>
      </c>
      <c r="I125" s="70" t="s">
        <v>150</v>
      </c>
      <c r="J125" s="142"/>
    </row>
    <row r="126" spans="1:10" s="113" customFormat="1" x14ac:dyDescent="0.2">
      <c r="A126" s="66" t="s">
        <v>128</v>
      </c>
      <c r="B126" s="66"/>
      <c r="C126" s="81" t="s">
        <v>150</v>
      </c>
      <c r="D126" s="81" t="s">
        <v>150</v>
      </c>
      <c r="E126" s="81" t="s">
        <v>150</v>
      </c>
      <c r="F126" s="81" t="s">
        <v>150</v>
      </c>
      <c r="G126" s="81" t="s">
        <v>150</v>
      </c>
      <c r="H126" s="81" t="s">
        <v>150</v>
      </c>
      <c r="I126" s="81" t="s">
        <v>150</v>
      </c>
      <c r="J126" s="141">
        <f>SUM(J123:J125)</f>
        <v>229</v>
      </c>
    </row>
    <row r="127" spans="1:10" s="109" customFormat="1" x14ac:dyDescent="0.2">
      <c r="A127" s="69" t="s">
        <v>585</v>
      </c>
      <c r="B127" s="69" t="s">
        <v>482</v>
      </c>
      <c r="C127" s="70" t="s">
        <v>150</v>
      </c>
      <c r="D127" s="70" t="s">
        <v>150</v>
      </c>
      <c r="E127" s="70" t="s">
        <v>150</v>
      </c>
      <c r="F127" s="70" t="s">
        <v>150</v>
      </c>
      <c r="G127" s="70" t="s">
        <v>150</v>
      </c>
      <c r="H127" s="70" t="s">
        <v>150</v>
      </c>
      <c r="I127" s="70" t="s">
        <v>150</v>
      </c>
      <c r="J127" s="142">
        <v>22</v>
      </c>
    </row>
    <row r="128" spans="1:10" s="109" customFormat="1" x14ac:dyDescent="0.2">
      <c r="A128" s="69" t="s">
        <v>585</v>
      </c>
      <c r="B128" s="69" t="s">
        <v>484</v>
      </c>
      <c r="C128" s="70" t="s">
        <v>150</v>
      </c>
      <c r="D128" s="70" t="s">
        <v>150</v>
      </c>
      <c r="E128" s="70" t="s">
        <v>150</v>
      </c>
      <c r="F128" s="70" t="s">
        <v>150</v>
      </c>
      <c r="G128" s="70" t="s">
        <v>150</v>
      </c>
      <c r="H128" s="70" t="s">
        <v>150</v>
      </c>
      <c r="I128" s="70" t="s">
        <v>150</v>
      </c>
      <c r="J128" s="142">
        <v>227</v>
      </c>
    </row>
    <row r="129" spans="1:10" s="109" customFormat="1" x14ac:dyDescent="0.2">
      <c r="A129" s="69" t="s">
        <v>585</v>
      </c>
      <c r="B129" s="69" t="s">
        <v>586</v>
      </c>
      <c r="C129" s="70" t="s">
        <v>150</v>
      </c>
      <c r="D129" s="70" t="s">
        <v>150</v>
      </c>
      <c r="E129" s="70" t="s">
        <v>150</v>
      </c>
      <c r="F129" s="70" t="s">
        <v>150</v>
      </c>
      <c r="G129" s="70" t="s">
        <v>150</v>
      </c>
      <c r="H129" s="70" t="s">
        <v>150</v>
      </c>
      <c r="I129" s="70" t="s">
        <v>150</v>
      </c>
      <c r="J129" s="142"/>
    </row>
    <row r="130" spans="1:10" s="109" customFormat="1" x14ac:dyDescent="0.2">
      <c r="A130" s="69" t="s">
        <v>585</v>
      </c>
      <c r="B130" s="69" t="s">
        <v>485</v>
      </c>
      <c r="C130" s="70" t="s">
        <v>150</v>
      </c>
      <c r="D130" s="70" t="s">
        <v>150</v>
      </c>
      <c r="E130" s="70" t="s">
        <v>150</v>
      </c>
      <c r="F130" s="70" t="s">
        <v>150</v>
      </c>
      <c r="G130" s="70" t="s">
        <v>150</v>
      </c>
      <c r="H130" s="70" t="s">
        <v>150</v>
      </c>
      <c r="I130" s="70" t="s">
        <v>150</v>
      </c>
      <c r="J130" s="142">
        <v>59</v>
      </c>
    </row>
    <row r="131" spans="1:10" s="109" customFormat="1" x14ac:dyDescent="0.2">
      <c r="A131" s="69" t="s">
        <v>585</v>
      </c>
      <c r="B131" s="69" t="s">
        <v>587</v>
      </c>
      <c r="C131" s="70" t="s">
        <v>150</v>
      </c>
      <c r="D131" s="70" t="s">
        <v>150</v>
      </c>
      <c r="E131" s="70" t="s">
        <v>150</v>
      </c>
      <c r="F131" s="70" t="s">
        <v>150</v>
      </c>
      <c r="G131" s="70" t="s">
        <v>150</v>
      </c>
      <c r="H131" s="70" t="s">
        <v>150</v>
      </c>
      <c r="I131" s="70" t="s">
        <v>150</v>
      </c>
      <c r="J131" s="142"/>
    </row>
    <row r="132" spans="1:10" s="109" customFormat="1" x14ac:dyDescent="0.2">
      <c r="A132" s="69" t="s">
        <v>585</v>
      </c>
      <c r="B132" s="69" t="s">
        <v>525</v>
      </c>
      <c r="C132" s="70" t="s">
        <v>150</v>
      </c>
      <c r="D132" s="70" t="s">
        <v>150</v>
      </c>
      <c r="E132" s="70" t="s">
        <v>150</v>
      </c>
      <c r="F132" s="70" t="s">
        <v>150</v>
      </c>
      <c r="G132" s="70" t="s">
        <v>150</v>
      </c>
      <c r="H132" s="70" t="s">
        <v>150</v>
      </c>
      <c r="I132" s="70" t="s">
        <v>150</v>
      </c>
      <c r="J132" s="142"/>
    </row>
    <row r="133" spans="1:10" s="113" customFormat="1" x14ac:dyDescent="0.2">
      <c r="A133" s="66" t="s">
        <v>128</v>
      </c>
      <c r="B133" s="66"/>
      <c r="C133" s="81" t="s">
        <v>150</v>
      </c>
      <c r="D133" s="81" t="s">
        <v>150</v>
      </c>
      <c r="E133" s="81" t="s">
        <v>150</v>
      </c>
      <c r="F133" s="81" t="s">
        <v>150</v>
      </c>
      <c r="G133" s="81" t="s">
        <v>150</v>
      </c>
      <c r="H133" s="81" t="s">
        <v>150</v>
      </c>
      <c r="I133" s="81" t="s">
        <v>150</v>
      </c>
      <c r="J133" s="141">
        <f>SUM(J127:J132)</f>
        <v>308</v>
      </c>
    </row>
    <row r="134" spans="1:10" s="109" customFormat="1" x14ac:dyDescent="0.2">
      <c r="A134" s="69" t="s">
        <v>588</v>
      </c>
      <c r="B134" s="69" t="s">
        <v>451</v>
      </c>
      <c r="C134" s="70" t="s">
        <v>150</v>
      </c>
      <c r="D134" s="70" t="s">
        <v>150</v>
      </c>
      <c r="E134" s="70" t="s">
        <v>150</v>
      </c>
      <c r="F134" s="70" t="s">
        <v>150</v>
      </c>
      <c r="G134" s="70" t="s">
        <v>150</v>
      </c>
      <c r="H134" s="70" t="s">
        <v>150</v>
      </c>
      <c r="I134" s="70" t="s">
        <v>150</v>
      </c>
      <c r="J134" s="142"/>
    </row>
    <row r="135" spans="1:10" s="109" customFormat="1" x14ac:dyDescent="0.2">
      <c r="A135" s="69" t="s">
        <v>588</v>
      </c>
      <c r="B135" s="69" t="s">
        <v>553</v>
      </c>
      <c r="C135" s="70" t="s">
        <v>150</v>
      </c>
      <c r="D135" s="70" t="s">
        <v>150</v>
      </c>
      <c r="E135" s="70" t="s">
        <v>150</v>
      </c>
      <c r="F135" s="70" t="s">
        <v>150</v>
      </c>
      <c r="G135" s="70" t="s">
        <v>150</v>
      </c>
      <c r="H135" s="70" t="s">
        <v>150</v>
      </c>
      <c r="I135" s="70" t="s">
        <v>150</v>
      </c>
      <c r="J135" s="142"/>
    </row>
    <row r="136" spans="1:10" s="109" customFormat="1" x14ac:dyDescent="0.2">
      <c r="A136" s="69" t="s">
        <v>588</v>
      </c>
      <c r="B136" s="69" t="s">
        <v>589</v>
      </c>
      <c r="C136" s="70" t="s">
        <v>150</v>
      </c>
      <c r="D136" s="70" t="s">
        <v>150</v>
      </c>
      <c r="E136" s="70" t="s">
        <v>150</v>
      </c>
      <c r="F136" s="70" t="s">
        <v>150</v>
      </c>
      <c r="G136" s="70" t="s">
        <v>150</v>
      </c>
      <c r="H136" s="70" t="s">
        <v>150</v>
      </c>
      <c r="I136" s="70" t="s">
        <v>150</v>
      </c>
      <c r="J136" s="142"/>
    </row>
    <row r="137" spans="1:10" s="109" customFormat="1" x14ac:dyDescent="0.2">
      <c r="A137" s="69" t="s">
        <v>588</v>
      </c>
      <c r="B137" s="69" t="s">
        <v>590</v>
      </c>
      <c r="C137" s="70" t="s">
        <v>150</v>
      </c>
      <c r="D137" s="70" t="s">
        <v>150</v>
      </c>
      <c r="E137" s="70" t="s">
        <v>150</v>
      </c>
      <c r="F137" s="70" t="s">
        <v>150</v>
      </c>
      <c r="G137" s="70" t="s">
        <v>150</v>
      </c>
      <c r="H137" s="70" t="s">
        <v>150</v>
      </c>
      <c r="I137" s="70" t="s">
        <v>150</v>
      </c>
      <c r="J137" s="142"/>
    </row>
    <row r="138" spans="1:10" s="109" customFormat="1" x14ac:dyDescent="0.2">
      <c r="A138" s="69" t="s">
        <v>588</v>
      </c>
      <c r="B138" s="69" t="s">
        <v>525</v>
      </c>
      <c r="C138" s="70" t="s">
        <v>150</v>
      </c>
      <c r="D138" s="70" t="s">
        <v>150</v>
      </c>
      <c r="E138" s="70" t="s">
        <v>150</v>
      </c>
      <c r="F138" s="70" t="s">
        <v>150</v>
      </c>
      <c r="G138" s="70" t="s">
        <v>150</v>
      </c>
      <c r="H138" s="70" t="s">
        <v>150</v>
      </c>
      <c r="I138" s="70" t="s">
        <v>150</v>
      </c>
      <c r="J138" s="142"/>
    </row>
    <row r="139" spans="1:10" s="113" customFormat="1" x14ac:dyDescent="0.2">
      <c r="A139" s="66" t="s">
        <v>128</v>
      </c>
      <c r="B139" s="66"/>
      <c r="C139" s="81" t="s">
        <v>150</v>
      </c>
      <c r="D139" s="81" t="s">
        <v>150</v>
      </c>
      <c r="E139" s="81" t="s">
        <v>150</v>
      </c>
      <c r="F139" s="81" t="s">
        <v>150</v>
      </c>
      <c r="G139" s="81" t="s">
        <v>150</v>
      </c>
      <c r="H139" s="81" t="s">
        <v>150</v>
      </c>
      <c r="I139" s="81" t="s">
        <v>150</v>
      </c>
      <c r="J139" s="141"/>
    </row>
    <row r="140" spans="1:10" s="109" customFormat="1" x14ac:dyDescent="0.2">
      <c r="A140" s="69" t="s">
        <v>486</v>
      </c>
      <c r="B140" s="69" t="s">
        <v>563</v>
      </c>
      <c r="C140" s="70" t="s">
        <v>150</v>
      </c>
      <c r="D140" s="70" t="s">
        <v>150</v>
      </c>
      <c r="E140" s="70" t="s">
        <v>150</v>
      </c>
      <c r="F140" s="70" t="s">
        <v>150</v>
      </c>
      <c r="G140" s="70" t="s">
        <v>150</v>
      </c>
      <c r="H140" s="70" t="s">
        <v>150</v>
      </c>
      <c r="I140" s="70" t="s">
        <v>150</v>
      </c>
      <c r="J140" s="142">
        <v>23</v>
      </c>
    </row>
    <row r="141" spans="1:10" s="109" customFormat="1" x14ac:dyDescent="0.2">
      <c r="A141" s="69" t="s">
        <v>486</v>
      </c>
      <c r="B141" s="69" t="s">
        <v>591</v>
      </c>
      <c r="C141" s="70" t="s">
        <v>150</v>
      </c>
      <c r="D141" s="70" t="s">
        <v>150</v>
      </c>
      <c r="E141" s="70" t="s">
        <v>150</v>
      </c>
      <c r="F141" s="70" t="s">
        <v>150</v>
      </c>
      <c r="G141" s="70" t="s">
        <v>150</v>
      </c>
      <c r="H141" s="70" t="s">
        <v>150</v>
      </c>
      <c r="I141" s="70" t="s">
        <v>150</v>
      </c>
      <c r="J141" s="142">
        <v>1025</v>
      </c>
    </row>
    <row r="142" spans="1:10" s="109" customFormat="1" x14ac:dyDescent="0.2">
      <c r="A142" s="69" t="s">
        <v>486</v>
      </c>
      <c r="B142" s="69" t="s">
        <v>488</v>
      </c>
      <c r="C142" s="70" t="s">
        <v>150</v>
      </c>
      <c r="D142" s="70" t="s">
        <v>150</v>
      </c>
      <c r="E142" s="70" t="s">
        <v>150</v>
      </c>
      <c r="F142" s="70" t="s">
        <v>150</v>
      </c>
      <c r="G142" s="70" t="s">
        <v>150</v>
      </c>
      <c r="H142" s="70" t="s">
        <v>150</v>
      </c>
      <c r="I142" s="70" t="s">
        <v>150</v>
      </c>
      <c r="J142" s="142">
        <v>362</v>
      </c>
    </row>
    <row r="143" spans="1:10" s="109" customFormat="1" x14ac:dyDescent="0.2">
      <c r="A143" s="69" t="s">
        <v>486</v>
      </c>
      <c r="B143" s="69" t="s">
        <v>489</v>
      </c>
      <c r="C143" s="70" t="s">
        <v>150</v>
      </c>
      <c r="D143" s="70" t="s">
        <v>150</v>
      </c>
      <c r="E143" s="70" t="s">
        <v>150</v>
      </c>
      <c r="F143" s="70" t="s">
        <v>150</v>
      </c>
      <c r="G143" s="70" t="s">
        <v>150</v>
      </c>
      <c r="H143" s="70" t="s">
        <v>150</v>
      </c>
      <c r="I143" s="70" t="s">
        <v>150</v>
      </c>
      <c r="J143" s="142">
        <v>10</v>
      </c>
    </row>
    <row r="144" spans="1:10" s="109" customFormat="1" x14ac:dyDescent="0.2">
      <c r="A144" s="69" t="s">
        <v>486</v>
      </c>
      <c r="B144" s="69" t="s">
        <v>491</v>
      </c>
      <c r="C144" s="70" t="s">
        <v>150</v>
      </c>
      <c r="D144" s="70" t="s">
        <v>150</v>
      </c>
      <c r="E144" s="70" t="s">
        <v>150</v>
      </c>
      <c r="F144" s="70" t="s">
        <v>150</v>
      </c>
      <c r="G144" s="70" t="s">
        <v>150</v>
      </c>
      <c r="H144" s="70" t="s">
        <v>150</v>
      </c>
      <c r="I144" s="70" t="s">
        <v>150</v>
      </c>
      <c r="J144" s="142">
        <v>72</v>
      </c>
    </row>
    <row r="145" spans="1:10" s="109" customFormat="1" x14ac:dyDescent="0.2">
      <c r="A145" s="69" t="s">
        <v>486</v>
      </c>
      <c r="B145" s="69" t="s">
        <v>592</v>
      </c>
      <c r="C145" s="70" t="s">
        <v>150</v>
      </c>
      <c r="D145" s="70" t="s">
        <v>150</v>
      </c>
      <c r="E145" s="70" t="s">
        <v>150</v>
      </c>
      <c r="F145" s="70" t="s">
        <v>150</v>
      </c>
      <c r="G145" s="70" t="s">
        <v>150</v>
      </c>
      <c r="H145" s="70" t="s">
        <v>150</v>
      </c>
      <c r="I145" s="70" t="s">
        <v>150</v>
      </c>
      <c r="J145" s="142"/>
    </row>
    <row r="146" spans="1:10" s="109" customFormat="1" x14ac:dyDescent="0.2">
      <c r="A146" s="69" t="s">
        <v>588</v>
      </c>
      <c r="B146" s="69" t="s">
        <v>525</v>
      </c>
      <c r="C146" s="70" t="s">
        <v>150</v>
      </c>
      <c r="D146" s="70" t="s">
        <v>150</v>
      </c>
      <c r="E146" s="70" t="s">
        <v>150</v>
      </c>
      <c r="F146" s="70" t="s">
        <v>150</v>
      </c>
      <c r="G146" s="70" t="s">
        <v>150</v>
      </c>
      <c r="H146" s="70" t="s">
        <v>150</v>
      </c>
      <c r="I146" s="70" t="s">
        <v>150</v>
      </c>
      <c r="J146" s="142"/>
    </row>
    <row r="147" spans="1:10" s="113" customFormat="1" x14ac:dyDescent="0.2">
      <c r="A147" s="66" t="s">
        <v>128</v>
      </c>
      <c r="B147" s="66"/>
      <c r="C147" s="81" t="s">
        <v>150</v>
      </c>
      <c r="D147" s="81" t="s">
        <v>150</v>
      </c>
      <c r="E147" s="81" t="s">
        <v>150</v>
      </c>
      <c r="F147" s="81" t="s">
        <v>150</v>
      </c>
      <c r="G147" s="81" t="s">
        <v>150</v>
      </c>
      <c r="H147" s="81" t="s">
        <v>150</v>
      </c>
      <c r="I147" s="81" t="s">
        <v>150</v>
      </c>
      <c r="J147" s="141">
        <f>SUM(J140:J146)</f>
        <v>1492</v>
      </c>
    </row>
    <row r="148" spans="1:10" s="109" customFormat="1" x14ac:dyDescent="0.2">
      <c r="A148" s="69" t="s">
        <v>492</v>
      </c>
      <c r="B148" s="69" t="s">
        <v>593</v>
      </c>
      <c r="C148" s="70" t="s">
        <v>150</v>
      </c>
      <c r="D148" s="70" t="s">
        <v>150</v>
      </c>
      <c r="E148" s="70" t="s">
        <v>150</v>
      </c>
      <c r="F148" s="70" t="s">
        <v>150</v>
      </c>
      <c r="G148" s="70" t="s">
        <v>150</v>
      </c>
      <c r="H148" s="70" t="s">
        <v>150</v>
      </c>
      <c r="I148" s="70" t="s">
        <v>150</v>
      </c>
      <c r="J148" s="142">
        <v>91</v>
      </c>
    </row>
    <row r="149" spans="1:10" s="109" customFormat="1" x14ac:dyDescent="0.2">
      <c r="A149" s="69" t="s">
        <v>492</v>
      </c>
      <c r="B149" s="69" t="s">
        <v>594</v>
      </c>
      <c r="C149" s="70" t="s">
        <v>150</v>
      </c>
      <c r="D149" s="70" t="s">
        <v>150</v>
      </c>
      <c r="E149" s="70" t="s">
        <v>150</v>
      </c>
      <c r="F149" s="70" t="s">
        <v>150</v>
      </c>
      <c r="G149" s="70" t="s">
        <v>150</v>
      </c>
      <c r="H149" s="70" t="s">
        <v>150</v>
      </c>
      <c r="I149" s="70" t="s">
        <v>150</v>
      </c>
      <c r="J149" s="142"/>
    </row>
    <row r="150" spans="1:10" s="109" customFormat="1" x14ac:dyDescent="0.2">
      <c r="A150" s="69" t="s">
        <v>492</v>
      </c>
      <c r="B150" s="69" t="s">
        <v>863</v>
      </c>
      <c r="C150" s="70" t="s">
        <v>150</v>
      </c>
      <c r="D150" s="70" t="s">
        <v>150</v>
      </c>
      <c r="E150" s="70" t="s">
        <v>150</v>
      </c>
      <c r="F150" s="70" t="s">
        <v>150</v>
      </c>
      <c r="G150" s="70" t="s">
        <v>150</v>
      </c>
      <c r="H150" s="70" t="s">
        <v>150</v>
      </c>
      <c r="I150" s="70" t="s">
        <v>150</v>
      </c>
      <c r="J150" s="142">
        <v>1</v>
      </c>
    </row>
    <row r="151" spans="1:10" s="109" customFormat="1" x14ac:dyDescent="0.2">
      <c r="A151" s="69" t="s">
        <v>492</v>
      </c>
      <c r="B151" s="69" t="s">
        <v>595</v>
      </c>
      <c r="C151" s="70" t="s">
        <v>150</v>
      </c>
      <c r="D151" s="70" t="s">
        <v>150</v>
      </c>
      <c r="E151" s="70" t="s">
        <v>150</v>
      </c>
      <c r="F151" s="70" t="s">
        <v>150</v>
      </c>
      <c r="G151" s="70" t="s">
        <v>150</v>
      </c>
      <c r="H151" s="70" t="s">
        <v>150</v>
      </c>
      <c r="I151" s="70" t="s">
        <v>150</v>
      </c>
      <c r="J151" s="142">
        <v>1</v>
      </c>
    </row>
    <row r="152" spans="1:10" s="109" customFormat="1" x14ac:dyDescent="0.2">
      <c r="A152" s="69" t="s">
        <v>492</v>
      </c>
      <c r="B152" s="69" t="s">
        <v>525</v>
      </c>
      <c r="C152" s="70" t="s">
        <v>150</v>
      </c>
      <c r="D152" s="70" t="s">
        <v>150</v>
      </c>
      <c r="E152" s="70" t="s">
        <v>150</v>
      </c>
      <c r="F152" s="70" t="s">
        <v>150</v>
      </c>
      <c r="G152" s="70" t="s">
        <v>150</v>
      </c>
      <c r="H152" s="70" t="s">
        <v>150</v>
      </c>
      <c r="I152" s="70" t="s">
        <v>150</v>
      </c>
      <c r="J152" s="142"/>
    </row>
    <row r="153" spans="1:10" s="113" customFormat="1" x14ac:dyDescent="0.2">
      <c r="A153" s="66" t="s">
        <v>128</v>
      </c>
      <c r="B153" s="66"/>
      <c r="C153" s="81" t="s">
        <v>150</v>
      </c>
      <c r="D153" s="81" t="s">
        <v>150</v>
      </c>
      <c r="E153" s="81" t="s">
        <v>150</v>
      </c>
      <c r="F153" s="81" t="s">
        <v>150</v>
      </c>
      <c r="G153" s="81" t="s">
        <v>150</v>
      </c>
      <c r="H153" s="81" t="s">
        <v>150</v>
      </c>
      <c r="I153" s="81" t="s">
        <v>150</v>
      </c>
      <c r="J153" s="141">
        <f>SUM(J148:J152)</f>
        <v>93</v>
      </c>
    </row>
    <row r="154" spans="1:10" s="109" customFormat="1" x14ac:dyDescent="0.2">
      <c r="A154" s="69" t="s">
        <v>596</v>
      </c>
      <c r="B154" s="69" t="s">
        <v>597</v>
      </c>
      <c r="C154" s="70" t="s">
        <v>150</v>
      </c>
      <c r="D154" s="70" t="s">
        <v>150</v>
      </c>
      <c r="E154" s="70" t="s">
        <v>150</v>
      </c>
      <c r="F154" s="70" t="s">
        <v>150</v>
      </c>
      <c r="G154" s="70" t="s">
        <v>150</v>
      </c>
      <c r="H154" s="70" t="s">
        <v>150</v>
      </c>
      <c r="I154" s="70" t="s">
        <v>150</v>
      </c>
      <c r="J154" s="142">
        <v>72</v>
      </c>
    </row>
    <row r="155" spans="1:10" s="109" customFormat="1" x14ac:dyDescent="0.2">
      <c r="A155" s="69" t="s">
        <v>596</v>
      </c>
      <c r="B155" s="69" t="s">
        <v>598</v>
      </c>
      <c r="C155" s="70" t="s">
        <v>150</v>
      </c>
      <c r="D155" s="70" t="s">
        <v>150</v>
      </c>
      <c r="E155" s="70" t="s">
        <v>150</v>
      </c>
      <c r="F155" s="70" t="s">
        <v>150</v>
      </c>
      <c r="G155" s="70" t="s">
        <v>150</v>
      </c>
      <c r="H155" s="70" t="s">
        <v>150</v>
      </c>
      <c r="I155" s="70" t="s">
        <v>150</v>
      </c>
      <c r="J155" s="142">
        <v>733</v>
      </c>
    </row>
    <row r="156" spans="1:10" s="109" customFormat="1" x14ac:dyDescent="0.2">
      <c r="A156" s="69" t="s">
        <v>596</v>
      </c>
      <c r="B156" s="69" t="s">
        <v>599</v>
      </c>
      <c r="C156" s="70" t="s">
        <v>150</v>
      </c>
      <c r="D156" s="70" t="s">
        <v>150</v>
      </c>
      <c r="E156" s="70" t="s">
        <v>150</v>
      </c>
      <c r="F156" s="70" t="s">
        <v>150</v>
      </c>
      <c r="G156" s="70" t="s">
        <v>150</v>
      </c>
      <c r="H156" s="70" t="s">
        <v>150</v>
      </c>
      <c r="I156" s="70" t="s">
        <v>150</v>
      </c>
      <c r="J156" s="142">
        <v>1</v>
      </c>
    </row>
    <row r="157" spans="1:10" s="109" customFormat="1" x14ac:dyDescent="0.2">
      <c r="A157" s="69" t="s">
        <v>596</v>
      </c>
      <c r="B157" s="69" t="s">
        <v>525</v>
      </c>
      <c r="C157" s="70" t="s">
        <v>150</v>
      </c>
      <c r="D157" s="70" t="s">
        <v>150</v>
      </c>
      <c r="E157" s="70" t="s">
        <v>150</v>
      </c>
      <c r="F157" s="70" t="s">
        <v>150</v>
      </c>
      <c r="G157" s="70" t="s">
        <v>150</v>
      </c>
      <c r="H157" s="70" t="s">
        <v>150</v>
      </c>
      <c r="I157" s="70" t="s">
        <v>150</v>
      </c>
      <c r="J157" s="142"/>
    </row>
    <row r="158" spans="1:10" s="113" customFormat="1" x14ac:dyDescent="0.2">
      <c r="A158" s="66" t="s">
        <v>128</v>
      </c>
      <c r="B158" s="66"/>
      <c r="C158" s="81" t="s">
        <v>150</v>
      </c>
      <c r="D158" s="81" t="s">
        <v>150</v>
      </c>
      <c r="E158" s="81" t="s">
        <v>150</v>
      </c>
      <c r="F158" s="81" t="s">
        <v>150</v>
      </c>
      <c r="G158" s="81" t="s">
        <v>150</v>
      </c>
      <c r="H158" s="81" t="s">
        <v>150</v>
      </c>
      <c r="I158" s="81" t="s">
        <v>150</v>
      </c>
      <c r="J158" s="141">
        <f>SUM(J154:J157)</f>
        <v>806</v>
      </c>
    </row>
    <row r="159" spans="1:10" s="109" customFormat="1" x14ac:dyDescent="0.2">
      <c r="A159" s="69" t="s">
        <v>600</v>
      </c>
      <c r="B159" s="69" t="s">
        <v>447</v>
      </c>
      <c r="C159" s="70" t="s">
        <v>150</v>
      </c>
      <c r="D159" s="70" t="s">
        <v>150</v>
      </c>
      <c r="E159" s="70" t="s">
        <v>150</v>
      </c>
      <c r="F159" s="70" t="s">
        <v>150</v>
      </c>
      <c r="G159" s="70" t="s">
        <v>150</v>
      </c>
      <c r="H159" s="70" t="s">
        <v>150</v>
      </c>
      <c r="I159" s="70" t="s">
        <v>150</v>
      </c>
      <c r="J159" s="142"/>
    </row>
    <row r="160" spans="1:10" s="109" customFormat="1" x14ac:dyDescent="0.2">
      <c r="A160" s="69" t="s">
        <v>600</v>
      </c>
      <c r="B160" s="69" t="s">
        <v>601</v>
      </c>
      <c r="C160" s="70" t="s">
        <v>150</v>
      </c>
      <c r="D160" s="70" t="s">
        <v>150</v>
      </c>
      <c r="E160" s="70" t="s">
        <v>150</v>
      </c>
      <c r="F160" s="70" t="s">
        <v>150</v>
      </c>
      <c r="G160" s="70" t="s">
        <v>150</v>
      </c>
      <c r="H160" s="70" t="s">
        <v>150</v>
      </c>
      <c r="I160" s="70" t="s">
        <v>150</v>
      </c>
      <c r="J160" s="142">
        <v>6</v>
      </c>
    </row>
    <row r="161" spans="1:10" s="109" customFormat="1" x14ac:dyDescent="0.2">
      <c r="A161" s="69" t="s">
        <v>600</v>
      </c>
      <c r="B161" s="69" t="s">
        <v>602</v>
      </c>
      <c r="C161" s="70" t="s">
        <v>150</v>
      </c>
      <c r="D161" s="70" t="s">
        <v>150</v>
      </c>
      <c r="E161" s="70" t="s">
        <v>150</v>
      </c>
      <c r="F161" s="70" t="s">
        <v>150</v>
      </c>
      <c r="G161" s="70" t="s">
        <v>150</v>
      </c>
      <c r="H161" s="70" t="s">
        <v>150</v>
      </c>
      <c r="I161" s="70" t="s">
        <v>150</v>
      </c>
      <c r="J161" s="142"/>
    </row>
    <row r="162" spans="1:10" s="109" customFormat="1" x14ac:dyDescent="0.2">
      <c r="A162" s="69" t="s">
        <v>600</v>
      </c>
      <c r="B162" s="69" t="s">
        <v>525</v>
      </c>
      <c r="C162" s="70" t="s">
        <v>150</v>
      </c>
      <c r="D162" s="70" t="s">
        <v>150</v>
      </c>
      <c r="E162" s="70" t="s">
        <v>150</v>
      </c>
      <c r="F162" s="70" t="s">
        <v>150</v>
      </c>
      <c r="G162" s="70" t="s">
        <v>150</v>
      </c>
      <c r="H162" s="70" t="s">
        <v>150</v>
      </c>
      <c r="I162" s="70" t="s">
        <v>150</v>
      </c>
      <c r="J162" s="141">
        <f>SUM(J159:J161)</f>
        <v>6</v>
      </c>
    </row>
    <row r="163" spans="1:10" s="113" customFormat="1" x14ac:dyDescent="0.2">
      <c r="A163" s="66" t="s">
        <v>128</v>
      </c>
      <c r="B163" s="66"/>
      <c r="C163" s="81" t="s">
        <v>150</v>
      </c>
      <c r="D163" s="81" t="s">
        <v>150</v>
      </c>
      <c r="E163" s="81" t="s">
        <v>150</v>
      </c>
      <c r="F163" s="81" t="s">
        <v>150</v>
      </c>
      <c r="G163" s="81" t="s">
        <v>150</v>
      </c>
      <c r="H163" s="81" t="s">
        <v>150</v>
      </c>
      <c r="I163" s="81" t="s">
        <v>150</v>
      </c>
      <c r="J163" s="141"/>
    </row>
    <row r="164" spans="1:10" s="109" customFormat="1" x14ac:dyDescent="0.2">
      <c r="A164" s="69" t="s">
        <v>501</v>
      </c>
      <c r="B164" s="69" t="s">
        <v>505</v>
      </c>
      <c r="C164" s="70" t="s">
        <v>150</v>
      </c>
      <c r="D164" s="70" t="s">
        <v>150</v>
      </c>
      <c r="E164" s="70" t="s">
        <v>150</v>
      </c>
      <c r="F164" s="70" t="s">
        <v>150</v>
      </c>
      <c r="G164" s="70" t="s">
        <v>150</v>
      </c>
      <c r="H164" s="70" t="s">
        <v>150</v>
      </c>
      <c r="I164" s="70" t="s">
        <v>150</v>
      </c>
      <c r="J164" s="142">
        <v>2</v>
      </c>
    </row>
    <row r="165" spans="1:10" s="109" customFormat="1" x14ac:dyDescent="0.2">
      <c r="A165" s="69" t="s">
        <v>501</v>
      </c>
      <c r="B165" s="69" t="s">
        <v>502</v>
      </c>
      <c r="C165" s="70" t="s">
        <v>150</v>
      </c>
      <c r="D165" s="70" t="s">
        <v>150</v>
      </c>
      <c r="E165" s="70" t="s">
        <v>150</v>
      </c>
      <c r="F165" s="70" t="s">
        <v>150</v>
      </c>
      <c r="G165" s="70" t="s">
        <v>150</v>
      </c>
      <c r="H165" s="70" t="s">
        <v>150</v>
      </c>
      <c r="I165" s="70" t="s">
        <v>150</v>
      </c>
      <c r="J165" s="142">
        <v>2</v>
      </c>
    </row>
    <row r="166" spans="1:10" s="109" customFormat="1" x14ac:dyDescent="0.2">
      <c r="A166" s="69" t="s">
        <v>501</v>
      </c>
      <c r="B166" s="69" t="s">
        <v>603</v>
      </c>
      <c r="C166" s="70" t="s">
        <v>150</v>
      </c>
      <c r="D166" s="70" t="s">
        <v>150</v>
      </c>
      <c r="E166" s="70" t="s">
        <v>150</v>
      </c>
      <c r="F166" s="70" t="s">
        <v>150</v>
      </c>
      <c r="G166" s="70" t="s">
        <v>150</v>
      </c>
      <c r="H166" s="70" t="s">
        <v>150</v>
      </c>
      <c r="I166" s="70" t="s">
        <v>150</v>
      </c>
      <c r="J166" s="142">
        <v>3</v>
      </c>
    </row>
    <row r="167" spans="1:10" s="109" customFormat="1" x14ac:dyDescent="0.2">
      <c r="A167" s="69" t="s">
        <v>501</v>
      </c>
      <c r="B167" s="69" t="s">
        <v>604</v>
      </c>
      <c r="C167" s="71" t="s">
        <v>150</v>
      </c>
      <c r="D167" s="71" t="s">
        <v>150</v>
      </c>
      <c r="E167" s="71" t="s">
        <v>150</v>
      </c>
      <c r="F167" s="71" t="s">
        <v>150</v>
      </c>
      <c r="G167" s="71" t="s">
        <v>150</v>
      </c>
      <c r="H167" s="71" t="s">
        <v>150</v>
      </c>
      <c r="I167" s="71" t="s">
        <v>150</v>
      </c>
      <c r="J167" s="143"/>
    </row>
    <row r="168" spans="1:10" s="109" customFormat="1" x14ac:dyDescent="0.2">
      <c r="A168" s="69" t="s">
        <v>501</v>
      </c>
      <c r="B168" s="69" t="s">
        <v>605</v>
      </c>
      <c r="C168" s="70" t="s">
        <v>150</v>
      </c>
      <c r="D168" s="70" t="s">
        <v>150</v>
      </c>
      <c r="E168" s="70" t="s">
        <v>150</v>
      </c>
      <c r="F168" s="70" t="s">
        <v>150</v>
      </c>
      <c r="G168" s="70" t="s">
        <v>150</v>
      </c>
      <c r="H168" s="70" t="s">
        <v>150</v>
      </c>
      <c r="I168" s="70" t="s">
        <v>150</v>
      </c>
      <c r="J168" s="142"/>
    </row>
    <row r="169" spans="1:10" s="109" customFormat="1" x14ac:dyDescent="0.2">
      <c r="A169" s="69" t="s">
        <v>501</v>
      </c>
      <c r="B169" s="69" t="s">
        <v>606</v>
      </c>
      <c r="C169" s="71" t="s">
        <v>150</v>
      </c>
      <c r="D169" s="71" t="s">
        <v>150</v>
      </c>
      <c r="E169" s="71" t="s">
        <v>150</v>
      </c>
      <c r="F169" s="71" t="s">
        <v>150</v>
      </c>
      <c r="G169" s="71" t="s">
        <v>150</v>
      </c>
      <c r="H169" s="71" t="s">
        <v>150</v>
      </c>
      <c r="I169" s="71" t="s">
        <v>150</v>
      </c>
      <c r="J169" s="143"/>
    </row>
    <row r="170" spans="1:10" s="109" customFormat="1" x14ac:dyDescent="0.2">
      <c r="A170" s="69" t="s">
        <v>501</v>
      </c>
      <c r="B170" s="69" t="s">
        <v>525</v>
      </c>
      <c r="C170" s="70" t="s">
        <v>150</v>
      </c>
      <c r="D170" s="70" t="s">
        <v>150</v>
      </c>
      <c r="E170" s="70" t="s">
        <v>150</v>
      </c>
      <c r="F170" s="70" t="s">
        <v>150</v>
      </c>
      <c r="G170" s="70" t="s">
        <v>150</v>
      </c>
      <c r="H170" s="70" t="s">
        <v>150</v>
      </c>
      <c r="I170" s="70" t="s">
        <v>150</v>
      </c>
      <c r="J170" s="141">
        <f>SUM(J164:J169)</f>
        <v>7</v>
      </c>
    </row>
    <row r="171" spans="1:10" s="113" customFormat="1" x14ac:dyDescent="0.2">
      <c r="A171" s="66" t="s">
        <v>128</v>
      </c>
      <c r="B171" s="66"/>
      <c r="C171" s="81" t="s">
        <v>150</v>
      </c>
      <c r="D171" s="81" t="s">
        <v>150</v>
      </c>
      <c r="E171" s="81" t="s">
        <v>150</v>
      </c>
      <c r="F171" s="81" t="s">
        <v>150</v>
      </c>
      <c r="G171" s="81" t="s">
        <v>150</v>
      </c>
      <c r="H171" s="81" t="s">
        <v>150</v>
      </c>
      <c r="I171" s="81" t="s">
        <v>150</v>
      </c>
      <c r="J171" s="141"/>
    </row>
    <row r="172" spans="1:10" s="109" customFormat="1" x14ac:dyDescent="0.2">
      <c r="A172" s="66" t="s">
        <v>607</v>
      </c>
      <c r="B172" s="66"/>
      <c r="C172" s="70" t="s">
        <v>150</v>
      </c>
      <c r="D172" s="70" t="s">
        <v>150</v>
      </c>
      <c r="E172" s="70" t="s">
        <v>150</v>
      </c>
      <c r="F172" s="70" t="s">
        <v>150</v>
      </c>
      <c r="G172" s="70" t="s">
        <v>150</v>
      </c>
      <c r="H172" s="70" t="s">
        <v>150</v>
      </c>
      <c r="I172" s="70" t="s">
        <v>150</v>
      </c>
      <c r="J172" s="142"/>
    </row>
    <row r="173" spans="1:10" s="109" customFormat="1" x14ac:dyDescent="0.2">
      <c r="A173" s="121" t="s">
        <v>513</v>
      </c>
      <c r="B173" s="121"/>
      <c r="C173" s="75">
        <v>21766</v>
      </c>
      <c r="D173" s="75">
        <v>12438</v>
      </c>
      <c r="E173" s="75">
        <v>11607</v>
      </c>
      <c r="F173" s="75">
        <v>12630</v>
      </c>
      <c r="G173" s="75">
        <v>13161</v>
      </c>
      <c r="H173" s="75">
        <v>8427</v>
      </c>
      <c r="I173" s="75">
        <v>54262</v>
      </c>
      <c r="J173" s="144">
        <v>1818</v>
      </c>
    </row>
    <row r="174" spans="1:10" s="109" customFormat="1" x14ac:dyDescent="0.2">
      <c r="A174" s="121" t="s">
        <v>884</v>
      </c>
      <c r="B174" s="121"/>
      <c r="C174" s="75"/>
      <c r="D174" s="75"/>
      <c r="E174" s="75"/>
      <c r="F174" s="75"/>
      <c r="G174" s="75"/>
      <c r="H174" s="75"/>
      <c r="I174" s="75"/>
      <c r="J174" s="144">
        <v>69781</v>
      </c>
    </row>
    <row r="175" spans="1:10" x14ac:dyDescent="0.25">
      <c r="J175" s="82"/>
    </row>
    <row r="176" spans="1:10" x14ac:dyDescent="0.25">
      <c r="A176" s="61" t="s">
        <v>391</v>
      </c>
    </row>
    <row r="177" spans="1:10" x14ac:dyDescent="0.25">
      <c r="A177" s="61" t="s">
        <v>392</v>
      </c>
    </row>
    <row r="178" spans="1:10" x14ac:dyDescent="0.25">
      <c r="A178" s="61" t="s">
        <v>885</v>
      </c>
    </row>
    <row r="179" spans="1:10" x14ac:dyDescent="0.25">
      <c r="A179" s="61" t="s">
        <v>393</v>
      </c>
    </row>
    <row r="180" spans="1:10" x14ac:dyDescent="0.25">
      <c r="A180" s="61" t="s">
        <v>394</v>
      </c>
      <c r="J180" s="82"/>
    </row>
    <row r="181" spans="1:10" x14ac:dyDescent="0.25">
      <c r="A181" s="61" t="s">
        <v>170</v>
      </c>
    </row>
  </sheetData>
  <mergeCells count="2">
    <mergeCell ref="A2:J2"/>
    <mergeCell ref="A1:J1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I45"/>
  <sheetViews>
    <sheetView showGridLines="0" showZeros="0" zoomScale="130" zoomScaleNormal="130" workbookViewId="0">
      <selection activeCell="A2" sqref="A2:G2"/>
    </sheetView>
  </sheetViews>
  <sheetFormatPr baseColWidth="10" defaultColWidth="9.140625" defaultRowHeight="12.75" x14ac:dyDescent="0.25"/>
  <cols>
    <col min="1" max="1" width="18.140625" style="61" customWidth="1"/>
    <col min="2" max="2" width="9.7109375" style="77" customWidth="1"/>
    <col min="3" max="6" width="9.7109375" style="61" customWidth="1"/>
    <col min="7" max="8" width="9.140625" style="61"/>
    <col min="9" max="9" width="9.140625" style="78"/>
    <col min="10" max="16384" width="9.140625" style="61"/>
  </cols>
  <sheetData>
    <row r="1" spans="1:9" s="110" customFormat="1" ht="13.5" x14ac:dyDescent="0.25">
      <c r="A1" s="257" t="s">
        <v>608</v>
      </c>
      <c r="B1" s="257"/>
      <c r="C1" s="257"/>
      <c r="D1" s="257"/>
      <c r="E1" s="257"/>
      <c r="F1" s="257"/>
      <c r="G1" s="257"/>
      <c r="H1" s="89"/>
      <c r="I1" s="219"/>
    </row>
    <row r="2" spans="1:9" s="111" customFormat="1" ht="36.75" customHeight="1" x14ac:dyDescent="0.25">
      <c r="A2" s="258" t="s">
        <v>864</v>
      </c>
      <c r="B2" s="258"/>
      <c r="C2" s="258"/>
      <c r="D2" s="258"/>
      <c r="E2" s="258"/>
      <c r="F2" s="258"/>
      <c r="G2" s="258"/>
      <c r="H2" s="90"/>
      <c r="I2" s="220"/>
    </row>
    <row r="3" spans="1:9" s="112" customFormat="1" ht="25.5" x14ac:dyDescent="0.2">
      <c r="A3" s="80" t="s">
        <v>181</v>
      </c>
      <c r="B3" s="64">
        <v>2015</v>
      </c>
      <c r="C3" s="64">
        <v>2016</v>
      </c>
      <c r="D3" s="64">
        <v>2017</v>
      </c>
      <c r="E3" s="64">
        <v>2018</v>
      </c>
      <c r="F3" s="64">
        <v>2019</v>
      </c>
      <c r="G3" s="64">
        <v>2020</v>
      </c>
      <c r="H3" s="64">
        <v>2021</v>
      </c>
      <c r="I3" s="64" t="s">
        <v>699</v>
      </c>
    </row>
    <row r="4" spans="1:9" s="113" customFormat="1" x14ac:dyDescent="0.2">
      <c r="A4" s="66" t="s">
        <v>128</v>
      </c>
      <c r="B4" s="81">
        <v>188869</v>
      </c>
      <c r="C4" s="81">
        <v>197059</v>
      </c>
      <c r="D4" s="81">
        <v>223940</v>
      </c>
      <c r="E4" s="81">
        <v>282275</v>
      </c>
      <c r="F4" s="81">
        <f>SUM(F5:F39)</f>
        <v>321591</v>
      </c>
      <c r="G4" s="81">
        <f>SUM(G5:G39)</f>
        <v>184754</v>
      </c>
      <c r="H4" s="81">
        <f>SUM(H5:H39)</f>
        <v>262866</v>
      </c>
      <c r="I4" s="141">
        <f>+SUM(I5:I39)</f>
        <v>198628</v>
      </c>
    </row>
    <row r="5" spans="1:9" s="109" customFormat="1" x14ac:dyDescent="0.2">
      <c r="A5" s="69" t="s">
        <v>131</v>
      </c>
      <c r="B5" s="70">
        <v>3739</v>
      </c>
      <c r="C5" s="70">
        <v>2522</v>
      </c>
      <c r="D5" s="70">
        <v>3785</v>
      </c>
      <c r="E5" s="70">
        <v>3575</v>
      </c>
      <c r="F5" s="70">
        <v>2656</v>
      </c>
      <c r="G5" s="70">
        <v>2099</v>
      </c>
      <c r="H5" s="70">
        <v>4188</v>
      </c>
      <c r="I5" s="142">
        <f>+INDEX([3]C25!$D$7:$D$41,MATCH(A5,[3]C25!$C$7:$C$41,0))</f>
        <v>2257</v>
      </c>
    </row>
    <row r="6" spans="1:9" s="109" customFormat="1" x14ac:dyDescent="0.2">
      <c r="A6" s="69" t="s">
        <v>132</v>
      </c>
      <c r="B6" s="70">
        <v>4071</v>
      </c>
      <c r="C6" s="70">
        <v>3806</v>
      </c>
      <c r="D6" s="70">
        <v>3792</v>
      </c>
      <c r="E6" s="70">
        <v>3634</v>
      </c>
      <c r="F6" s="70">
        <v>4375</v>
      </c>
      <c r="G6" s="70">
        <v>2989</v>
      </c>
      <c r="H6" s="70">
        <v>4215</v>
      </c>
      <c r="I6" s="142">
        <f>+INDEX([3]C25!$D$7:$D$41,MATCH(A6,[3]C25!$C$7:$C$41,0))</f>
        <v>2521</v>
      </c>
    </row>
    <row r="7" spans="1:9" s="109" customFormat="1" x14ac:dyDescent="0.2">
      <c r="A7" s="69" t="s">
        <v>133</v>
      </c>
      <c r="B7" s="70">
        <v>1270</v>
      </c>
      <c r="C7" s="70">
        <v>1580</v>
      </c>
      <c r="D7" s="70">
        <v>2538</v>
      </c>
      <c r="E7" s="70">
        <v>3220</v>
      </c>
      <c r="F7" s="70">
        <v>3482</v>
      </c>
      <c r="G7" s="70">
        <v>2540</v>
      </c>
      <c r="H7" s="70">
        <v>3674</v>
      </c>
      <c r="I7" s="142">
        <f>+INDEX([3]C25!$D$7:$D$41,MATCH(A7,[3]C25!$C$7:$C$41,0))</f>
        <v>1815</v>
      </c>
    </row>
    <row r="8" spans="1:9" s="109" customFormat="1" x14ac:dyDescent="0.2">
      <c r="A8" s="69" t="s">
        <v>134</v>
      </c>
      <c r="B8" s="70">
        <v>14739</v>
      </c>
      <c r="C8" s="70">
        <v>16627</v>
      </c>
      <c r="D8" s="70">
        <v>15789</v>
      </c>
      <c r="E8" s="70">
        <v>14962</v>
      </c>
      <c r="F8" s="70">
        <v>15430</v>
      </c>
      <c r="G8" s="70">
        <v>8680</v>
      </c>
      <c r="H8" s="70">
        <v>17551</v>
      </c>
      <c r="I8" s="142">
        <f>+INDEX([3]C25!$D$7:$D$41,MATCH(A8,[3]C25!$C$7:$C$41,0))</f>
        <v>14353</v>
      </c>
    </row>
    <row r="9" spans="1:9" s="109" customFormat="1" x14ac:dyDescent="0.2">
      <c r="A9" s="69" t="s">
        <v>135</v>
      </c>
      <c r="B9" s="70">
        <v>3365</v>
      </c>
      <c r="C9" s="70">
        <v>5909</v>
      </c>
      <c r="D9" s="70">
        <v>5305</v>
      </c>
      <c r="E9" s="70">
        <v>5359</v>
      </c>
      <c r="F9" s="70">
        <v>5845</v>
      </c>
      <c r="G9" s="70">
        <v>3132</v>
      </c>
      <c r="H9" s="70">
        <v>6911</v>
      </c>
      <c r="I9" s="142">
        <f>+INDEX([3]C25!$D$7:$D$41,MATCH(A9,[3]C25!$C$7:$C$41,0))</f>
        <v>5484</v>
      </c>
    </row>
    <row r="10" spans="1:9" s="109" customFormat="1" x14ac:dyDescent="0.2">
      <c r="A10" s="69" t="s">
        <v>136</v>
      </c>
      <c r="B10" s="70">
        <v>3926</v>
      </c>
      <c r="C10" s="70">
        <v>3724</v>
      </c>
      <c r="D10" s="70">
        <v>4469</v>
      </c>
      <c r="E10" s="70">
        <v>5348</v>
      </c>
      <c r="F10" s="70">
        <v>6045</v>
      </c>
      <c r="G10" s="70">
        <v>3801</v>
      </c>
      <c r="H10" s="70">
        <v>6074</v>
      </c>
      <c r="I10" s="142">
        <f>+INDEX([3]C25!$D$7:$D$41,MATCH(A10,[3]C25!$C$7:$C$41,0))</f>
        <v>4143</v>
      </c>
    </row>
    <row r="11" spans="1:9" s="109" customFormat="1" x14ac:dyDescent="0.2">
      <c r="A11" s="69" t="s">
        <v>137</v>
      </c>
      <c r="B11" s="70">
        <v>3200</v>
      </c>
      <c r="C11" s="70">
        <v>2743</v>
      </c>
      <c r="D11" s="70">
        <v>3856</v>
      </c>
      <c r="E11" s="70">
        <v>6774</v>
      </c>
      <c r="F11" s="70">
        <v>7948</v>
      </c>
      <c r="G11" s="70">
        <v>5324</v>
      </c>
      <c r="H11" s="70">
        <v>6816</v>
      </c>
      <c r="I11" s="142">
        <f>+INDEX([3]C25!$D$7:$D$41,MATCH(A11,[3]C25!$C$7:$C$41,0))</f>
        <v>8341</v>
      </c>
    </row>
    <row r="12" spans="1:9" s="109" customFormat="1" x14ac:dyDescent="0.2">
      <c r="A12" s="69" t="s">
        <v>138</v>
      </c>
      <c r="B12" s="70">
        <v>3885</v>
      </c>
      <c r="C12" s="70">
        <v>3822</v>
      </c>
      <c r="D12" s="70">
        <v>4428</v>
      </c>
      <c r="E12" s="70">
        <v>4803</v>
      </c>
      <c r="F12" s="70">
        <v>5155</v>
      </c>
      <c r="G12" s="70">
        <v>3203</v>
      </c>
      <c r="H12" s="70">
        <v>4161</v>
      </c>
      <c r="I12" s="142">
        <f>+INDEX([3]C25!$D$7:$D$41,MATCH(A12,[3]C25!$C$7:$C$41,0))</f>
        <v>3356</v>
      </c>
    </row>
    <row r="13" spans="1:9" s="109" customFormat="1" x14ac:dyDescent="0.2">
      <c r="A13" s="69" t="s">
        <v>139</v>
      </c>
      <c r="B13" s="70">
        <v>9572</v>
      </c>
      <c r="C13" s="70">
        <v>9419</v>
      </c>
      <c r="D13" s="70">
        <v>10045</v>
      </c>
      <c r="E13" s="70">
        <v>10115</v>
      </c>
      <c r="F13" s="70">
        <v>11024</v>
      </c>
      <c r="G13" s="70">
        <v>7126</v>
      </c>
      <c r="H13" s="70">
        <v>9248</v>
      </c>
      <c r="I13" s="142">
        <f>+INDEX([3]C25!$D$7:$D$41,MATCH(A13,[3]C25!$C$7:$C$41,0))</f>
        <v>6511</v>
      </c>
    </row>
    <row r="14" spans="1:9" s="109" customFormat="1" x14ac:dyDescent="0.2">
      <c r="A14" s="69" t="s">
        <v>140</v>
      </c>
      <c r="B14" s="70">
        <v>530</v>
      </c>
      <c r="C14" s="70">
        <v>604</v>
      </c>
      <c r="D14" s="70">
        <v>669</v>
      </c>
      <c r="E14" s="70">
        <v>984</v>
      </c>
      <c r="F14" s="70">
        <v>1086</v>
      </c>
      <c r="G14" s="70">
        <v>855</v>
      </c>
      <c r="H14" s="70">
        <v>1086</v>
      </c>
      <c r="I14" s="142">
        <f>+INDEX([3]C25!$D$7:$D$41,MATCH(A14,[3]C25!$C$7:$C$41,0))</f>
        <v>756</v>
      </c>
    </row>
    <row r="15" spans="1:9" s="109" customFormat="1" x14ac:dyDescent="0.2">
      <c r="A15" s="69" t="s">
        <v>141</v>
      </c>
      <c r="B15" s="70">
        <v>4789</v>
      </c>
      <c r="C15" s="70">
        <v>3899</v>
      </c>
      <c r="D15" s="70">
        <v>3940</v>
      </c>
      <c r="E15" s="70">
        <v>3837</v>
      </c>
      <c r="F15" s="70">
        <v>5705</v>
      </c>
      <c r="G15" s="70">
        <v>3958</v>
      </c>
      <c r="H15" s="70">
        <v>6710</v>
      </c>
      <c r="I15" s="142">
        <f>+INDEX([3]C25!$D$7:$D$41,MATCH(A15,[3]C25!$C$7:$C$41,0))</f>
        <v>5293</v>
      </c>
    </row>
    <row r="16" spans="1:9" s="109" customFormat="1" x14ac:dyDescent="0.2">
      <c r="A16" s="69" t="s">
        <v>142</v>
      </c>
      <c r="B16" s="70">
        <v>4353</v>
      </c>
      <c r="C16" s="70">
        <v>5034</v>
      </c>
      <c r="D16" s="70">
        <v>5231</v>
      </c>
      <c r="E16" s="70">
        <v>7157</v>
      </c>
      <c r="F16" s="70">
        <v>7344</v>
      </c>
      <c r="G16" s="70">
        <v>3803</v>
      </c>
      <c r="H16" s="70">
        <v>5953</v>
      </c>
      <c r="I16" s="142">
        <f>+INDEX([3]C25!$D$7:$D$41,MATCH(A16,[3]C25!$C$7:$C$41,0))</f>
        <v>4599</v>
      </c>
    </row>
    <row r="17" spans="1:9" s="109" customFormat="1" x14ac:dyDescent="0.2">
      <c r="A17" s="69" t="s">
        <v>143</v>
      </c>
      <c r="B17" s="70">
        <v>11366</v>
      </c>
      <c r="C17" s="70">
        <v>11034</v>
      </c>
      <c r="D17" s="70">
        <v>11383</v>
      </c>
      <c r="E17" s="70">
        <v>13054</v>
      </c>
      <c r="F17" s="70">
        <v>14786</v>
      </c>
      <c r="G17" s="70">
        <v>6251</v>
      </c>
      <c r="H17" s="70">
        <v>11434</v>
      </c>
      <c r="I17" s="142">
        <f>+INDEX([3]C25!$D$7:$D$41,MATCH(A17,[3]C25!$C$7:$C$41,0))</f>
        <v>7645</v>
      </c>
    </row>
    <row r="18" spans="1:9" s="109" customFormat="1" x14ac:dyDescent="0.2">
      <c r="A18" s="69" t="s">
        <v>144</v>
      </c>
      <c r="B18" s="71">
        <v>4562</v>
      </c>
      <c r="C18" s="71">
        <v>4151</v>
      </c>
      <c r="D18" s="71">
        <v>7868</v>
      </c>
      <c r="E18" s="71">
        <v>5965</v>
      </c>
      <c r="F18" s="71">
        <v>6931</v>
      </c>
      <c r="G18" s="71">
        <v>5160</v>
      </c>
      <c r="H18" s="70">
        <v>7648</v>
      </c>
      <c r="I18" s="142">
        <f>+INDEX([3]C25!$D$7:$D$41,MATCH(A18,[3]C25!$C$7:$C$41,0))</f>
        <v>5933</v>
      </c>
    </row>
    <row r="19" spans="1:9" s="109" customFormat="1" x14ac:dyDescent="0.2">
      <c r="A19" s="69" t="s">
        <v>145</v>
      </c>
      <c r="B19" s="70">
        <v>13761</v>
      </c>
      <c r="C19" s="70">
        <v>13306</v>
      </c>
      <c r="D19" s="70">
        <v>15440</v>
      </c>
      <c r="E19" s="70">
        <v>17073</v>
      </c>
      <c r="F19" s="70">
        <v>20350</v>
      </c>
      <c r="G19" s="70">
        <v>10375</v>
      </c>
      <c r="H19" s="70">
        <v>16721</v>
      </c>
      <c r="I19" s="142">
        <f>+INDEX([3]C25!$D$7:$D$41,MATCH(A19,[3]C25!$C$7:$C$41,0))</f>
        <v>13473</v>
      </c>
    </row>
    <row r="20" spans="1:9" s="109" customFormat="1" x14ac:dyDescent="0.2">
      <c r="A20" s="69" t="s">
        <v>146</v>
      </c>
      <c r="B20" s="70">
        <v>18584</v>
      </c>
      <c r="C20" s="70">
        <v>21291</v>
      </c>
      <c r="D20" s="70">
        <v>22780</v>
      </c>
      <c r="E20" s="70">
        <v>27355</v>
      </c>
      <c r="F20" s="70">
        <v>27837</v>
      </c>
      <c r="G20" s="70">
        <v>17352</v>
      </c>
      <c r="H20" s="70">
        <v>26392</v>
      </c>
      <c r="I20" s="142">
        <f>+INDEX([3]C25!$D$7:$D$41,MATCH(A20,[3]C25!$C$7:$C$41,0))</f>
        <v>20838</v>
      </c>
    </row>
    <row r="21" spans="1:9" s="109" customFormat="1" x14ac:dyDescent="0.2">
      <c r="A21" s="69" t="s">
        <v>252</v>
      </c>
      <c r="B21" s="71">
        <v>16323</v>
      </c>
      <c r="C21" s="71">
        <v>15627</v>
      </c>
      <c r="D21" s="71">
        <v>20028</v>
      </c>
      <c r="E21" s="71">
        <v>28610</v>
      </c>
      <c r="F21" s="71">
        <v>37215</v>
      </c>
      <c r="G21" s="71">
        <v>20566</v>
      </c>
      <c r="H21" s="70">
        <v>14032</v>
      </c>
      <c r="I21" s="142">
        <f>+INDEX([3]C25!$D$7:$D$41,MATCH(A21,[3]C25!$C$7:$C$41,0))</f>
        <v>2684</v>
      </c>
    </row>
    <row r="22" spans="1:9" s="109" customFormat="1" x14ac:dyDescent="0.2">
      <c r="A22" s="69" t="s">
        <v>609</v>
      </c>
      <c r="B22" s="71">
        <v>9793</v>
      </c>
      <c r="C22" s="71">
        <v>9639</v>
      </c>
      <c r="D22" s="71">
        <v>12377</v>
      </c>
      <c r="E22" s="71">
        <v>20798</v>
      </c>
      <c r="F22" s="71">
        <v>18948</v>
      </c>
      <c r="G22" s="71">
        <v>10518</v>
      </c>
      <c r="H22" s="70">
        <v>16035</v>
      </c>
      <c r="I22" s="142">
        <f>+INDEX([3]C25!$D$7:$D$41,MATCH(A22,[3]C25!$C$7:$C$41,0))</f>
        <v>16265</v>
      </c>
    </row>
    <row r="23" spans="1:9" s="109" customFormat="1" x14ac:dyDescent="0.2">
      <c r="A23" s="69" t="s">
        <v>284</v>
      </c>
      <c r="B23" s="71" t="s">
        <v>150</v>
      </c>
      <c r="C23" s="71" t="s">
        <v>150</v>
      </c>
      <c r="D23" s="71" t="s">
        <v>150</v>
      </c>
      <c r="E23" s="71" t="s">
        <v>150</v>
      </c>
      <c r="F23" s="71" t="s">
        <v>150</v>
      </c>
      <c r="G23" s="71">
        <v>3939</v>
      </c>
      <c r="H23" s="70">
        <v>6483</v>
      </c>
      <c r="I23" s="142">
        <f>+INDEX([3]C25!$D$7:$D$41,MATCH(A23,[3]C25!$C$7:$C$41,0))</f>
        <v>461</v>
      </c>
    </row>
    <row r="24" spans="1:9" s="109" customFormat="1" x14ac:dyDescent="0.2">
      <c r="A24" s="69" t="s">
        <v>151</v>
      </c>
      <c r="B24" s="70">
        <v>8608</v>
      </c>
      <c r="C24" s="70">
        <v>9704</v>
      </c>
      <c r="D24" s="70">
        <v>12370</v>
      </c>
      <c r="E24" s="70">
        <v>23833</v>
      </c>
      <c r="F24" s="70">
        <v>32971</v>
      </c>
      <c r="G24" s="70">
        <v>14673</v>
      </c>
      <c r="H24" s="70">
        <v>19475</v>
      </c>
      <c r="I24" s="142">
        <f>+INDEX([3]C25!$D$7:$D$41,MATCH(A24,[3]C25!$C$7:$C$41,0))</f>
        <v>14631</v>
      </c>
    </row>
    <row r="25" spans="1:9" s="109" customFormat="1" x14ac:dyDescent="0.2">
      <c r="A25" s="69" t="s">
        <v>152</v>
      </c>
      <c r="B25" s="70">
        <v>4477</v>
      </c>
      <c r="C25" s="70">
        <v>5289</v>
      </c>
      <c r="D25" s="70">
        <v>7919</v>
      </c>
      <c r="E25" s="70">
        <v>13602</v>
      </c>
      <c r="F25" s="70">
        <v>15178</v>
      </c>
      <c r="G25" s="70">
        <v>8052</v>
      </c>
      <c r="H25" s="70">
        <v>11663</v>
      </c>
      <c r="I25" s="142">
        <f>+INDEX([3]C25!$D$7:$D$41,MATCH(A25,[3]C25!$C$7:$C$41,0))</f>
        <v>13517</v>
      </c>
    </row>
    <row r="26" spans="1:9" s="109" customFormat="1" x14ac:dyDescent="0.2">
      <c r="A26" s="69" t="s">
        <v>153</v>
      </c>
      <c r="B26" s="70">
        <v>4616</v>
      </c>
      <c r="C26" s="70">
        <v>4401</v>
      </c>
      <c r="D26" s="70">
        <v>3970</v>
      </c>
      <c r="E26" s="70">
        <v>5858</v>
      </c>
      <c r="F26" s="70">
        <v>7081</v>
      </c>
      <c r="G26" s="70">
        <v>3887</v>
      </c>
      <c r="H26" s="70">
        <v>5389</v>
      </c>
      <c r="I26" s="142">
        <f>+INDEX([3]C25!$D$7:$D$41,MATCH(A26,[3]C25!$C$7:$C$41,0))</f>
        <v>4136</v>
      </c>
    </row>
    <row r="27" spans="1:9" s="109" customFormat="1" x14ac:dyDescent="0.2">
      <c r="A27" s="69" t="s">
        <v>610</v>
      </c>
      <c r="B27" s="70">
        <v>1665</v>
      </c>
      <c r="C27" s="70">
        <v>2210</v>
      </c>
      <c r="D27" s="70">
        <v>2731</v>
      </c>
      <c r="E27" s="70">
        <v>2930</v>
      </c>
      <c r="F27" s="70">
        <v>3530</v>
      </c>
      <c r="G27" s="70">
        <v>2126</v>
      </c>
      <c r="H27" s="70">
        <v>3427</v>
      </c>
      <c r="I27" s="142">
        <f>+INDEX([3]C25!$D$7:$D$41,MATCH(A27,[3]C25!$C$7:$C$41,0))</f>
        <v>2060</v>
      </c>
    </row>
    <row r="28" spans="1:9" s="109" customFormat="1" x14ac:dyDescent="0.2">
      <c r="A28" s="69" t="s">
        <v>155</v>
      </c>
      <c r="B28" s="70">
        <v>2300</v>
      </c>
      <c r="C28" s="70">
        <v>2222</v>
      </c>
      <c r="D28" s="70">
        <v>2238</v>
      </c>
      <c r="E28" s="70">
        <v>2115</v>
      </c>
      <c r="F28" s="70">
        <v>2511</v>
      </c>
      <c r="G28" s="70">
        <v>1383</v>
      </c>
      <c r="H28" s="70">
        <v>2146</v>
      </c>
      <c r="I28" s="142">
        <f>+INDEX([3]C25!$D$7:$D$41,MATCH(A28,[3]C25!$C$7:$C$41,0))</f>
        <v>1822</v>
      </c>
    </row>
    <row r="29" spans="1:9" s="109" customFormat="1" x14ac:dyDescent="0.2">
      <c r="A29" s="69" t="s">
        <v>156</v>
      </c>
      <c r="B29" s="70">
        <v>580</v>
      </c>
      <c r="C29" s="70">
        <v>551</v>
      </c>
      <c r="D29" s="70">
        <v>510</v>
      </c>
      <c r="E29" s="70">
        <v>629</v>
      </c>
      <c r="F29" s="70">
        <v>1074</v>
      </c>
      <c r="G29" s="70">
        <v>632</v>
      </c>
      <c r="H29" s="70">
        <v>936</v>
      </c>
      <c r="I29" s="142">
        <f>+INDEX([3]C25!$D$7:$D$41,MATCH(A29,[3]C25!$C$7:$C$41,0))</f>
        <v>666</v>
      </c>
    </row>
    <row r="30" spans="1:9" s="109" customFormat="1" x14ac:dyDescent="0.2">
      <c r="A30" s="69" t="s">
        <v>157</v>
      </c>
      <c r="B30" s="70">
        <v>10152</v>
      </c>
      <c r="C30" s="70">
        <v>11181</v>
      </c>
      <c r="D30" s="70">
        <v>10728</v>
      </c>
      <c r="E30" s="70">
        <v>13154</v>
      </c>
      <c r="F30" s="70">
        <v>14376</v>
      </c>
      <c r="G30" s="70">
        <v>9643</v>
      </c>
      <c r="H30" s="70">
        <v>12249</v>
      </c>
      <c r="I30" s="142">
        <f>+INDEX([3]C25!$D$7:$D$41,MATCH(A30,[3]C25!$C$7:$C$41,0))</f>
        <v>9127</v>
      </c>
    </row>
    <row r="31" spans="1:9" s="109" customFormat="1" x14ac:dyDescent="0.2">
      <c r="A31" s="69" t="s">
        <v>158</v>
      </c>
      <c r="B31" s="70">
        <v>2977</v>
      </c>
      <c r="C31" s="70">
        <v>3343</v>
      </c>
      <c r="D31" s="70">
        <v>2950</v>
      </c>
      <c r="E31" s="70">
        <v>4549</v>
      </c>
      <c r="F31" s="70">
        <v>5035</v>
      </c>
      <c r="G31" s="70">
        <v>3228</v>
      </c>
      <c r="H31" s="70">
        <v>5769</v>
      </c>
      <c r="I31" s="142">
        <f>+INDEX([3]C25!$D$7:$D$41,MATCH(A31,[3]C25!$C$7:$C$41,0))</f>
        <v>3760</v>
      </c>
    </row>
    <row r="32" spans="1:9" s="109" customFormat="1" x14ac:dyDescent="0.2">
      <c r="A32" s="69" t="s">
        <v>159</v>
      </c>
      <c r="B32" s="70">
        <v>2486</v>
      </c>
      <c r="C32" s="70">
        <v>2551</v>
      </c>
      <c r="D32" s="70">
        <v>2562</v>
      </c>
      <c r="E32" s="70">
        <v>4133</v>
      </c>
      <c r="F32" s="70">
        <v>2944</v>
      </c>
      <c r="G32" s="70">
        <v>2008</v>
      </c>
      <c r="H32" s="70">
        <v>3092</v>
      </c>
      <c r="I32" s="142">
        <f>+INDEX([3]C25!$D$7:$D$41,MATCH(A32,[3]C25!$C$7:$C$41,0))</f>
        <v>3041</v>
      </c>
    </row>
    <row r="33" spans="1:9" s="109" customFormat="1" x14ac:dyDescent="0.2">
      <c r="A33" s="69" t="s">
        <v>160</v>
      </c>
      <c r="B33" s="70">
        <v>4760</v>
      </c>
      <c r="C33" s="70">
        <v>4544</v>
      </c>
      <c r="D33" s="70">
        <v>5453</v>
      </c>
      <c r="E33" s="70">
        <v>6098</v>
      </c>
      <c r="F33" s="70">
        <v>7716</v>
      </c>
      <c r="G33" s="70">
        <v>4576</v>
      </c>
      <c r="H33" s="70">
        <v>6542</v>
      </c>
      <c r="I33" s="142">
        <f>+INDEX([3]C25!$D$7:$D$41,MATCH(A33,[3]C25!$C$7:$C$41,0))</f>
        <v>5225</v>
      </c>
    </row>
    <row r="34" spans="1:9" s="109" customFormat="1" x14ac:dyDescent="0.2">
      <c r="A34" s="69" t="s">
        <v>161</v>
      </c>
      <c r="B34" s="122" t="s">
        <v>150</v>
      </c>
      <c r="C34" s="122" t="s">
        <v>150</v>
      </c>
      <c r="D34" s="122" t="s">
        <v>150</v>
      </c>
      <c r="E34" s="70">
        <v>1437</v>
      </c>
      <c r="F34" s="70">
        <v>1050</v>
      </c>
      <c r="G34" s="70">
        <v>2635</v>
      </c>
      <c r="H34" s="70">
        <v>3530</v>
      </c>
      <c r="I34" s="142">
        <f>+INDEX([3]C25!$D$7:$D$41,MATCH(A34,[3]C25!$C$7:$C$41,0))</f>
        <v>2855</v>
      </c>
    </row>
    <row r="35" spans="1:9" s="109" customFormat="1" x14ac:dyDescent="0.2">
      <c r="A35" s="69" t="s">
        <v>162</v>
      </c>
      <c r="B35" s="70">
        <v>4304</v>
      </c>
      <c r="C35" s="70">
        <v>4420</v>
      </c>
      <c r="D35" s="70">
        <v>4646</v>
      </c>
      <c r="E35" s="70">
        <v>5534</v>
      </c>
      <c r="F35" s="70">
        <v>5484</v>
      </c>
      <c r="G35" s="70">
        <v>2614</v>
      </c>
      <c r="H35" s="70">
        <v>3784</v>
      </c>
      <c r="I35" s="142">
        <f>+INDEX([3]C25!$D$7:$D$41,MATCH(A35,[3]C25!$C$7:$C$41,0))</f>
        <v>3442</v>
      </c>
    </row>
    <row r="36" spans="1:9" s="109" customFormat="1" x14ac:dyDescent="0.2">
      <c r="A36" s="69" t="s">
        <v>163</v>
      </c>
      <c r="B36" s="70">
        <v>2671</v>
      </c>
      <c r="C36" s="70">
        <v>2887</v>
      </c>
      <c r="D36" s="70">
        <v>4353</v>
      </c>
      <c r="E36" s="70">
        <v>3357</v>
      </c>
      <c r="F36" s="70">
        <v>3881</v>
      </c>
      <c r="G36" s="70">
        <v>1936</v>
      </c>
      <c r="H36" s="70">
        <v>3978</v>
      </c>
      <c r="I36" s="142">
        <f>+INDEX([3]C25!$D$7:$D$41,MATCH(A36,[3]C25!$C$7:$C$41,0))</f>
        <v>2792</v>
      </c>
    </row>
    <row r="37" spans="1:9" s="109" customFormat="1" x14ac:dyDescent="0.2">
      <c r="A37" s="69" t="s">
        <v>164</v>
      </c>
      <c r="B37" s="70">
        <v>3537</v>
      </c>
      <c r="C37" s="70">
        <v>3086</v>
      </c>
      <c r="D37" s="71">
        <v>2966</v>
      </c>
      <c r="E37" s="71">
        <v>3940</v>
      </c>
      <c r="F37" s="71">
        <v>2900</v>
      </c>
      <c r="G37" s="71">
        <v>1497</v>
      </c>
      <c r="H37" s="70">
        <v>1540</v>
      </c>
      <c r="I37" s="142">
        <f>+INDEX([3]C25!$D$7:$D$41,MATCH(A37,[3]C25!$C$7:$C$41,0))</f>
        <v>1289</v>
      </c>
    </row>
    <row r="38" spans="1:9" s="109" customFormat="1" x14ac:dyDescent="0.2">
      <c r="A38" s="69" t="s">
        <v>165</v>
      </c>
      <c r="B38" s="70">
        <v>3908</v>
      </c>
      <c r="C38" s="70">
        <v>3728</v>
      </c>
      <c r="D38" s="70">
        <v>4211</v>
      </c>
      <c r="E38" s="70">
        <v>4154</v>
      </c>
      <c r="F38" s="70">
        <v>8471</v>
      </c>
      <c r="G38" s="70">
        <v>4193</v>
      </c>
      <c r="H38" s="70">
        <v>4014</v>
      </c>
      <c r="I38" s="142">
        <f>+INDEX([3]C25!$D$7:$D$41,MATCH(A38,[3]C25!$C$7:$C$41,0))</f>
        <v>3537</v>
      </c>
    </row>
    <row r="39" spans="1:9" s="109" customFormat="1" x14ac:dyDescent="0.2">
      <c r="A39" s="74" t="s">
        <v>285</v>
      </c>
      <c r="B39" s="123" t="s">
        <v>150</v>
      </c>
      <c r="C39" s="75">
        <v>2205</v>
      </c>
      <c r="D39" s="75">
        <v>2610</v>
      </c>
      <c r="E39" s="75">
        <v>4329</v>
      </c>
      <c r="F39" s="75">
        <v>5227</v>
      </c>
      <c r="G39" s="75" t="s">
        <v>150</v>
      </c>
      <c r="H39" s="75" t="s">
        <v>150</v>
      </c>
      <c r="I39" s="142" t="s">
        <v>150</v>
      </c>
    </row>
    <row r="41" spans="1:9" x14ac:dyDescent="0.25">
      <c r="A41" s="61" t="s">
        <v>255</v>
      </c>
    </row>
    <row r="42" spans="1:9" x14ac:dyDescent="0.25">
      <c r="A42" s="61" t="s">
        <v>611</v>
      </c>
    </row>
    <row r="43" spans="1:9" x14ac:dyDescent="0.25">
      <c r="A43" s="61" t="s">
        <v>612</v>
      </c>
    </row>
    <row r="44" spans="1:9" x14ac:dyDescent="0.25">
      <c r="A44" s="61" t="s">
        <v>394</v>
      </c>
    </row>
    <row r="45" spans="1:9" x14ac:dyDescent="0.25">
      <c r="A45" s="61" t="s">
        <v>170</v>
      </c>
    </row>
  </sheetData>
  <mergeCells count="2">
    <mergeCell ref="A1:G1"/>
    <mergeCell ref="A2:G2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AN45"/>
  <sheetViews>
    <sheetView showZeros="0" zoomScale="90" zoomScaleNormal="90" workbookViewId="0">
      <pane xSplit="1" topLeftCell="U1" activePane="topRight" state="frozen"/>
      <selection activeCell="L24" sqref="L24"/>
      <selection pane="topRight" activeCell="AL5" sqref="AL5"/>
    </sheetView>
  </sheetViews>
  <sheetFormatPr baseColWidth="10" defaultColWidth="9.140625" defaultRowHeight="12.75" x14ac:dyDescent="0.25"/>
  <cols>
    <col min="1" max="1" width="18.140625" style="61" customWidth="1"/>
    <col min="2" max="2" width="9.7109375" style="77" hidden="1" customWidth="1"/>
    <col min="3" max="14" width="9.7109375" style="61" hidden="1" customWidth="1"/>
    <col min="15" max="15" width="8.7109375" style="77" customWidth="1"/>
    <col min="16" max="25" width="8.7109375" style="61" customWidth="1"/>
    <col min="26" max="26" width="11.28515625" style="61" customWidth="1"/>
    <col min="27" max="37" width="8.7109375" style="61" customWidth="1"/>
    <col min="38" max="38" width="8.5703125" style="61" customWidth="1"/>
    <col min="39" max="39" width="10.42578125" style="61" customWidth="1"/>
    <col min="40" max="40" width="8.5703125" style="61" customWidth="1"/>
    <col min="41" max="16384" width="9.140625" style="61"/>
  </cols>
  <sheetData>
    <row r="1" spans="1:40" s="110" customFormat="1" ht="13.5" x14ac:dyDescent="0.25">
      <c r="A1" s="257" t="s">
        <v>706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/>
      <c r="AI1" s="257"/>
      <c r="AJ1" s="257"/>
      <c r="AK1" s="257"/>
      <c r="AL1" s="257"/>
      <c r="AM1" s="257"/>
      <c r="AN1" s="257"/>
    </row>
    <row r="2" spans="1:40" s="111" customFormat="1" ht="36.75" customHeight="1" x14ac:dyDescent="0.25">
      <c r="A2" s="274" t="s">
        <v>865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</row>
    <row r="3" spans="1:40" s="111" customFormat="1" ht="28.5" customHeight="1" x14ac:dyDescent="0.25">
      <c r="A3" s="260" t="s">
        <v>181</v>
      </c>
      <c r="B3" s="278" t="s">
        <v>613</v>
      </c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9">
        <v>2021</v>
      </c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9"/>
      <c r="AB3" s="278" t="s">
        <v>700</v>
      </c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</row>
    <row r="4" spans="1:40" s="112" customFormat="1" ht="81" customHeight="1" x14ac:dyDescent="0.2">
      <c r="A4" s="260"/>
      <c r="B4" s="64" t="s">
        <v>128</v>
      </c>
      <c r="C4" s="64" t="s">
        <v>614</v>
      </c>
      <c r="D4" s="64" t="s">
        <v>615</v>
      </c>
      <c r="E4" s="64" t="s">
        <v>616</v>
      </c>
      <c r="F4" s="64" t="s">
        <v>617</v>
      </c>
      <c r="G4" s="64" t="s">
        <v>618</v>
      </c>
      <c r="H4" s="64" t="s">
        <v>619</v>
      </c>
      <c r="I4" s="64" t="s">
        <v>620</v>
      </c>
      <c r="J4" s="64" t="s">
        <v>621</v>
      </c>
      <c r="K4" s="64" t="s">
        <v>622</v>
      </c>
      <c r="L4" s="64" t="s">
        <v>623</v>
      </c>
      <c r="M4" s="64" t="s">
        <v>624</v>
      </c>
      <c r="N4" s="64" t="s">
        <v>625</v>
      </c>
      <c r="O4" s="64" t="s">
        <v>128</v>
      </c>
      <c r="P4" s="64" t="s">
        <v>614</v>
      </c>
      <c r="Q4" s="64" t="s">
        <v>615</v>
      </c>
      <c r="R4" s="64" t="s">
        <v>616</v>
      </c>
      <c r="S4" s="64" t="s">
        <v>617</v>
      </c>
      <c r="T4" s="64" t="s">
        <v>618</v>
      </c>
      <c r="U4" s="64" t="s">
        <v>619</v>
      </c>
      <c r="V4" s="64" t="s">
        <v>620</v>
      </c>
      <c r="W4" s="64" t="s">
        <v>621</v>
      </c>
      <c r="X4" s="64" t="s">
        <v>622</v>
      </c>
      <c r="Y4" s="64" t="s">
        <v>623</v>
      </c>
      <c r="Z4" s="64" t="s">
        <v>624</v>
      </c>
      <c r="AA4" s="64" t="s">
        <v>625</v>
      </c>
      <c r="AB4" s="64" t="s">
        <v>128</v>
      </c>
      <c r="AC4" s="64" t="s">
        <v>614</v>
      </c>
      <c r="AD4" s="64" t="s">
        <v>615</v>
      </c>
      <c r="AE4" s="64" t="s">
        <v>616</v>
      </c>
      <c r="AF4" s="64" t="s">
        <v>617</v>
      </c>
      <c r="AG4" s="64" t="s">
        <v>618</v>
      </c>
      <c r="AH4" s="64" t="s">
        <v>619</v>
      </c>
      <c r="AI4" s="64" t="s">
        <v>620</v>
      </c>
      <c r="AJ4" s="64" t="s">
        <v>621</v>
      </c>
      <c r="AK4" s="64" t="s">
        <v>622</v>
      </c>
      <c r="AL4" s="64" t="s">
        <v>623</v>
      </c>
      <c r="AM4" s="64" t="s">
        <v>624</v>
      </c>
      <c r="AN4" s="64" t="s">
        <v>625</v>
      </c>
    </row>
    <row r="5" spans="1:40" s="113" customFormat="1" ht="15" customHeight="1" x14ac:dyDescent="0.2">
      <c r="A5" s="66" t="s">
        <v>128</v>
      </c>
      <c r="B5" s="81">
        <f>SUM(C5:N5)</f>
        <v>118737</v>
      </c>
      <c r="C5" s="81">
        <f>SUM(C6:C40)</f>
        <v>46284</v>
      </c>
      <c r="D5" s="81">
        <f t="shared" ref="D5:N5" si="0">SUM(D6:D40)</f>
        <v>21032</v>
      </c>
      <c r="E5" s="81">
        <f t="shared" si="0"/>
        <v>11986</v>
      </c>
      <c r="F5" s="81">
        <f t="shared" si="0"/>
        <v>10145</v>
      </c>
      <c r="G5" s="81">
        <f t="shared" si="0"/>
        <v>12179</v>
      </c>
      <c r="H5" s="81">
        <f t="shared" si="0"/>
        <v>2033</v>
      </c>
      <c r="I5" s="81">
        <f t="shared" si="0"/>
        <v>3359</v>
      </c>
      <c r="J5" s="81">
        <f t="shared" si="0"/>
        <v>3905</v>
      </c>
      <c r="K5" s="81">
        <f t="shared" si="0"/>
        <v>489</v>
      </c>
      <c r="L5" s="81">
        <f t="shared" si="0"/>
        <v>4</v>
      </c>
      <c r="M5" s="81">
        <f t="shared" si="0"/>
        <v>331</v>
      </c>
      <c r="N5" s="81">
        <f t="shared" si="0"/>
        <v>6990</v>
      </c>
      <c r="O5" s="81">
        <f>SUM(O6:O40)</f>
        <v>262866</v>
      </c>
      <c r="P5" s="81">
        <f t="shared" ref="P5:AA5" si="1">SUM(P6:P40)</f>
        <v>106586</v>
      </c>
      <c r="Q5" s="81">
        <f t="shared" si="1"/>
        <v>49176</v>
      </c>
      <c r="R5" s="81">
        <f t="shared" si="1"/>
        <v>24627</v>
      </c>
      <c r="S5" s="81">
        <f t="shared" si="1"/>
        <v>23381</v>
      </c>
      <c r="T5" s="81">
        <f t="shared" si="1"/>
        <v>28000</v>
      </c>
      <c r="U5" s="81">
        <f t="shared" si="1"/>
        <v>4761</v>
      </c>
      <c r="V5" s="81">
        <f t="shared" si="1"/>
        <v>8055</v>
      </c>
      <c r="W5" s="81">
        <f t="shared" si="1"/>
        <v>7953</v>
      </c>
      <c r="X5" s="81">
        <f t="shared" si="1"/>
        <v>1216</v>
      </c>
      <c r="Y5" s="81">
        <f t="shared" si="1"/>
        <v>35</v>
      </c>
      <c r="Z5" s="81">
        <f t="shared" si="1"/>
        <v>579</v>
      </c>
      <c r="AA5" s="81">
        <f t="shared" si="1"/>
        <v>8497</v>
      </c>
      <c r="AB5" s="139">
        <v>198628</v>
      </c>
      <c r="AC5" s="139">
        <v>83433</v>
      </c>
      <c r="AD5" s="139">
        <v>40536</v>
      </c>
      <c r="AE5" s="139">
        <v>18942</v>
      </c>
      <c r="AF5" s="139">
        <v>15409</v>
      </c>
      <c r="AG5" s="139">
        <v>15727</v>
      </c>
      <c r="AH5" s="139">
        <v>6631</v>
      </c>
      <c r="AI5" s="139">
        <v>10915</v>
      </c>
      <c r="AJ5" s="139">
        <v>4972</v>
      </c>
      <c r="AK5" s="139">
        <v>829</v>
      </c>
      <c r="AL5" s="139">
        <v>63</v>
      </c>
      <c r="AM5" s="139">
        <v>399</v>
      </c>
      <c r="AN5" s="139">
        <v>772</v>
      </c>
    </row>
    <row r="6" spans="1:40" s="109" customFormat="1" ht="15.75" customHeight="1" x14ac:dyDescent="0.2">
      <c r="A6" s="69" t="s">
        <v>131</v>
      </c>
      <c r="B6" s="70">
        <f>SUM(C6:N6)</f>
        <v>1416</v>
      </c>
      <c r="C6" s="70">
        <v>616</v>
      </c>
      <c r="D6" s="70">
        <v>44</v>
      </c>
      <c r="E6" s="70">
        <v>90</v>
      </c>
      <c r="F6" s="70">
        <v>349</v>
      </c>
      <c r="G6" s="70">
        <v>172</v>
      </c>
      <c r="H6" s="70">
        <v>10</v>
      </c>
      <c r="I6" s="70">
        <v>30</v>
      </c>
      <c r="J6" s="70">
        <v>50</v>
      </c>
      <c r="K6" s="70">
        <v>13</v>
      </c>
      <c r="L6" s="70"/>
      <c r="M6" s="70">
        <v>2</v>
      </c>
      <c r="N6" s="70">
        <v>40</v>
      </c>
      <c r="O6" s="70">
        <v>4188</v>
      </c>
      <c r="P6" s="70">
        <v>1935</v>
      </c>
      <c r="Q6" s="70">
        <v>159</v>
      </c>
      <c r="R6" s="70">
        <v>253</v>
      </c>
      <c r="S6" s="70">
        <v>889</v>
      </c>
      <c r="T6" s="70">
        <v>541</v>
      </c>
      <c r="U6" s="70">
        <v>28</v>
      </c>
      <c r="V6" s="70">
        <v>116</v>
      </c>
      <c r="W6" s="70">
        <v>127</v>
      </c>
      <c r="X6" s="70">
        <v>61</v>
      </c>
      <c r="Y6" s="70"/>
      <c r="Z6" s="70">
        <v>5</v>
      </c>
      <c r="AA6" s="70">
        <v>74</v>
      </c>
      <c r="AB6" s="88">
        <v>2257</v>
      </c>
      <c r="AC6" s="88">
        <v>1060</v>
      </c>
      <c r="AD6" s="88">
        <v>116</v>
      </c>
      <c r="AE6" s="88">
        <v>225</v>
      </c>
      <c r="AF6" s="88">
        <v>430</v>
      </c>
      <c r="AG6" s="88">
        <v>241</v>
      </c>
      <c r="AH6" s="88">
        <v>32</v>
      </c>
      <c r="AI6" s="88">
        <v>69</v>
      </c>
      <c r="AJ6" s="88">
        <v>47</v>
      </c>
      <c r="AK6" s="88">
        <v>28</v>
      </c>
      <c r="AL6" s="88">
        <v>0</v>
      </c>
      <c r="AM6" s="88">
        <v>1</v>
      </c>
      <c r="AN6" s="88">
        <v>8</v>
      </c>
    </row>
    <row r="7" spans="1:40" s="109" customFormat="1" x14ac:dyDescent="0.2">
      <c r="A7" s="69" t="s">
        <v>132</v>
      </c>
      <c r="B7" s="70">
        <f t="shared" ref="B7:B39" si="2">SUM(C7:N7)</f>
        <v>1839</v>
      </c>
      <c r="C7" s="70">
        <v>567</v>
      </c>
      <c r="D7" s="70">
        <v>98</v>
      </c>
      <c r="E7" s="70">
        <v>175</v>
      </c>
      <c r="F7" s="70">
        <v>413</v>
      </c>
      <c r="G7" s="70">
        <v>429</v>
      </c>
      <c r="H7" s="70">
        <v>21</v>
      </c>
      <c r="I7" s="70">
        <v>10</v>
      </c>
      <c r="J7" s="70">
        <v>62</v>
      </c>
      <c r="K7" s="70">
        <v>34</v>
      </c>
      <c r="L7" s="70">
        <v>2</v>
      </c>
      <c r="M7" s="70">
        <v>6</v>
      </c>
      <c r="N7" s="70">
        <v>22</v>
      </c>
      <c r="O7" s="70">
        <v>4215</v>
      </c>
      <c r="P7" s="70">
        <v>1228</v>
      </c>
      <c r="Q7" s="70">
        <v>229</v>
      </c>
      <c r="R7" s="70">
        <v>422</v>
      </c>
      <c r="S7" s="70">
        <v>950</v>
      </c>
      <c r="T7" s="70">
        <v>1054</v>
      </c>
      <c r="U7" s="70">
        <v>44</v>
      </c>
      <c r="V7" s="70">
        <v>36</v>
      </c>
      <c r="W7" s="70">
        <v>121</v>
      </c>
      <c r="X7" s="70">
        <v>77</v>
      </c>
      <c r="Y7" s="70">
        <v>10</v>
      </c>
      <c r="Z7" s="70">
        <v>11</v>
      </c>
      <c r="AA7" s="70">
        <v>33</v>
      </c>
      <c r="AB7" s="88">
        <v>2521</v>
      </c>
      <c r="AC7" s="88">
        <v>827</v>
      </c>
      <c r="AD7" s="88">
        <v>244</v>
      </c>
      <c r="AE7" s="88">
        <v>305</v>
      </c>
      <c r="AF7" s="88">
        <v>521</v>
      </c>
      <c r="AG7" s="88">
        <v>415</v>
      </c>
      <c r="AH7" s="88">
        <v>47</v>
      </c>
      <c r="AI7" s="88">
        <v>40</v>
      </c>
      <c r="AJ7" s="88">
        <v>65</v>
      </c>
      <c r="AK7" s="88">
        <v>45</v>
      </c>
      <c r="AL7" s="88">
        <v>1</v>
      </c>
      <c r="AM7" s="88">
        <v>4</v>
      </c>
      <c r="AN7" s="88">
        <v>7</v>
      </c>
    </row>
    <row r="8" spans="1:40" s="109" customFormat="1" x14ac:dyDescent="0.2">
      <c r="A8" s="69" t="s">
        <v>133</v>
      </c>
      <c r="B8" s="70">
        <f t="shared" si="2"/>
        <v>1579</v>
      </c>
      <c r="C8" s="70">
        <v>433</v>
      </c>
      <c r="D8" s="70">
        <v>83</v>
      </c>
      <c r="E8" s="70">
        <v>144</v>
      </c>
      <c r="F8" s="70">
        <v>349</v>
      </c>
      <c r="G8" s="70">
        <v>368</v>
      </c>
      <c r="H8" s="70">
        <v>14</v>
      </c>
      <c r="I8" s="70">
        <v>29</v>
      </c>
      <c r="J8" s="70">
        <v>36</v>
      </c>
      <c r="K8" s="70">
        <v>53</v>
      </c>
      <c r="L8" s="70"/>
      <c r="M8" s="70">
        <v>5</v>
      </c>
      <c r="N8" s="70">
        <v>65</v>
      </c>
      <c r="O8" s="70">
        <v>3674</v>
      </c>
      <c r="P8" s="70">
        <v>1117</v>
      </c>
      <c r="Q8" s="70">
        <v>177</v>
      </c>
      <c r="R8" s="70">
        <v>301</v>
      </c>
      <c r="S8" s="70">
        <v>841</v>
      </c>
      <c r="T8" s="70">
        <v>861</v>
      </c>
      <c r="U8" s="70">
        <v>27</v>
      </c>
      <c r="V8" s="70">
        <v>73</v>
      </c>
      <c r="W8" s="70">
        <v>76</v>
      </c>
      <c r="X8" s="70">
        <v>100</v>
      </c>
      <c r="Y8" s="70"/>
      <c r="Z8" s="70">
        <v>7</v>
      </c>
      <c r="AA8" s="70">
        <v>94</v>
      </c>
      <c r="AB8" s="88">
        <v>1815</v>
      </c>
      <c r="AC8" s="88">
        <v>676</v>
      </c>
      <c r="AD8" s="88">
        <v>129</v>
      </c>
      <c r="AE8" s="88">
        <v>199</v>
      </c>
      <c r="AF8" s="88">
        <v>367</v>
      </c>
      <c r="AG8" s="88">
        <v>271</v>
      </c>
      <c r="AH8" s="88">
        <v>11</v>
      </c>
      <c r="AI8" s="88">
        <v>40</v>
      </c>
      <c r="AJ8" s="88">
        <v>39</v>
      </c>
      <c r="AK8" s="88">
        <v>25</v>
      </c>
      <c r="AL8" s="88">
        <v>0</v>
      </c>
      <c r="AM8" s="88">
        <v>5</v>
      </c>
      <c r="AN8" s="88">
        <v>53</v>
      </c>
    </row>
    <row r="9" spans="1:40" s="109" customFormat="1" x14ac:dyDescent="0.2">
      <c r="A9" s="69" t="s">
        <v>134</v>
      </c>
      <c r="B9" s="70">
        <f t="shared" si="2"/>
        <v>6896</v>
      </c>
      <c r="C9" s="70">
        <v>2320</v>
      </c>
      <c r="D9" s="70">
        <v>754</v>
      </c>
      <c r="E9" s="70">
        <v>566</v>
      </c>
      <c r="F9" s="70">
        <v>540</v>
      </c>
      <c r="G9" s="70">
        <v>671</v>
      </c>
      <c r="H9" s="70">
        <v>62</v>
      </c>
      <c r="I9" s="70">
        <v>74</v>
      </c>
      <c r="J9" s="70">
        <v>200</v>
      </c>
      <c r="K9" s="70">
        <v>4</v>
      </c>
      <c r="L9" s="70"/>
      <c r="M9" s="70">
        <v>18</v>
      </c>
      <c r="N9" s="70">
        <v>1687</v>
      </c>
      <c r="O9" s="70">
        <v>17551</v>
      </c>
      <c r="P9" s="70">
        <v>7105</v>
      </c>
      <c r="Q9" s="70">
        <v>2106</v>
      </c>
      <c r="R9" s="70">
        <v>1474</v>
      </c>
      <c r="S9" s="70">
        <v>1459</v>
      </c>
      <c r="T9" s="70">
        <v>2179</v>
      </c>
      <c r="U9" s="70">
        <v>131</v>
      </c>
      <c r="V9" s="70">
        <v>236</v>
      </c>
      <c r="W9" s="70">
        <v>480</v>
      </c>
      <c r="X9" s="70">
        <v>22</v>
      </c>
      <c r="Y9" s="70"/>
      <c r="Z9" s="70">
        <v>47</v>
      </c>
      <c r="AA9" s="70">
        <v>2312</v>
      </c>
      <c r="AB9" s="88">
        <v>14353</v>
      </c>
      <c r="AC9" s="88">
        <v>6752</v>
      </c>
      <c r="AD9" s="88">
        <v>2224</v>
      </c>
      <c r="AE9" s="88">
        <v>1394</v>
      </c>
      <c r="AF9" s="88">
        <v>1073</v>
      </c>
      <c r="AG9" s="88">
        <v>1553</v>
      </c>
      <c r="AH9" s="88">
        <v>175</v>
      </c>
      <c r="AI9" s="88">
        <v>336</v>
      </c>
      <c r="AJ9" s="88">
        <v>371</v>
      </c>
      <c r="AK9" s="88">
        <v>27</v>
      </c>
      <c r="AL9" s="88">
        <v>0</v>
      </c>
      <c r="AM9" s="88">
        <v>47</v>
      </c>
      <c r="AN9" s="88">
        <v>401</v>
      </c>
    </row>
    <row r="10" spans="1:40" s="109" customFormat="1" x14ac:dyDescent="0.2">
      <c r="A10" s="69" t="s">
        <v>135</v>
      </c>
      <c r="B10" s="70">
        <f t="shared" si="2"/>
        <v>2638</v>
      </c>
      <c r="C10" s="70">
        <v>942</v>
      </c>
      <c r="D10" s="70">
        <v>259</v>
      </c>
      <c r="E10" s="70">
        <v>237</v>
      </c>
      <c r="F10" s="70">
        <v>462</v>
      </c>
      <c r="G10" s="70">
        <v>522</v>
      </c>
      <c r="H10" s="70">
        <v>28</v>
      </c>
      <c r="I10" s="70">
        <v>51</v>
      </c>
      <c r="J10" s="70">
        <v>69</v>
      </c>
      <c r="K10" s="70">
        <v>18</v>
      </c>
      <c r="L10" s="70"/>
      <c r="M10" s="70"/>
      <c r="N10" s="70">
        <v>50</v>
      </c>
      <c r="O10" s="70">
        <v>6911</v>
      </c>
      <c r="P10" s="70">
        <v>2574</v>
      </c>
      <c r="Q10" s="70">
        <v>692</v>
      </c>
      <c r="R10" s="70">
        <v>587</v>
      </c>
      <c r="S10" s="70">
        <v>1134</v>
      </c>
      <c r="T10" s="70">
        <v>1418</v>
      </c>
      <c r="U10" s="70">
        <v>63</v>
      </c>
      <c r="V10" s="70">
        <v>166</v>
      </c>
      <c r="W10" s="70">
        <v>156</v>
      </c>
      <c r="X10" s="70">
        <v>60</v>
      </c>
      <c r="Y10" s="70"/>
      <c r="Z10" s="70">
        <v>6</v>
      </c>
      <c r="AA10" s="70">
        <v>55</v>
      </c>
      <c r="AB10" s="88">
        <v>5484</v>
      </c>
      <c r="AC10" s="88">
        <v>2588</v>
      </c>
      <c r="AD10" s="88">
        <v>539</v>
      </c>
      <c r="AE10" s="88">
        <v>476</v>
      </c>
      <c r="AF10" s="88">
        <v>649</v>
      </c>
      <c r="AG10" s="88">
        <v>841</v>
      </c>
      <c r="AH10" s="88">
        <v>59</v>
      </c>
      <c r="AI10" s="88">
        <v>124</v>
      </c>
      <c r="AJ10" s="88">
        <v>125</v>
      </c>
      <c r="AK10" s="88">
        <v>54</v>
      </c>
      <c r="AL10" s="88">
        <v>0</v>
      </c>
      <c r="AM10" s="88">
        <v>13</v>
      </c>
      <c r="AN10" s="88">
        <v>16</v>
      </c>
    </row>
    <row r="11" spans="1:40" s="109" customFormat="1" x14ac:dyDescent="0.2">
      <c r="A11" s="69" t="s">
        <v>136</v>
      </c>
      <c r="B11" s="70">
        <f t="shared" si="2"/>
        <v>2645</v>
      </c>
      <c r="C11" s="70">
        <v>1124</v>
      </c>
      <c r="D11" s="70">
        <v>123</v>
      </c>
      <c r="E11" s="70">
        <v>205</v>
      </c>
      <c r="F11" s="70">
        <v>469</v>
      </c>
      <c r="G11" s="70">
        <v>441</v>
      </c>
      <c r="H11" s="70">
        <v>29</v>
      </c>
      <c r="I11" s="70">
        <v>82</v>
      </c>
      <c r="J11" s="70">
        <v>78</v>
      </c>
      <c r="K11" s="70">
        <v>42</v>
      </c>
      <c r="L11" s="70"/>
      <c r="M11" s="70">
        <v>8</v>
      </c>
      <c r="N11" s="70">
        <v>44</v>
      </c>
      <c r="O11" s="70">
        <v>6074</v>
      </c>
      <c r="P11" s="70">
        <v>2487</v>
      </c>
      <c r="Q11" s="70">
        <v>295</v>
      </c>
      <c r="R11" s="70">
        <v>499</v>
      </c>
      <c r="S11" s="70">
        <v>1155</v>
      </c>
      <c r="T11" s="70">
        <v>1026</v>
      </c>
      <c r="U11" s="70">
        <v>77</v>
      </c>
      <c r="V11" s="70">
        <v>173</v>
      </c>
      <c r="W11" s="70">
        <v>177</v>
      </c>
      <c r="X11" s="70">
        <v>106</v>
      </c>
      <c r="Y11" s="70">
        <v>1</v>
      </c>
      <c r="Z11" s="70">
        <v>15</v>
      </c>
      <c r="AA11" s="70">
        <v>63</v>
      </c>
      <c r="AB11" s="88">
        <v>4143</v>
      </c>
      <c r="AC11" s="88">
        <v>1750</v>
      </c>
      <c r="AD11" s="88">
        <v>238</v>
      </c>
      <c r="AE11" s="88">
        <v>357</v>
      </c>
      <c r="AF11" s="88">
        <v>758</v>
      </c>
      <c r="AG11" s="88">
        <v>514</v>
      </c>
      <c r="AH11" s="88">
        <v>103</v>
      </c>
      <c r="AI11" s="88">
        <v>181</v>
      </c>
      <c r="AJ11" s="88">
        <v>124</v>
      </c>
      <c r="AK11" s="88">
        <v>77</v>
      </c>
      <c r="AL11" s="88">
        <v>0</v>
      </c>
      <c r="AM11" s="88">
        <v>5</v>
      </c>
      <c r="AN11" s="88">
        <v>36</v>
      </c>
    </row>
    <row r="12" spans="1:40" s="109" customFormat="1" x14ac:dyDescent="0.2">
      <c r="A12" s="69" t="s">
        <v>137</v>
      </c>
      <c r="B12" s="70">
        <f t="shared" si="2"/>
        <v>2954</v>
      </c>
      <c r="C12" s="70">
        <v>944</v>
      </c>
      <c r="D12" s="70">
        <v>614</v>
      </c>
      <c r="E12" s="70">
        <v>368</v>
      </c>
      <c r="F12" s="70">
        <v>106</v>
      </c>
      <c r="G12" s="70">
        <v>130</v>
      </c>
      <c r="H12" s="70">
        <v>52</v>
      </c>
      <c r="I12" s="70">
        <v>239</v>
      </c>
      <c r="J12" s="70">
        <v>92</v>
      </c>
      <c r="K12" s="70"/>
      <c r="L12" s="70"/>
      <c r="M12" s="70">
        <v>6</v>
      </c>
      <c r="N12" s="70">
        <v>403</v>
      </c>
      <c r="O12" s="70">
        <v>6816</v>
      </c>
      <c r="P12" s="70">
        <v>2233</v>
      </c>
      <c r="Q12" s="70">
        <v>1553</v>
      </c>
      <c r="R12" s="70">
        <v>822</v>
      </c>
      <c r="S12" s="70">
        <v>231</v>
      </c>
      <c r="T12" s="70">
        <v>239</v>
      </c>
      <c r="U12" s="70">
        <v>135</v>
      </c>
      <c r="V12" s="70">
        <v>895</v>
      </c>
      <c r="W12" s="70">
        <v>236</v>
      </c>
      <c r="X12" s="70">
        <v>0</v>
      </c>
      <c r="Y12" s="70"/>
      <c r="Z12" s="70">
        <v>18</v>
      </c>
      <c r="AA12" s="70">
        <v>454</v>
      </c>
      <c r="AB12" s="88">
        <v>8341</v>
      </c>
      <c r="AC12" s="88">
        <v>2035</v>
      </c>
      <c r="AD12" s="88">
        <v>1466</v>
      </c>
      <c r="AE12" s="88">
        <v>689</v>
      </c>
      <c r="AF12" s="88">
        <v>177</v>
      </c>
      <c r="AG12" s="88">
        <v>139</v>
      </c>
      <c r="AH12" s="88">
        <v>447</v>
      </c>
      <c r="AI12" s="88">
        <v>3217</v>
      </c>
      <c r="AJ12" s="88">
        <v>166</v>
      </c>
      <c r="AK12" s="88">
        <v>0</v>
      </c>
      <c r="AL12" s="88">
        <v>0</v>
      </c>
      <c r="AM12" s="88">
        <v>5</v>
      </c>
      <c r="AN12" s="88">
        <v>0</v>
      </c>
    </row>
    <row r="13" spans="1:40" s="109" customFormat="1" x14ac:dyDescent="0.2">
      <c r="A13" s="69" t="s">
        <v>138</v>
      </c>
      <c r="B13" s="70">
        <f t="shared" si="2"/>
        <v>2028</v>
      </c>
      <c r="C13" s="70">
        <v>472</v>
      </c>
      <c r="D13" s="70">
        <v>306</v>
      </c>
      <c r="E13" s="70">
        <v>65</v>
      </c>
      <c r="F13" s="70">
        <v>197</v>
      </c>
      <c r="G13" s="70">
        <v>186</v>
      </c>
      <c r="H13" s="70">
        <v>22</v>
      </c>
      <c r="I13" s="70">
        <v>14</v>
      </c>
      <c r="J13" s="70">
        <v>21</v>
      </c>
      <c r="K13" s="70">
        <v>4</v>
      </c>
      <c r="L13" s="70"/>
      <c r="M13" s="70">
        <v>1</v>
      </c>
      <c r="N13" s="70">
        <v>740</v>
      </c>
      <c r="O13" s="70">
        <v>4161</v>
      </c>
      <c r="P13" s="70">
        <v>1266</v>
      </c>
      <c r="Q13" s="70">
        <v>625</v>
      </c>
      <c r="R13" s="70">
        <v>211</v>
      </c>
      <c r="S13" s="70">
        <v>422</v>
      </c>
      <c r="T13" s="70">
        <v>572</v>
      </c>
      <c r="U13" s="70">
        <v>53</v>
      </c>
      <c r="V13" s="70">
        <v>47</v>
      </c>
      <c r="W13" s="70">
        <v>94</v>
      </c>
      <c r="X13" s="70">
        <v>21</v>
      </c>
      <c r="Y13" s="70"/>
      <c r="Z13" s="70">
        <v>6</v>
      </c>
      <c r="AA13" s="70">
        <v>844</v>
      </c>
      <c r="AB13" s="88">
        <v>3356</v>
      </c>
      <c r="AC13" s="88">
        <v>1415</v>
      </c>
      <c r="AD13" s="88">
        <v>623</v>
      </c>
      <c r="AE13" s="88">
        <v>241</v>
      </c>
      <c r="AF13" s="88">
        <v>377</v>
      </c>
      <c r="AG13" s="88">
        <v>374</v>
      </c>
      <c r="AH13" s="88">
        <v>116</v>
      </c>
      <c r="AI13" s="88">
        <v>79</v>
      </c>
      <c r="AJ13" s="88">
        <v>44</v>
      </c>
      <c r="AK13" s="88">
        <v>14</v>
      </c>
      <c r="AL13" s="88">
        <v>0</v>
      </c>
      <c r="AM13" s="88">
        <v>2</v>
      </c>
      <c r="AN13" s="88">
        <v>71</v>
      </c>
    </row>
    <row r="14" spans="1:40" s="109" customFormat="1" x14ac:dyDescent="0.2">
      <c r="A14" s="69" t="s">
        <v>139</v>
      </c>
      <c r="B14" s="70">
        <f t="shared" si="2"/>
        <v>4248</v>
      </c>
      <c r="C14" s="70">
        <v>1802</v>
      </c>
      <c r="D14" s="70">
        <v>276</v>
      </c>
      <c r="E14" s="70">
        <v>450</v>
      </c>
      <c r="F14" s="70">
        <v>518</v>
      </c>
      <c r="G14" s="70">
        <v>668</v>
      </c>
      <c r="H14" s="70">
        <v>21</v>
      </c>
      <c r="I14" s="70">
        <v>73</v>
      </c>
      <c r="J14" s="70">
        <v>125</v>
      </c>
      <c r="K14" s="70">
        <v>63</v>
      </c>
      <c r="L14" s="70"/>
      <c r="M14" s="70">
        <v>16</v>
      </c>
      <c r="N14" s="70">
        <v>236</v>
      </c>
      <c r="O14" s="70">
        <v>9248</v>
      </c>
      <c r="P14" s="70">
        <v>3985</v>
      </c>
      <c r="Q14" s="70">
        <v>629</v>
      </c>
      <c r="R14" s="70">
        <v>1049</v>
      </c>
      <c r="S14" s="70">
        <v>1150</v>
      </c>
      <c r="T14" s="70">
        <v>1471</v>
      </c>
      <c r="U14" s="70">
        <v>63</v>
      </c>
      <c r="V14" s="70">
        <v>216</v>
      </c>
      <c r="W14" s="70">
        <v>296</v>
      </c>
      <c r="X14" s="70">
        <v>111</v>
      </c>
      <c r="Y14" s="70"/>
      <c r="Z14" s="70">
        <v>26</v>
      </c>
      <c r="AA14" s="70">
        <v>252</v>
      </c>
      <c r="AB14" s="88">
        <v>6511</v>
      </c>
      <c r="AC14" s="88">
        <v>2934</v>
      </c>
      <c r="AD14" s="88">
        <v>542</v>
      </c>
      <c r="AE14" s="88">
        <v>784</v>
      </c>
      <c r="AF14" s="88">
        <v>733</v>
      </c>
      <c r="AG14" s="88">
        <v>858</v>
      </c>
      <c r="AH14" s="88">
        <v>45</v>
      </c>
      <c r="AI14" s="88">
        <v>261</v>
      </c>
      <c r="AJ14" s="88">
        <v>231</v>
      </c>
      <c r="AK14" s="88">
        <v>78</v>
      </c>
      <c r="AL14" s="88">
        <v>0</v>
      </c>
      <c r="AM14" s="88">
        <v>38</v>
      </c>
      <c r="AN14" s="88">
        <v>7</v>
      </c>
    </row>
    <row r="15" spans="1:40" s="109" customFormat="1" x14ac:dyDescent="0.2">
      <c r="A15" s="69" t="s">
        <v>140</v>
      </c>
      <c r="B15" s="70">
        <f t="shared" si="2"/>
        <v>471</v>
      </c>
      <c r="C15" s="70">
        <v>123</v>
      </c>
      <c r="D15" s="70">
        <v>35</v>
      </c>
      <c r="E15" s="70">
        <v>35</v>
      </c>
      <c r="F15" s="70">
        <v>113</v>
      </c>
      <c r="G15" s="70">
        <v>123</v>
      </c>
      <c r="H15" s="70">
        <v>8</v>
      </c>
      <c r="I15" s="70">
        <v>10</v>
      </c>
      <c r="J15" s="70">
        <v>12</v>
      </c>
      <c r="K15" s="70">
        <v>6</v>
      </c>
      <c r="L15" s="70"/>
      <c r="M15" s="70">
        <v>2</v>
      </c>
      <c r="N15" s="70">
        <v>4</v>
      </c>
      <c r="O15" s="70">
        <v>1086</v>
      </c>
      <c r="P15" s="70">
        <v>317</v>
      </c>
      <c r="Q15" s="70">
        <v>71</v>
      </c>
      <c r="R15" s="70">
        <v>90</v>
      </c>
      <c r="S15" s="70">
        <v>235</v>
      </c>
      <c r="T15" s="70">
        <v>272</v>
      </c>
      <c r="U15" s="70">
        <v>23</v>
      </c>
      <c r="V15" s="70">
        <v>30</v>
      </c>
      <c r="W15" s="70">
        <v>22</v>
      </c>
      <c r="X15" s="70">
        <v>16</v>
      </c>
      <c r="Y15" s="70"/>
      <c r="Z15" s="70">
        <v>3</v>
      </c>
      <c r="AA15" s="70">
        <v>7</v>
      </c>
      <c r="AB15" s="88">
        <v>756</v>
      </c>
      <c r="AC15" s="88">
        <v>268</v>
      </c>
      <c r="AD15" s="88">
        <v>70</v>
      </c>
      <c r="AE15" s="88">
        <v>85</v>
      </c>
      <c r="AF15" s="88">
        <v>161</v>
      </c>
      <c r="AG15" s="88">
        <v>120</v>
      </c>
      <c r="AH15" s="88">
        <v>8</v>
      </c>
      <c r="AI15" s="88">
        <v>18</v>
      </c>
      <c r="AJ15" s="88">
        <v>11</v>
      </c>
      <c r="AK15" s="88">
        <v>13</v>
      </c>
      <c r="AL15" s="88">
        <v>0</v>
      </c>
      <c r="AM15" s="88">
        <v>0</v>
      </c>
      <c r="AN15" s="88">
        <v>2</v>
      </c>
    </row>
    <row r="16" spans="1:40" s="109" customFormat="1" x14ac:dyDescent="0.2">
      <c r="A16" s="69" t="s">
        <v>141</v>
      </c>
      <c r="B16" s="70">
        <f t="shared" si="2"/>
        <v>3024</v>
      </c>
      <c r="C16" s="70">
        <v>1109</v>
      </c>
      <c r="D16" s="70">
        <v>320</v>
      </c>
      <c r="E16" s="70">
        <v>294</v>
      </c>
      <c r="F16" s="70">
        <v>515</v>
      </c>
      <c r="G16" s="70">
        <v>496</v>
      </c>
      <c r="H16" s="70">
        <v>37</v>
      </c>
      <c r="I16" s="70">
        <v>62</v>
      </c>
      <c r="J16" s="70">
        <v>105</v>
      </c>
      <c r="K16" s="70">
        <v>10</v>
      </c>
      <c r="L16" s="70"/>
      <c r="M16" s="70">
        <v>7</v>
      </c>
      <c r="N16" s="70">
        <v>69</v>
      </c>
      <c r="O16" s="70">
        <v>6710</v>
      </c>
      <c r="P16" s="70">
        <v>2511</v>
      </c>
      <c r="Q16" s="70">
        <v>780</v>
      </c>
      <c r="R16" s="70">
        <v>676</v>
      </c>
      <c r="S16" s="70">
        <v>1028</v>
      </c>
      <c r="T16" s="70">
        <v>1125</v>
      </c>
      <c r="U16" s="70">
        <v>83</v>
      </c>
      <c r="V16" s="70">
        <v>109</v>
      </c>
      <c r="W16" s="70">
        <v>237</v>
      </c>
      <c r="X16" s="70">
        <v>34</v>
      </c>
      <c r="Y16" s="70"/>
      <c r="Z16" s="70">
        <v>9</v>
      </c>
      <c r="AA16" s="70">
        <v>118</v>
      </c>
      <c r="AB16" s="88">
        <v>5293</v>
      </c>
      <c r="AC16" s="88">
        <v>2095</v>
      </c>
      <c r="AD16" s="88">
        <v>656</v>
      </c>
      <c r="AE16" s="88">
        <v>571</v>
      </c>
      <c r="AF16" s="88">
        <v>792</v>
      </c>
      <c r="AG16" s="88">
        <v>626</v>
      </c>
      <c r="AH16" s="88">
        <v>57</v>
      </c>
      <c r="AI16" s="88">
        <v>277</v>
      </c>
      <c r="AJ16" s="88">
        <v>130</v>
      </c>
      <c r="AK16" s="88">
        <v>26</v>
      </c>
      <c r="AL16" s="88">
        <v>0</v>
      </c>
      <c r="AM16" s="88">
        <v>7</v>
      </c>
      <c r="AN16" s="88">
        <v>56</v>
      </c>
    </row>
    <row r="17" spans="1:40" s="109" customFormat="1" x14ac:dyDescent="0.2">
      <c r="A17" s="69" t="s">
        <v>142</v>
      </c>
      <c r="B17" s="70">
        <f t="shared" si="2"/>
        <v>2648</v>
      </c>
      <c r="C17" s="70">
        <v>850</v>
      </c>
      <c r="D17" s="70">
        <v>759</v>
      </c>
      <c r="E17" s="70">
        <v>191</v>
      </c>
      <c r="F17" s="70">
        <v>298</v>
      </c>
      <c r="G17" s="70">
        <v>322</v>
      </c>
      <c r="H17" s="70">
        <v>91</v>
      </c>
      <c r="I17" s="70">
        <v>40</v>
      </c>
      <c r="J17" s="70">
        <v>68</v>
      </c>
      <c r="K17" s="70">
        <v>19</v>
      </c>
      <c r="L17" s="70"/>
      <c r="M17" s="70">
        <v>10</v>
      </c>
      <c r="N17" s="70"/>
      <c r="O17" s="70">
        <v>5953</v>
      </c>
      <c r="P17" s="70">
        <v>1921</v>
      </c>
      <c r="Q17" s="70">
        <v>1653</v>
      </c>
      <c r="R17" s="70">
        <v>416</v>
      </c>
      <c r="S17" s="70">
        <v>648</v>
      </c>
      <c r="T17" s="70">
        <v>788</v>
      </c>
      <c r="U17" s="70">
        <v>248</v>
      </c>
      <c r="V17" s="70">
        <v>86</v>
      </c>
      <c r="W17" s="70">
        <v>140</v>
      </c>
      <c r="X17" s="70">
        <v>36</v>
      </c>
      <c r="Y17" s="70"/>
      <c r="Z17" s="70">
        <v>16</v>
      </c>
      <c r="AA17" s="70">
        <v>1</v>
      </c>
      <c r="AB17" s="88">
        <v>4599</v>
      </c>
      <c r="AC17" s="88">
        <v>1399</v>
      </c>
      <c r="AD17" s="88">
        <v>1246</v>
      </c>
      <c r="AE17" s="88">
        <v>384</v>
      </c>
      <c r="AF17" s="88">
        <v>427</v>
      </c>
      <c r="AG17" s="88">
        <v>480</v>
      </c>
      <c r="AH17" s="88">
        <v>400</v>
      </c>
      <c r="AI17" s="88">
        <v>129</v>
      </c>
      <c r="AJ17" s="88">
        <v>93</v>
      </c>
      <c r="AK17" s="88">
        <v>20</v>
      </c>
      <c r="AL17" s="88">
        <v>0</v>
      </c>
      <c r="AM17" s="88">
        <v>19</v>
      </c>
      <c r="AN17" s="88">
        <v>2</v>
      </c>
    </row>
    <row r="18" spans="1:40" s="109" customFormat="1" x14ac:dyDescent="0.2">
      <c r="A18" s="69" t="s">
        <v>143</v>
      </c>
      <c r="B18" s="70">
        <f t="shared" si="2"/>
        <v>5078</v>
      </c>
      <c r="C18" s="70">
        <v>1817</v>
      </c>
      <c r="D18" s="70">
        <v>1378</v>
      </c>
      <c r="E18" s="70">
        <v>310</v>
      </c>
      <c r="F18" s="70">
        <v>311</v>
      </c>
      <c r="G18" s="70">
        <v>612</v>
      </c>
      <c r="H18" s="70">
        <v>70</v>
      </c>
      <c r="I18" s="70">
        <v>226</v>
      </c>
      <c r="J18" s="70">
        <v>123</v>
      </c>
      <c r="K18" s="70">
        <v>18</v>
      </c>
      <c r="L18" s="70"/>
      <c r="M18" s="70">
        <v>13</v>
      </c>
      <c r="N18" s="70">
        <v>200</v>
      </c>
      <c r="O18" s="70">
        <v>11434</v>
      </c>
      <c r="P18" s="70">
        <v>4152</v>
      </c>
      <c r="Q18" s="70">
        <v>3125</v>
      </c>
      <c r="R18" s="70">
        <v>880</v>
      </c>
      <c r="S18" s="70">
        <v>655</v>
      </c>
      <c r="T18" s="70">
        <v>1226</v>
      </c>
      <c r="U18" s="70">
        <v>190</v>
      </c>
      <c r="V18" s="70">
        <v>496</v>
      </c>
      <c r="W18" s="70">
        <v>318</v>
      </c>
      <c r="X18" s="70">
        <v>38</v>
      </c>
      <c r="Y18" s="70"/>
      <c r="Z18" s="70">
        <v>25</v>
      </c>
      <c r="AA18" s="70">
        <v>329</v>
      </c>
      <c r="AB18" s="88">
        <v>7645</v>
      </c>
      <c r="AC18" s="88">
        <v>3097</v>
      </c>
      <c r="AD18" s="88">
        <v>2064</v>
      </c>
      <c r="AE18" s="88">
        <v>725</v>
      </c>
      <c r="AF18" s="88">
        <v>420</v>
      </c>
      <c r="AG18" s="88">
        <v>701</v>
      </c>
      <c r="AH18" s="88">
        <v>230</v>
      </c>
      <c r="AI18" s="88">
        <v>190</v>
      </c>
      <c r="AJ18" s="88">
        <v>192</v>
      </c>
      <c r="AK18" s="88">
        <v>16</v>
      </c>
      <c r="AL18" s="88">
        <v>0</v>
      </c>
      <c r="AM18" s="88">
        <v>10</v>
      </c>
      <c r="AN18" s="88">
        <v>0</v>
      </c>
    </row>
    <row r="19" spans="1:40" s="109" customFormat="1" x14ac:dyDescent="0.2">
      <c r="A19" s="69" t="s">
        <v>144</v>
      </c>
      <c r="B19" s="70">
        <f t="shared" si="2"/>
        <v>3244</v>
      </c>
      <c r="C19" s="71">
        <v>1293</v>
      </c>
      <c r="D19" s="71">
        <v>488</v>
      </c>
      <c r="E19" s="71">
        <v>435</v>
      </c>
      <c r="F19" s="71">
        <v>293</v>
      </c>
      <c r="G19" s="71">
        <v>373</v>
      </c>
      <c r="H19" s="71">
        <v>44</v>
      </c>
      <c r="I19" s="71">
        <v>56</v>
      </c>
      <c r="J19" s="71">
        <v>156</v>
      </c>
      <c r="K19" s="71">
        <v>47</v>
      </c>
      <c r="L19" s="71"/>
      <c r="M19" s="71">
        <v>34</v>
      </c>
      <c r="N19" s="71">
        <v>25</v>
      </c>
      <c r="O19" s="70">
        <v>7648</v>
      </c>
      <c r="P19" s="70">
        <v>3234</v>
      </c>
      <c r="Q19" s="70">
        <v>1127</v>
      </c>
      <c r="R19" s="70">
        <v>832</v>
      </c>
      <c r="S19" s="70">
        <v>799</v>
      </c>
      <c r="T19" s="70">
        <v>988</v>
      </c>
      <c r="U19" s="70">
        <v>73</v>
      </c>
      <c r="V19" s="70">
        <v>153</v>
      </c>
      <c r="W19" s="70">
        <v>244</v>
      </c>
      <c r="X19" s="70">
        <v>147</v>
      </c>
      <c r="Y19" s="70"/>
      <c r="Z19" s="70">
        <v>24</v>
      </c>
      <c r="AA19" s="70">
        <v>27</v>
      </c>
      <c r="AB19" s="88">
        <v>5933</v>
      </c>
      <c r="AC19" s="88">
        <v>2652</v>
      </c>
      <c r="AD19" s="88">
        <v>1112</v>
      </c>
      <c r="AE19" s="88">
        <v>612</v>
      </c>
      <c r="AF19" s="88">
        <v>464</v>
      </c>
      <c r="AG19" s="88">
        <v>580</v>
      </c>
      <c r="AH19" s="88">
        <v>70</v>
      </c>
      <c r="AI19" s="88">
        <v>166</v>
      </c>
      <c r="AJ19" s="88">
        <v>159</v>
      </c>
      <c r="AK19" s="88">
        <v>106</v>
      </c>
      <c r="AL19" s="88">
        <v>0</v>
      </c>
      <c r="AM19" s="88">
        <v>12</v>
      </c>
      <c r="AN19" s="88">
        <v>0</v>
      </c>
    </row>
    <row r="20" spans="1:40" s="109" customFormat="1" x14ac:dyDescent="0.2">
      <c r="A20" s="69" t="s">
        <v>145</v>
      </c>
      <c r="B20" s="70">
        <f t="shared" si="2"/>
        <v>6886</v>
      </c>
      <c r="C20" s="70">
        <v>2513</v>
      </c>
      <c r="D20" s="70">
        <v>1493</v>
      </c>
      <c r="E20" s="70">
        <v>644</v>
      </c>
      <c r="F20" s="70">
        <v>604</v>
      </c>
      <c r="G20" s="70">
        <v>682</v>
      </c>
      <c r="H20" s="70">
        <v>342</v>
      </c>
      <c r="I20" s="70">
        <v>226</v>
      </c>
      <c r="J20" s="70">
        <v>173</v>
      </c>
      <c r="K20" s="70">
        <v>20</v>
      </c>
      <c r="L20" s="70"/>
      <c r="M20" s="70">
        <v>7</v>
      </c>
      <c r="N20" s="70">
        <v>182</v>
      </c>
      <c r="O20" s="70">
        <v>16721</v>
      </c>
      <c r="P20" s="70">
        <v>6433</v>
      </c>
      <c r="Q20" s="70">
        <v>3927</v>
      </c>
      <c r="R20" s="70">
        <v>1393</v>
      </c>
      <c r="S20" s="70">
        <v>1325</v>
      </c>
      <c r="T20" s="70">
        <v>1493</v>
      </c>
      <c r="U20" s="70">
        <v>933</v>
      </c>
      <c r="V20" s="70">
        <v>605</v>
      </c>
      <c r="W20" s="70">
        <v>383</v>
      </c>
      <c r="X20" s="70">
        <v>38</v>
      </c>
      <c r="Y20" s="70"/>
      <c r="Z20" s="70">
        <v>17</v>
      </c>
      <c r="AA20" s="70">
        <v>174</v>
      </c>
      <c r="AB20" s="88">
        <v>13473</v>
      </c>
      <c r="AC20" s="88">
        <v>4738</v>
      </c>
      <c r="AD20" s="88">
        <v>3182</v>
      </c>
      <c r="AE20" s="88">
        <v>1308</v>
      </c>
      <c r="AF20" s="88">
        <v>846</v>
      </c>
      <c r="AG20" s="88">
        <v>945</v>
      </c>
      <c r="AH20" s="88">
        <v>1123</v>
      </c>
      <c r="AI20" s="88">
        <v>1026</v>
      </c>
      <c r="AJ20" s="88">
        <v>259</v>
      </c>
      <c r="AK20" s="88">
        <v>27</v>
      </c>
      <c r="AL20" s="88">
        <v>0</v>
      </c>
      <c r="AM20" s="88">
        <v>17</v>
      </c>
      <c r="AN20" s="88">
        <v>2</v>
      </c>
    </row>
    <row r="21" spans="1:40" s="109" customFormat="1" x14ac:dyDescent="0.2">
      <c r="A21" s="69" t="s">
        <v>146</v>
      </c>
      <c r="B21" s="70">
        <f t="shared" si="2"/>
        <v>12218</v>
      </c>
      <c r="C21" s="70">
        <v>4227</v>
      </c>
      <c r="D21" s="70">
        <v>1956</v>
      </c>
      <c r="E21" s="70">
        <v>594</v>
      </c>
      <c r="F21" s="70">
        <v>1128</v>
      </c>
      <c r="G21" s="70">
        <v>735</v>
      </c>
      <c r="H21" s="70">
        <v>107</v>
      </c>
      <c r="I21" s="70">
        <v>522</v>
      </c>
      <c r="J21" s="70">
        <v>182</v>
      </c>
      <c r="K21" s="70">
        <v>33</v>
      </c>
      <c r="L21" s="70"/>
      <c r="M21" s="70">
        <v>17</v>
      </c>
      <c r="N21" s="70">
        <v>2717</v>
      </c>
      <c r="O21" s="70">
        <v>26392</v>
      </c>
      <c r="P21" s="70">
        <v>10933</v>
      </c>
      <c r="Q21" s="70">
        <v>4846</v>
      </c>
      <c r="R21" s="70">
        <v>1472</v>
      </c>
      <c r="S21" s="70">
        <v>2521</v>
      </c>
      <c r="T21" s="70">
        <v>1632</v>
      </c>
      <c r="U21" s="70">
        <v>260</v>
      </c>
      <c r="V21" s="70">
        <v>1220</v>
      </c>
      <c r="W21" s="70">
        <v>406</v>
      </c>
      <c r="X21" s="70">
        <v>97</v>
      </c>
      <c r="Y21" s="70"/>
      <c r="Z21" s="70">
        <v>25</v>
      </c>
      <c r="AA21" s="70">
        <v>2980</v>
      </c>
      <c r="AB21" s="88">
        <v>20838</v>
      </c>
      <c r="AC21" s="88">
        <v>10217</v>
      </c>
      <c r="AD21" s="88">
        <v>4264</v>
      </c>
      <c r="AE21" s="88">
        <v>1441</v>
      </c>
      <c r="AF21" s="88">
        <v>1869</v>
      </c>
      <c r="AG21" s="88">
        <v>1070</v>
      </c>
      <c r="AH21" s="88">
        <v>350</v>
      </c>
      <c r="AI21" s="88">
        <v>1164</v>
      </c>
      <c r="AJ21" s="88">
        <v>325</v>
      </c>
      <c r="AK21" s="88">
        <v>108</v>
      </c>
      <c r="AL21" s="88">
        <v>0</v>
      </c>
      <c r="AM21" s="88">
        <v>30</v>
      </c>
      <c r="AN21" s="88">
        <v>0</v>
      </c>
    </row>
    <row r="22" spans="1:40" s="109" customFormat="1" x14ac:dyDescent="0.2">
      <c r="A22" s="69" t="s">
        <v>252</v>
      </c>
      <c r="B22" s="70">
        <f t="shared" si="2"/>
        <v>11737</v>
      </c>
      <c r="C22" s="71">
        <v>4685</v>
      </c>
      <c r="D22" s="71">
        <v>2061</v>
      </c>
      <c r="E22" s="71">
        <v>2696</v>
      </c>
      <c r="F22" s="71">
        <v>271</v>
      </c>
      <c r="G22" s="71">
        <v>673</v>
      </c>
      <c r="H22" s="71">
        <v>244</v>
      </c>
      <c r="I22" s="71">
        <v>279</v>
      </c>
      <c r="J22" s="71">
        <v>728</v>
      </c>
      <c r="K22" s="71"/>
      <c r="L22" s="71"/>
      <c r="M22" s="71">
        <v>73</v>
      </c>
      <c r="N22" s="71">
        <v>27</v>
      </c>
      <c r="O22" s="70">
        <v>14032</v>
      </c>
      <c r="P22" s="70">
        <v>5652</v>
      </c>
      <c r="Q22" s="70">
        <v>2454</v>
      </c>
      <c r="R22" s="70">
        <v>3071</v>
      </c>
      <c r="S22" s="70">
        <v>353</v>
      </c>
      <c r="T22" s="70">
        <v>874</v>
      </c>
      <c r="U22" s="70">
        <v>297</v>
      </c>
      <c r="V22" s="70">
        <v>431</v>
      </c>
      <c r="W22" s="70">
        <v>780</v>
      </c>
      <c r="X22" s="70">
        <v>1</v>
      </c>
      <c r="Y22" s="70"/>
      <c r="Z22" s="70">
        <v>82</v>
      </c>
      <c r="AA22" s="70">
        <v>37</v>
      </c>
      <c r="AB22" s="88">
        <v>2684</v>
      </c>
      <c r="AC22" s="88">
        <v>1313</v>
      </c>
      <c r="AD22" s="88">
        <v>529</v>
      </c>
      <c r="AE22" s="88">
        <v>290</v>
      </c>
      <c r="AF22" s="88">
        <v>30</v>
      </c>
      <c r="AG22" s="88">
        <v>106</v>
      </c>
      <c r="AH22" s="88">
        <v>94</v>
      </c>
      <c r="AI22" s="88">
        <v>267</v>
      </c>
      <c r="AJ22" s="88">
        <v>39</v>
      </c>
      <c r="AK22" s="88">
        <v>0</v>
      </c>
      <c r="AL22" s="88">
        <v>1</v>
      </c>
      <c r="AM22" s="88">
        <v>2</v>
      </c>
      <c r="AN22" s="88">
        <v>13</v>
      </c>
    </row>
    <row r="23" spans="1:40" s="109" customFormat="1" x14ac:dyDescent="0.2">
      <c r="A23" s="69" t="s">
        <v>609</v>
      </c>
      <c r="B23" s="70">
        <f t="shared" si="2"/>
        <v>6634</v>
      </c>
      <c r="C23" s="71">
        <v>2881</v>
      </c>
      <c r="D23" s="71">
        <v>1347</v>
      </c>
      <c r="E23" s="71">
        <v>760</v>
      </c>
      <c r="F23" s="71">
        <v>322</v>
      </c>
      <c r="G23" s="71">
        <v>659</v>
      </c>
      <c r="H23" s="71">
        <v>122</v>
      </c>
      <c r="I23" s="71">
        <v>255</v>
      </c>
      <c r="J23" s="71">
        <v>268</v>
      </c>
      <c r="K23" s="71">
        <v>6</v>
      </c>
      <c r="L23" s="71"/>
      <c r="M23" s="71">
        <v>14</v>
      </c>
      <c r="N23" s="71"/>
      <c r="O23" s="70">
        <v>16035</v>
      </c>
      <c r="P23" s="70">
        <v>6902</v>
      </c>
      <c r="Q23" s="70">
        <v>3475</v>
      </c>
      <c r="R23" s="70">
        <v>1792</v>
      </c>
      <c r="S23" s="70">
        <v>820</v>
      </c>
      <c r="T23" s="70">
        <v>1490</v>
      </c>
      <c r="U23" s="70">
        <v>290</v>
      </c>
      <c r="V23" s="70">
        <v>627</v>
      </c>
      <c r="W23" s="70">
        <v>578</v>
      </c>
      <c r="X23" s="70">
        <v>24</v>
      </c>
      <c r="Y23" s="70"/>
      <c r="Z23" s="70">
        <v>37</v>
      </c>
      <c r="AA23" s="70">
        <v>0</v>
      </c>
      <c r="AB23" s="88">
        <v>16265</v>
      </c>
      <c r="AC23" s="88">
        <v>6736</v>
      </c>
      <c r="AD23" s="88">
        <v>4062</v>
      </c>
      <c r="AE23" s="88">
        <v>1942</v>
      </c>
      <c r="AF23" s="88">
        <v>755</v>
      </c>
      <c r="AG23" s="88">
        <v>959</v>
      </c>
      <c r="AH23" s="88">
        <v>698</v>
      </c>
      <c r="AI23" s="88">
        <v>645</v>
      </c>
      <c r="AJ23" s="88">
        <v>406</v>
      </c>
      <c r="AK23" s="88">
        <v>13</v>
      </c>
      <c r="AL23" s="88">
        <v>0</v>
      </c>
      <c r="AM23" s="88">
        <v>49</v>
      </c>
      <c r="AN23" s="88">
        <v>0</v>
      </c>
    </row>
    <row r="24" spans="1:40" s="109" customFormat="1" x14ac:dyDescent="0.2">
      <c r="A24" s="69" t="s">
        <v>197</v>
      </c>
      <c r="B24" s="70">
        <f t="shared" si="2"/>
        <v>2928</v>
      </c>
      <c r="C24" s="71">
        <v>1317</v>
      </c>
      <c r="D24" s="71">
        <v>717</v>
      </c>
      <c r="E24" s="71">
        <v>277</v>
      </c>
      <c r="F24" s="71">
        <v>139</v>
      </c>
      <c r="G24" s="71">
        <v>320</v>
      </c>
      <c r="H24" s="71">
        <v>44</v>
      </c>
      <c r="I24" s="71">
        <v>40</v>
      </c>
      <c r="J24" s="71">
        <v>68</v>
      </c>
      <c r="K24" s="71">
        <v>3</v>
      </c>
      <c r="L24" s="71"/>
      <c r="M24" s="71">
        <v>2</v>
      </c>
      <c r="N24" s="71">
        <v>1</v>
      </c>
      <c r="O24" s="70">
        <v>6483</v>
      </c>
      <c r="P24" s="70">
        <v>2917</v>
      </c>
      <c r="Q24" s="70">
        <v>1670</v>
      </c>
      <c r="R24" s="70">
        <v>595</v>
      </c>
      <c r="S24" s="70">
        <v>314</v>
      </c>
      <c r="T24" s="70">
        <v>616</v>
      </c>
      <c r="U24" s="70">
        <v>101</v>
      </c>
      <c r="V24" s="70">
        <v>121</v>
      </c>
      <c r="W24" s="70">
        <v>139</v>
      </c>
      <c r="X24" s="70">
        <v>6</v>
      </c>
      <c r="Y24" s="70"/>
      <c r="Z24" s="70">
        <v>3</v>
      </c>
      <c r="AA24" s="70">
        <v>1</v>
      </c>
      <c r="AB24" s="88">
        <v>461</v>
      </c>
      <c r="AC24" s="88">
        <v>156</v>
      </c>
      <c r="AD24" s="88">
        <v>158</v>
      </c>
      <c r="AE24" s="88">
        <v>12</v>
      </c>
      <c r="AF24" s="88">
        <v>13</v>
      </c>
      <c r="AG24" s="88">
        <v>39</v>
      </c>
      <c r="AH24" s="88">
        <v>13</v>
      </c>
      <c r="AI24" s="88">
        <v>67</v>
      </c>
      <c r="AJ24" s="88">
        <v>3</v>
      </c>
      <c r="AK24" s="88">
        <v>0</v>
      </c>
      <c r="AL24" s="88">
        <v>0</v>
      </c>
      <c r="AM24" s="88">
        <v>0</v>
      </c>
      <c r="AN24" s="88">
        <v>0</v>
      </c>
    </row>
    <row r="25" spans="1:40" s="109" customFormat="1" x14ac:dyDescent="0.2">
      <c r="A25" s="69" t="s">
        <v>151</v>
      </c>
      <c r="B25" s="70">
        <f t="shared" si="2"/>
        <v>9251</v>
      </c>
      <c r="C25" s="70">
        <v>3544</v>
      </c>
      <c r="D25" s="70">
        <v>2890</v>
      </c>
      <c r="E25" s="70">
        <v>1094</v>
      </c>
      <c r="F25" s="70">
        <v>348</v>
      </c>
      <c r="G25" s="70">
        <v>612</v>
      </c>
      <c r="H25" s="70">
        <v>190</v>
      </c>
      <c r="I25" s="70">
        <v>170</v>
      </c>
      <c r="J25" s="70">
        <v>375</v>
      </c>
      <c r="K25" s="70">
        <v>11</v>
      </c>
      <c r="L25" s="70"/>
      <c r="M25" s="70">
        <v>10</v>
      </c>
      <c r="N25" s="70">
        <v>7</v>
      </c>
      <c r="O25" s="70">
        <v>19475</v>
      </c>
      <c r="P25" s="70">
        <v>7308</v>
      </c>
      <c r="Q25" s="70">
        <v>6376</v>
      </c>
      <c r="R25" s="70">
        <v>2181</v>
      </c>
      <c r="S25" s="70">
        <v>843</v>
      </c>
      <c r="T25" s="70">
        <v>1176</v>
      </c>
      <c r="U25" s="70">
        <v>443</v>
      </c>
      <c r="V25" s="70">
        <v>376</v>
      </c>
      <c r="W25" s="70">
        <v>695</v>
      </c>
      <c r="X25" s="70">
        <v>26</v>
      </c>
      <c r="Y25" s="70"/>
      <c r="Z25" s="70">
        <v>28</v>
      </c>
      <c r="AA25" s="70">
        <v>23</v>
      </c>
      <c r="AB25" s="88">
        <v>14631</v>
      </c>
      <c r="AC25" s="88">
        <v>5195</v>
      </c>
      <c r="AD25" s="88">
        <v>4633</v>
      </c>
      <c r="AE25" s="88">
        <v>1769</v>
      </c>
      <c r="AF25" s="88">
        <v>606</v>
      </c>
      <c r="AG25" s="88">
        <v>729</v>
      </c>
      <c r="AH25" s="88">
        <v>745</v>
      </c>
      <c r="AI25" s="88">
        <v>423</v>
      </c>
      <c r="AJ25" s="88">
        <v>460</v>
      </c>
      <c r="AK25" s="88">
        <v>18</v>
      </c>
      <c r="AL25" s="88">
        <v>0</v>
      </c>
      <c r="AM25" s="88">
        <v>24</v>
      </c>
      <c r="AN25" s="88">
        <v>29</v>
      </c>
    </row>
    <row r="26" spans="1:40" s="109" customFormat="1" x14ac:dyDescent="0.2">
      <c r="A26" s="69" t="s">
        <v>152</v>
      </c>
      <c r="B26" s="70">
        <f t="shared" si="2"/>
        <v>3160</v>
      </c>
      <c r="C26" s="70">
        <v>970</v>
      </c>
      <c r="D26" s="70">
        <v>987</v>
      </c>
      <c r="E26" s="70">
        <v>376</v>
      </c>
      <c r="F26" s="70">
        <v>114</v>
      </c>
      <c r="G26" s="70">
        <v>318</v>
      </c>
      <c r="H26" s="70">
        <v>76</v>
      </c>
      <c r="I26" s="70">
        <v>181</v>
      </c>
      <c r="J26" s="70">
        <v>125</v>
      </c>
      <c r="K26" s="70"/>
      <c r="L26" s="70"/>
      <c r="M26" s="70">
        <v>13</v>
      </c>
      <c r="N26" s="70"/>
      <c r="O26" s="70">
        <v>11663</v>
      </c>
      <c r="P26" s="70">
        <v>4033</v>
      </c>
      <c r="Q26" s="70">
        <v>4221</v>
      </c>
      <c r="R26" s="70">
        <v>1221</v>
      </c>
      <c r="S26" s="70">
        <v>472</v>
      </c>
      <c r="T26" s="70">
        <v>777</v>
      </c>
      <c r="U26" s="70">
        <v>216</v>
      </c>
      <c r="V26" s="70">
        <v>341</v>
      </c>
      <c r="W26" s="70">
        <v>346</v>
      </c>
      <c r="X26" s="70">
        <v>7</v>
      </c>
      <c r="Y26" s="70"/>
      <c r="Z26" s="70">
        <v>29</v>
      </c>
      <c r="AA26" s="70">
        <v>0</v>
      </c>
      <c r="AB26" s="88">
        <v>13517</v>
      </c>
      <c r="AC26" s="88">
        <v>4605</v>
      </c>
      <c r="AD26" s="88">
        <v>4826</v>
      </c>
      <c r="AE26" s="88">
        <v>1455</v>
      </c>
      <c r="AF26" s="88">
        <v>494</v>
      </c>
      <c r="AG26" s="88">
        <v>598</v>
      </c>
      <c r="AH26" s="88">
        <v>632</v>
      </c>
      <c r="AI26" s="88">
        <v>578</v>
      </c>
      <c r="AJ26" s="88">
        <v>313</v>
      </c>
      <c r="AK26" s="88">
        <v>2</v>
      </c>
      <c r="AL26" s="88">
        <v>0</v>
      </c>
      <c r="AM26" s="88">
        <v>14</v>
      </c>
      <c r="AN26" s="88">
        <v>0</v>
      </c>
    </row>
    <row r="27" spans="1:40" s="109" customFormat="1" x14ac:dyDescent="0.2">
      <c r="A27" s="69" t="s">
        <v>153</v>
      </c>
      <c r="B27" s="70">
        <f t="shared" si="2"/>
        <v>2336</v>
      </c>
      <c r="C27" s="70">
        <v>1579</v>
      </c>
      <c r="D27" s="70">
        <v>181</v>
      </c>
      <c r="E27" s="70">
        <v>136</v>
      </c>
      <c r="F27" s="70">
        <v>99</v>
      </c>
      <c r="G27" s="70">
        <v>156</v>
      </c>
      <c r="H27" s="70">
        <v>19</v>
      </c>
      <c r="I27" s="70">
        <v>94</v>
      </c>
      <c r="J27" s="70">
        <v>58</v>
      </c>
      <c r="K27" s="70">
        <v>1</v>
      </c>
      <c r="L27" s="70"/>
      <c r="M27" s="70">
        <v>5</v>
      </c>
      <c r="N27" s="70">
        <v>8</v>
      </c>
      <c r="O27" s="70">
        <v>5389</v>
      </c>
      <c r="P27" s="70">
        <v>3498</v>
      </c>
      <c r="Q27" s="70">
        <v>426</v>
      </c>
      <c r="R27" s="70">
        <v>322</v>
      </c>
      <c r="S27" s="70">
        <v>258</v>
      </c>
      <c r="T27" s="70">
        <v>418</v>
      </c>
      <c r="U27" s="70">
        <v>56</v>
      </c>
      <c r="V27" s="70">
        <v>213</v>
      </c>
      <c r="W27" s="70">
        <v>152</v>
      </c>
      <c r="X27" s="70">
        <v>3</v>
      </c>
      <c r="Y27" s="70"/>
      <c r="Z27" s="70">
        <v>7</v>
      </c>
      <c r="AA27" s="70">
        <v>36</v>
      </c>
      <c r="AB27" s="88">
        <v>4136</v>
      </c>
      <c r="AC27" s="88">
        <v>2625</v>
      </c>
      <c r="AD27" s="88">
        <v>461</v>
      </c>
      <c r="AE27" s="88">
        <v>254</v>
      </c>
      <c r="AF27" s="88">
        <v>177</v>
      </c>
      <c r="AG27" s="88">
        <v>228</v>
      </c>
      <c r="AH27" s="88">
        <v>65</v>
      </c>
      <c r="AI27" s="88">
        <v>195</v>
      </c>
      <c r="AJ27" s="88">
        <v>105</v>
      </c>
      <c r="AK27" s="88">
        <v>5</v>
      </c>
      <c r="AL27" s="88">
        <v>0</v>
      </c>
      <c r="AM27" s="88">
        <v>8</v>
      </c>
      <c r="AN27" s="88">
        <v>13</v>
      </c>
    </row>
    <row r="28" spans="1:40" s="109" customFormat="1" x14ac:dyDescent="0.2">
      <c r="A28" s="69" t="s">
        <v>610</v>
      </c>
      <c r="B28" s="70">
        <f t="shared" si="2"/>
        <v>1321</v>
      </c>
      <c r="C28" s="70">
        <v>725</v>
      </c>
      <c r="D28" s="70">
        <v>154</v>
      </c>
      <c r="E28" s="70">
        <v>65</v>
      </c>
      <c r="F28" s="70">
        <v>91</v>
      </c>
      <c r="G28" s="70">
        <v>132</v>
      </c>
      <c r="H28" s="70">
        <v>6</v>
      </c>
      <c r="I28" s="70">
        <v>48</v>
      </c>
      <c r="J28" s="70">
        <v>23</v>
      </c>
      <c r="K28" s="70"/>
      <c r="L28" s="70"/>
      <c r="M28" s="70">
        <v>1</v>
      </c>
      <c r="N28" s="70">
        <v>76</v>
      </c>
      <c r="O28" s="70">
        <v>3427</v>
      </c>
      <c r="P28" s="70">
        <v>1696</v>
      </c>
      <c r="Q28" s="70">
        <v>438</v>
      </c>
      <c r="R28" s="70">
        <v>188</v>
      </c>
      <c r="S28" s="70">
        <v>312</v>
      </c>
      <c r="T28" s="70">
        <v>457</v>
      </c>
      <c r="U28" s="70">
        <v>28</v>
      </c>
      <c r="V28" s="70">
        <v>113</v>
      </c>
      <c r="W28" s="70">
        <v>69</v>
      </c>
      <c r="X28" s="70">
        <v>4</v>
      </c>
      <c r="Y28" s="70"/>
      <c r="Z28" s="70">
        <v>3</v>
      </c>
      <c r="AA28" s="70">
        <v>119</v>
      </c>
      <c r="AB28" s="88">
        <v>2060</v>
      </c>
      <c r="AC28" s="88">
        <v>1024</v>
      </c>
      <c r="AD28" s="88">
        <v>333</v>
      </c>
      <c r="AE28" s="88">
        <v>125</v>
      </c>
      <c r="AF28" s="88">
        <v>150</v>
      </c>
      <c r="AG28" s="88">
        <v>254</v>
      </c>
      <c r="AH28" s="88">
        <v>16</v>
      </c>
      <c r="AI28" s="88">
        <v>107</v>
      </c>
      <c r="AJ28" s="88">
        <v>39</v>
      </c>
      <c r="AK28" s="88">
        <v>4</v>
      </c>
      <c r="AL28" s="88">
        <v>0</v>
      </c>
      <c r="AM28" s="88">
        <v>5</v>
      </c>
      <c r="AN28" s="88">
        <v>3</v>
      </c>
    </row>
    <row r="29" spans="1:40" s="109" customFormat="1" x14ac:dyDescent="0.2">
      <c r="A29" s="69" t="s">
        <v>155</v>
      </c>
      <c r="B29" s="70">
        <f t="shared" si="2"/>
        <v>957</v>
      </c>
      <c r="C29" s="70">
        <v>457</v>
      </c>
      <c r="D29" s="70">
        <v>78</v>
      </c>
      <c r="E29" s="70">
        <v>99</v>
      </c>
      <c r="F29" s="70">
        <v>104</v>
      </c>
      <c r="G29" s="70">
        <v>135</v>
      </c>
      <c r="H29" s="70">
        <v>5</v>
      </c>
      <c r="I29" s="70">
        <v>6</v>
      </c>
      <c r="J29" s="70">
        <v>39</v>
      </c>
      <c r="K29" s="70"/>
      <c r="L29" s="70"/>
      <c r="M29" s="70">
        <v>1</v>
      </c>
      <c r="N29" s="70">
        <v>33</v>
      </c>
      <c r="O29" s="70">
        <v>2146</v>
      </c>
      <c r="P29" s="70">
        <v>1041</v>
      </c>
      <c r="Q29" s="70">
        <v>227</v>
      </c>
      <c r="R29" s="70">
        <v>239</v>
      </c>
      <c r="S29" s="70">
        <v>224</v>
      </c>
      <c r="T29" s="70">
        <v>264</v>
      </c>
      <c r="U29" s="70">
        <v>17</v>
      </c>
      <c r="V29" s="70">
        <v>14</v>
      </c>
      <c r="W29" s="70">
        <v>67</v>
      </c>
      <c r="X29" s="70">
        <v>4</v>
      </c>
      <c r="Y29" s="70"/>
      <c r="Z29" s="70">
        <v>8</v>
      </c>
      <c r="AA29" s="70">
        <v>41</v>
      </c>
      <c r="AB29" s="88">
        <v>1822</v>
      </c>
      <c r="AC29" s="88">
        <v>991</v>
      </c>
      <c r="AD29" s="88">
        <v>173</v>
      </c>
      <c r="AE29" s="88">
        <v>182</v>
      </c>
      <c r="AF29" s="88">
        <v>190</v>
      </c>
      <c r="AG29" s="88">
        <v>180</v>
      </c>
      <c r="AH29" s="88">
        <v>13</v>
      </c>
      <c r="AI29" s="88">
        <v>23</v>
      </c>
      <c r="AJ29" s="88">
        <v>64</v>
      </c>
      <c r="AK29" s="88">
        <v>2</v>
      </c>
      <c r="AL29" s="88">
        <v>0</v>
      </c>
      <c r="AM29" s="88">
        <v>4</v>
      </c>
      <c r="AN29" s="88">
        <v>0</v>
      </c>
    </row>
    <row r="30" spans="1:40" s="109" customFormat="1" x14ac:dyDescent="0.2">
      <c r="A30" s="69" t="s">
        <v>156</v>
      </c>
      <c r="B30" s="70">
        <f t="shared" si="2"/>
        <v>329</v>
      </c>
      <c r="C30" s="70">
        <v>116</v>
      </c>
      <c r="D30" s="70">
        <v>26</v>
      </c>
      <c r="E30" s="70">
        <v>55</v>
      </c>
      <c r="F30" s="70">
        <v>45</v>
      </c>
      <c r="G30" s="70">
        <v>45</v>
      </c>
      <c r="H30" s="70">
        <v>6</v>
      </c>
      <c r="I30" s="70">
        <v>4</v>
      </c>
      <c r="J30" s="70">
        <v>12</v>
      </c>
      <c r="K30" s="70">
        <v>17</v>
      </c>
      <c r="L30" s="70"/>
      <c r="M30" s="70">
        <v>2</v>
      </c>
      <c r="N30" s="70">
        <v>1</v>
      </c>
      <c r="O30" s="70">
        <v>936</v>
      </c>
      <c r="P30" s="70">
        <v>358</v>
      </c>
      <c r="Q30" s="70">
        <v>57</v>
      </c>
      <c r="R30" s="70">
        <v>125</v>
      </c>
      <c r="S30" s="70">
        <v>145</v>
      </c>
      <c r="T30" s="70">
        <v>152</v>
      </c>
      <c r="U30" s="70">
        <v>15</v>
      </c>
      <c r="V30" s="70">
        <v>8</v>
      </c>
      <c r="W30" s="70">
        <v>30</v>
      </c>
      <c r="X30" s="70">
        <v>37</v>
      </c>
      <c r="Y30" s="70"/>
      <c r="Z30" s="70">
        <v>5</v>
      </c>
      <c r="AA30" s="70">
        <v>4</v>
      </c>
      <c r="AB30" s="88">
        <v>666</v>
      </c>
      <c r="AC30" s="88">
        <v>285</v>
      </c>
      <c r="AD30" s="88">
        <v>44</v>
      </c>
      <c r="AE30" s="88">
        <v>76</v>
      </c>
      <c r="AF30" s="88">
        <v>98</v>
      </c>
      <c r="AG30" s="88">
        <v>64</v>
      </c>
      <c r="AH30" s="88">
        <v>20</v>
      </c>
      <c r="AI30" s="88">
        <v>27</v>
      </c>
      <c r="AJ30" s="88">
        <v>27</v>
      </c>
      <c r="AK30" s="88">
        <v>21</v>
      </c>
      <c r="AL30" s="88">
        <v>0</v>
      </c>
      <c r="AM30" s="88">
        <v>4</v>
      </c>
      <c r="AN30" s="88">
        <v>0</v>
      </c>
    </row>
    <row r="31" spans="1:40" s="109" customFormat="1" x14ac:dyDescent="0.2">
      <c r="A31" s="69" t="s">
        <v>157</v>
      </c>
      <c r="B31" s="70">
        <f t="shared" si="2"/>
        <v>5535</v>
      </c>
      <c r="C31" s="70">
        <v>2296</v>
      </c>
      <c r="D31" s="70">
        <v>1453</v>
      </c>
      <c r="E31" s="70">
        <v>368</v>
      </c>
      <c r="F31" s="70">
        <v>554</v>
      </c>
      <c r="G31" s="70">
        <v>383</v>
      </c>
      <c r="H31" s="70">
        <v>122</v>
      </c>
      <c r="I31" s="70">
        <v>131</v>
      </c>
      <c r="J31" s="70">
        <v>144</v>
      </c>
      <c r="K31" s="70">
        <v>27</v>
      </c>
      <c r="L31" s="70"/>
      <c r="M31" s="70">
        <v>13</v>
      </c>
      <c r="N31" s="70">
        <v>44</v>
      </c>
      <c r="O31" s="70">
        <v>12249</v>
      </c>
      <c r="P31" s="70">
        <v>5259</v>
      </c>
      <c r="Q31" s="70">
        <v>3128</v>
      </c>
      <c r="R31" s="70">
        <v>852</v>
      </c>
      <c r="S31" s="70">
        <v>1130</v>
      </c>
      <c r="T31" s="70">
        <v>819</v>
      </c>
      <c r="U31" s="70">
        <v>307</v>
      </c>
      <c r="V31" s="70">
        <v>318</v>
      </c>
      <c r="W31" s="70">
        <v>287</v>
      </c>
      <c r="X31" s="70">
        <v>54</v>
      </c>
      <c r="Y31" s="70"/>
      <c r="Z31" s="70">
        <v>25</v>
      </c>
      <c r="AA31" s="70">
        <v>70</v>
      </c>
      <c r="AB31" s="88">
        <v>9127</v>
      </c>
      <c r="AC31" s="88">
        <v>3801</v>
      </c>
      <c r="AD31" s="88">
        <v>2589</v>
      </c>
      <c r="AE31" s="88">
        <v>775</v>
      </c>
      <c r="AF31" s="88">
        <v>603</v>
      </c>
      <c r="AG31" s="88">
        <v>406</v>
      </c>
      <c r="AH31" s="88">
        <v>339</v>
      </c>
      <c r="AI31" s="88">
        <v>334</v>
      </c>
      <c r="AJ31" s="88">
        <v>207</v>
      </c>
      <c r="AK31" s="88">
        <v>35</v>
      </c>
      <c r="AL31" s="88">
        <v>0</v>
      </c>
      <c r="AM31" s="88">
        <v>16</v>
      </c>
      <c r="AN31" s="88">
        <v>22</v>
      </c>
    </row>
    <row r="32" spans="1:40" s="109" customFormat="1" x14ac:dyDescent="0.2">
      <c r="A32" s="69" t="s">
        <v>158</v>
      </c>
      <c r="B32" s="70">
        <f t="shared" si="2"/>
        <v>2754</v>
      </c>
      <c r="C32" s="70">
        <v>1188</v>
      </c>
      <c r="D32" s="70">
        <v>252</v>
      </c>
      <c r="E32" s="70">
        <v>230</v>
      </c>
      <c r="F32" s="70">
        <v>375</v>
      </c>
      <c r="G32" s="70">
        <v>531</v>
      </c>
      <c r="H32" s="70">
        <v>19</v>
      </c>
      <c r="I32" s="70">
        <v>84</v>
      </c>
      <c r="J32" s="70">
        <v>38</v>
      </c>
      <c r="K32" s="70">
        <v>9</v>
      </c>
      <c r="L32" s="70"/>
      <c r="M32" s="70">
        <v>5</v>
      </c>
      <c r="N32" s="70">
        <v>23</v>
      </c>
      <c r="O32" s="70">
        <v>5769</v>
      </c>
      <c r="P32" s="70">
        <v>2326</v>
      </c>
      <c r="Q32" s="70">
        <v>607</v>
      </c>
      <c r="R32" s="70">
        <v>466</v>
      </c>
      <c r="S32" s="70">
        <v>845</v>
      </c>
      <c r="T32" s="70">
        <v>1187</v>
      </c>
      <c r="U32" s="70">
        <v>34</v>
      </c>
      <c r="V32" s="70">
        <v>154</v>
      </c>
      <c r="W32" s="70">
        <v>89</v>
      </c>
      <c r="X32" s="70">
        <v>14</v>
      </c>
      <c r="Y32" s="70"/>
      <c r="Z32" s="70">
        <v>7</v>
      </c>
      <c r="AA32" s="70">
        <v>40</v>
      </c>
      <c r="AB32" s="88">
        <v>3760</v>
      </c>
      <c r="AC32" s="88">
        <v>1596</v>
      </c>
      <c r="AD32" s="88">
        <v>560</v>
      </c>
      <c r="AE32" s="88">
        <v>310</v>
      </c>
      <c r="AF32" s="88">
        <v>519</v>
      </c>
      <c r="AG32" s="88">
        <v>503</v>
      </c>
      <c r="AH32" s="88">
        <v>25</v>
      </c>
      <c r="AI32" s="88">
        <v>128</v>
      </c>
      <c r="AJ32" s="88">
        <v>74</v>
      </c>
      <c r="AK32" s="88">
        <v>16</v>
      </c>
      <c r="AL32" s="88">
        <v>0</v>
      </c>
      <c r="AM32" s="88">
        <v>7</v>
      </c>
      <c r="AN32" s="88">
        <v>22</v>
      </c>
    </row>
    <row r="33" spans="1:40" s="109" customFormat="1" x14ac:dyDescent="0.2">
      <c r="A33" s="69" t="s">
        <v>159</v>
      </c>
      <c r="B33" s="70">
        <f t="shared" si="2"/>
        <v>1192</v>
      </c>
      <c r="C33" s="70">
        <v>618</v>
      </c>
      <c r="D33" s="70">
        <v>98</v>
      </c>
      <c r="E33" s="70">
        <v>143</v>
      </c>
      <c r="F33" s="70">
        <v>96</v>
      </c>
      <c r="G33" s="70">
        <v>105</v>
      </c>
      <c r="H33" s="70">
        <v>18</v>
      </c>
      <c r="I33" s="70">
        <v>46</v>
      </c>
      <c r="J33" s="70">
        <v>50</v>
      </c>
      <c r="K33" s="70">
        <v>2</v>
      </c>
      <c r="L33" s="70"/>
      <c r="M33" s="70">
        <v>2</v>
      </c>
      <c r="N33" s="70">
        <v>14</v>
      </c>
      <c r="O33" s="70">
        <v>3092</v>
      </c>
      <c r="P33" s="70">
        <v>1643</v>
      </c>
      <c r="Q33" s="70">
        <v>241</v>
      </c>
      <c r="R33" s="70">
        <v>359</v>
      </c>
      <c r="S33" s="70">
        <v>244</v>
      </c>
      <c r="T33" s="70">
        <v>238</v>
      </c>
      <c r="U33" s="70">
        <v>33</v>
      </c>
      <c r="V33" s="70">
        <v>105</v>
      </c>
      <c r="W33" s="70">
        <v>194</v>
      </c>
      <c r="X33" s="70">
        <v>8</v>
      </c>
      <c r="Y33" s="70"/>
      <c r="Z33" s="70">
        <v>4</v>
      </c>
      <c r="AA33" s="70">
        <v>23</v>
      </c>
      <c r="AB33" s="88">
        <v>3041</v>
      </c>
      <c r="AC33" s="88">
        <v>1697</v>
      </c>
      <c r="AD33" s="88">
        <v>318</v>
      </c>
      <c r="AE33" s="88">
        <v>367</v>
      </c>
      <c r="AF33" s="88">
        <v>219</v>
      </c>
      <c r="AG33" s="88">
        <v>112</v>
      </c>
      <c r="AH33" s="88">
        <v>32</v>
      </c>
      <c r="AI33" s="88">
        <v>185</v>
      </c>
      <c r="AJ33" s="88">
        <v>102</v>
      </c>
      <c r="AK33" s="88">
        <v>8</v>
      </c>
      <c r="AL33" s="88">
        <v>0</v>
      </c>
      <c r="AM33" s="88">
        <v>1</v>
      </c>
      <c r="AN33" s="88">
        <v>0</v>
      </c>
    </row>
    <row r="34" spans="1:40" s="109" customFormat="1" x14ac:dyDescent="0.2">
      <c r="A34" s="69" t="s">
        <v>160</v>
      </c>
      <c r="B34" s="70">
        <f t="shared" si="2"/>
        <v>2904</v>
      </c>
      <c r="C34" s="70">
        <v>1137</v>
      </c>
      <c r="D34" s="70">
        <v>575</v>
      </c>
      <c r="E34" s="70">
        <v>309</v>
      </c>
      <c r="F34" s="70">
        <v>298</v>
      </c>
      <c r="G34" s="70">
        <v>318</v>
      </c>
      <c r="H34" s="70">
        <v>76</v>
      </c>
      <c r="I34" s="70">
        <v>43</v>
      </c>
      <c r="J34" s="70">
        <v>113</v>
      </c>
      <c r="K34" s="70">
        <v>7</v>
      </c>
      <c r="L34" s="70"/>
      <c r="M34" s="70">
        <v>15</v>
      </c>
      <c r="N34" s="70">
        <v>13</v>
      </c>
      <c r="O34" s="70">
        <v>6542</v>
      </c>
      <c r="P34" s="70">
        <v>2794</v>
      </c>
      <c r="Q34" s="70">
        <v>1170</v>
      </c>
      <c r="R34" s="70">
        <v>621</v>
      </c>
      <c r="S34" s="70">
        <v>653</v>
      </c>
      <c r="T34" s="70">
        <v>715</v>
      </c>
      <c r="U34" s="70">
        <v>178</v>
      </c>
      <c r="V34" s="70">
        <v>94</v>
      </c>
      <c r="W34" s="70">
        <v>260</v>
      </c>
      <c r="X34" s="70">
        <v>14</v>
      </c>
      <c r="Y34" s="70"/>
      <c r="Z34" s="70">
        <v>31</v>
      </c>
      <c r="AA34" s="70">
        <v>12</v>
      </c>
      <c r="AB34" s="88">
        <v>5225</v>
      </c>
      <c r="AC34" s="88">
        <v>2275</v>
      </c>
      <c r="AD34" s="88">
        <v>875</v>
      </c>
      <c r="AE34" s="88">
        <v>524</v>
      </c>
      <c r="AF34" s="88">
        <v>535</v>
      </c>
      <c r="AG34" s="88">
        <v>461</v>
      </c>
      <c r="AH34" s="88">
        <v>245</v>
      </c>
      <c r="AI34" s="88">
        <v>122</v>
      </c>
      <c r="AJ34" s="88">
        <v>152</v>
      </c>
      <c r="AK34" s="88">
        <v>21</v>
      </c>
      <c r="AL34" s="88">
        <v>0</v>
      </c>
      <c r="AM34" s="88">
        <v>14</v>
      </c>
      <c r="AN34" s="88">
        <v>1</v>
      </c>
    </row>
    <row r="35" spans="1:40" s="109" customFormat="1" x14ac:dyDescent="0.2">
      <c r="A35" s="69" t="s">
        <v>161</v>
      </c>
      <c r="B35" s="70">
        <f t="shared" si="2"/>
        <v>1593</v>
      </c>
      <c r="C35" s="70">
        <v>846</v>
      </c>
      <c r="D35" s="70">
        <v>160</v>
      </c>
      <c r="E35" s="70">
        <v>123</v>
      </c>
      <c r="F35" s="70">
        <v>147</v>
      </c>
      <c r="G35" s="70">
        <v>170</v>
      </c>
      <c r="H35" s="70">
        <v>12</v>
      </c>
      <c r="I35" s="70">
        <v>69</v>
      </c>
      <c r="J35" s="70">
        <v>50</v>
      </c>
      <c r="K35" s="70">
        <v>4</v>
      </c>
      <c r="L35" s="70"/>
      <c r="M35" s="70"/>
      <c r="N35" s="70">
        <v>12</v>
      </c>
      <c r="O35" s="70">
        <v>3530</v>
      </c>
      <c r="P35" s="70">
        <v>1841</v>
      </c>
      <c r="Q35" s="70">
        <v>363</v>
      </c>
      <c r="R35" s="70">
        <v>270</v>
      </c>
      <c r="S35" s="70">
        <v>356</v>
      </c>
      <c r="T35" s="70">
        <v>403</v>
      </c>
      <c r="U35" s="70">
        <v>29</v>
      </c>
      <c r="V35" s="70">
        <v>151</v>
      </c>
      <c r="W35" s="70">
        <v>90</v>
      </c>
      <c r="X35" s="70">
        <v>8</v>
      </c>
      <c r="Y35" s="70"/>
      <c r="Z35" s="70">
        <v>4</v>
      </c>
      <c r="AA35" s="70">
        <v>15</v>
      </c>
      <c r="AB35" s="88">
        <v>2855</v>
      </c>
      <c r="AC35" s="88">
        <v>1588</v>
      </c>
      <c r="AD35" s="88">
        <v>336</v>
      </c>
      <c r="AE35" s="88">
        <v>191</v>
      </c>
      <c r="AF35" s="88">
        <v>219</v>
      </c>
      <c r="AG35" s="88">
        <v>245</v>
      </c>
      <c r="AH35" s="88">
        <v>48</v>
      </c>
      <c r="AI35" s="88">
        <v>159</v>
      </c>
      <c r="AJ35" s="88">
        <v>56</v>
      </c>
      <c r="AK35" s="88">
        <v>2</v>
      </c>
      <c r="AL35" s="88">
        <v>0</v>
      </c>
      <c r="AM35" s="88">
        <v>3</v>
      </c>
      <c r="AN35" s="88">
        <v>8</v>
      </c>
    </row>
    <row r="36" spans="1:40" s="109" customFormat="1" x14ac:dyDescent="0.2">
      <c r="A36" s="69" t="s">
        <v>162</v>
      </c>
      <c r="B36" s="70">
        <f t="shared" si="2"/>
        <v>1653</v>
      </c>
      <c r="C36" s="70">
        <v>449</v>
      </c>
      <c r="D36" s="70">
        <v>418</v>
      </c>
      <c r="E36" s="70">
        <v>111</v>
      </c>
      <c r="F36" s="70">
        <v>164</v>
      </c>
      <c r="G36" s="70">
        <v>128</v>
      </c>
      <c r="H36" s="70">
        <v>43</v>
      </c>
      <c r="I36" s="70">
        <v>39</v>
      </c>
      <c r="J36" s="70">
        <v>68</v>
      </c>
      <c r="K36" s="70">
        <v>7</v>
      </c>
      <c r="L36" s="70"/>
      <c r="M36" s="70">
        <v>6</v>
      </c>
      <c r="N36" s="70">
        <v>220</v>
      </c>
      <c r="O36" s="70">
        <v>3784</v>
      </c>
      <c r="P36" s="70">
        <v>1198</v>
      </c>
      <c r="Q36" s="70">
        <v>996</v>
      </c>
      <c r="R36" s="70">
        <v>258</v>
      </c>
      <c r="S36" s="70">
        <v>369</v>
      </c>
      <c r="T36" s="70">
        <v>291</v>
      </c>
      <c r="U36" s="70">
        <v>153</v>
      </c>
      <c r="V36" s="70">
        <v>106</v>
      </c>
      <c r="W36" s="70">
        <v>151</v>
      </c>
      <c r="X36" s="70">
        <v>19</v>
      </c>
      <c r="Y36" s="70"/>
      <c r="Z36" s="70">
        <v>11</v>
      </c>
      <c r="AA36" s="70">
        <v>232</v>
      </c>
      <c r="AB36" s="88">
        <v>3442</v>
      </c>
      <c r="AC36" s="88">
        <v>1492</v>
      </c>
      <c r="AD36" s="88">
        <v>818</v>
      </c>
      <c r="AE36" s="88">
        <v>240</v>
      </c>
      <c r="AF36" s="88">
        <v>276</v>
      </c>
      <c r="AG36" s="88">
        <v>195</v>
      </c>
      <c r="AH36" s="88">
        <v>174</v>
      </c>
      <c r="AI36" s="88">
        <v>126</v>
      </c>
      <c r="AJ36" s="88">
        <v>108</v>
      </c>
      <c r="AK36" s="88">
        <v>6</v>
      </c>
      <c r="AL36" s="88">
        <v>0</v>
      </c>
      <c r="AM36" s="88">
        <v>7</v>
      </c>
      <c r="AN36" s="88">
        <v>0</v>
      </c>
    </row>
    <row r="37" spans="1:40" s="109" customFormat="1" x14ac:dyDescent="0.2">
      <c r="A37" s="69" t="s">
        <v>163</v>
      </c>
      <c r="B37" s="70">
        <f t="shared" si="2"/>
        <v>1985</v>
      </c>
      <c r="C37" s="70">
        <v>1019</v>
      </c>
      <c r="D37" s="70">
        <v>183</v>
      </c>
      <c r="E37" s="70">
        <v>167</v>
      </c>
      <c r="F37" s="70">
        <v>205</v>
      </c>
      <c r="G37" s="70">
        <v>265</v>
      </c>
      <c r="H37" s="70">
        <v>32</v>
      </c>
      <c r="I37" s="70">
        <v>22</v>
      </c>
      <c r="J37" s="70">
        <v>76</v>
      </c>
      <c r="K37" s="70">
        <v>5</v>
      </c>
      <c r="L37" s="70"/>
      <c r="M37" s="70">
        <v>9</v>
      </c>
      <c r="N37" s="70">
        <v>2</v>
      </c>
      <c r="O37" s="70">
        <v>3978</v>
      </c>
      <c r="P37" s="70">
        <v>2065</v>
      </c>
      <c r="Q37" s="70">
        <v>387</v>
      </c>
      <c r="R37" s="70">
        <v>322</v>
      </c>
      <c r="S37" s="70">
        <v>362</v>
      </c>
      <c r="T37" s="70">
        <v>539</v>
      </c>
      <c r="U37" s="70">
        <v>50</v>
      </c>
      <c r="V37" s="70">
        <v>57</v>
      </c>
      <c r="W37" s="70">
        <v>164</v>
      </c>
      <c r="X37" s="70">
        <v>8</v>
      </c>
      <c r="Y37" s="70"/>
      <c r="Z37" s="70">
        <v>21</v>
      </c>
      <c r="AA37" s="70">
        <v>3</v>
      </c>
      <c r="AB37" s="88">
        <v>2792</v>
      </c>
      <c r="AC37" s="88">
        <v>1479</v>
      </c>
      <c r="AD37" s="88">
        <v>265</v>
      </c>
      <c r="AE37" s="88">
        <v>252</v>
      </c>
      <c r="AF37" s="88">
        <v>275</v>
      </c>
      <c r="AG37" s="88">
        <v>304</v>
      </c>
      <c r="AH37" s="88">
        <v>50</v>
      </c>
      <c r="AI37" s="88">
        <v>56</v>
      </c>
      <c r="AJ37" s="88">
        <v>96</v>
      </c>
      <c r="AK37" s="88">
        <v>2</v>
      </c>
      <c r="AL37" s="88">
        <v>0</v>
      </c>
      <c r="AM37" s="88">
        <v>13</v>
      </c>
      <c r="AN37" s="88">
        <v>0</v>
      </c>
    </row>
    <row r="38" spans="1:40" s="109" customFormat="1" x14ac:dyDescent="0.2">
      <c r="A38" s="69" t="s">
        <v>164</v>
      </c>
      <c r="B38" s="70">
        <f t="shared" si="2"/>
        <v>708</v>
      </c>
      <c r="C38" s="70">
        <v>273</v>
      </c>
      <c r="D38" s="71">
        <v>119</v>
      </c>
      <c r="E38" s="71">
        <v>48</v>
      </c>
      <c r="F38" s="71">
        <v>71</v>
      </c>
      <c r="G38" s="71">
        <v>93</v>
      </c>
      <c r="H38" s="71">
        <v>22</v>
      </c>
      <c r="I38" s="71">
        <v>23</v>
      </c>
      <c r="J38" s="71">
        <v>25</v>
      </c>
      <c r="K38" s="71">
        <v>6</v>
      </c>
      <c r="L38" s="71"/>
      <c r="M38" s="71">
        <v>3</v>
      </c>
      <c r="N38" s="71">
        <v>25</v>
      </c>
      <c r="O38" s="70">
        <v>1540</v>
      </c>
      <c r="P38" s="70">
        <v>701</v>
      </c>
      <c r="Q38" s="70">
        <v>224</v>
      </c>
      <c r="R38" s="70">
        <v>97</v>
      </c>
      <c r="S38" s="70">
        <v>121</v>
      </c>
      <c r="T38" s="70">
        <v>219</v>
      </c>
      <c r="U38" s="70">
        <v>41</v>
      </c>
      <c r="V38" s="70">
        <v>38</v>
      </c>
      <c r="W38" s="70">
        <v>60</v>
      </c>
      <c r="X38" s="70">
        <v>10</v>
      </c>
      <c r="Y38" s="70"/>
      <c r="Z38" s="70">
        <v>5</v>
      </c>
      <c r="AA38" s="70">
        <v>24</v>
      </c>
      <c r="AB38" s="88">
        <v>1289</v>
      </c>
      <c r="AC38" s="88">
        <v>634</v>
      </c>
      <c r="AD38" s="88">
        <v>207</v>
      </c>
      <c r="AE38" s="88">
        <v>91</v>
      </c>
      <c r="AF38" s="88">
        <v>75</v>
      </c>
      <c r="AG38" s="88">
        <v>113</v>
      </c>
      <c r="AH38" s="88">
        <v>91</v>
      </c>
      <c r="AI38" s="88">
        <v>38</v>
      </c>
      <c r="AJ38" s="88">
        <v>30</v>
      </c>
      <c r="AK38" s="88">
        <v>7</v>
      </c>
      <c r="AL38" s="88">
        <v>0</v>
      </c>
      <c r="AM38" s="88">
        <v>3</v>
      </c>
      <c r="AN38" s="88">
        <v>0</v>
      </c>
    </row>
    <row r="39" spans="1:40" s="109" customFormat="1" x14ac:dyDescent="0.2">
      <c r="A39" s="69" t="s">
        <v>165</v>
      </c>
      <c r="B39" s="70">
        <f t="shared" si="2"/>
        <v>1948</v>
      </c>
      <c r="C39" s="70">
        <v>1032</v>
      </c>
      <c r="D39" s="70">
        <v>347</v>
      </c>
      <c r="E39" s="70">
        <v>126</v>
      </c>
      <c r="F39" s="70">
        <v>37</v>
      </c>
      <c r="G39" s="70">
        <v>206</v>
      </c>
      <c r="H39" s="70">
        <v>19</v>
      </c>
      <c r="I39" s="70">
        <v>81</v>
      </c>
      <c r="J39" s="70">
        <v>93</v>
      </c>
      <c r="K39" s="70"/>
      <c r="L39" s="70">
        <v>2</v>
      </c>
      <c r="M39" s="70">
        <v>5</v>
      </c>
      <c r="N39" s="70"/>
      <c r="O39" s="70">
        <v>4014</v>
      </c>
      <c r="P39" s="70">
        <v>1923</v>
      </c>
      <c r="Q39" s="70">
        <v>722</v>
      </c>
      <c r="R39" s="70">
        <v>271</v>
      </c>
      <c r="S39" s="70">
        <v>118</v>
      </c>
      <c r="T39" s="70">
        <v>480</v>
      </c>
      <c r="U39" s="70">
        <v>42</v>
      </c>
      <c r="V39" s="70">
        <v>131</v>
      </c>
      <c r="W39" s="70">
        <v>289</v>
      </c>
      <c r="X39" s="70">
        <v>5</v>
      </c>
      <c r="Y39" s="70">
        <v>24</v>
      </c>
      <c r="Z39" s="70">
        <v>9</v>
      </c>
      <c r="AA39" s="70">
        <v>0</v>
      </c>
      <c r="AB39" s="88">
        <v>3537</v>
      </c>
      <c r="AC39" s="88">
        <v>1438</v>
      </c>
      <c r="AD39" s="88">
        <v>634</v>
      </c>
      <c r="AE39" s="88">
        <v>291</v>
      </c>
      <c r="AF39" s="88">
        <v>111</v>
      </c>
      <c r="AG39" s="88">
        <v>503</v>
      </c>
      <c r="AH39" s="88">
        <v>58</v>
      </c>
      <c r="AI39" s="88">
        <v>118</v>
      </c>
      <c r="AJ39" s="88">
        <v>310</v>
      </c>
      <c r="AK39" s="88">
        <v>3</v>
      </c>
      <c r="AL39" s="88">
        <v>61</v>
      </c>
      <c r="AM39" s="88">
        <v>10</v>
      </c>
      <c r="AN39" s="88">
        <v>0</v>
      </c>
    </row>
    <row r="40" spans="1:40" s="109" customFormat="1" x14ac:dyDescent="0.2">
      <c r="A40" s="74" t="s">
        <v>254</v>
      </c>
      <c r="B40" s="124"/>
      <c r="C40" s="75" t="s">
        <v>150</v>
      </c>
      <c r="D40" s="75" t="s">
        <v>150</v>
      </c>
      <c r="E40" s="75" t="s">
        <v>150</v>
      </c>
      <c r="F40" s="75" t="s">
        <v>150</v>
      </c>
      <c r="G40" s="75" t="s">
        <v>150</v>
      </c>
      <c r="H40" s="75" t="s">
        <v>150</v>
      </c>
      <c r="I40" s="75" t="s">
        <v>150</v>
      </c>
      <c r="J40" s="75" t="s">
        <v>150</v>
      </c>
      <c r="K40" s="75" t="s">
        <v>150</v>
      </c>
      <c r="L40" s="75" t="s">
        <v>150</v>
      </c>
      <c r="M40" s="75" t="s">
        <v>150</v>
      </c>
      <c r="N40" s="75" t="s">
        <v>150</v>
      </c>
      <c r="O40" s="75" t="s">
        <v>150</v>
      </c>
      <c r="P40" s="75" t="s">
        <v>150</v>
      </c>
      <c r="Q40" s="75" t="s">
        <v>150</v>
      </c>
      <c r="R40" s="75" t="s">
        <v>150</v>
      </c>
      <c r="S40" s="75" t="s">
        <v>150</v>
      </c>
      <c r="T40" s="75" t="s">
        <v>150</v>
      </c>
      <c r="U40" s="75" t="s">
        <v>150</v>
      </c>
      <c r="V40" s="75" t="s">
        <v>150</v>
      </c>
      <c r="W40" s="75" t="s">
        <v>150</v>
      </c>
      <c r="X40" s="75" t="s">
        <v>150</v>
      </c>
      <c r="Y40" s="75" t="s">
        <v>150</v>
      </c>
      <c r="Z40" s="75" t="s">
        <v>150</v>
      </c>
      <c r="AA40" s="75" t="s">
        <v>150</v>
      </c>
      <c r="AB40" s="138" t="s">
        <v>150</v>
      </c>
      <c r="AC40" s="138" t="s">
        <v>150</v>
      </c>
      <c r="AD40" s="138" t="s">
        <v>150</v>
      </c>
      <c r="AE40" s="138" t="s">
        <v>150</v>
      </c>
      <c r="AF40" s="138" t="s">
        <v>150</v>
      </c>
      <c r="AG40" s="138" t="s">
        <v>150</v>
      </c>
      <c r="AH40" s="138" t="s">
        <v>150</v>
      </c>
      <c r="AI40" s="138" t="s">
        <v>150</v>
      </c>
      <c r="AJ40" s="138" t="s">
        <v>150</v>
      </c>
      <c r="AK40" s="138" t="s">
        <v>150</v>
      </c>
      <c r="AL40" s="138" t="s">
        <v>150</v>
      </c>
      <c r="AM40" s="138" t="s">
        <v>150</v>
      </c>
      <c r="AN40" s="138" t="s">
        <v>150</v>
      </c>
    </row>
    <row r="42" spans="1:40" x14ac:dyDescent="0.25">
      <c r="A42" s="61" t="s">
        <v>611</v>
      </c>
    </row>
    <row r="43" spans="1:40" x14ac:dyDescent="0.25">
      <c r="A43" s="61" t="s">
        <v>612</v>
      </c>
    </row>
    <row r="44" spans="1:40" x14ac:dyDescent="0.25">
      <c r="A44" s="61" t="s">
        <v>394</v>
      </c>
    </row>
    <row r="45" spans="1:40" x14ac:dyDescent="0.25">
      <c r="A45" s="61" t="s">
        <v>170</v>
      </c>
    </row>
  </sheetData>
  <dataConsolidate/>
  <mergeCells count="6">
    <mergeCell ref="A1:AN1"/>
    <mergeCell ref="AB3:AN3"/>
    <mergeCell ref="A3:A4"/>
    <mergeCell ref="B3:N3"/>
    <mergeCell ref="O3:AA3"/>
    <mergeCell ref="A2:AN2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I45"/>
  <sheetViews>
    <sheetView showGridLines="0" showZeros="0" zoomScale="130" zoomScaleNormal="130" workbookViewId="0">
      <selection activeCell="D4" sqref="D4"/>
    </sheetView>
  </sheetViews>
  <sheetFormatPr baseColWidth="10" defaultColWidth="9.140625" defaultRowHeight="12.75" x14ac:dyDescent="0.25"/>
  <cols>
    <col min="1" max="1" width="18.140625" style="61" customWidth="1"/>
    <col min="2" max="2" width="9.7109375" style="77" customWidth="1"/>
    <col min="3" max="6" width="9.7109375" style="61" customWidth="1"/>
    <col min="7" max="16384" width="9.140625" style="61"/>
  </cols>
  <sheetData>
    <row r="1" spans="1:9" s="110" customFormat="1" ht="13.5" x14ac:dyDescent="0.25">
      <c r="A1" s="257" t="s">
        <v>626</v>
      </c>
      <c r="B1" s="257"/>
      <c r="C1" s="257"/>
      <c r="D1" s="257"/>
      <c r="E1" s="257"/>
      <c r="F1" s="257"/>
      <c r="G1" s="257"/>
      <c r="H1" s="257"/>
      <c r="I1" s="257"/>
    </row>
    <row r="2" spans="1:9" s="111" customFormat="1" ht="36.75" customHeight="1" x14ac:dyDescent="0.25">
      <c r="A2" s="258" t="s">
        <v>866</v>
      </c>
      <c r="B2" s="258"/>
      <c r="C2" s="258"/>
      <c r="D2" s="258"/>
      <c r="E2" s="258"/>
      <c r="F2" s="258"/>
      <c r="G2" s="258"/>
      <c r="H2" s="258"/>
      <c r="I2" s="258"/>
    </row>
    <row r="3" spans="1:9" s="112" customFormat="1" ht="25.5" x14ac:dyDescent="0.2">
      <c r="A3" s="80" t="s">
        <v>181</v>
      </c>
      <c r="B3" s="64">
        <v>2015</v>
      </c>
      <c r="C3" s="64">
        <v>2016</v>
      </c>
      <c r="D3" s="64">
        <v>2017</v>
      </c>
      <c r="E3" s="64">
        <v>2018</v>
      </c>
      <c r="F3" s="64">
        <v>2019</v>
      </c>
      <c r="G3" s="64">
        <v>2020</v>
      </c>
      <c r="H3" s="64">
        <v>2021</v>
      </c>
      <c r="I3" s="64" t="s">
        <v>699</v>
      </c>
    </row>
    <row r="4" spans="1:9" s="113" customFormat="1" x14ac:dyDescent="0.2">
      <c r="A4" s="66" t="s">
        <v>128</v>
      </c>
      <c r="B4" s="81">
        <v>71053</v>
      </c>
      <c r="C4" s="81">
        <v>71604</v>
      </c>
      <c r="D4" s="81">
        <v>87053</v>
      </c>
      <c r="E4" s="81">
        <v>81331</v>
      </c>
      <c r="F4" s="81">
        <f>SUM(F5:F39)</f>
        <v>79171</v>
      </c>
      <c r="G4" s="81">
        <f>SUM(G5:G39)</f>
        <v>62862</v>
      </c>
      <c r="H4" s="81">
        <f>SUM(H5:H39)</f>
        <v>84397</v>
      </c>
      <c r="I4" s="139">
        <v>65415</v>
      </c>
    </row>
    <row r="5" spans="1:9" s="109" customFormat="1" x14ac:dyDescent="0.2">
      <c r="A5" s="69" t="s">
        <v>131</v>
      </c>
      <c r="B5" s="70">
        <v>1110</v>
      </c>
      <c r="C5" s="70">
        <v>1750</v>
      </c>
      <c r="D5" s="70">
        <v>1341</v>
      </c>
      <c r="E5" s="70">
        <v>1318</v>
      </c>
      <c r="F5" s="70">
        <v>605</v>
      </c>
      <c r="G5" s="70">
        <v>885</v>
      </c>
      <c r="H5" s="70">
        <v>933</v>
      </c>
      <c r="I5" s="88">
        <v>424</v>
      </c>
    </row>
    <row r="6" spans="1:9" s="109" customFormat="1" x14ac:dyDescent="0.2">
      <c r="A6" s="69" t="s">
        <v>132</v>
      </c>
      <c r="B6" s="70">
        <v>1330</v>
      </c>
      <c r="C6" s="70">
        <v>1430</v>
      </c>
      <c r="D6" s="70">
        <v>1492</v>
      </c>
      <c r="E6" s="70">
        <v>1091</v>
      </c>
      <c r="F6" s="70">
        <v>880</v>
      </c>
      <c r="G6" s="70">
        <v>805</v>
      </c>
      <c r="H6" s="70">
        <v>1108</v>
      </c>
      <c r="I6" s="88">
        <v>646</v>
      </c>
    </row>
    <row r="7" spans="1:9" s="109" customFormat="1" x14ac:dyDescent="0.2">
      <c r="A7" s="69" t="s">
        <v>133</v>
      </c>
      <c r="B7" s="70">
        <v>432</v>
      </c>
      <c r="C7" s="70">
        <v>411</v>
      </c>
      <c r="D7" s="70">
        <v>605</v>
      </c>
      <c r="E7" s="70">
        <v>1060</v>
      </c>
      <c r="F7" s="70">
        <v>1192</v>
      </c>
      <c r="G7" s="70">
        <v>1023</v>
      </c>
      <c r="H7" s="70">
        <v>1211</v>
      </c>
      <c r="I7" s="88">
        <v>545</v>
      </c>
    </row>
    <row r="8" spans="1:9" s="109" customFormat="1" x14ac:dyDescent="0.2">
      <c r="A8" s="69" t="s">
        <v>134</v>
      </c>
      <c r="B8" s="70">
        <v>3565</v>
      </c>
      <c r="C8" s="70">
        <v>3233</v>
      </c>
      <c r="D8" s="70">
        <v>5688</v>
      </c>
      <c r="E8" s="70">
        <v>5600</v>
      </c>
      <c r="F8" s="70">
        <v>3911</v>
      </c>
      <c r="G8" s="70">
        <v>3089</v>
      </c>
      <c r="H8" s="70">
        <v>5010</v>
      </c>
      <c r="I8" s="88">
        <v>3284</v>
      </c>
    </row>
    <row r="9" spans="1:9" s="109" customFormat="1" x14ac:dyDescent="0.2">
      <c r="A9" s="69" t="s">
        <v>135</v>
      </c>
      <c r="B9" s="70">
        <v>811</v>
      </c>
      <c r="C9" s="70">
        <v>1631</v>
      </c>
      <c r="D9" s="70">
        <v>1313</v>
      </c>
      <c r="E9" s="70">
        <v>1658</v>
      </c>
      <c r="F9" s="70">
        <v>1424</v>
      </c>
      <c r="G9" s="70">
        <v>904</v>
      </c>
      <c r="H9" s="70">
        <v>1747</v>
      </c>
      <c r="I9" s="88">
        <v>1120</v>
      </c>
    </row>
    <row r="10" spans="1:9" s="109" customFormat="1" x14ac:dyDescent="0.2">
      <c r="A10" s="69" t="s">
        <v>136</v>
      </c>
      <c r="B10" s="70">
        <v>1414</v>
      </c>
      <c r="C10" s="70">
        <v>1400</v>
      </c>
      <c r="D10" s="70">
        <v>1463</v>
      </c>
      <c r="E10" s="70">
        <v>1190</v>
      </c>
      <c r="F10" s="70">
        <v>1253</v>
      </c>
      <c r="G10" s="70">
        <v>1047</v>
      </c>
      <c r="H10" s="70">
        <v>1369</v>
      </c>
      <c r="I10" s="88">
        <v>1057</v>
      </c>
    </row>
    <row r="11" spans="1:9" s="109" customFormat="1" x14ac:dyDescent="0.2">
      <c r="A11" s="69" t="s">
        <v>137</v>
      </c>
      <c r="B11" s="70">
        <v>2685</v>
      </c>
      <c r="C11" s="70">
        <v>3261</v>
      </c>
      <c r="D11" s="70">
        <v>2504</v>
      </c>
      <c r="E11" s="70">
        <v>1936</v>
      </c>
      <c r="F11" s="70">
        <v>2274</v>
      </c>
      <c r="G11" s="70">
        <v>1891</v>
      </c>
      <c r="H11" s="70">
        <v>2440</v>
      </c>
      <c r="I11" s="88">
        <v>2887</v>
      </c>
    </row>
    <row r="12" spans="1:9" s="109" customFormat="1" x14ac:dyDescent="0.2">
      <c r="A12" s="69" t="s">
        <v>138</v>
      </c>
      <c r="B12" s="70">
        <v>610</v>
      </c>
      <c r="C12" s="70">
        <v>538</v>
      </c>
      <c r="D12" s="70">
        <v>579</v>
      </c>
      <c r="E12" s="70">
        <v>738</v>
      </c>
      <c r="F12" s="70">
        <v>713</v>
      </c>
      <c r="G12" s="70">
        <v>724</v>
      </c>
      <c r="H12" s="70">
        <v>968</v>
      </c>
      <c r="I12" s="88">
        <v>777</v>
      </c>
    </row>
    <row r="13" spans="1:9" s="109" customFormat="1" x14ac:dyDescent="0.2">
      <c r="A13" s="69" t="s">
        <v>139</v>
      </c>
      <c r="B13" s="70">
        <v>3252</v>
      </c>
      <c r="C13" s="70">
        <v>3416</v>
      </c>
      <c r="D13" s="70">
        <v>4395</v>
      </c>
      <c r="E13" s="70">
        <v>5298</v>
      </c>
      <c r="F13" s="70">
        <v>5181</v>
      </c>
      <c r="G13" s="70">
        <v>3441</v>
      </c>
      <c r="H13" s="70">
        <v>5539</v>
      </c>
      <c r="I13" s="88">
        <v>3149</v>
      </c>
    </row>
    <row r="14" spans="1:9" s="109" customFormat="1" x14ac:dyDescent="0.2">
      <c r="A14" s="69" t="s">
        <v>140</v>
      </c>
      <c r="B14" s="70">
        <v>103</v>
      </c>
      <c r="C14" s="70">
        <v>172</v>
      </c>
      <c r="D14" s="70">
        <v>159</v>
      </c>
      <c r="E14" s="70">
        <v>200</v>
      </c>
      <c r="F14" s="70">
        <v>193</v>
      </c>
      <c r="G14" s="70">
        <v>361</v>
      </c>
      <c r="H14" s="70">
        <v>724</v>
      </c>
      <c r="I14" s="88">
        <v>417</v>
      </c>
    </row>
    <row r="15" spans="1:9" s="109" customFormat="1" x14ac:dyDescent="0.2">
      <c r="A15" s="69" t="s">
        <v>141</v>
      </c>
      <c r="B15" s="70">
        <v>2820</v>
      </c>
      <c r="C15" s="70">
        <v>2895</v>
      </c>
      <c r="D15" s="70">
        <v>3542</v>
      </c>
      <c r="E15" s="70">
        <v>1508</v>
      </c>
      <c r="F15" s="70">
        <v>2361</v>
      </c>
      <c r="G15" s="70">
        <v>2268</v>
      </c>
      <c r="H15" s="70">
        <v>3396</v>
      </c>
      <c r="I15" s="88">
        <v>2957</v>
      </c>
    </row>
    <row r="16" spans="1:9" s="109" customFormat="1" x14ac:dyDescent="0.2">
      <c r="A16" s="69" t="s">
        <v>142</v>
      </c>
      <c r="B16" s="70">
        <v>1969</v>
      </c>
      <c r="C16" s="70">
        <v>1378</v>
      </c>
      <c r="D16" s="70">
        <v>1679</v>
      </c>
      <c r="E16" s="70">
        <v>1580</v>
      </c>
      <c r="F16" s="70">
        <v>1507</v>
      </c>
      <c r="G16" s="70">
        <v>1133</v>
      </c>
      <c r="H16" s="70">
        <v>1498</v>
      </c>
      <c r="I16" s="88">
        <v>880</v>
      </c>
    </row>
    <row r="17" spans="1:9" s="109" customFormat="1" x14ac:dyDescent="0.2">
      <c r="A17" s="69" t="s">
        <v>143</v>
      </c>
      <c r="B17" s="70">
        <v>2454</v>
      </c>
      <c r="C17" s="70">
        <v>2910</v>
      </c>
      <c r="D17" s="70">
        <v>2491</v>
      </c>
      <c r="E17" s="70">
        <v>2654</v>
      </c>
      <c r="F17" s="70">
        <v>2882</v>
      </c>
      <c r="G17" s="70">
        <v>3517</v>
      </c>
      <c r="H17" s="70">
        <v>4971</v>
      </c>
      <c r="I17" s="88">
        <v>2412</v>
      </c>
    </row>
    <row r="18" spans="1:9" s="109" customFormat="1" x14ac:dyDescent="0.2">
      <c r="A18" s="69" t="s">
        <v>144</v>
      </c>
      <c r="B18" s="71">
        <v>1935</v>
      </c>
      <c r="C18" s="71">
        <v>1625</v>
      </c>
      <c r="D18" s="71">
        <v>3121</v>
      </c>
      <c r="E18" s="71">
        <v>1718</v>
      </c>
      <c r="F18" s="71">
        <v>1716</v>
      </c>
      <c r="G18" s="71">
        <v>1721</v>
      </c>
      <c r="H18" s="70">
        <v>3091</v>
      </c>
      <c r="I18" s="88">
        <v>2735</v>
      </c>
    </row>
    <row r="19" spans="1:9" s="109" customFormat="1" x14ac:dyDescent="0.2">
      <c r="A19" s="69" t="s">
        <v>145</v>
      </c>
      <c r="B19" s="70">
        <v>4265</v>
      </c>
      <c r="C19" s="70">
        <v>4218</v>
      </c>
      <c r="D19" s="70">
        <v>5508</v>
      </c>
      <c r="E19" s="70">
        <v>4166</v>
      </c>
      <c r="F19" s="70">
        <v>4428</v>
      </c>
      <c r="G19" s="70">
        <v>5326</v>
      </c>
      <c r="H19" s="70">
        <v>6204</v>
      </c>
      <c r="I19" s="88">
        <v>3773</v>
      </c>
    </row>
    <row r="20" spans="1:9" s="109" customFormat="1" x14ac:dyDescent="0.2">
      <c r="A20" s="69" t="s">
        <v>146</v>
      </c>
      <c r="B20" s="70">
        <v>4474</v>
      </c>
      <c r="C20" s="70">
        <v>4994</v>
      </c>
      <c r="D20" s="70">
        <v>4941</v>
      </c>
      <c r="E20" s="70">
        <v>4371</v>
      </c>
      <c r="F20" s="70">
        <v>3649</v>
      </c>
      <c r="G20" s="70">
        <v>3026</v>
      </c>
      <c r="H20" s="70">
        <v>4025</v>
      </c>
      <c r="I20" s="88">
        <v>4015</v>
      </c>
    </row>
    <row r="21" spans="1:9" s="109" customFormat="1" x14ac:dyDescent="0.2">
      <c r="A21" s="69" t="s">
        <v>252</v>
      </c>
      <c r="B21" s="71">
        <v>9083</v>
      </c>
      <c r="C21" s="71">
        <v>7458</v>
      </c>
      <c r="D21" s="71">
        <v>8712</v>
      </c>
      <c r="E21" s="71">
        <v>8668</v>
      </c>
      <c r="F21" s="71">
        <v>6915</v>
      </c>
      <c r="G21" s="71">
        <v>4281</v>
      </c>
      <c r="H21" s="70">
        <v>3398</v>
      </c>
      <c r="I21" s="88">
        <v>3213</v>
      </c>
    </row>
    <row r="22" spans="1:9" s="109" customFormat="1" x14ac:dyDescent="0.2">
      <c r="A22" s="69" t="s">
        <v>609</v>
      </c>
      <c r="B22" s="71">
        <v>4177</v>
      </c>
      <c r="C22" s="71">
        <v>3713</v>
      </c>
      <c r="D22" s="71">
        <v>5111</v>
      </c>
      <c r="E22" s="71">
        <v>4972</v>
      </c>
      <c r="F22" s="71">
        <v>2748</v>
      </c>
      <c r="G22" s="71">
        <v>3130</v>
      </c>
      <c r="H22" s="70">
        <v>6333</v>
      </c>
      <c r="I22" s="88">
        <v>6437</v>
      </c>
    </row>
    <row r="23" spans="1:9" s="109" customFormat="1" x14ac:dyDescent="0.2">
      <c r="A23" s="69" t="s">
        <v>284</v>
      </c>
      <c r="B23" s="71" t="s">
        <v>150</v>
      </c>
      <c r="C23" s="71" t="s">
        <v>150</v>
      </c>
      <c r="D23" s="71" t="s">
        <v>150</v>
      </c>
      <c r="E23" s="71" t="s">
        <v>150</v>
      </c>
      <c r="F23" s="71" t="s">
        <v>150</v>
      </c>
      <c r="G23" s="71">
        <v>1289</v>
      </c>
      <c r="H23" s="70">
        <v>1426</v>
      </c>
      <c r="I23" s="88">
        <v>1781</v>
      </c>
    </row>
    <row r="24" spans="1:9" s="109" customFormat="1" x14ac:dyDescent="0.2">
      <c r="A24" s="69" t="s">
        <v>151</v>
      </c>
      <c r="B24" s="70">
        <v>5671</v>
      </c>
      <c r="C24" s="70">
        <v>4208</v>
      </c>
      <c r="D24" s="70">
        <v>5948</v>
      </c>
      <c r="E24" s="70">
        <v>4238</v>
      </c>
      <c r="F24" s="70">
        <v>4330</v>
      </c>
      <c r="G24" s="70">
        <v>2634</v>
      </c>
      <c r="H24" s="70">
        <v>3637</v>
      </c>
      <c r="I24" s="88">
        <v>3845</v>
      </c>
    </row>
    <row r="25" spans="1:9" s="109" customFormat="1" x14ac:dyDescent="0.2">
      <c r="A25" s="69" t="s">
        <v>152</v>
      </c>
      <c r="B25" s="70">
        <v>1505</v>
      </c>
      <c r="C25" s="70">
        <v>2330</v>
      </c>
      <c r="D25" s="70">
        <v>5858</v>
      </c>
      <c r="E25" s="70">
        <v>5386</v>
      </c>
      <c r="F25" s="70">
        <v>4244</v>
      </c>
      <c r="G25" s="70">
        <v>3323</v>
      </c>
      <c r="H25" s="70">
        <v>3440</v>
      </c>
      <c r="I25" s="88">
        <v>2777</v>
      </c>
    </row>
    <row r="26" spans="1:9" s="109" customFormat="1" x14ac:dyDescent="0.2">
      <c r="A26" s="69" t="s">
        <v>153</v>
      </c>
      <c r="B26" s="70">
        <v>3219</v>
      </c>
      <c r="C26" s="70">
        <v>2315</v>
      </c>
      <c r="D26" s="70">
        <v>2246</v>
      </c>
      <c r="E26" s="70">
        <v>2429</v>
      </c>
      <c r="F26" s="70">
        <v>3084</v>
      </c>
      <c r="G26" s="70">
        <v>2207</v>
      </c>
      <c r="H26" s="70">
        <v>3037</v>
      </c>
      <c r="I26" s="88">
        <v>2286</v>
      </c>
    </row>
    <row r="27" spans="1:9" s="109" customFormat="1" x14ac:dyDescent="0.2">
      <c r="A27" s="69" t="s">
        <v>610</v>
      </c>
      <c r="B27" s="70">
        <v>1078</v>
      </c>
      <c r="C27" s="70">
        <v>861</v>
      </c>
      <c r="D27" s="70">
        <v>743</v>
      </c>
      <c r="E27" s="70">
        <v>641</v>
      </c>
      <c r="F27" s="70">
        <v>1097</v>
      </c>
      <c r="G27" s="70">
        <v>1205</v>
      </c>
      <c r="H27" s="70">
        <v>1936</v>
      </c>
      <c r="I27" s="88">
        <v>1847</v>
      </c>
    </row>
    <row r="28" spans="1:9" s="109" customFormat="1" x14ac:dyDescent="0.2">
      <c r="A28" s="69" t="s">
        <v>155</v>
      </c>
      <c r="B28" s="70">
        <v>535</v>
      </c>
      <c r="C28" s="70">
        <v>689</v>
      </c>
      <c r="D28" s="70">
        <v>710</v>
      </c>
      <c r="E28" s="70">
        <v>668</v>
      </c>
      <c r="F28" s="70">
        <v>631</v>
      </c>
      <c r="G28" s="70">
        <v>477</v>
      </c>
      <c r="H28" s="70">
        <v>887</v>
      </c>
      <c r="I28" s="88">
        <v>469</v>
      </c>
    </row>
    <row r="29" spans="1:9" s="109" customFormat="1" x14ac:dyDescent="0.2">
      <c r="A29" s="69" t="s">
        <v>156</v>
      </c>
      <c r="B29" s="70">
        <v>154</v>
      </c>
      <c r="C29" s="70">
        <v>153</v>
      </c>
      <c r="D29" s="70">
        <v>181</v>
      </c>
      <c r="E29" s="70">
        <v>195</v>
      </c>
      <c r="F29" s="70">
        <v>212</v>
      </c>
      <c r="G29" s="70">
        <v>272</v>
      </c>
      <c r="H29" s="70">
        <v>264</v>
      </c>
      <c r="I29" s="88">
        <v>185</v>
      </c>
    </row>
    <row r="30" spans="1:9" s="109" customFormat="1" x14ac:dyDescent="0.2">
      <c r="A30" s="69" t="s">
        <v>157</v>
      </c>
      <c r="B30" s="70">
        <v>2618</v>
      </c>
      <c r="C30" s="70">
        <v>2577</v>
      </c>
      <c r="D30" s="70">
        <v>3326</v>
      </c>
      <c r="E30" s="70">
        <v>3052</v>
      </c>
      <c r="F30" s="70">
        <v>2583</v>
      </c>
      <c r="G30" s="70">
        <v>1514</v>
      </c>
      <c r="H30" s="70">
        <v>3209</v>
      </c>
      <c r="I30" s="88">
        <v>2532</v>
      </c>
    </row>
    <row r="31" spans="1:9" s="109" customFormat="1" x14ac:dyDescent="0.2">
      <c r="A31" s="69" t="s">
        <v>158</v>
      </c>
      <c r="B31" s="70">
        <v>1134</v>
      </c>
      <c r="C31" s="70">
        <v>1336</v>
      </c>
      <c r="D31" s="70">
        <v>1491</v>
      </c>
      <c r="E31" s="70">
        <v>2355</v>
      </c>
      <c r="F31" s="70">
        <v>7626</v>
      </c>
      <c r="G31" s="70">
        <v>2677</v>
      </c>
      <c r="H31" s="70">
        <v>2736</v>
      </c>
      <c r="I31" s="88">
        <v>1756</v>
      </c>
    </row>
    <row r="32" spans="1:9" s="109" customFormat="1" x14ac:dyDescent="0.2">
      <c r="A32" s="69" t="s">
        <v>159</v>
      </c>
      <c r="B32" s="70">
        <v>1051</v>
      </c>
      <c r="C32" s="70">
        <v>1012</v>
      </c>
      <c r="D32" s="70">
        <v>1056</v>
      </c>
      <c r="E32" s="70">
        <v>1115</v>
      </c>
      <c r="F32" s="70">
        <v>562</v>
      </c>
      <c r="G32" s="70">
        <v>754</v>
      </c>
      <c r="H32" s="70">
        <v>937</v>
      </c>
      <c r="I32" s="88">
        <v>303</v>
      </c>
    </row>
    <row r="33" spans="1:9" s="109" customFormat="1" x14ac:dyDescent="0.2">
      <c r="A33" s="69" t="s">
        <v>160</v>
      </c>
      <c r="B33" s="70">
        <v>1821</v>
      </c>
      <c r="C33" s="70">
        <v>2056</v>
      </c>
      <c r="D33" s="70">
        <v>2300</v>
      </c>
      <c r="E33" s="70">
        <v>2102</v>
      </c>
      <c r="F33" s="70">
        <v>1682</v>
      </c>
      <c r="G33" s="70">
        <v>1840</v>
      </c>
      <c r="H33" s="70">
        <v>1743</v>
      </c>
      <c r="I33" s="88">
        <v>995</v>
      </c>
    </row>
    <row r="34" spans="1:9" s="109" customFormat="1" x14ac:dyDescent="0.2">
      <c r="A34" s="69" t="s">
        <v>161</v>
      </c>
      <c r="B34" s="70" t="s">
        <v>150</v>
      </c>
      <c r="C34" s="70" t="s">
        <v>150</v>
      </c>
      <c r="D34" s="70" t="s">
        <v>150</v>
      </c>
      <c r="E34" s="70">
        <v>728</v>
      </c>
      <c r="F34" s="70">
        <v>466</v>
      </c>
      <c r="G34" s="70">
        <v>1539</v>
      </c>
      <c r="H34" s="70">
        <v>1410</v>
      </c>
      <c r="I34" s="88">
        <v>820</v>
      </c>
    </row>
    <row r="35" spans="1:9" s="109" customFormat="1" x14ac:dyDescent="0.2">
      <c r="A35" s="69" t="s">
        <v>162</v>
      </c>
      <c r="B35" s="70">
        <v>956</v>
      </c>
      <c r="C35" s="70">
        <v>1276</v>
      </c>
      <c r="D35" s="70">
        <v>1087</v>
      </c>
      <c r="E35" s="70">
        <v>1048</v>
      </c>
      <c r="F35" s="70">
        <v>1050</v>
      </c>
      <c r="G35" s="70">
        <v>455</v>
      </c>
      <c r="H35" s="70">
        <v>1382</v>
      </c>
      <c r="I35" s="88">
        <v>1302</v>
      </c>
    </row>
    <row r="36" spans="1:9" s="109" customFormat="1" x14ac:dyDescent="0.2">
      <c r="A36" s="69" t="s">
        <v>163</v>
      </c>
      <c r="B36" s="70">
        <v>1224</v>
      </c>
      <c r="C36" s="70">
        <v>1076</v>
      </c>
      <c r="D36" s="70">
        <v>1129</v>
      </c>
      <c r="E36" s="70">
        <v>1409</v>
      </c>
      <c r="F36" s="70">
        <v>1456</v>
      </c>
      <c r="G36" s="70">
        <v>798</v>
      </c>
      <c r="H36" s="70">
        <v>1181</v>
      </c>
      <c r="I36" s="88">
        <v>788</v>
      </c>
    </row>
    <row r="37" spans="1:9" s="109" customFormat="1" x14ac:dyDescent="0.2">
      <c r="A37" s="69" t="s">
        <v>164</v>
      </c>
      <c r="B37" s="71">
        <v>1462</v>
      </c>
      <c r="C37" s="71">
        <v>1368</v>
      </c>
      <c r="D37" s="71">
        <v>1413</v>
      </c>
      <c r="E37" s="71">
        <v>1365</v>
      </c>
      <c r="F37" s="71">
        <v>1157</v>
      </c>
      <c r="G37" s="71">
        <v>1094</v>
      </c>
      <c r="H37" s="70">
        <v>1739</v>
      </c>
      <c r="I37" s="88">
        <v>1267</v>
      </c>
    </row>
    <row r="38" spans="1:9" s="109" customFormat="1" x14ac:dyDescent="0.2">
      <c r="A38" s="69" t="s">
        <v>165</v>
      </c>
      <c r="B38" s="70">
        <v>2136</v>
      </c>
      <c r="C38" s="70">
        <v>2860</v>
      </c>
      <c r="D38" s="70">
        <v>4075</v>
      </c>
      <c r="E38" s="70">
        <v>4143</v>
      </c>
      <c r="F38" s="70">
        <v>4274</v>
      </c>
      <c r="G38" s="70">
        <v>2212</v>
      </c>
      <c r="H38" s="70">
        <v>1468</v>
      </c>
      <c r="I38" s="88">
        <v>1734</v>
      </c>
    </row>
    <row r="39" spans="1:9" s="109" customFormat="1" x14ac:dyDescent="0.2">
      <c r="A39" s="74" t="s">
        <v>285</v>
      </c>
      <c r="B39" s="75" t="s">
        <v>150</v>
      </c>
      <c r="C39" s="75">
        <v>1054</v>
      </c>
      <c r="D39" s="75">
        <v>846</v>
      </c>
      <c r="E39" s="75">
        <v>731</v>
      </c>
      <c r="F39" s="75">
        <v>885</v>
      </c>
      <c r="G39" s="75" t="s">
        <v>150</v>
      </c>
      <c r="H39" s="75" t="s">
        <v>150</v>
      </c>
      <c r="I39" s="138" t="s">
        <v>150</v>
      </c>
    </row>
    <row r="41" spans="1:9" x14ac:dyDescent="0.25">
      <c r="A41" s="61" t="s">
        <v>255</v>
      </c>
    </row>
    <row r="42" spans="1:9" x14ac:dyDescent="0.25">
      <c r="A42" s="61" t="s">
        <v>611</v>
      </c>
    </row>
    <row r="43" spans="1:9" x14ac:dyDescent="0.25">
      <c r="A43" s="61" t="s">
        <v>612</v>
      </c>
    </row>
    <row r="44" spans="1:9" x14ac:dyDescent="0.25">
      <c r="A44" s="61" t="s">
        <v>394</v>
      </c>
    </row>
    <row r="45" spans="1:9" x14ac:dyDescent="0.25">
      <c r="A45" s="61" t="s">
        <v>170</v>
      </c>
    </row>
  </sheetData>
  <mergeCells count="2">
    <mergeCell ref="A2:I2"/>
    <mergeCell ref="A1:I1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T57"/>
  <sheetViews>
    <sheetView showGridLines="0" showZeros="0" zoomScale="90" zoomScaleNormal="90" workbookViewId="0">
      <selection activeCell="J7" sqref="J7"/>
    </sheetView>
  </sheetViews>
  <sheetFormatPr baseColWidth="10" defaultColWidth="9.140625" defaultRowHeight="12.75" x14ac:dyDescent="0.25"/>
  <cols>
    <col min="1" max="1" width="18.140625" style="61" customWidth="1"/>
    <col min="2" max="2" width="9.7109375" style="77" hidden="1" customWidth="1"/>
    <col min="3" max="4" width="9.7109375" style="61" hidden="1" customWidth="1"/>
    <col min="5" max="5" width="11.85546875" style="61" hidden="1" customWidth="1"/>
    <col min="6" max="8" width="9.7109375" style="61" hidden="1" customWidth="1"/>
    <col min="9" max="9" width="9.7109375" style="77" customWidth="1"/>
    <col min="10" max="10" width="9.7109375" style="61" customWidth="1"/>
    <col min="11" max="12" width="14" style="61" customWidth="1"/>
    <col min="13" max="14" width="9.7109375" style="61" customWidth="1"/>
    <col min="15" max="16" width="9.140625" style="61"/>
    <col min="17" max="18" width="14" style="61" customWidth="1"/>
    <col min="19" max="16384" width="9.140625" style="61"/>
  </cols>
  <sheetData>
    <row r="1" spans="1:20" s="110" customFormat="1" ht="13.5" x14ac:dyDescent="0.25">
      <c r="A1" s="257" t="s">
        <v>627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</row>
    <row r="2" spans="1:20" s="111" customFormat="1" ht="36.75" customHeight="1" x14ac:dyDescent="0.25">
      <c r="A2" s="274" t="s">
        <v>867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</row>
    <row r="3" spans="1:20" s="111" customFormat="1" ht="26.25" customHeight="1" x14ac:dyDescent="0.25">
      <c r="A3" s="260" t="s">
        <v>181</v>
      </c>
      <c r="B3" s="278" t="s">
        <v>613</v>
      </c>
      <c r="C3" s="278"/>
      <c r="D3" s="278"/>
      <c r="E3" s="278"/>
      <c r="F3" s="278"/>
      <c r="G3" s="278"/>
      <c r="H3" s="278"/>
      <c r="I3" s="280">
        <v>2021</v>
      </c>
      <c r="J3" s="280"/>
      <c r="K3" s="280"/>
      <c r="L3" s="280"/>
      <c r="M3" s="280"/>
      <c r="N3" s="280"/>
      <c r="O3" s="278" t="s">
        <v>856</v>
      </c>
      <c r="P3" s="278"/>
      <c r="Q3" s="278"/>
      <c r="R3" s="278"/>
      <c r="S3" s="278"/>
      <c r="T3" s="278"/>
    </row>
    <row r="4" spans="1:20" s="112" customFormat="1" ht="87" customHeight="1" x14ac:dyDescent="0.2">
      <c r="A4" s="260"/>
      <c r="B4" s="64" t="s">
        <v>128</v>
      </c>
      <c r="C4" s="64" t="s">
        <v>628</v>
      </c>
      <c r="D4" s="64" t="s">
        <v>629</v>
      </c>
      <c r="E4" s="64" t="s">
        <v>630</v>
      </c>
      <c r="F4" s="64" t="s">
        <v>631</v>
      </c>
      <c r="G4" s="64" t="s">
        <v>150</v>
      </c>
      <c r="H4" s="64" t="s">
        <v>625</v>
      </c>
      <c r="I4" s="64" t="s">
        <v>128</v>
      </c>
      <c r="J4" s="64" t="s">
        <v>628</v>
      </c>
      <c r="K4" s="64" t="s">
        <v>629</v>
      </c>
      <c r="L4" s="64" t="s">
        <v>630</v>
      </c>
      <c r="M4" s="64" t="s">
        <v>631</v>
      </c>
      <c r="N4" s="64" t="s">
        <v>625</v>
      </c>
      <c r="O4" s="64" t="s">
        <v>128</v>
      </c>
      <c r="P4" s="64" t="s">
        <v>628</v>
      </c>
      <c r="Q4" s="64" t="s">
        <v>629</v>
      </c>
      <c r="R4" s="64" t="s">
        <v>630</v>
      </c>
      <c r="S4" s="64" t="s">
        <v>631</v>
      </c>
      <c r="T4" s="64" t="s">
        <v>868</v>
      </c>
    </row>
    <row r="5" spans="1:20" s="113" customFormat="1" x14ac:dyDescent="0.2">
      <c r="A5" s="66" t="s">
        <v>128</v>
      </c>
      <c r="B5" s="81">
        <f>SUM(C5:H5)</f>
        <v>35981</v>
      </c>
      <c r="C5" s="81">
        <f>SUM(C6:C39)</f>
        <v>23846</v>
      </c>
      <c r="D5" s="81">
        <f t="shared" ref="D5:H5" si="0">SUM(D6:D39)</f>
        <v>11557</v>
      </c>
      <c r="E5" s="81">
        <f t="shared" si="0"/>
        <v>346</v>
      </c>
      <c r="F5" s="81">
        <f t="shared" si="0"/>
        <v>73</v>
      </c>
      <c r="G5" s="81" t="s">
        <v>150</v>
      </c>
      <c r="H5" s="81">
        <f t="shared" si="0"/>
        <v>159</v>
      </c>
      <c r="I5" s="81">
        <f>SUM(I6:I40)</f>
        <v>84397</v>
      </c>
      <c r="J5" s="81">
        <f t="shared" ref="J5:N5" si="1">SUM(J6:J40)</f>
        <v>59710</v>
      </c>
      <c r="K5" s="81">
        <f t="shared" si="1"/>
        <v>23561</v>
      </c>
      <c r="L5" s="81">
        <f t="shared" si="1"/>
        <v>709</v>
      </c>
      <c r="M5" s="81">
        <f t="shared" si="1"/>
        <v>195</v>
      </c>
      <c r="N5" s="81">
        <f t="shared" si="1"/>
        <v>222</v>
      </c>
      <c r="O5" s="139">
        <v>65415</v>
      </c>
      <c r="P5" s="139">
        <v>52629</v>
      </c>
      <c r="Q5" s="139">
        <v>12169</v>
      </c>
      <c r="R5" s="139">
        <v>419</v>
      </c>
      <c r="S5" s="139">
        <v>169</v>
      </c>
      <c r="T5" s="139">
        <v>29</v>
      </c>
    </row>
    <row r="6" spans="1:20" s="109" customFormat="1" x14ac:dyDescent="0.2">
      <c r="A6" s="69" t="s">
        <v>131</v>
      </c>
      <c r="B6" s="70">
        <f>SUM(C6:H6)</f>
        <v>434</v>
      </c>
      <c r="C6" s="70">
        <v>219</v>
      </c>
      <c r="D6" s="70">
        <v>211</v>
      </c>
      <c r="E6" s="70">
        <v>2</v>
      </c>
      <c r="F6" s="70"/>
      <c r="G6" s="70"/>
      <c r="H6" s="70">
        <v>2</v>
      </c>
      <c r="I6" s="70">
        <v>933</v>
      </c>
      <c r="J6" s="70">
        <v>533</v>
      </c>
      <c r="K6" s="70">
        <v>387</v>
      </c>
      <c r="L6" s="70">
        <v>6</v>
      </c>
      <c r="M6" s="70"/>
      <c r="N6" s="70">
        <v>7</v>
      </c>
      <c r="O6" s="88">
        <v>424</v>
      </c>
      <c r="P6" s="88">
        <v>349</v>
      </c>
      <c r="Q6" s="88">
        <v>70</v>
      </c>
      <c r="R6" s="88">
        <v>5</v>
      </c>
      <c r="S6" s="88">
        <v>0</v>
      </c>
      <c r="T6" s="88">
        <v>0</v>
      </c>
    </row>
    <row r="7" spans="1:20" s="109" customFormat="1" x14ac:dyDescent="0.2">
      <c r="A7" s="69" t="s">
        <v>132</v>
      </c>
      <c r="B7" s="70">
        <f t="shared" ref="B7:B39" si="2">SUM(C7:H7)</f>
        <v>412</v>
      </c>
      <c r="C7" s="70">
        <v>313</v>
      </c>
      <c r="D7" s="70">
        <v>92</v>
      </c>
      <c r="E7" s="70">
        <v>6</v>
      </c>
      <c r="F7" s="70"/>
      <c r="G7" s="70"/>
      <c r="H7" s="70">
        <v>1</v>
      </c>
      <c r="I7" s="70">
        <v>1108</v>
      </c>
      <c r="J7" s="70">
        <v>899</v>
      </c>
      <c r="K7" s="70">
        <v>196</v>
      </c>
      <c r="L7" s="70">
        <v>12</v>
      </c>
      <c r="M7" s="70"/>
      <c r="N7" s="70">
        <v>1</v>
      </c>
      <c r="O7" s="88">
        <v>646</v>
      </c>
      <c r="P7" s="88">
        <v>593</v>
      </c>
      <c r="Q7" s="88">
        <v>48</v>
      </c>
      <c r="R7" s="88">
        <v>5</v>
      </c>
      <c r="S7" s="88">
        <v>0</v>
      </c>
      <c r="T7" s="88">
        <v>0</v>
      </c>
    </row>
    <row r="8" spans="1:20" s="109" customFormat="1" x14ac:dyDescent="0.2">
      <c r="A8" s="69" t="s">
        <v>133</v>
      </c>
      <c r="B8" s="70">
        <f t="shared" si="2"/>
        <v>602</v>
      </c>
      <c r="C8" s="70">
        <v>457</v>
      </c>
      <c r="D8" s="70">
        <v>118</v>
      </c>
      <c r="E8" s="70">
        <v>10</v>
      </c>
      <c r="F8" s="70"/>
      <c r="G8" s="70"/>
      <c r="H8" s="70">
        <v>17</v>
      </c>
      <c r="I8" s="70">
        <v>1211</v>
      </c>
      <c r="J8" s="70">
        <v>948</v>
      </c>
      <c r="K8" s="70">
        <v>218</v>
      </c>
      <c r="L8" s="70">
        <v>26</v>
      </c>
      <c r="M8" s="70"/>
      <c r="N8" s="70">
        <v>19</v>
      </c>
      <c r="O8" s="88">
        <v>545</v>
      </c>
      <c r="P8" s="88">
        <v>474</v>
      </c>
      <c r="Q8" s="88">
        <v>68</v>
      </c>
      <c r="R8" s="88">
        <v>0</v>
      </c>
      <c r="S8" s="88">
        <v>0</v>
      </c>
      <c r="T8" s="88">
        <v>3</v>
      </c>
    </row>
    <row r="9" spans="1:20" s="109" customFormat="1" x14ac:dyDescent="0.2">
      <c r="A9" s="69" t="s">
        <v>134</v>
      </c>
      <c r="B9" s="70">
        <f t="shared" si="2"/>
        <v>2015</v>
      </c>
      <c r="C9" s="70">
        <v>1585</v>
      </c>
      <c r="D9" s="70">
        <v>406</v>
      </c>
      <c r="E9" s="70">
        <v>12</v>
      </c>
      <c r="F9" s="70"/>
      <c r="G9" s="70"/>
      <c r="H9" s="70">
        <v>12</v>
      </c>
      <c r="I9" s="70">
        <v>5010</v>
      </c>
      <c r="J9" s="70">
        <v>3896</v>
      </c>
      <c r="K9" s="70">
        <v>1044</v>
      </c>
      <c r="L9" s="70">
        <v>33</v>
      </c>
      <c r="M9" s="70"/>
      <c r="N9" s="70">
        <v>37</v>
      </c>
      <c r="O9" s="88">
        <v>3284</v>
      </c>
      <c r="P9" s="88">
        <v>2941</v>
      </c>
      <c r="Q9" s="88">
        <v>318</v>
      </c>
      <c r="R9" s="88">
        <v>20</v>
      </c>
      <c r="S9" s="88">
        <v>0</v>
      </c>
      <c r="T9" s="88">
        <v>5</v>
      </c>
    </row>
    <row r="10" spans="1:20" s="109" customFormat="1" x14ac:dyDescent="0.2">
      <c r="A10" s="69" t="s">
        <v>135</v>
      </c>
      <c r="B10" s="70">
        <f t="shared" si="2"/>
        <v>776</v>
      </c>
      <c r="C10" s="70">
        <v>423</v>
      </c>
      <c r="D10" s="70">
        <v>338</v>
      </c>
      <c r="E10" s="70">
        <v>8</v>
      </c>
      <c r="F10" s="70">
        <v>1</v>
      </c>
      <c r="G10" s="70"/>
      <c r="H10" s="70">
        <v>6</v>
      </c>
      <c r="I10" s="70">
        <v>1747</v>
      </c>
      <c r="J10" s="70">
        <v>946</v>
      </c>
      <c r="K10" s="70">
        <v>776</v>
      </c>
      <c r="L10" s="70">
        <v>18</v>
      </c>
      <c r="M10" s="70">
        <v>1</v>
      </c>
      <c r="N10" s="70">
        <v>6</v>
      </c>
      <c r="O10" s="88">
        <v>1120</v>
      </c>
      <c r="P10" s="88">
        <v>741</v>
      </c>
      <c r="Q10" s="88">
        <v>369</v>
      </c>
      <c r="R10" s="88">
        <v>10</v>
      </c>
      <c r="S10" s="88">
        <v>0</v>
      </c>
      <c r="T10" s="88">
        <v>0</v>
      </c>
    </row>
    <row r="11" spans="1:20" s="109" customFormat="1" x14ac:dyDescent="0.2">
      <c r="A11" s="69" t="s">
        <v>136</v>
      </c>
      <c r="B11" s="70">
        <f t="shared" si="2"/>
        <v>590</v>
      </c>
      <c r="C11" s="70">
        <v>411</v>
      </c>
      <c r="D11" s="70">
        <v>144</v>
      </c>
      <c r="E11" s="70">
        <v>33</v>
      </c>
      <c r="F11" s="70"/>
      <c r="G11" s="70"/>
      <c r="H11" s="70">
        <v>2</v>
      </c>
      <c r="I11" s="70">
        <v>1369</v>
      </c>
      <c r="J11" s="70">
        <v>1022</v>
      </c>
      <c r="K11" s="70">
        <v>284</v>
      </c>
      <c r="L11" s="70">
        <v>62</v>
      </c>
      <c r="M11" s="70"/>
      <c r="N11" s="70">
        <v>1</v>
      </c>
      <c r="O11" s="88">
        <v>1057</v>
      </c>
      <c r="P11" s="88">
        <v>885</v>
      </c>
      <c r="Q11" s="88">
        <v>143</v>
      </c>
      <c r="R11" s="88">
        <v>28</v>
      </c>
      <c r="S11" s="88">
        <v>0</v>
      </c>
      <c r="T11" s="88">
        <v>1</v>
      </c>
    </row>
    <row r="12" spans="1:20" s="109" customFormat="1" x14ac:dyDescent="0.2">
      <c r="A12" s="69" t="s">
        <v>137</v>
      </c>
      <c r="B12" s="70">
        <f t="shared" si="2"/>
        <v>918</v>
      </c>
      <c r="C12" s="70">
        <v>390</v>
      </c>
      <c r="D12" s="70">
        <v>508</v>
      </c>
      <c r="E12" s="70">
        <v>10</v>
      </c>
      <c r="F12" s="70"/>
      <c r="G12" s="70"/>
      <c r="H12" s="70">
        <v>10</v>
      </c>
      <c r="I12" s="70">
        <v>2440</v>
      </c>
      <c r="J12" s="70">
        <v>1193</v>
      </c>
      <c r="K12" s="70">
        <v>1219</v>
      </c>
      <c r="L12" s="70">
        <v>15</v>
      </c>
      <c r="M12" s="70">
        <v>3</v>
      </c>
      <c r="N12" s="70">
        <v>10</v>
      </c>
      <c r="O12" s="88">
        <v>2887</v>
      </c>
      <c r="P12" s="88">
        <v>1567</v>
      </c>
      <c r="Q12" s="88">
        <v>1301</v>
      </c>
      <c r="R12" s="88">
        <v>11</v>
      </c>
      <c r="S12" s="88">
        <v>8</v>
      </c>
      <c r="T12" s="88">
        <v>0</v>
      </c>
    </row>
    <row r="13" spans="1:20" s="109" customFormat="1" x14ac:dyDescent="0.2">
      <c r="A13" s="69" t="s">
        <v>138</v>
      </c>
      <c r="B13" s="70">
        <f t="shared" si="2"/>
        <v>470</v>
      </c>
      <c r="C13" s="70">
        <v>388</v>
      </c>
      <c r="D13" s="70">
        <v>55</v>
      </c>
      <c r="E13" s="70">
        <v>5</v>
      </c>
      <c r="F13" s="70"/>
      <c r="G13" s="70"/>
      <c r="H13" s="70">
        <v>22</v>
      </c>
      <c r="I13" s="70">
        <v>968</v>
      </c>
      <c r="J13" s="70">
        <v>777</v>
      </c>
      <c r="K13" s="70">
        <v>156</v>
      </c>
      <c r="L13" s="70">
        <v>14</v>
      </c>
      <c r="M13" s="70"/>
      <c r="N13" s="70">
        <v>21</v>
      </c>
      <c r="O13" s="88">
        <v>777</v>
      </c>
      <c r="P13" s="88">
        <v>712</v>
      </c>
      <c r="Q13" s="88">
        <v>60</v>
      </c>
      <c r="R13" s="88">
        <v>5</v>
      </c>
      <c r="S13" s="88">
        <v>0</v>
      </c>
      <c r="T13" s="88">
        <v>0</v>
      </c>
    </row>
    <row r="14" spans="1:20" s="109" customFormat="1" x14ac:dyDescent="0.2">
      <c r="A14" s="69" t="s">
        <v>139</v>
      </c>
      <c r="B14" s="70">
        <f t="shared" si="2"/>
        <v>2664</v>
      </c>
      <c r="C14" s="70">
        <v>1672</v>
      </c>
      <c r="D14" s="70">
        <v>949</v>
      </c>
      <c r="E14" s="70">
        <v>26</v>
      </c>
      <c r="F14" s="70"/>
      <c r="G14" s="70"/>
      <c r="H14" s="70">
        <v>17</v>
      </c>
      <c r="I14" s="70">
        <v>5539</v>
      </c>
      <c r="J14" s="70">
        <v>3601</v>
      </c>
      <c r="K14" s="70">
        <v>1860</v>
      </c>
      <c r="L14" s="70">
        <v>62</v>
      </c>
      <c r="M14" s="70"/>
      <c r="N14" s="70">
        <v>16</v>
      </c>
      <c r="O14" s="88">
        <v>3149</v>
      </c>
      <c r="P14" s="88">
        <v>2655</v>
      </c>
      <c r="Q14" s="88">
        <v>435</v>
      </c>
      <c r="R14" s="88">
        <v>56</v>
      </c>
      <c r="S14" s="88">
        <v>3</v>
      </c>
      <c r="T14" s="88">
        <v>0</v>
      </c>
    </row>
    <row r="15" spans="1:20" s="109" customFormat="1" x14ac:dyDescent="0.2">
      <c r="A15" s="69" t="s">
        <v>140</v>
      </c>
      <c r="B15" s="70">
        <f t="shared" si="2"/>
        <v>209</v>
      </c>
      <c r="C15" s="70">
        <v>168</v>
      </c>
      <c r="D15" s="70">
        <v>33</v>
      </c>
      <c r="E15" s="70">
        <v>4</v>
      </c>
      <c r="F15" s="70"/>
      <c r="G15" s="70"/>
      <c r="H15" s="70">
        <v>4</v>
      </c>
      <c r="I15" s="70">
        <v>724</v>
      </c>
      <c r="J15" s="70">
        <v>647</v>
      </c>
      <c r="K15" s="70">
        <v>68</v>
      </c>
      <c r="L15" s="70">
        <v>5</v>
      </c>
      <c r="M15" s="70"/>
      <c r="N15" s="70">
        <v>4</v>
      </c>
      <c r="O15" s="88">
        <v>417</v>
      </c>
      <c r="P15" s="88">
        <v>394</v>
      </c>
      <c r="Q15" s="88">
        <v>21</v>
      </c>
      <c r="R15" s="88">
        <v>2</v>
      </c>
      <c r="S15" s="88">
        <v>0</v>
      </c>
      <c r="T15" s="88">
        <v>0</v>
      </c>
    </row>
    <row r="16" spans="1:20" s="109" customFormat="1" x14ac:dyDescent="0.2">
      <c r="A16" s="69" t="s">
        <v>141</v>
      </c>
      <c r="B16" s="70">
        <f t="shared" si="2"/>
        <v>1243</v>
      </c>
      <c r="C16" s="70">
        <v>905</v>
      </c>
      <c r="D16" s="70">
        <v>324</v>
      </c>
      <c r="E16" s="70">
        <v>6</v>
      </c>
      <c r="F16" s="70"/>
      <c r="G16" s="70"/>
      <c r="H16" s="70">
        <v>8</v>
      </c>
      <c r="I16" s="70">
        <v>3396</v>
      </c>
      <c r="J16" s="70">
        <v>2884</v>
      </c>
      <c r="K16" s="70">
        <v>487</v>
      </c>
      <c r="L16" s="70">
        <v>14</v>
      </c>
      <c r="M16" s="70"/>
      <c r="N16" s="70">
        <v>11</v>
      </c>
      <c r="O16" s="88">
        <v>2957</v>
      </c>
      <c r="P16" s="88">
        <v>2545</v>
      </c>
      <c r="Q16" s="88">
        <v>393</v>
      </c>
      <c r="R16" s="88">
        <v>11</v>
      </c>
      <c r="S16" s="88">
        <v>0</v>
      </c>
      <c r="T16" s="88">
        <v>8</v>
      </c>
    </row>
    <row r="17" spans="1:20" s="109" customFormat="1" x14ac:dyDescent="0.2">
      <c r="A17" s="69" t="s">
        <v>142</v>
      </c>
      <c r="B17" s="70">
        <f t="shared" si="2"/>
        <v>711</v>
      </c>
      <c r="C17" s="70">
        <v>598</v>
      </c>
      <c r="D17" s="70">
        <v>104</v>
      </c>
      <c r="E17" s="70">
        <v>9</v>
      </c>
      <c r="F17" s="70"/>
      <c r="G17" s="70"/>
      <c r="H17" s="70"/>
      <c r="I17" s="70">
        <v>1498</v>
      </c>
      <c r="J17" s="70">
        <v>1238</v>
      </c>
      <c r="K17" s="70">
        <v>239</v>
      </c>
      <c r="L17" s="70">
        <v>21</v>
      </c>
      <c r="M17" s="70"/>
      <c r="N17" s="70"/>
      <c r="O17" s="88">
        <v>880</v>
      </c>
      <c r="P17" s="88">
        <v>717</v>
      </c>
      <c r="Q17" s="88">
        <v>144</v>
      </c>
      <c r="R17" s="88">
        <v>17</v>
      </c>
      <c r="S17" s="88">
        <v>1</v>
      </c>
      <c r="T17" s="88">
        <v>1</v>
      </c>
    </row>
    <row r="18" spans="1:20" s="109" customFormat="1" x14ac:dyDescent="0.2">
      <c r="A18" s="69" t="s">
        <v>143</v>
      </c>
      <c r="B18" s="70">
        <f t="shared" si="2"/>
        <v>2230</v>
      </c>
      <c r="C18" s="70">
        <v>1743</v>
      </c>
      <c r="D18" s="70">
        <v>460</v>
      </c>
      <c r="E18" s="70">
        <v>19</v>
      </c>
      <c r="F18" s="70"/>
      <c r="G18" s="70"/>
      <c r="H18" s="70">
        <v>8</v>
      </c>
      <c r="I18" s="70">
        <v>4971</v>
      </c>
      <c r="J18" s="70">
        <v>4136</v>
      </c>
      <c r="K18" s="70">
        <v>773</v>
      </c>
      <c r="L18" s="70">
        <v>40</v>
      </c>
      <c r="M18" s="70"/>
      <c r="N18" s="70">
        <v>22</v>
      </c>
      <c r="O18" s="88">
        <v>2412</v>
      </c>
      <c r="P18" s="88">
        <v>2138</v>
      </c>
      <c r="Q18" s="88">
        <v>230</v>
      </c>
      <c r="R18" s="88">
        <v>44</v>
      </c>
      <c r="S18" s="88">
        <v>0</v>
      </c>
      <c r="T18" s="88">
        <v>0</v>
      </c>
    </row>
    <row r="19" spans="1:20" s="109" customFormat="1" x14ac:dyDescent="0.2">
      <c r="A19" s="69" t="s">
        <v>144</v>
      </c>
      <c r="B19" s="70">
        <f t="shared" si="2"/>
        <v>1090</v>
      </c>
      <c r="C19" s="71">
        <v>757</v>
      </c>
      <c r="D19" s="70">
        <v>312</v>
      </c>
      <c r="E19" s="71">
        <v>18</v>
      </c>
      <c r="F19" s="71"/>
      <c r="G19" s="71"/>
      <c r="H19" s="71">
        <v>3</v>
      </c>
      <c r="I19" s="70">
        <v>3091</v>
      </c>
      <c r="J19" s="70">
        <v>2486</v>
      </c>
      <c r="K19" s="70">
        <v>570</v>
      </c>
      <c r="L19" s="70">
        <v>30</v>
      </c>
      <c r="M19" s="70"/>
      <c r="N19" s="70">
        <v>5</v>
      </c>
      <c r="O19" s="88">
        <v>2735</v>
      </c>
      <c r="P19" s="88">
        <v>2547</v>
      </c>
      <c r="Q19" s="88">
        <v>168</v>
      </c>
      <c r="R19" s="88">
        <v>20</v>
      </c>
      <c r="S19" s="88">
        <v>0</v>
      </c>
      <c r="T19" s="88">
        <v>0</v>
      </c>
    </row>
    <row r="20" spans="1:20" s="109" customFormat="1" x14ac:dyDescent="0.2">
      <c r="A20" s="69" t="s">
        <v>145</v>
      </c>
      <c r="B20" s="70">
        <f t="shared" si="2"/>
        <v>2884</v>
      </c>
      <c r="C20" s="70">
        <v>1026</v>
      </c>
      <c r="D20" s="70">
        <v>1842</v>
      </c>
      <c r="E20" s="70">
        <v>12</v>
      </c>
      <c r="F20" s="70">
        <v>1</v>
      </c>
      <c r="G20" s="70"/>
      <c r="H20" s="70">
        <v>3</v>
      </c>
      <c r="I20" s="70">
        <v>6204</v>
      </c>
      <c r="J20" s="70">
        <v>2962</v>
      </c>
      <c r="K20" s="70">
        <v>3200</v>
      </c>
      <c r="L20" s="70">
        <v>35</v>
      </c>
      <c r="M20" s="70">
        <v>3</v>
      </c>
      <c r="N20" s="70">
        <v>4</v>
      </c>
      <c r="O20" s="88">
        <v>3773</v>
      </c>
      <c r="P20" s="88">
        <v>2796</v>
      </c>
      <c r="Q20" s="88">
        <v>961</v>
      </c>
      <c r="R20" s="88">
        <v>15</v>
      </c>
      <c r="S20" s="88">
        <v>1</v>
      </c>
      <c r="T20" s="88">
        <v>0</v>
      </c>
    </row>
    <row r="21" spans="1:20" s="109" customFormat="1" x14ac:dyDescent="0.2">
      <c r="A21" s="69" t="s">
        <v>146</v>
      </c>
      <c r="B21" s="70">
        <f t="shared" si="2"/>
        <v>1797</v>
      </c>
      <c r="C21" s="70">
        <v>1274</v>
      </c>
      <c r="D21" s="70">
        <v>486</v>
      </c>
      <c r="E21" s="70">
        <v>21</v>
      </c>
      <c r="F21" s="70"/>
      <c r="G21" s="70"/>
      <c r="H21" s="70">
        <v>16</v>
      </c>
      <c r="I21" s="70">
        <v>4025</v>
      </c>
      <c r="J21" s="70">
        <v>3008</v>
      </c>
      <c r="K21" s="70">
        <v>967</v>
      </c>
      <c r="L21" s="70">
        <v>33</v>
      </c>
      <c r="M21" s="70"/>
      <c r="N21" s="70">
        <v>17</v>
      </c>
      <c r="O21" s="88">
        <v>4015</v>
      </c>
      <c r="P21" s="88">
        <v>3547</v>
      </c>
      <c r="Q21" s="88">
        <v>454</v>
      </c>
      <c r="R21" s="88">
        <v>13</v>
      </c>
      <c r="S21" s="88">
        <v>1</v>
      </c>
      <c r="T21" s="88">
        <v>0</v>
      </c>
    </row>
    <row r="22" spans="1:20" s="109" customFormat="1" x14ac:dyDescent="0.2">
      <c r="A22" s="69" t="s">
        <v>252</v>
      </c>
      <c r="B22" s="70">
        <f t="shared" si="2"/>
        <v>1768</v>
      </c>
      <c r="C22" s="71">
        <v>750</v>
      </c>
      <c r="D22" s="70">
        <v>975</v>
      </c>
      <c r="E22" s="71">
        <v>36</v>
      </c>
      <c r="F22" s="71">
        <v>7</v>
      </c>
      <c r="G22" s="71"/>
      <c r="H22" s="71"/>
      <c r="I22" s="70">
        <v>3398</v>
      </c>
      <c r="J22" s="70">
        <v>1537</v>
      </c>
      <c r="K22" s="70">
        <v>1796</v>
      </c>
      <c r="L22" s="70">
        <v>51</v>
      </c>
      <c r="M22" s="70">
        <v>13</v>
      </c>
      <c r="N22" s="70">
        <v>1</v>
      </c>
      <c r="O22" s="88">
        <v>3213</v>
      </c>
      <c r="P22" s="88">
        <v>1998</v>
      </c>
      <c r="Q22" s="88">
        <v>1191</v>
      </c>
      <c r="R22" s="88">
        <v>14</v>
      </c>
      <c r="S22" s="88">
        <v>9</v>
      </c>
      <c r="T22" s="88">
        <v>1</v>
      </c>
    </row>
    <row r="23" spans="1:20" s="109" customFormat="1" x14ac:dyDescent="0.2">
      <c r="A23" s="69" t="s">
        <v>609</v>
      </c>
      <c r="B23" s="70">
        <f t="shared" si="2"/>
        <v>2030</v>
      </c>
      <c r="C23" s="71">
        <v>1378</v>
      </c>
      <c r="D23" s="70">
        <v>632</v>
      </c>
      <c r="E23" s="71">
        <v>20</v>
      </c>
      <c r="F23" s="71"/>
      <c r="G23" s="71"/>
      <c r="H23" s="71"/>
      <c r="I23" s="70">
        <v>6333</v>
      </c>
      <c r="J23" s="70">
        <v>4585</v>
      </c>
      <c r="K23" s="70">
        <v>1701</v>
      </c>
      <c r="L23" s="70">
        <v>47</v>
      </c>
      <c r="M23" s="70"/>
      <c r="N23" s="70"/>
      <c r="O23" s="88">
        <v>6437</v>
      </c>
      <c r="P23" s="88">
        <v>5300</v>
      </c>
      <c r="Q23" s="88">
        <v>1100</v>
      </c>
      <c r="R23" s="88">
        <v>35</v>
      </c>
      <c r="S23" s="88">
        <v>2</v>
      </c>
      <c r="T23" s="88">
        <v>0</v>
      </c>
    </row>
    <row r="24" spans="1:20" s="109" customFormat="1" x14ac:dyDescent="0.2">
      <c r="A24" s="109" t="s">
        <v>197</v>
      </c>
      <c r="B24" s="70">
        <f t="shared" si="2"/>
        <v>598</v>
      </c>
      <c r="C24" s="70">
        <v>415</v>
      </c>
      <c r="D24" s="70">
        <v>172</v>
      </c>
      <c r="E24" s="70">
        <v>10</v>
      </c>
      <c r="F24" s="70">
        <v>1</v>
      </c>
      <c r="G24" s="70"/>
      <c r="H24" s="70"/>
      <c r="I24" s="70">
        <v>1426</v>
      </c>
      <c r="J24" s="70">
        <v>1019</v>
      </c>
      <c r="K24" s="70">
        <v>393</v>
      </c>
      <c r="L24" s="70">
        <v>13</v>
      </c>
      <c r="M24" s="70">
        <v>1</v>
      </c>
      <c r="N24" s="70"/>
      <c r="O24" s="88">
        <v>1781</v>
      </c>
      <c r="P24" s="88">
        <v>1414</v>
      </c>
      <c r="Q24" s="88">
        <v>366</v>
      </c>
      <c r="R24" s="88">
        <v>1</v>
      </c>
      <c r="S24" s="88">
        <v>0</v>
      </c>
      <c r="T24" s="88">
        <v>0</v>
      </c>
    </row>
    <row r="25" spans="1:20" s="109" customFormat="1" x14ac:dyDescent="0.2">
      <c r="A25" s="69" t="s">
        <v>151</v>
      </c>
      <c r="B25" s="70">
        <f t="shared" si="2"/>
        <v>1410</v>
      </c>
      <c r="C25" s="70">
        <v>982</v>
      </c>
      <c r="D25" s="70">
        <v>407</v>
      </c>
      <c r="E25" s="70">
        <v>18</v>
      </c>
      <c r="F25" s="70">
        <v>3</v>
      </c>
      <c r="G25" s="70"/>
      <c r="H25" s="70"/>
      <c r="I25" s="70">
        <v>3637</v>
      </c>
      <c r="J25" s="70">
        <v>2566</v>
      </c>
      <c r="K25" s="70">
        <v>1035</v>
      </c>
      <c r="L25" s="70">
        <v>31</v>
      </c>
      <c r="M25" s="70">
        <v>5</v>
      </c>
      <c r="N25" s="70"/>
      <c r="O25" s="88">
        <v>3845</v>
      </c>
      <c r="P25" s="88">
        <v>2892</v>
      </c>
      <c r="Q25" s="88">
        <v>932</v>
      </c>
      <c r="R25" s="88">
        <v>19</v>
      </c>
      <c r="S25" s="88">
        <v>1</v>
      </c>
      <c r="T25" s="88">
        <v>1</v>
      </c>
    </row>
    <row r="26" spans="1:20" s="109" customFormat="1" x14ac:dyDescent="0.2">
      <c r="A26" s="69" t="s">
        <v>152</v>
      </c>
      <c r="B26" s="70">
        <f t="shared" si="2"/>
        <v>1371</v>
      </c>
      <c r="C26" s="70">
        <v>878</v>
      </c>
      <c r="D26" s="70">
        <v>483</v>
      </c>
      <c r="E26" s="70">
        <v>10</v>
      </c>
      <c r="F26" s="70"/>
      <c r="G26" s="70"/>
      <c r="H26" s="70"/>
      <c r="I26" s="70">
        <v>3440</v>
      </c>
      <c r="J26" s="70">
        <v>2174</v>
      </c>
      <c r="K26" s="70">
        <v>1247</v>
      </c>
      <c r="L26" s="70">
        <v>19</v>
      </c>
      <c r="M26" s="70"/>
      <c r="N26" s="70"/>
      <c r="O26" s="88">
        <v>2777</v>
      </c>
      <c r="P26" s="88">
        <v>1745</v>
      </c>
      <c r="Q26" s="88">
        <v>1012</v>
      </c>
      <c r="R26" s="88">
        <v>19</v>
      </c>
      <c r="S26" s="88">
        <v>1</v>
      </c>
      <c r="T26" s="88">
        <v>0</v>
      </c>
    </row>
    <row r="27" spans="1:20" s="109" customFormat="1" x14ac:dyDescent="0.2">
      <c r="A27" s="69" t="s">
        <v>153</v>
      </c>
      <c r="B27" s="70">
        <f t="shared" si="2"/>
        <v>1312</v>
      </c>
      <c r="C27" s="70">
        <v>1175</v>
      </c>
      <c r="D27" s="70">
        <v>132</v>
      </c>
      <c r="E27" s="70">
        <v>2</v>
      </c>
      <c r="F27" s="70"/>
      <c r="G27" s="70"/>
      <c r="H27" s="70">
        <v>3</v>
      </c>
      <c r="I27" s="70">
        <v>3037</v>
      </c>
      <c r="J27" s="70">
        <v>2760</v>
      </c>
      <c r="K27" s="70">
        <v>240</v>
      </c>
      <c r="L27" s="70">
        <v>26</v>
      </c>
      <c r="M27" s="70">
        <v>2</v>
      </c>
      <c r="N27" s="70">
        <v>9</v>
      </c>
      <c r="O27" s="88">
        <v>2286</v>
      </c>
      <c r="P27" s="88">
        <v>2097</v>
      </c>
      <c r="Q27" s="88">
        <v>172</v>
      </c>
      <c r="R27" s="88">
        <v>13</v>
      </c>
      <c r="S27" s="88">
        <v>2</v>
      </c>
      <c r="T27" s="88">
        <v>2</v>
      </c>
    </row>
    <row r="28" spans="1:20" s="109" customFormat="1" x14ac:dyDescent="0.2">
      <c r="A28" s="69" t="s">
        <v>610</v>
      </c>
      <c r="B28" s="70">
        <f t="shared" si="2"/>
        <v>875</v>
      </c>
      <c r="C28" s="70">
        <v>712</v>
      </c>
      <c r="D28" s="70">
        <v>132</v>
      </c>
      <c r="E28" s="70">
        <v>1</v>
      </c>
      <c r="F28" s="70">
        <v>26</v>
      </c>
      <c r="G28" s="70"/>
      <c r="H28" s="70">
        <v>4</v>
      </c>
      <c r="I28" s="70">
        <v>1936</v>
      </c>
      <c r="J28" s="70">
        <v>1585</v>
      </c>
      <c r="K28" s="70">
        <v>272</v>
      </c>
      <c r="L28" s="70">
        <v>3</v>
      </c>
      <c r="M28" s="70">
        <v>71</v>
      </c>
      <c r="N28" s="70">
        <v>5</v>
      </c>
      <c r="O28" s="88">
        <v>1847</v>
      </c>
      <c r="P28" s="88">
        <v>1636</v>
      </c>
      <c r="Q28" s="88">
        <v>139</v>
      </c>
      <c r="R28" s="88">
        <v>0</v>
      </c>
      <c r="S28" s="88">
        <v>70</v>
      </c>
      <c r="T28" s="88">
        <v>2</v>
      </c>
    </row>
    <row r="29" spans="1:20" s="109" customFormat="1" x14ac:dyDescent="0.2">
      <c r="A29" s="69" t="s">
        <v>155</v>
      </c>
      <c r="B29" s="70">
        <f t="shared" si="2"/>
        <v>349</v>
      </c>
      <c r="C29" s="70">
        <v>283</v>
      </c>
      <c r="D29" s="70">
        <v>63</v>
      </c>
      <c r="E29" s="70">
        <v>2</v>
      </c>
      <c r="F29" s="70"/>
      <c r="G29" s="70"/>
      <c r="H29" s="70">
        <v>1</v>
      </c>
      <c r="I29" s="70">
        <v>887</v>
      </c>
      <c r="J29" s="70">
        <v>773</v>
      </c>
      <c r="K29" s="70">
        <v>105</v>
      </c>
      <c r="L29" s="70">
        <v>7</v>
      </c>
      <c r="M29" s="70"/>
      <c r="N29" s="70">
        <v>2</v>
      </c>
      <c r="O29" s="88">
        <v>469</v>
      </c>
      <c r="P29" s="88">
        <v>399</v>
      </c>
      <c r="Q29" s="88">
        <v>65</v>
      </c>
      <c r="R29" s="88">
        <v>5</v>
      </c>
      <c r="S29" s="88">
        <v>0</v>
      </c>
      <c r="T29" s="88">
        <v>0</v>
      </c>
    </row>
    <row r="30" spans="1:20" s="109" customFormat="1" x14ac:dyDescent="0.2">
      <c r="A30" s="69" t="s">
        <v>156</v>
      </c>
      <c r="B30" s="70">
        <f t="shared" si="2"/>
        <v>102</v>
      </c>
      <c r="C30" s="70">
        <v>73</v>
      </c>
      <c r="D30" s="70">
        <v>28</v>
      </c>
      <c r="E30" s="70">
        <v>1</v>
      </c>
      <c r="F30" s="70"/>
      <c r="G30" s="70"/>
      <c r="H30" s="70"/>
      <c r="I30" s="70">
        <v>264</v>
      </c>
      <c r="J30" s="70">
        <v>193</v>
      </c>
      <c r="K30" s="70">
        <v>69</v>
      </c>
      <c r="L30" s="70">
        <v>2</v>
      </c>
      <c r="M30" s="70"/>
      <c r="N30" s="70"/>
      <c r="O30" s="88">
        <v>185</v>
      </c>
      <c r="P30" s="88">
        <v>162</v>
      </c>
      <c r="Q30" s="88">
        <v>20</v>
      </c>
      <c r="R30" s="88">
        <v>3</v>
      </c>
      <c r="S30" s="88">
        <v>0</v>
      </c>
      <c r="T30" s="88">
        <v>0</v>
      </c>
    </row>
    <row r="31" spans="1:20" s="109" customFormat="1" x14ac:dyDescent="0.2">
      <c r="A31" s="69" t="s">
        <v>157</v>
      </c>
      <c r="B31" s="70">
        <f t="shared" si="2"/>
        <v>1281</v>
      </c>
      <c r="C31" s="70">
        <v>799</v>
      </c>
      <c r="D31" s="70">
        <v>469</v>
      </c>
      <c r="E31" s="70">
        <v>7</v>
      </c>
      <c r="F31" s="70"/>
      <c r="G31" s="70"/>
      <c r="H31" s="70">
        <v>6</v>
      </c>
      <c r="I31" s="70">
        <v>3209</v>
      </c>
      <c r="J31" s="70">
        <v>2446</v>
      </c>
      <c r="K31" s="70">
        <v>745</v>
      </c>
      <c r="L31" s="70">
        <v>5</v>
      </c>
      <c r="M31" s="70">
        <v>6</v>
      </c>
      <c r="N31" s="70">
        <v>7</v>
      </c>
      <c r="O31" s="88">
        <v>2532</v>
      </c>
      <c r="P31" s="88">
        <v>2234</v>
      </c>
      <c r="Q31" s="88">
        <v>288</v>
      </c>
      <c r="R31" s="88">
        <v>7</v>
      </c>
      <c r="S31" s="88">
        <v>3</v>
      </c>
      <c r="T31" s="88">
        <v>0</v>
      </c>
    </row>
    <row r="32" spans="1:20" s="109" customFormat="1" x14ac:dyDescent="0.2">
      <c r="A32" s="69" t="s">
        <v>158</v>
      </c>
      <c r="B32" s="70">
        <f t="shared" si="2"/>
        <v>1302</v>
      </c>
      <c r="C32" s="70">
        <v>1134</v>
      </c>
      <c r="D32" s="70">
        <v>147</v>
      </c>
      <c r="E32" s="70">
        <v>18</v>
      </c>
      <c r="F32" s="70">
        <v>1</v>
      </c>
      <c r="G32" s="70"/>
      <c r="H32" s="70">
        <v>2</v>
      </c>
      <c r="I32" s="70">
        <v>2736</v>
      </c>
      <c r="J32" s="70">
        <v>2177</v>
      </c>
      <c r="K32" s="70">
        <v>522</v>
      </c>
      <c r="L32" s="70">
        <v>27</v>
      </c>
      <c r="M32" s="70">
        <v>3</v>
      </c>
      <c r="N32" s="70">
        <v>7</v>
      </c>
      <c r="O32" s="88">
        <v>1756</v>
      </c>
      <c r="P32" s="88">
        <v>1390</v>
      </c>
      <c r="Q32" s="88">
        <v>348</v>
      </c>
      <c r="R32" s="88">
        <v>13</v>
      </c>
      <c r="S32" s="88">
        <v>2</v>
      </c>
      <c r="T32" s="88">
        <v>3</v>
      </c>
    </row>
    <row r="33" spans="1:20" s="109" customFormat="1" x14ac:dyDescent="0.2">
      <c r="A33" s="69" t="s">
        <v>159</v>
      </c>
      <c r="B33" s="70">
        <f t="shared" si="2"/>
        <v>412</v>
      </c>
      <c r="C33" s="70">
        <v>150</v>
      </c>
      <c r="D33" s="70">
        <v>259</v>
      </c>
      <c r="E33" s="70">
        <v>2</v>
      </c>
      <c r="F33" s="70"/>
      <c r="G33" s="70"/>
      <c r="H33" s="70">
        <v>1</v>
      </c>
      <c r="I33" s="70">
        <v>937</v>
      </c>
      <c r="J33" s="70">
        <v>396</v>
      </c>
      <c r="K33" s="70">
        <v>530</v>
      </c>
      <c r="L33" s="70">
        <v>10</v>
      </c>
      <c r="M33" s="70"/>
      <c r="N33" s="70">
        <v>1</v>
      </c>
      <c r="O33" s="88">
        <v>303</v>
      </c>
      <c r="P33" s="88">
        <v>184</v>
      </c>
      <c r="Q33" s="88">
        <v>116</v>
      </c>
      <c r="R33" s="88">
        <v>3</v>
      </c>
      <c r="S33" s="88">
        <v>0</v>
      </c>
      <c r="T33" s="88">
        <v>0</v>
      </c>
    </row>
    <row r="34" spans="1:20" s="109" customFormat="1" x14ac:dyDescent="0.2">
      <c r="A34" s="69" t="s">
        <v>160</v>
      </c>
      <c r="B34" s="70">
        <f t="shared" si="2"/>
        <v>813</v>
      </c>
      <c r="C34" s="70">
        <v>432</v>
      </c>
      <c r="D34" s="70">
        <v>379</v>
      </c>
      <c r="E34" s="70"/>
      <c r="F34" s="70"/>
      <c r="G34" s="70"/>
      <c r="H34" s="70">
        <v>2</v>
      </c>
      <c r="I34" s="70">
        <v>1743</v>
      </c>
      <c r="J34" s="70">
        <v>1034</v>
      </c>
      <c r="K34" s="70">
        <v>705</v>
      </c>
      <c r="L34" s="70">
        <v>2</v>
      </c>
      <c r="M34" s="70"/>
      <c r="N34" s="70">
        <v>2</v>
      </c>
      <c r="O34" s="88">
        <v>995</v>
      </c>
      <c r="P34" s="88">
        <v>701</v>
      </c>
      <c r="Q34" s="88">
        <v>291</v>
      </c>
      <c r="R34" s="88">
        <v>3</v>
      </c>
      <c r="S34" s="88">
        <v>0</v>
      </c>
      <c r="T34" s="88">
        <v>0</v>
      </c>
    </row>
    <row r="35" spans="1:20" s="109" customFormat="1" x14ac:dyDescent="0.2">
      <c r="A35" s="69" t="s">
        <v>161</v>
      </c>
      <c r="B35" s="70">
        <f t="shared" si="2"/>
        <v>673</v>
      </c>
      <c r="C35" s="70">
        <v>385</v>
      </c>
      <c r="D35" s="70">
        <v>273</v>
      </c>
      <c r="E35" s="70">
        <v>13</v>
      </c>
      <c r="F35" s="70"/>
      <c r="G35" s="70"/>
      <c r="H35" s="70">
        <v>2</v>
      </c>
      <c r="I35" s="70">
        <v>1410</v>
      </c>
      <c r="J35" s="70">
        <v>995</v>
      </c>
      <c r="K35" s="70">
        <v>389</v>
      </c>
      <c r="L35" s="70">
        <v>24</v>
      </c>
      <c r="M35" s="70"/>
      <c r="N35" s="70">
        <v>2</v>
      </c>
      <c r="O35" s="88">
        <v>820</v>
      </c>
      <c r="P35" s="88">
        <v>694</v>
      </c>
      <c r="Q35" s="88">
        <v>115</v>
      </c>
      <c r="R35" s="88">
        <v>11</v>
      </c>
      <c r="S35" s="88">
        <v>0</v>
      </c>
      <c r="T35" s="88">
        <v>0</v>
      </c>
    </row>
    <row r="36" spans="1:20" s="109" customFormat="1" x14ac:dyDescent="0.2">
      <c r="A36" s="69" t="s">
        <v>162</v>
      </c>
      <c r="B36" s="70">
        <f t="shared" si="2"/>
        <v>503</v>
      </c>
      <c r="C36" s="70">
        <v>364</v>
      </c>
      <c r="D36" s="70">
        <v>132</v>
      </c>
      <c r="E36" s="70">
        <v>1</v>
      </c>
      <c r="F36" s="70">
        <v>1</v>
      </c>
      <c r="G36" s="70"/>
      <c r="H36" s="70">
        <v>5</v>
      </c>
      <c r="I36" s="70">
        <v>1382</v>
      </c>
      <c r="J36" s="70">
        <v>1117</v>
      </c>
      <c r="K36" s="70">
        <v>256</v>
      </c>
      <c r="L36" s="70">
        <v>3</v>
      </c>
      <c r="M36" s="70">
        <v>2</v>
      </c>
      <c r="N36" s="70">
        <v>4</v>
      </c>
      <c r="O36" s="88">
        <v>1302</v>
      </c>
      <c r="P36" s="88">
        <v>1210</v>
      </c>
      <c r="Q36" s="88">
        <v>89</v>
      </c>
      <c r="R36" s="88">
        <v>2</v>
      </c>
      <c r="S36" s="88">
        <v>0</v>
      </c>
      <c r="T36" s="88">
        <v>1</v>
      </c>
    </row>
    <row r="37" spans="1:20" s="109" customFormat="1" x14ac:dyDescent="0.2">
      <c r="A37" s="69" t="s">
        <v>163</v>
      </c>
      <c r="B37" s="70">
        <f t="shared" si="2"/>
        <v>637</v>
      </c>
      <c r="C37" s="71">
        <v>505</v>
      </c>
      <c r="D37" s="70">
        <v>125</v>
      </c>
      <c r="E37" s="71">
        <v>4</v>
      </c>
      <c r="F37" s="71">
        <v>1</v>
      </c>
      <c r="G37" s="71"/>
      <c r="H37" s="71">
        <v>2</v>
      </c>
      <c r="I37" s="70">
        <v>1181</v>
      </c>
      <c r="J37" s="70">
        <v>932</v>
      </c>
      <c r="K37" s="70">
        <v>224</v>
      </c>
      <c r="L37" s="70">
        <v>10</v>
      </c>
      <c r="M37" s="70">
        <v>14</v>
      </c>
      <c r="N37" s="70">
        <v>1</v>
      </c>
      <c r="O37" s="88">
        <v>788</v>
      </c>
      <c r="P37" s="88">
        <v>673</v>
      </c>
      <c r="Q37" s="88">
        <v>107</v>
      </c>
      <c r="R37" s="88">
        <v>4</v>
      </c>
      <c r="S37" s="88">
        <v>4</v>
      </c>
      <c r="T37" s="88">
        <v>0</v>
      </c>
    </row>
    <row r="38" spans="1:20" s="109" customFormat="1" x14ac:dyDescent="0.2">
      <c r="A38" s="69" t="s">
        <v>164</v>
      </c>
      <c r="B38" s="70">
        <f t="shared" si="2"/>
        <v>886</v>
      </c>
      <c r="C38" s="70">
        <v>708</v>
      </c>
      <c r="D38" s="70">
        <v>147</v>
      </c>
      <c r="E38" s="70"/>
      <c r="F38" s="70">
        <v>31</v>
      </c>
      <c r="G38" s="70"/>
      <c r="H38" s="70"/>
      <c r="I38" s="70">
        <v>1739</v>
      </c>
      <c r="J38" s="70">
        <v>1335</v>
      </c>
      <c r="K38" s="70">
        <v>331</v>
      </c>
      <c r="L38" s="70">
        <v>2</v>
      </c>
      <c r="M38" s="70">
        <v>71</v>
      </c>
      <c r="N38" s="70"/>
      <c r="O38" s="88">
        <v>1267</v>
      </c>
      <c r="P38" s="88">
        <v>1040</v>
      </c>
      <c r="Q38" s="88">
        <v>165</v>
      </c>
      <c r="R38" s="88">
        <v>1</v>
      </c>
      <c r="S38" s="88">
        <v>61</v>
      </c>
      <c r="T38" s="88">
        <v>0</v>
      </c>
    </row>
    <row r="39" spans="1:20" s="109" customFormat="1" x14ac:dyDescent="0.2">
      <c r="A39" s="69" t="s">
        <v>165</v>
      </c>
      <c r="B39" s="70">
        <f t="shared" si="2"/>
        <v>614</v>
      </c>
      <c r="C39" s="71">
        <v>394</v>
      </c>
      <c r="D39" s="70">
        <v>220</v>
      </c>
      <c r="E39" s="71"/>
      <c r="F39" s="71"/>
      <c r="G39" s="71"/>
      <c r="H39" s="71"/>
      <c r="I39" s="70">
        <v>1468</v>
      </c>
      <c r="J39" s="70">
        <v>910</v>
      </c>
      <c r="K39" s="70">
        <v>557</v>
      </c>
      <c r="L39" s="70">
        <v>1</v>
      </c>
      <c r="M39" s="70"/>
      <c r="N39" s="70"/>
      <c r="O39" s="88">
        <v>1734</v>
      </c>
      <c r="P39" s="88">
        <v>1259</v>
      </c>
      <c r="Q39" s="88">
        <v>470</v>
      </c>
      <c r="R39" s="88">
        <v>4</v>
      </c>
      <c r="S39" s="88">
        <v>0</v>
      </c>
      <c r="T39" s="88">
        <v>1</v>
      </c>
    </row>
    <row r="40" spans="1:20" x14ac:dyDescent="0.25">
      <c r="A40" s="74" t="s">
        <v>254</v>
      </c>
      <c r="B40" s="124" t="s">
        <v>150</v>
      </c>
      <c r="C40" s="75" t="s">
        <v>150</v>
      </c>
      <c r="D40" s="75" t="s">
        <v>150</v>
      </c>
      <c r="E40" s="75" t="s">
        <v>150</v>
      </c>
      <c r="F40" s="75" t="s">
        <v>150</v>
      </c>
      <c r="G40" s="75" t="s">
        <v>150</v>
      </c>
      <c r="H40" s="75" t="s">
        <v>150</v>
      </c>
      <c r="I40" s="75" t="s">
        <v>150</v>
      </c>
      <c r="J40" s="75" t="s">
        <v>150</v>
      </c>
      <c r="K40" s="75" t="s">
        <v>150</v>
      </c>
      <c r="L40" s="75" t="s">
        <v>150</v>
      </c>
      <c r="M40" s="75" t="s">
        <v>150</v>
      </c>
      <c r="N40" s="75" t="s">
        <v>150</v>
      </c>
      <c r="O40" s="138" t="s">
        <v>150</v>
      </c>
      <c r="P40" s="138" t="s">
        <v>150</v>
      </c>
      <c r="Q40" s="138" t="s">
        <v>150</v>
      </c>
      <c r="R40" s="138" t="s">
        <v>150</v>
      </c>
      <c r="S40" s="138" t="s">
        <v>150</v>
      </c>
      <c r="T40" s="138" t="s">
        <v>150</v>
      </c>
    </row>
    <row r="41" spans="1:20" x14ac:dyDescent="0.25">
      <c r="A41" s="61" t="s">
        <v>611</v>
      </c>
    </row>
    <row r="42" spans="1:20" x14ac:dyDescent="0.25">
      <c r="A42" s="61" t="s">
        <v>612</v>
      </c>
    </row>
    <row r="43" spans="1:20" x14ac:dyDescent="0.25">
      <c r="A43" s="61" t="s">
        <v>394</v>
      </c>
    </row>
    <row r="44" spans="1:20" x14ac:dyDescent="0.25">
      <c r="A44" s="61" t="s">
        <v>170</v>
      </c>
    </row>
    <row r="46" spans="1:20" x14ac:dyDescent="0.25">
      <c r="C46" s="78"/>
      <c r="D46" s="78"/>
      <c r="E46" s="77"/>
      <c r="F46" s="78"/>
      <c r="H46" s="78"/>
      <c r="J46" s="78"/>
      <c r="K46" s="78"/>
      <c r="L46" s="77"/>
      <c r="M46" s="78"/>
      <c r="N46" s="78"/>
    </row>
    <row r="47" spans="1:20" x14ac:dyDescent="0.25">
      <c r="C47" s="78"/>
      <c r="D47" s="78"/>
      <c r="E47" s="77"/>
      <c r="F47" s="78"/>
      <c r="H47" s="78"/>
      <c r="J47" s="78"/>
      <c r="K47" s="78"/>
      <c r="L47" s="77"/>
      <c r="M47" s="78"/>
      <c r="N47" s="78"/>
    </row>
    <row r="48" spans="1:20" x14ac:dyDescent="0.25">
      <c r="C48" s="78"/>
      <c r="D48" s="78"/>
      <c r="E48" s="77"/>
      <c r="F48" s="78"/>
      <c r="H48" s="78"/>
      <c r="J48" s="78"/>
      <c r="K48" s="78"/>
      <c r="L48" s="77"/>
      <c r="M48" s="78"/>
      <c r="N48" s="78"/>
    </row>
    <row r="49" spans="3:14" x14ac:dyDescent="0.25">
      <c r="C49" s="78"/>
      <c r="D49" s="78"/>
      <c r="E49" s="77"/>
      <c r="F49" s="78"/>
      <c r="H49" s="78"/>
      <c r="J49" s="78"/>
      <c r="K49" s="78"/>
      <c r="L49" s="77"/>
      <c r="M49" s="78"/>
      <c r="N49" s="78"/>
    </row>
    <row r="50" spans="3:14" x14ac:dyDescent="0.25">
      <c r="C50" s="78"/>
      <c r="D50" s="78"/>
      <c r="E50" s="77"/>
      <c r="F50" s="78"/>
      <c r="H50" s="78"/>
      <c r="J50" s="78"/>
      <c r="K50" s="78"/>
      <c r="L50" s="77"/>
      <c r="M50" s="78"/>
      <c r="N50" s="78"/>
    </row>
    <row r="51" spans="3:14" x14ac:dyDescent="0.25">
      <c r="C51" s="78"/>
      <c r="D51" s="78"/>
      <c r="E51" s="77"/>
      <c r="F51" s="78"/>
      <c r="H51" s="78"/>
      <c r="J51" s="78"/>
      <c r="K51" s="78"/>
      <c r="L51" s="77"/>
      <c r="M51" s="78"/>
      <c r="N51" s="78"/>
    </row>
    <row r="52" spans="3:14" x14ac:dyDescent="0.25">
      <c r="C52" s="78"/>
      <c r="D52" s="78"/>
      <c r="E52" s="77"/>
      <c r="F52" s="78"/>
      <c r="H52" s="78"/>
      <c r="J52" s="78"/>
      <c r="K52" s="78"/>
      <c r="L52" s="77"/>
      <c r="M52" s="78"/>
      <c r="N52" s="78"/>
    </row>
    <row r="53" spans="3:14" x14ac:dyDescent="0.25">
      <c r="C53" s="78"/>
      <c r="D53" s="78"/>
      <c r="E53" s="77"/>
      <c r="F53" s="78"/>
      <c r="H53" s="78"/>
      <c r="J53" s="78"/>
      <c r="K53" s="78"/>
      <c r="L53" s="77"/>
      <c r="M53" s="78"/>
      <c r="N53" s="78"/>
    </row>
    <row r="54" spans="3:14" x14ac:dyDescent="0.25">
      <c r="C54" s="78"/>
      <c r="D54" s="78"/>
      <c r="E54" s="77"/>
      <c r="F54" s="78"/>
      <c r="H54" s="78"/>
      <c r="J54" s="78"/>
      <c r="K54" s="78"/>
      <c r="L54" s="77"/>
      <c r="M54" s="78"/>
      <c r="N54" s="78"/>
    </row>
    <row r="55" spans="3:14" x14ac:dyDescent="0.25">
      <c r="C55" s="78"/>
      <c r="D55" s="78"/>
      <c r="E55" s="77"/>
      <c r="F55" s="78"/>
      <c r="H55" s="78"/>
      <c r="J55" s="78"/>
      <c r="K55" s="78"/>
      <c r="L55" s="77"/>
      <c r="M55" s="78"/>
      <c r="N55" s="78"/>
    </row>
    <row r="56" spans="3:14" x14ac:dyDescent="0.25">
      <c r="C56" s="78"/>
      <c r="D56" s="78"/>
      <c r="E56" s="77"/>
      <c r="F56" s="78"/>
      <c r="H56" s="78"/>
      <c r="J56" s="78"/>
      <c r="K56" s="78"/>
      <c r="L56" s="77"/>
      <c r="M56" s="78"/>
      <c r="N56" s="78"/>
    </row>
    <row r="57" spans="3:14" x14ac:dyDescent="0.25">
      <c r="F57" s="78"/>
      <c r="M57" s="78"/>
    </row>
  </sheetData>
  <mergeCells count="6">
    <mergeCell ref="A1:T1"/>
    <mergeCell ref="O3:T3"/>
    <mergeCell ref="A3:A4"/>
    <mergeCell ref="B3:H3"/>
    <mergeCell ref="I3:N3"/>
    <mergeCell ref="A2:T2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I45"/>
  <sheetViews>
    <sheetView showGridLines="0" showZeros="0" workbookViewId="0">
      <selection activeCell="I4" sqref="I4"/>
    </sheetView>
  </sheetViews>
  <sheetFormatPr baseColWidth="10" defaultColWidth="9.140625" defaultRowHeight="12.75" x14ac:dyDescent="0.25"/>
  <cols>
    <col min="1" max="1" width="18.140625" style="61" customWidth="1"/>
    <col min="2" max="2" width="10.42578125" style="77" customWidth="1"/>
    <col min="3" max="6" width="10.42578125" style="61" customWidth="1"/>
    <col min="7" max="8" width="9.140625" style="61"/>
    <col min="9" max="9" width="9.140625" style="78"/>
    <col min="10" max="16384" width="9.140625" style="61"/>
  </cols>
  <sheetData>
    <row r="1" spans="1:9" s="110" customFormat="1" ht="13.5" x14ac:dyDescent="0.25">
      <c r="A1" s="281" t="s">
        <v>632</v>
      </c>
      <c r="B1" s="281"/>
      <c r="C1" s="281"/>
      <c r="D1" s="281"/>
      <c r="E1" s="281"/>
      <c r="F1" s="281"/>
      <c r="G1" s="281"/>
      <c r="H1" s="281"/>
      <c r="I1" s="281"/>
    </row>
    <row r="2" spans="1:9" s="111" customFormat="1" ht="36.75" customHeight="1" x14ac:dyDescent="0.25">
      <c r="A2" s="258" t="s">
        <v>869</v>
      </c>
      <c r="B2" s="258"/>
      <c r="C2" s="258"/>
      <c r="D2" s="258"/>
      <c r="E2" s="258"/>
      <c r="F2" s="258"/>
      <c r="G2" s="258"/>
      <c r="H2" s="258"/>
      <c r="I2" s="258"/>
    </row>
    <row r="3" spans="1:9" s="112" customFormat="1" ht="25.5" x14ac:dyDescent="0.2">
      <c r="A3" s="80" t="s">
        <v>181</v>
      </c>
      <c r="B3" s="64">
        <v>2015</v>
      </c>
      <c r="C3" s="64">
        <v>2016</v>
      </c>
      <c r="D3" s="64">
        <v>2017</v>
      </c>
      <c r="E3" s="64">
        <v>2018</v>
      </c>
      <c r="F3" s="64">
        <v>2019</v>
      </c>
      <c r="G3" s="64">
        <v>2020</v>
      </c>
      <c r="H3" s="64">
        <v>2021</v>
      </c>
      <c r="I3" s="64" t="s">
        <v>699</v>
      </c>
    </row>
    <row r="4" spans="1:9" s="113" customFormat="1" x14ac:dyDescent="0.2">
      <c r="A4" s="66" t="s">
        <v>128</v>
      </c>
      <c r="B4" s="81">
        <v>64490</v>
      </c>
      <c r="C4" s="81">
        <v>151619</v>
      </c>
      <c r="D4" s="81">
        <v>229698</v>
      </c>
      <c r="E4" s="81">
        <v>322776</v>
      </c>
      <c r="F4" s="81">
        <f>SUM(F5:F39)</f>
        <v>426596</v>
      </c>
      <c r="G4" s="81">
        <f>SUM(G5:G39)</f>
        <v>291806</v>
      </c>
      <c r="H4" s="81">
        <f>SUM(H5:H39)</f>
        <v>402959</v>
      </c>
      <c r="I4" s="141">
        <v>238624</v>
      </c>
    </row>
    <row r="5" spans="1:9" s="109" customFormat="1" x14ac:dyDescent="0.2">
      <c r="A5" s="69" t="s">
        <v>131</v>
      </c>
      <c r="B5" s="70">
        <v>1761</v>
      </c>
      <c r="C5" s="70">
        <v>1942</v>
      </c>
      <c r="D5" s="70">
        <v>4218</v>
      </c>
      <c r="E5" s="70">
        <v>5112</v>
      </c>
      <c r="F5" s="70">
        <v>4128</v>
      </c>
      <c r="G5" s="70">
        <v>3132</v>
      </c>
      <c r="H5" s="70">
        <v>4870</v>
      </c>
      <c r="I5" s="142">
        <v>2806</v>
      </c>
    </row>
    <row r="6" spans="1:9" s="109" customFormat="1" x14ac:dyDescent="0.2">
      <c r="A6" s="69" t="s">
        <v>132</v>
      </c>
      <c r="B6" s="70">
        <v>1960</v>
      </c>
      <c r="C6" s="70">
        <v>5280</v>
      </c>
      <c r="D6" s="70">
        <v>7039</v>
      </c>
      <c r="E6" s="70">
        <v>7646</v>
      </c>
      <c r="F6" s="70">
        <v>8991</v>
      </c>
      <c r="G6" s="70">
        <v>6616</v>
      </c>
      <c r="H6" s="70">
        <v>8029</v>
      </c>
      <c r="I6" s="142">
        <v>3643</v>
      </c>
    </row>
    <row r="7" spans="1:9" s="109" customFormat="1" x14ac:dyDescent="0.2">
      <c r="A7" s="69" t="s">
        <v>133</v>
      </c>
      <c r="B7" s="70">
        <v>493</v>
      </c>
      <c r="C7" s="70">
        <v>2212</v>
      </c>
      <c r="D7" s="70">
        <v>4423</v>
      </c>
      <c r="E7" s="70">
        <v>7156</v>
      </c>
      <c r="F7" s="70">
        <v>8306</v>
      </c>
      <c r="G7" s="70">
        <v>6275</v>
      </c>
      <c r="H7" s="70">
        <v>8083</v>
      </c>
      <c r="I7" s="142">
        <v>3456</v>
      </c>
    </row>
    <row r="8" spans="1:9" s="109" customFormat="1" x14ac:dyDescent="0.2">
      <c r="A8" s="69" t="s">
        <v>134</v>
      </c>
      <c r="B8" s="70">
        <v>5149</v>
      </c>
      <c r="C8" s="70">
        <v>13932</v>
      </c>
      <c r="D8" s="70">
        <v>24143</v>
      </c>
      <c r="E8" s="70">
        <v>26996</v>
      </c>
      <c r="F8" s="70">
        <v>37283</v>
      </c>
      <c r="G8" s="70">
        <v>15263</v>
      </c>
      <c r="H8" s="70">
        <v>30144</v>
      </c>
      <c r="I8" s="142">
        <v>16015</v>
      </c>
    </row>
    <row r="9" spans="1:9" s="109" customFormat="1" x14ac:dyDescent="0.2">
      <c r="A9" s="69" t="s">
        <v>135</v>
      </c>
      <c r="B9" s="70">
        <v>1737</v>
      </c>
      <c r="C9" s="70">
        <v>4434</v>
      </c>
      <c r="D9" s="70">
        <v>6305</v>
      </c>
      <c r="E9" s="70">
        <v>9586</v>
      </c>
      <c r="F9" s="70">
        <v>11175</v>
      </c>
      <c r="G9" s="70">
        <v>5708</v>
      </c>
      <c r="H9" s="70">
        <v>10110</v>
      </c>
      <c r="I9" s="142">
        <v>7015</v>
      </c>
    </row>
    <row r="10" spans="1:9" s="109" customFormat="1" x14ac:dyDescent="0.2">
      <c r="A10" s="69" t="s">
        <v>136</v>
      </c>
      <c r="B10" s="70">
        <v>1666</v>
      </c>
      <c r="C10" s="70">
        <v>3649</v>
      </c>
      <c r="D10" s="70">
        <v>5237</v>
      </c>
      <c r="E10" s="70">
        <v>7901</v>
      </c>
      <c r="F10" s="70">
        <v>9986</v>
      </c>
      <c r="G10" s="70">
        <v>7119</v>
      </c>
      <c r="H10" s="70">
        <v>9714</v>
      </c>
      <c r="I10" s="142">
        <v>5608</v>
      </c>
    </row>
    <row r="11" spans="1:9" s="109" customFormat="1" x14ac:dyDescent="0.2">
      <c r="A11" s="69" t="s">
        <v>137</v>
      </c>
      <c r="B11" s="70">
        <v>2309</v>
      </c>
      <c r="C11" s="70">
        <v>2942</v>
      </c>
      <c r="D11" s="70">
        <v>5667</v>
      </c>
      <c r="E11" s="70">
        <v>6517</v>
      </c>
      <c r="F11" s="70">
        <v>10711</v>
      </c>
      <c r="G11" s="70">
        <v>8935</v>
      </c>
      <c r="H11" s="70">
        <v>11718</v>
      </c>
      <c r="I11" s="142">
        <v>7872</v>
      </c>
    </row>
    <row r="12" spans="1:9" s="109" customFormat="1" x14ac:dyDescent="0.2">
      <c r="A12" s="69" t="s">
        <v>138</v>
      </c>
      <c r="B12" s="70">
        <v>985</v>
      </c>
      <c r="C12" s="70">
        <v>2338</v>
      </c>
      <c r="D12" s="70">
        <v>2496</v>
      </c>
      <c r="E12" s="70">
        <v>4117</v>
      </c>
      <c r="F12" s="70">
        <v>4594</v>
      </c>
      <c r="G12" s="70">
        <v>2929</v>
      </c>
      <c r="H12" s="70">
        <v>4879</v>
      </c>
      <c r="I12" s="142">
        <v>3555</v>
      </c>
    </row>
    <row r="13" spans="1:9" s="109" customFormat="1" x14ac:dyDescent="0.2">
      <c r="A13" s="69" t="s">
        <v>139</v>
      </c>
      <c r="B13" s="70">
        <v>4788</v>
      </c>
      <c r="C13" s="70">
        <v>11141</v>
      </c>
      <c r="D13" s="70">
        <v>16595</v>
      </c>
      <c r="E13" s="70">
        <v>21483</v>
      </c>
      <c r="F13" s="70">
        <v>21930</v>
      </c>
      <c r="G13" s="70">
        <v>14449</v>
      </c>
      <c r="H13" s="70">
        <v>17959</v>
      </c>
      <c r="I13" s="142">
        <v>11934</v>
      </c>
    </row>
    <row r="14" spans="1:9" s="109" customFormat="1" x14ac:dyDescent="0.2">
      <c r="A14" s="69" t="s">
        <v>140</v>
      </c>
      <c r="B14" s="70">
        <v>407</v>
      </c>
      <c r="C14" s="70">
        <v>755</v>
      </c>
      <c r="D14" s="70">
        <v>1010</v>
      </c>
      <c r="E14" s="70">
        <v>2208</v>
      </c>
      <c r="F14" s="70">
        <v>2357</v>
      </c>
      <c r="G14" s="70">
        <v>2128</v>
      </c>
      <c r="H14" s="70">
        <v>2544</v>
      </c>
      <c r="I14" s="142">
        <v>1708</v>
      </c>
    </row>
    <row r="15" spans="1:9" s="109" customFormat="1" x14ac:dyDescent="0.2">
      <c r="A15" s="69" t="s">
        <v>141</v>
      </c>
      <c r="B15" s="70">
        <v>2416</v>
      </c>
      <c r="C15" s="70">
        <v>5633</v>
      </c>
      <c r="D15" s="70">
        <v>6698</v>
      </c>
      <c r="E15" s="70">
        <v>7309</v>
      </c>
      <c r="F15" s="70">
        <v>10873</v>
      </c>
      <c r="G15" s="70">
        <v>8386</v>
      </c>
      <c r="H15" s="70">
        <v>10695</v>
      </c>
      <c r="I15" s="142">
        <v>6986</v>
      </c>
    </row>
    <row r="16" spans="1:9" s="109" customFormat="1" x14ac:dyDescent="0.2">
      <c r="A16" s="69" t="s">
        <v>142</v>
      </c>
      <c r="B16" s="70">
        <v>1857</v>
      </c>
      <c r="C16" s="70">
        <v>3182</v>
      </c>
      <c r="D16" s="70">
        <v>4605</v>
      </c>
      <c r="E16" s="70">
        <v>6230</v>
      </c>
      <c r="F16" s="70">
        <v>6650</v>
      </c>
      <c r="G16" s="70">
        <v>4092</v>
      </c>
      <c r="H16" s="70">
        <v>7761</v>
      </c>
      <c r="I16" s="142">
        <v>6269</v>
      </c>
    </row>
    <row r="17" spans="1:9" s="109" customFormat="1" x14ac:dyDescent="0.2">
      <c r="A17" s="69" t="s">
        <v>143</v>
      </c>
      <c r="B17" s="70">
        <v>2512</v>
      </c>
      <c r="C17" s="70">
        <v>6905</v>
      </c>
      <c r="D17" s="70">
        <v>9843</v>
      </c>
      <c r="E17" s="70">
        <v>13373</v>
      </c>
      <c r="F17" s="70">
        <v>15761</v>
      </c>
      <c r="G17" s="70">
        <v>7903</v>
      </c>
      <c r="H17" s="70">
        <v>16321</v>
      </c>
      <c r="I17" s="142">
        <v>8671</v>
      </c>
    </row>
    <row r="18" spans="1:9" s="109" customFormat="1" x14ac:dyDescent="0.2">
      <c r="A18" s="69" t="s">
        <v>144</v>
      </c>
      <c r="B18" s="71">
        <v>2394</v>
      </c>
      <c r="C18" s="71">
        <v>6971</v>
      </c>
      <c r="D18" s="71">
        <v>14420</v>
      </c>
      <c r="E18" s="71">
        <v>11454</v>
      </c>
      <c r="F18" s="71">
        <v>15378</v>
      </c>
      <c r="G18" s="71">
        <v>10527</v>
      </c>
      <c r="H18" s="70">
        <v>14105</v>
      </c>
      <c r="I18" s="142">
        <v>9635</v>
      </c>
    </row>
    <row r="19" spans="1:9" s="109" customFormat="1" x14ac:dyDescent="0.2">
      <c r="A19" s="69" t="s">
        <v>145</v>
      </c>
      <c r="B19" s="70">
        <v>3809</v>
      </c>
      <c r="C19" s="70">
        <v>10109</v>
      </c>
      <c r="D19" s="70">
        <v>13021</v>
      </c>
      <c r="E19" s="70">
        <v>16459</v>
      </c>
      <c r="F19" s="70">
        <v>17692</v>
      </c>
      <c r="G19" s="70">
        <v>12501</v>
      </c>
      <c r="H19" s="70">
        <v>19792</v>
      </c>
      <c r="I19" s="142">
        <v>15457</v>
      </c>
    </row>
    <row r="20" spans="1:9" s="109" customFormat="1" x14ac:dyDescent="0.2">
      <c r="A20" s="69" t="s">
        <v>146</v>
      </c>
      <c r="B20" s="70">
        <v>4191</v>
      </c>
      <c r="C20" s="70">
        <v>8116</v>
      </c>
      <c r="D20" s="70">
        <v>11535</v>
      </c>
      <c r="E20" s="70">
        <v>19267</v>
      </c>
      <c r="F20" s="70">
        <v>25686</v>
      </c>
      <c r="G20" s="70">
        <v>15859</v>
      </c>
      <c r="H20" s="70">
        <v>20443</v>
      </c>
      <c r="I20" s="142">
        <v>13692</v>
      </c>
    </row>
    <row r="21" spans="1:9" s="109" customFormat="1" x14ac:dyDescent="0.2">
      <c r="A21" s="69" t="s">
        <v>252</v>
      </c>
      <c r="B21" s="71">
        <v>5503</v>
      </c>
      <c r="C21" s="71">
        <v>10286</v>
      </c>
      <c r="D21" s="71">
        <v>15141</v>
      </c>
      <c r="E21" s="71">
        <v>18867</v>
      </c>
      <c r="F21" s="71">
        <v>25435</v>
      </c>
      <c r="G21" s="71">
        <v>25585</v>
      </c>
      <c r="H21" s="70">
        <v>18353</v>
      </c>
      <c r="I21" s="142">
        <v>2614</v>
      </c>
    </row>
    <row r="22" spans="1:9" s="109" customFormat="1" x14ac:dyDescent="0.2">
      <c r="A22" s="69" t="s">
        <v>609</v>
      </c>
      <c r="B22" s="71">
        <v>3296</v>
      </c>
      <c r="C22" s="71">
        <v>7665</v>
      </c>
      <c r="D22" s="71">
        <v>15009</v>
      </c>
      <c r="E22" s="71">
        <v>25895</v>
      </c>
      <c r="F22" s="71">
        <v>33627</v>
      </c>
      <c r="G22" s="71">
        <v>29004</v>
      </c>
      <c r="H22" s="70">
        <v>32798</v>
      </c>
      <c r="I22" s="142">
        <v>20752</v>
      </c>
    </row>
    <row r="23" spans="1:9" s="109" customFormat="1" x14ac:dyDescent="0.2">
      <c r="A23" s="69" t="s">
        <v>284</v>
      </c>
      <c r="B23" s="71" t="s">
        <v>150</v>
      </c>
      <c r="C23" s="71" t="s">
        <v>150</v>
      </c>
      <c r="D23" s="71" t="s">
        <v>150</v>
      </c>
      <c r="E23" s="71" t="s">
        <v>150</v>
      </c>
      <c r="F23" s="71" t="s">
        <v>150</v>
      </c>
      <c r="G23" s="71">
        <v>6262</v>
      </c>
      <c r="H23" s="70">
        <v>10664</v>
      </c>
      <c r="I23" s="142">
        <v>673</v>
      </c>
    </row>
    <row r="24" spans="1:9" s="109" customFormat="1" x14ac:dyDescent="0.2">
      <c r="A24" s="69" t="s">
        <v>151</v>
      </c>
      <c r="B24" s="70">
        <v>3264</v>
      </c>
      <c r="C24" s="70">
        <v>4981</v>
      </c>
      <c r="D24" s="70">
        <v>9883</v>
      </c>
      <c r="E24" s="70">
        <v>18463</v>
      </c>
      <c r="F24" s="70">
        <v>47227</v>
      </c>
      <c r="G24" s="70">
        <v>29482</v>
      </c>
      <c r="H24" s="70">
        <v>37527</v>
      </c>
      <c r="I24" s="142">
        <v>20670</v>
      </c>
    </row>
    <row r="25" spans="1:9" s="109" customFormat="1" x14ac:dyDescent="0.2">
      <c r="A25" s="69" t="s">
        <v>152</v>
      </c>
      <c r="B25" s="70">
        <v>1367</v>
      </c>
      <c r="C25" s="70">
        <v>3665</v>
      </c>
      <c r="D25" s="70">
        <v>5131</v>
      </c>
      <c r="E25" s="70">
        <v>9468</v>
      </c>
      <c r="F25" s="70">
        <v>15036</v>
      </c>
      <c r="G25" s="70">
        <v>9274</v>
      </c>
      <c r="H25" s="70">
        <v>26471</v>
      </c>
      <c r="I25" s="142">
        <v>20396</v>
      </c>
    </row>
    <row r="26" spans="1:9" s="109" customFormat="1" x14ac:dyDescent="0.2">
      <c r="A26" s="69" t="s">
        <v>153</v>
      </c>
      <c r="B26" s="70">
        <v>755</v>
      </c>
      <c r="C26" s="70">
        <v>1184</v>
      </c>
      <c r="D26" s="70">
        <v>3014</v>
      </c>
      <c r="E26" s="70">
        <v>5439</v>
      </c>
      <c r="F26" s="70">
        <v>6923</v>
      </c>
      <c r="G26" s="70">
        <v>4783</v>
      </c>
      <c r="H26" s="70">
        <v>5424</v>
      </c>
      <c r="I26" s="142">
        <v>3191</v>
      </c>
    </row>
    <row r="27" spans="1:9" s="109" customFormat="1" x14ac:dyDescent="0.2">
      <c r="A27" s="69" t="s">
        <v>610</v>
      </c>
      <c r="B27" s="70">
        <v>663</v>
      </c>
      <c r="C27" s="70">
        <v>1696</v>
      </c>
      <c r="D27" s="70">
        <v>1498</v>
      </c>
      <c r="E27" s="70">
        <v>2276</v>
      </c>
      <c r="F27" s="70">
        <v>4966</v>
      </c>
      <c r="G27" s="70">
        <v>3042</v>
      </c>
      <c r="H27" s="70">
        <v>4709</v>
      </c>
      <c r="I27" s="142">
        <v>3256</v>
      </c>
    </row>
    <row r="28" spans="1:9" s="109" customFormat="1" x14ac:dyDescent="0.2">
      <c r="A28" s="69" t="s">
        <v>155</v>
      </c>
      <c r="B28" s="70">
        <v>1262</v>
      </c>
      <c r="C28" s="70">
        <v>3280</v>
      </c>
      <c r="D28" s="70">
        <v>3800</v>
      </c>
      <c r="E28" s="70">
        <v>4073</v>
      </c>
      <c r="F28" s="70">
        <v>4365</v>
      </c>
      <c r="G28" s="70">
        <v>3224</v>
      </c>
      <c r="H28" s="70">
        <v>3797</v>
      </c>
      <c r="I28" s="142">
        <v>2533</v>
      </c>
    </row>
    <row r="29" spans="1:9" s="109" customFormat="1" x14ac:dyDescent="0.2">
      <c r="A29" s="69" t="s">
        <v>156</v>
      </c>
      <c r="B29" s="70">
        <v>341</v>
      </c>
      <c r="C29" s="70">
        <v>791</v>
      </c>
      <c r="D29" s="70">
        <v>1047</v>
      </c>
      <c r="E29" s="70">
        <v>1267</v>
      </c>
      <c r="F29" s="70">
        <v>2370</v>
      </c>
      <c r="G29" s="70">
        <v>1597</v>
      </c>
      <c r="H29" s="70">
        <v>1952</v>
      </c>
      <c r="I29" s="142">
        <v>1080</v>
      </c>
    </row>
    <row r="30" spans="1:9" s="109" customFormat="1" x14ac:dyDescent="0.2">
      <c r="A30" s="69" t="s">
        <v>157</v>
      </c>
      <c r="B30" s="70">
        <v>2691</v>
      </c>
      <c r="C30" s="70">
        <v>8627</v>
      </c>
      <c r="D30" s="70">
        <v>9417</v>
      </c>
      <c r="E30" s="70">
        <v>14640</v>
      </c>
      <c r="F30" s="70">
        <v>17891</v>
      </c>
      <c r="G30" s="70">
        <v>10417</v>
      </c>
      <c r="H30" s="70">
        <v>16228</v>
      </c>
      <c r="I30" s="142">
        <v>9110</v>
      </c>
    </row>
    <row r="31" spans="1:9" s="109" customFormat="1" x14ac:dyDescent="0.2">
      <c r="A31" s="69" t="s">
        <v>158</v>
      </c>
      <c r="B31" s="70">
        <v>1348</v>
      </c>
      <c r="C31" s="70">
        <v>2802</v>
      </c>
      <c r="D31" s="70">
        <v>3879</v>
      </c>
      <c r="E31" s="70">
        <v>10646</v>
      </c>
      <c r="F31" s="70">
        <v>13815</v>
      </c>
      <c r="G31" s="70">
        <v>8753</v>
      </c>
      <c r="H31" s="70">
        <v>13761</v>
      </c>
      <c r="I31" s="142">
        <v>6773</v>
      </c>
    </row>
    <row r="32" spans="1:9" s="109" customFormat="1" x14ac:dyDescent="0.2">
      <c r="A32" s="69" t="s">
        <v>159</v>
      </c>
      <c r="B32" s="70">
        <v>627</v>
      </c>
      <c r="C32" s="70">
        <v>1697</v>
      </c>
      <c r="D32" s="70">
        <v>3039</v>
      </c>
      <c r="E32" s="70">
        <v>4783</v>
      </c>
      <c r="F32" s="70">
        <v>4240</v>
      </c>
      <c r="G32" s="70">
        <v>3629</v>
      </c>
      <c r="H32" s="70">
        <v>4438</v>
      </c>
      <c r="I32" s="142">
        <v>2714</v>
      </c>
    </row>
    <row r="33" spans="1:9" s="109" customFormat="1" x14ac:dyDescent="0.2">
      <c r="A33" s="69" t="s">
        <v>160</v>
      </c>
      <c r="B33" s="70">
        <v>1255</v>
      </c>
      <c r="C33" s="70">
        <v>3140</v>
      </c>
      <c r="D33" s="70">
        <v>5177</v>
      </c>
      <c r="E33" s="70">
        <v>7182</v>
      </c>
      <c r="F33" s="70">
        <v>8312</v>
      </c>
      <c r="G33" s="70">
        <v>5730</v>
      </c>
      <c r="H33" s="70">
        <v>7283</v>
      </c>
      <c r="I33" s="142">
        <v>5339</v>
      </c>
    </row>
    <row r="34" spans="1:9" s="109" customFormat="1" x14ac:dyDescent="0.2">
      <c r="A34" s="69" t="s">
        <v>161</v>
      </c>
      <c r="B34" s="70" t="s">
        <v>150</v>
      </c>
      <c r="C34" s="70" t="s">
        <v>150</v>
      </c>
      <c r="D34" s="70" t="s">
        <v>150</v>
      </c>
      <c r="E34" s="70">
        <v>2417</v>
      </c>
      <c r="F34" s="70">
        <v>1832</v>
      </c>
      <c r="G34" s="70">
        <v>5384</v>
      </c>
      <c r="H34" s="70">
        <v>5774</v>
      </c>
      <c r="I34" s="142">
        <v>3613</v>
      </c>
    </row>
    <row r="35" spans="1:9" s="109" customFormat="1" x14ac:dyDescent="0.2">
      <c r="A35" s="69" t="s">
        <v>162</v>
      </c>
      <c r="B35" s="70">
        <v>1524</v>
      </c>
      <c r="C35" s="70">
        <v>4012</v>
      </c>
      <c r="D35" s="70">
        <v>4635</v>
      </c>
      <c r="E35" s="70">
        <v>6645</v>
      </c>
      <c r="F35" s="70">
        <v>5864</v>
      </c>
      <c r="G35" s="70">
        <v>3404</v>
      </c>
      <c r="H35" s="70">
        <v>4591</v>
      </c>
      <c r="I35" s="142">
        <v>3267</v>
      </c>
    </row>
    <row r="36" spans="1:9" s="109" customFormat="1" x14ac:dyDescent="0.2">
      <c r="A36" s="69" t="s">
        <v>163</v>
      </c>
      <c r="B36" s="70">
        <v>785</v>
      </c>
      <c r="C36" s="70">
        <v>2953</v>
      </c>
      <c r="D36" s="70">
        <v>3645</v>
      </c>
      <c r="E36" s="70">
        <v>6255</v>
      </c>
      <c r="F36" s="70">
        <v>6523</v>
      </c>
      <c r="G36" s="70">
        <v>4091</v>
      </c>
      <c r="H36" s="70">
        <v>5835</v>
      </c>
      <c r="I36" s="142">
        <v>3661</v>
      </c>
    </row>
    <row r="37" spans="1:9" s="109" customFormat="1" x14ac:dyDescent="0.2">
      <c r="A37" s="69" t="s">
        <v>164</v>
      </c>
      <c r="B37" s="71">
        <v>944</v>
      </c>
      <c r="C37" s="71">
        <v>2346</v>
      </c>
      <c r="D37" s="71">
        <v>3474</v>
      </c>
      <c r="E37" s="71">
        <v>4095</v>
      </c>
      <c r="F37" s="71">
        <v>4580</v>
      </c>
      <c r="G37" s="71">
        <v>2889</v>
      </c>
      <c r="H37" s="70">
        <v>3180</v>
      </c>
      <c r="I37" s="142">
        <v>2007</v>
      </c>
    </row>
    <row r="38" spans="1:9" s="109" customFormat="1" x14ac:dyDescent="0.2">
      <c r="A38" s="69" t="s">
        <v>165</v>
      </c>
      <c r="B38" s="70">
        <v>431</v>
      </c>
      <c r="C38" s="70">
        <v>738</v>
      </c>
      <c r="D38" s="70">
        <v>1923</v>
      </c>
      <c r="E38" s="70">
        <v>2339</v>
      </c>
      <c r="F38" s="70">
        <v>6336</v>
      </c>
      <c r="G38" s="70">
        <v>3434</v>
      </c>
      <c r="H38" s="70">
        <v>3007</v>
      </c>
      <c r="I38" s="142">
        <v>2653</v>
      </c>
    </row>
    <row r="39" spans="1:9" s="109" customFormat="1" x14ac:dyDescent="0.2">
      <c r="A39" s="74" t="s">
        <v>285</v>
      </c>
      <c r="B39" s="75" t="s">
        <v>150</v>
      </c>
      <c r="C39" s="75">
        <v>2215</v>
      </c>
      <c r="D39" s="75">
        <v>2731</v>
      </c>
      <c r="E39" s="75">
        <v>5212</v>
      </c>
      <c r="F39" s="75">
        <v>5753</v>
      </c>
      <c r="G39" s="75" t="s">
        <v>150</v>
      </c>
      <c r="H39" s="75" t="s">
        <v>150</v>
      </c>
      <c r="I39" s="144" t="s">
        <v>150</v>
      </c>
    </row>
    <row r="41" spans="1:9" x14ac:dyDescent="0.25">
      <c r="A41" s="61" t="s">
        <v>255</v>
      </c>
    </row>
    <row r="42" spans="1:9" x14ac:dyDescent="0.25">
      <c r="A42" s="61" t="s">
        <v>611</v>
      </c>
    </row>
    <row r="43" spans="1:9" x14ac:dyDescent="0.25">
      <c r="A43" s="61" t="s">
        <v>612</v>
      </c>
    </row>
    <row r="44" spans="1:9" x14ac:dyDescent="0.25">
      <c r="A44" s="61" t="s">
        <v>394</v>
      </c>
    </row>
    <row r="45" spans="1:9" x14ac:dyDescent="0.25">
      <c r="A45" s="61" t="s">
        <v>170</v>
      </c>
    </row>
  </sheetData>
  <mergeCells count="2">
    <mergeCell ref="A2:I2"/>
    <mergeCell ref="A1:I1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AN45"/>
  <sheetViews>
    <sheetView showGridLines="0" showZeros="0" topLeftCell="O15" zoomScale="80" zoomScaleNormal="80" workbookViewId="0">
      <selection activeCell="AF36" sqref="AF36"/>
    </sheetView>
  </sheetViews>
  <sheetFormatPr baseColWidth="10" defaultColWidth="9.140625" defaultRowHeight="12.75" x14ac:dyDescent="0.25"/>
  <cols>
    <col min="1" max="1" width="18.140625" style="61" customWidth="1"/>
    <col min="2" max="2" width="8.7109375" style="77" hidden="1" customWidth="1"/>
    <col min="3" max="14" width="8.7109375" style="61" hidden="1" customWidth="1"/>
    <col min="15" max="15" width="7.140625" style="77" customWidth="1"/>
    <col min="16" max="20" width="7.85546875" style="61" customWidth="1"/>
    <col min="21" max="21" width="9" style="61" customWidth="1"/>
    <col min="22" max="22" width="10.7109375" style="61" customWidth="1"/>
    <col min="23" max="24" width="9" style="61" customWidth="1"/>
    <col min="25" max="27" width="7.85546875" style="61" customWidth="1"/>
    <col min="28" max="40" width="9.140625" style="219"/>
    <col min="41" max="16384" width="9.140625" style="61"/>
  </cols>
  <sheetData>
    <row r="1" spans="1:40" s="110" customFormat="1" ht="13.5" x14ac:dyDescent="0.25">
      <c r="A1" s="281" t="s">
        <v>707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  <c r="AA1" s="281"/>
      <c r="AB1" s="281"/>
      <c r="AC1" s="281"/>
      <c r="AD1" s="281"/>
      <c r="AE1" s="281"/>
      <c r="AF1" s="281"/>
      <c r="AG1" s="281"/>
      <c r="AH1" s="281"/>
      <c r="AI1" s="281"/>
      <c r="AJ1" s="281"/>
      <c r="AK1" s="281"/>
      <c r="AL1" s="281"/>
      <c r="AM1" s="281"/>
      <c r="AN1" s="281"/>
    </row>
    <row r="2" spans="1:40" s="111" customFormat="1" ht="36.75" customHeight="1" x14ac:dyDescent="0.25">
      <c r="A2" s="274" t="s">
        <v>870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</row>
    <row r="3" spans="1:40" s="111" customFormat="1" ht="16.5" customHeight="1" x14ac:dyDescent="0.25">
      <c r="A3" s="260" t="s">
        <v>181</v>
      </c>
      <c r="B3" s="278" t="s">
        <v>613</v>
      </c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80">
        <v>2021</v>
      </c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78" t="s">
        <v>700</v>
      </c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</row>
    <row r="4" spans="1:40" s="112" customFormat="1" ht="63.75" customHeight="1" x14ac:dyDescent="0.2">
      <c r="A4" s="260"/>
      <c r="B4" s="64" t="s">
        <v>128</v>
      </c>
      <c r="C4" s="64" t="s">
        <v>633</v>
      </c>
      <c r="D4" s="64" t="s">
        <v>634</v>
      </c>
      <c r="E4" s="64" t="s">
        <v>635</v>
      </c>
      <c r="F4" s="64" t="s">
        <v>636</v>
      </c>
      <c r="G4" s="64" t="s">
        <v>637</v>
      </c>
      <c r="H4" s="64" t="s">
        <v>638</v>
      </c>
      <c r="I4" s="64" t="s">
        <v>639</v>
      </c>
      <c r="J4" s="64" t="s">
        <v>640</v>
      </c>
      <c r="K4" s="64" t="s">
        <v>641</v>
      </c>
      <c r="L4" s="64" t="s">
        <v>642</v>
      </c>
      <c r="M4" s="64" t="s">
        <v>643</v>
      </c>
      <c r="N4" s="64" t="s">
        <v>625</v>
      </c>
      <c r="O4" s="64" t="s">
        <v>128</v>
      </c>
      <c r="P4" s="64" t="s">
        <v>633</v>
      </c>
      <c r="Q4" s="64" t="s">
        <v>634</v>
      </c>
      <c r="R4" s="64" t="s">
        <v>635</v>
      </c>
      <c r="S4" s="64" t="s">
        <v>636</v>
      </c>
      <c r="T4" s="64" t="s">
        <v>637</v>
      </c>
      <c r="U4" s="64" t="s">
        <v>638</v>
      </c>
      <c r="V4" s="64" t="s">
        <v>639</v>
      </c>
      <c r="W4" s="64" t="s">
        <v>640</v>
      </c>
      <c r="X4" s="64" t="s">
        <v>641</v>
      </c>
      <c r="Y4" s="64" t="s">
        <v>642</v>
      </c>
      <c r="Z4" s="64" t="s">
        <v>643</v>
      </c>
      <c r="AA4" s="64" t="s">
        <v>625</v>
      </c>
      <c r="AB4" s="64" t="s">
        <v>128</v>
      </c>
      <c r="AC4" s="64" t="s">
        <v>633</v>
      </c>
      <c r="AD4" s="64" t="s">
        <v>634</v>
      </c>
      <c r="AE4" s="64" t="s">
        <v>635</v>
      </c>
      <c r="AF4" s="64" t="s">
        <v>636</v>
      </c>
      <c r="AG4" s="64" t="s">
        <v>637</v>
      </c>
      <c r="AH4" s="64" t="s">
        <v>638</v>
      </c>
      <c r="AI4" s="64" t="s">
        <v>639</v>
      </c>
      <c r="AJ4" s="64" t="s">
        <v>640</v>
      </c>
      <c r="AK4" s="64" t="s">
        <v>641</v>
      </c>
      <c r="AL4" s="64" t="s">
        <v>642</v>
      </c>
      <c r="AM4" s="64" t="s">
        <v>643</v>
      </c>
      <c r="AN4" s="64" t="s">
        <v>625</v>
      </c>
    </row>
    <row r="5" spans="1:40" s="113" customFormat="1" x14ac:dyDescent="0.2">
      <c r="A5" s="66" t="s">
        <v>128</v>
      </c>
      <c r="B5" s="81">
        <v>193875</v>
      </c>
      <c r="C5" s="81">
        <v>182407</v>
      </c>
      <c r="D5" s="81">
        <v>6422</v>
      </c>
      <c r="E5" s="81" t="s">
        <v>150</v>
      </c>
      <c r="F5" s="81" t="s">
        <v>150</v>
      </c>
      <c r="G5" s="81">
        <v>300</v>
      </c>
      <c r="H5" s="81" t="s">
        <v>150</v>
      </c>
      <c r="I5" s="81">
        <v>931</v>
      </c>
      <c r="J5" s="81" t="s">
        <v>150</v>
      </c>
      <c r="K5" s="81" t="s">
        <v>150</v>
      </c>
      <c r="L5" s="81" t="s">
        <v>150</v>
      </c>
      <c r="M5" s="81" t="s">
        <v>150</v>
      </c>
      <c r="N5" s="81">
        <v>3815</v>
      </c>
      <c r="O5" s="81">
        <v>402959</v>
      </c>
      <c r="P5" s="81">
        <v>380460</v>
      </c>
      <c r="Q5" s="81">
        <v>14713</v>
      </c>
      <c r="R5" s="81" t="s">
        <v>150</v>
      </c>
      <c r="S5" s="81" t="s">
        <v>150</v>
      </c>
      <c r="T5" s="81">
        <v>683</v>
      </c>
      <c r="U5" s="81" t="s">
        <v>150</v>
      </c>
      <c r="V5" s="81">
        <v>1886</v>
      </c>
      <c r="W5" s="81" t="s">
        <v>150</v>
      </c>
      <c r="X5" s="81" t="s">
        <v>150</v>
      </c>
      <c r="Y5" s="81" t="s">
        <v>150</v>
      </c>
      <c r="Z5" s="81" t="s">
        <v>150</v>
      </c>
      <c r="AA5" s="81">
        <v>5217</v>
      </c>
      <c r="AB5" s="141">
        <v>238624</v>
      </c>
      <c r="AC5" s="141">
        <v>224922</v>
      </c>
      <c r="AD5" s="141">
        <v>10983</v>
      </c>
      <c r="AE5" s="141">
        <v>0</v>
      </c>
      <c r="AF5" s="141">
        <v>0</v>
      </c>
      <c r="AG5" s="141">
        <v>467</v>
      </c>
      <c r="AH5" s="141">
        <v>0</v>
      </c>
      <c r="AI5" s="141">
        <v>1102</v>
      </c>
      <c r="AJ5" s="141">
        <v>0</v>
      </c>
      <c r="AK5" s="141">
        <v>0</v>
      </c>
      <c r="AL5" s="141">
        <v>0</v>
      </c>
      <c r="AM5" s="141" t="s">
        <v>150</v>
      </c>
      <c r="AN5" s="141">
        <v>1150</v>
      </c>
    </row>
    <row r="6" spans="1:40" s="109" customFormat="1" x14ac:dyDescent="0.2">
      <c r="A6" s="69" t="s">
        <v>131</v>
      </c>
      <c r="B6" s="70">
        <v>1689</v>
      </c>
      <c r="C6" s="70">
        <v>1531</v>
      </c>
      <c r="D6" s="70">
        <v>88</v>
      </c>
      <c r="E6" s="70"/>
      <c r="F6" s="70"/>
      <c r="G6" s="70">
        <v>4</v>
      </c>
      <c r="H6" s="70"/>
      <c r="I6" s="70">
        <v>13</v>
      </c>
      <c r="J6" s="70"/>
      <c r="K6" s="70"/>
      <c r="L6" s="70"/>
      <c r="M6" s="70"/>
      <c r="N6" s="70">
        <v>53</v>
      </c>
      <c r="O6" s="70">
        <v>4870</v>
      </c>
      <c r="P6" s="70">
        <v>4443</v>
      </c>
      <c r="Q6" s="70">
        <v>234</v>
      </c>
      <c r="R6" s="70" t="s">
        <v>150</v>
      </c>
      <c r="S6" s="70" t="s">
        <v>150</v>
      </c>
      <c r="T6" s="70">
        <v>12</v>
      </c>
      <c r="U6" s="70" t="s">
        <v>150</v>
      </c>
      <c r="V6" s="70">
        <v>31</v>
      </c>
      <c r="W6" s="70" t="s">
        <v>150</v>
      </c>
      <c r="X6" s="70" t="s">
        <v>150</v>
      </c>
      <c r="Y6" s="70" t="s">
        <v>150</v>
      </c>
      <c r="Z6" s="70" t="s">
        <v>150</v>
      </c>
      <c r="AA6" s="70">
        <v>150</v>
      </c>
      <c r="AB6" s="232">
        <v>2806</v>
      </c>
      <c r="AC6" s="232">
        <v>2603</v>
      </c>
      <c r="AD6" s="232">
        <v>139</v>
      </c>
      <c r="AE6" s="232" t="s">
        <v>150</v>
      </c>
      <c r="AF6" s="232" t="s">
        <v>150</v>
      </c>
      <c r="AG6" s="232">
        <v>13</v>
      </c>
      <c r="AH6" s="232" t="s">
        <v>150</v>
      </c>
      <c r="AI6" s="232">
        <v>22</v>
      </c>
      <c r="AJ6" s="232" t="s">
        <v>150</v>
      </c>
      <c r="AK6" s="232" t="s">
        <v>150</v>
      </c>
      <c r="AL6" s="232" t="s">
        <v>150</v>
      </c>
      <c r="AM6" s="232" t="s">
        <v>150</v>
      </c>
      <c r="AN6" s="232">
        <v>29</v>
      </c>
    </row>
    <row r="7" spans="1:40" s="109" customFormat="1" x14ac:dyDescent="0.2">
      <c r="A7" s="69" t="s">
        <v>132</v>
      </c>
      <c r="B7" s="70">
        <v>3613</v>
      </c>
      <c r="C7" s="70">
        <v>3445</v>
      </c>
      <c r="D7" s="70">
        <v>142</v>
      </c>
      <c r="E7" s="70"/>
      <c r="F7" s="70"/>
      <c r="G7" s="70">
        <v>6</v>
      </c>
      <c r="H7" s="70"/>
      <c r="I7" s="70">
        <v>11</v>
      </c>
      <c r="J7" s="70"/>
      <c r="K7" s="70"/>
      <c r="L7" s="70"/>
      <c r="M7" s="70"/>
      <c r="N7" s="70">
        <v>9</v>
      </c>
      <c r="O7" s="70">
        <v>8029</v>
      </c>
      <c r="P7" s="70">
        <v>7626</v>
      </c>
      <c r="Q7" s="70">
        <v>342</v>
      </c>
      <c r="R7" s="70" t="s">
        <v>150</v>
      </c>
      <c r="S7" s="70" t="s">
        <v>150</v>
      </c>
      <c r="T7" s="70">
        <v>14</v>
      </c>
      <c r="U7" s="70" t="s">
        <v>150</v>
      </c>
      <c r="V7" s="70">
        <v>28</v>
      </c>
      <c r="W7" s="70" t="s">
        <v>150</v>
      </c>
      <c r="X7" s="70" t="s">
        <v>150</v>
      </c>
      <c r="Y7" s="70" t="s">
        <v>150</v>
      </c>
      <c r="Z7" s="70" t="s">
        <v>150</v>
      </c>
      <c r="AA7" s="70">
        <v>19</v>
      </c>
      <c r="AB7" s="232">
        <v>3643</v>
      </c>
      <c r="AC7" s="232">
        <v>3464</v>
      </c>
      <c r="AD7" s="232">
        <v>146</v>
      </c>
      <c r="AE7" s="232" t="s">
        <v>150</v>
      </c>
      <c r="AF7" s="232" t="s">
        <v>150</v>
      </c>
      <c r="AG7" s="232">
        <v>15</v>
      </c>
      <c r="AH7" s="232" t="s">
        <v>150</v>
      </c>
      <c r="AI7" s="232">
        <v>15</v>
      </c>
      <c r="AJ7" s="232" t="s">
        <v>150</v>
      </c>
      <c r="AK7" s="232" t="s">
        <v>150</v>
      </c>
      <c r="AL7" s="232" t="s">
        <v>150</v>
      </c>
      <c r="AM7" s="232" t="s">
        <v>150</v>
      </c>
      <c r="AN7" s="232">
        <v>3</v>
      </c>
    </row>
    <row r="8" spans="1:40" s="109" customFormat="1" x14ac:dyDescent="0.2">
      <c r="A8" s="69" t="s">
        <v>133</v>
      </c>
      <c r="B8" s="70">
        <v>3839</v>
      </c>
      <c r="C8" s="70">
        <v>3447</v>
      </c>
      <c r="D8" s="70">
        <v>227</v>
      </c>
      <c r="E8" s="70"/>
      <c r="F8" s="70"/>
      <c r="G8" s="70">
        <v>20</v>
      </c>
      <c r="H8" s="70"/>
      <c r="I8" s="70">
        <v>15</v>
      </c>
      <c r="J8" s="70"/>
      <c r="K8" s="70"/>
      <c r="L8" s="70"/>
      <c r="M8" s="70"/>
      <c r="N8" s="70">
        <v>130</v>
      </c>
      <c r="O8" s="70">
        <v>8083</v>
      </c>
      <c r="P8" s="70">
        <v>7347</v>
      </c>
      <c r="Q8" s="70">
        <v>410</v>
      </c>
      <c r="R8" s="70" t="s">
        <v>150</v>
      </c>
      <c r="S8" s="70" t="s">
        <v>150</v>
      </c>
      <c r="T8" s="70">
        <v>42</v>
      </c>
      <c r="U8" s="70" t="s">
        <v>150</v>
      </c>
      <c r="V8" s="70">
        <v>28</v>
      </c>
      <c r="W8" s="70" t="s">
        <v>150</v>
      </c>
      <c r="X8" s="70" t="s">
        <v>150</v>
      </c>
      <c r="Y8" s="70" t="s">
        <v>150</v>
      </c>
      <c r="Z8" s="70" t="s">
        <v>150</v>
      </c>
      <c r="AA8" s="70">
        <v>256</v>
      </c>
      <c r="AB8" s="232">
        <v>3456</v>
      </c>
      <c r="AC8" s="232">
        <v>3151</v>
      </c>
      <c r="AD8" s="232">
        <v>152</v>
      </c>
      <c r="AE8" s="232" t="s">
        <v>150</v>
      </c>
      <c r="AF8" s="232" t="s">
        <v>150</v>
      </c>
      <c r="AG8" s="232">
        <v>14</v>
      </c>
      <c r="AH8" s="232" t="s">
        <v>150</v>
      </c>
      <c r="AI8" s="232">
        <v>8</v>
      </c>
      <c r="AJ8" s="232" t="s">
        <v>150</v>
      </c>
      <c r="AK8" s="232" t="s">
        <v>150</v>
      </c>
      <c r="AL8" s="232" t="s">
        <v>150</v>
      </c>
      <c r="AM8" s="232" t="s">
        <v>150</v>
      </c>
      <c r="AN8" s="232">
        <v>131</v>
      </c>
    </row>
    <row r="9" spans="1:40" s="109" customFormat="1" x14ac:dyDescent="0.2">
      <c r="A9" s="69" t="s">
        <v>134</v>
      </c>
      <c r="B9" s="70">
        <v>12993</v>
      </c>
      <c r="C9" s="70">
        <v>12091</v>
      </c>
      <c r="D9" s="70">
        <v>173</v>
      </c>
      <c r="E9" s="70"/>
      <c r="F9" s="70"/>
      <c r="G9" s="70">
        <v>17</v>
      </c>
      <c r="H9" s="70"/>
      <c r="I9" s="70">
        <v>56</v>
      </c>
      <c r="J9" s="70"/>
      <c r="K9" s="70"/>
      <c r="L9" s="70"/>
      <c r="M9" s="70"/>
      <c r="N9" s="70">
        <v>656</v>
      </c>
      <c r="O9" s="70">
        <v>30144</v>
      </c>
      <c r="P9" s="70">
        <v>28068</v>
      </c>
      <c r="Q9" s="70">
        <v>776</v>
      </c>
      <c r="R9" s="70" t="s">
        <v>150</v>
      </c>
      <c r="S9" s="70" t="s">
        <v>150</v>
      </c>
      <c r="T9" s="70">
        <v>36</v>
      </c>
      <c r="U9" s="70" t="s">
        <v>150</v>
      </c>
      <c r="V9" s="70">
        <v>136</v>
      </c>
      <c r="W9" s="70" t="s">
        <v>150</v>
      </c>
      <c r="X9" s="70" t="s">
        <v>150</v>
      </c>
      <c r="Y9" s="70" t="s">
        <v>150</v>
      </c>
      <c r="Z9" s="70" t="s">
        <v>150</v>
      </c>
      <c r="AA9" s="70">
        <v>1128</v>
      </c>
      <c r="AB9" s="232">
        <v>16015</v>
      </c>
      <c r="AC9" s="232">
        <v>14798</v>
      </c>
      <c r="AD9" s="232">
        <v>671</v>
      </c>
      <c r="AE9" s="232" t="s">
        <v>150</v>
      </c>
      <c r="AF9" s="232" t="s">
        <v>150</v>
      </c>
      <c r="AG9" s="232">
        <v>22</v>
      </c>
      <c r="AH9" s="232" t="s">
        <v>150</v>
      </c>
      <c r="AI9" s="232">
        <v>85</v>
      </c>
      <c r="AJ9" s="232" t="s">
        <v>150</v>
      </c>
      <c r="AK9" s="232" t="s">
        <v>150</v>
      </c>
      <c r="AL9" s="232" t="s">
        <v>150</v>
      </c>
      <c r="AM9" s="232" t="s">
        <v>150</v>
      </c>
      <c r="AN9" s="232">
        <v>439</v>
      </c>
    </row>
    <row r="10" spans="1:40" s="109" customFormat="1" x14ac:dyDescent="0.2">
      <c r="A10" s="69" t="s">
        <v>135</v>
      </c>
      <c r="B10" s="70">
        <v>4127</v>
      </c>
      <c r="C10" s="70">
        <v>3774</v>
      </c>
      <c r="D10" s="70">
        <v>279</v>
      </c>
      <c r="E10" s="70"/>
      <c r="F10" s="70"/>
      <c r="G10" s="70">
        <v>16</v>
      </c>
      <c r="H10" s="70"/>
      <c r="I10" s="70">
        <v>29</v>
      </c>
      <c r="J10" s="70"/>
      <c r="K10" s="70"/>
      <c r="L10" s="70"/>
      <c r="M10" s="70"/>
      <c r="N10" s="70">
        <v>29</v>
      </c>
      <c r="O10" s="70">
        <v>10110</v>
      </c>
      <c r="P10" s="70">
        <v>9258</v>
      </c>
      <c r="Q10" s="70">
        <v>717</v>
      </c>
      <c r="R10" s="70" t="s">
        <v>150</v>
      </c>
      <c r="S10" s="70" t="s">
        <v>150</v>
      </c>
      <c r="T10" s="70">
        <v>34</v>
      </c>
      <c r="U10" s="70" t="s">
        <v>150</v>
      </c>
      <c r="V10" s="70">
        <v>66</v>
      </c>
      <c r="W10" s="70" t="s">
        <v>150</v>
      </c>
      <c r="X10" s="70" t="s">
        <v>150</v>
      </c>
      <c r="Y10" s="70" t="s">
        <v>150</v>
      </c>
      <c r="Z10" s="70" t="s">
        <v>150</v>
      </c>
      <c r="AA10" s="70">
        <v>35</v>
      </c>
      <c r="AB10" s="232">
        <v>7015</v>
      </c>
      <c r="AC10" s="232">
        <v>6457</v>
      </c>
      <c r="AD10" s="232">
        <v>474</v>
      </c>
      <c r="AE10" s="232" t="s">
        <v>150</v>
      </c>
      <c r="AF10" s="232" t="s">
        <v>150</v>
      </c>
      <c r="AG10" s="232">
        <v>26</v>
      </c>
      <c r="AH10" s="232" t="s">
        <v>150</v>
      </c>
      <c r="AI10" s="232">
        <v>41</v>
      </c>
      <c r="AJ10" s="232" t="s">
        <v>150</v>
      </c>
      <c r="AK10" s="232" t="s">
        <v>150</v>
      </c>
      <c r="AL10" s="232" t="s">
        <v>150</v>
      </c>
      <c r="AM10" s="232" t="s">
        <v>150</v>
      </c>
      <c r="AN10" s="232">
        <v>17</v>
      </c>
    </row>
    <row r="11" spans="1:40" s="109" customFormat="1" x14ac:dyDescent="0.2">
      <c r="A11" s="69" t="s">
        <v>136</v>
      </c>
      <c r="B11" s="70">
        <v>4420</v>
      </c>
      <c r="C11" s="70">
        <v>4131</v>
      </c>
      <c r="D11" s="70">
        <v>118</v>
      </c>
      <c r="E11" s="70"/>
      <c r="F11" s="70"/>
      <c r="G11" s="70">
        <v>18</v>
      </c>
      <c r="H11" s="70"/>
      <c r="I11" s="70">
        <v>30</v>
      </c>
      <c r="J11" s="70"/>
      <c r="K11" s="70"/>
      <c r="L11" s="70"/>
      <c r="M11" s="70"/>
      <c r="N11" s="70">
        <v>123</v>
      </c>
      <c r="O11" s="70">
        <v>9714</v>
      </c>
      <c r="P11" s="70">
        <v>9084</v>
      </c>
      <c r="Q11" s="70">
        <v>375</v>
      </c>
      <c r="R11" s="70" t="s">
        <v>150</v>
      </c>
      <c r="S11" s="70" t="s">
        <v>150</v>
      </c>
      <c r="T11" s="70">
        <v>39</v>
      </c>
      <c r="U11" s="70" t="s">
        <v>150</v>
      </c>
      <c r="V11" s="70">
        <v>61</v>
      </c>
      <c r="W11" s="70" t="s">
        <v>150</v>
      </c>
      <c r="X11" s="70" t="s">
        <v>150</v>
      </c>
      <c r="Y11" s="70" t="s">
        <v>150</v>
      </c>
      <c r="Z11" s="70" t="s">
        <v>150</v>
      </c>
      <c r="AA11" s="70">
        <v>155</v>
      </c>
      <c r="AB11" s="232">
        <v>5608</v>
      </c>
      <c r="AC11" s="232">
        <v>5238</v>
      </c>
      <c r="AD11" s="232">
        <v>320</v>
      </c>
      <c r="AE11" s="232" t="s">
        <v>150</v>
      </c>
      <c r="AF11" s="232" t="s">
        <v>150</v>
      </c>
      <c r="AG11" s="232">
        <v>22</v>
      </c>
      <c r="AH11" s="232" t="s">
        <v>150</v>
      </c>
      <c r="AI11" s="232">
        <v>22</v>
      </c>
      <c r="AJ11" s="232" t="s">
        <v>150</v>
      </c>
      <c r="AK11" s="232" t="s">
        <v>150</v>
      </c>
      <c r="AL11" s="232" t="s">
        <v>150</v>
      </c>
      <c r="AM11" s="232" t="s">
        <v>150</v>
      </c>
      <c r="AN11" s="232">
        <v>6</v>
      </c>
    </row>
    <row r="12" spans="1:40" s="109" customFormat="1" x14ac:dyDescent="0.2">
      <c r="A12" s="69" t="s">
        <v>137</v>
      </c>
      <c r="B12" s="70">
        <v>2920</v>
      </c>
      <c r="C12" s="70">
        <v>2589</v>
      </c>
      <c r="D12" s="70">
        <v>194</v>
      </c>
      <c r="E12" s="70"/>
      <c r="F12" s="70"/>
      <c r="G12" s="70">
        <v>5</v>
      </c>
      <c r="H12" s="70"/>
      <c r="I12" s="70">
        <v>32</v>
      </c>
      <c r="J12" s="70"/>
      <c r="K12" s="70"/>
      <c r="L12" s="70"/>
      <c r="M12" s="70"/>
      <c r="N12" s="70">
        <v>100</v>
      </c>
      <c r="O12" s="70">
        <v>11718</v>
      </c>
      <c r="P12" s="70">
        <v>11111</v>
      </c>
      <c r="Q12" s="70">
        <v>401</v>
      </c>
      <c r="R12" s="70" t="s">
        <v>150</v>
      </c>
      <c r="S12" s="70" t="s">
        <v>150</v>
      </c>
      <c r="T12" s="70">
        <v>16</v>
      </c>
      <c r="U12" s="70" t="s">
        <v>150</v>
      </c>
      <c r="V12" s="70">
        <v>57</v>
      </c>
      <c r="W12" s="70" t="s">
        <v>150</v>
      </c>
      <c r="X12" s="70" t="s">
        <v>150</v>
      </c>
      <c r="Y12" s="70" t="s">
        <v>150</v>
      </c>
      <c r="Z12" s="70" t="s">
        <v>150</v>
      </c>
      <c r="AA12" s="70">
        <v>133</v>
      </c>
      <c r="AB12" s="232">
        <v>7872</v>
      </c>
      <c r="AC12" s="232">
        <v>7549</v>
      </c>
      <c r="AD12" s="232">
        <v>262</v>
      </c>
      <c r="AE12" s="232" t="s">
        <v>150</v>
      </c>
      <c r="AF12" s="232" t="s">
        <v>150</v>
      </c>
      <c r="AG12" s="232">
        <v>13</v>
      </c>
      <c r="AH12" s="232" t="s">
        <v>150</v>
      </c>
      <c r="AI12" s="232">
        <v>48</v>
      </c>
      <c r="AJ12" s="232" t="s">
        <v>150</v>
      </c>
      <c r="AK12" s="232" t="s">
        <v>150</v>
      </c>
      <c r="AL12" s="232" t="s">
        <v>150</v>
      </c>
      <c r="AM12" s="232" t="s">
        <v>150</v>
      </c>
      <c r="AN12" s="232">
        <v>0</v>
      </c>
    </row>
    <row r="13" spans="1:40" s="109" customFormat="1" x14ac:dyDescent="0.2">
      <c r="A13" s="69" t="s">
        <v>138</v>
      </c>
      <c r="B13" s="70">
        <v>2102</v>
      </c>
      <c r="C13" s="70">
        <v>1797</v>
      </c>
      <c r="D13" s="70">
        <v>72</v>
      </c>
      <c r="E13" s="70"/>
      <c r="F13" s="70"/>
      <c r="G13" s="70">
        <v>2</v>
      </c>
      <c r="H13" s="70"/>
      <c r="I13" s="70">
        <v>5</v>
      </c>
      <c r="J13" s="70"/>
      <c r="K13" s="70"/>
      <c r="L13" s="70"/>
      <c r="M13" s="70"/>
      <c r="N13" s="70">
        <v>226</v>
      </c>
      <c r="O13" s="70">
        <v>4879</v>
      </c>
      <c r="P13" s="70">
        <v>4412</v>
      </c>
      <c r="Q13" s="70">
        <v>187</v>
      </c>
      <c r="R13" s="70" t="s">
        <v>150</v>
      </c>
      <c r="S13" s="70" t="s">
        <v>150</v>
      </c>
      <c r="T13" s="70">
        <v>4</v>
      </c>
      <c r="U13" s="70" t="s">
        <v>150</v>
      </c>
      <c r="V13" s="70">
        <v>14</v>
      </c>
      <c r="W13" s="70" t="s">
        <v>150</v>
      </c>
      <c r="X13" s="70" t="s">
        <v>150</v>
      </c>
      <c r="Y13" s="70" t="s">
        <v>150</v>
      </c>
      <c r="Z13" s="70" t="s">
        <v>150</v>
      </c>
      <c r="AA13" s="70">
        <v>262</v>
      </c>
      <c r="AB13" s="232">
        <v>3555</v>
      </c>
      <c r="AC13" s="232">
        <v>3384</v>
      </c>
      <c r="AD13" s="232">
        <v>130</v>
      </c>
      <c r="AE13" s="232" t="s">
        <v>150</v>
      </c>
      <c r="AF13" s="232" t="s">
        <v>150</v>
      </c>
      <c r="AG13" s="232">
        <v>3</v>
      </c>
      <c r="AH13" s="232" t="s">
        <v>150</v>
      </c>
      <c r="AI13" s="232">
        <v>16</v>
      </c>
      <c r="AJ13" s="232" t="s">
        <v>150</v>
      </c>
      <c r="AK13" s="232" t="s">
        <v>150</v>
      </c>
      <c r="AL13" s="232" t="s">
        <v>150</v>
      </c>
      <c r="AM13" s="232" t="s">
        <v>150</v>
      </c>
      <c r="AN13" s="232">
        <v>22</v>
      </c>
    </row>
    <row r="14" spans="1:40" s="109" customFormat="1" x14ac:dyDescent="0.2">
      <c r="A14" s="69" t="s">
        <v>139</v>
      </c>
      <c r="B14" s="70">
        <v>8194</v>
      </c>
      <c r="C14" s="70">
        <v>7409</v>
      </c>
      <c r="D14" s="70">
        <v>378</v>
      </c>
      <c r="E14" s="70"/>
      <c r="F14" s="70"/>
      <c r="G14" s="70">
        <v>25</v>
      </c>
      <c r="H14" s="70"/>
      <c r="I14" s="70">
        <v>16</v>
      </c>
      <c r="J14" s="70"/>
      <c r="K14" s="70"/>
      <c r="L14" s="70"/>
      <c r="M14" s="70"/>
      <c r="N14" s="70">
        <v>366</v>
      </c>
      <c r="O14" s="70">
        <v>17959</v>
      </c>
      <c r="P14" s="70">
        <v>16515</v>
      </c>
      <c r="Q14" s="70">
        <v>896</v>
      </c>
      <c r="R14" s="70" t="s">
        <v>150</v>
      </c>
      <c r="S14" s="70" t="s">
        <v>150</v>
      </c>
      <c r="T14" s="70">
        <v>53</v>
      </c>
      <c r="U14" s="70" t="s">
        <v>150</v>
      </c>
      <c r="V14" s="70">
        <v>72</v>
      </c>
      <c r="W14" s="70" t="s">
        <v>150</v>
      </c>
      <c r="X14" s="70" t="s">
        <v>150</v>
      </c>
      <c r="Y14" s="70" t="s">
        <v>150</v>
      </c>
      <c r="Z14" s="70" t="s">
        <v>150</v>
      </c>
      <c r="AA14" s="70">
        <v>423</v>
      </c>
      <c r="AB14" s="232">
        <v>11934</v>
      </c>
      <c r="AC14" s="232">
        <v>11219</v>
      </c>
      <c r="AD14" s="232">
        <v>583</v>
      </c>
      <c r="AE14" s="232" t="s">
        <v>150</v>
      </c>
      <c r="AF14" s="232" t="s">
        <v>150</v>
      </c>
      <c r="AG14" s="232">
        <v>29</v>
      </c>
      <c r="AH14" s="232" t="s">
        <v>150</v>
      </c>
      <c r="AI14" s="232">
        <v>70</v>
      </c>
      <c r="AJ14" s="232" t="s">
        <v>150</v>
      </c>
      <c r="AK14" s="232" t="s">
        <v>150</v>
      </c>
      <c r="AL14" s="232" t="s">
        <v>150</v>
      </c>
      <c r="AM14" s="232" t="s">
        <v>150</v>
      </c>
      <c r="AN14" s="232">
        <v>33</v>
      </c>
    </row>
    <row r="15" spans="1:40" s="109" customFormat="1" x14ac:dyDescent="0.2">
      <c r="A15" s="69" t="s">
        <v>140</v>
      </c>
      <c r="B15" s="70">
        <v>1165</v>
      </c>
      <c r="C15" s="70">
        <v>972</v>
      </c>
      <c r="D15" s="70">
        <v>125</v>
      </c>
      <c r="E15" s="70"/>
      <c r="F15" s="70"/>
      <c r="G15" s="70">
        <v>7</v>
      </c>
      <c r="H15" s="70"/>
      <c r="I15" s="70">
        <v>7</v>
      </c>
      <c r="J15" s="70"/>
      <c r="K15" s="70"/>
      <c r="L15" s="70"/>
      <c r="M15" s="70"/>
      <c r="N15" s="70">
        <v>54</v>
      </c>
      <c r="O15" s="70">
        <v>2544</v>
      </c>
      <c r="P15" s="70">
        <v>2163</v>
      </c>
      <c r="Q15" s="70">
        <v>266</v>
      </c>
      <c r="R15" s="70" t="s">
        <v>150</v>
      </c>
      <c r="S15" s="70" t="s">
        <v>150</v>
      </c>
      <c r="T15" s="70">
        <v>15</v>
      </c>
      <c r="U15" s="70" t="s">
        <v>150</v>
      </c>
      <c r="V15" s="70">
        <v>11</v>
      </c>
      <c r="W15" s="70" t="s">
        <v>150</v>
      </c>
      <c r="X15" s="70" t="s">
        <v>150</v>
      </c>
      <c r="Y15" s="70" t="s">
        <v>150</v>
      </c>
      <c r="Z15" s="70" t="s">
        <v>150</v>
      </c>
      <c r="AA15" s="70">
        <v>89</v>
      </c>
      <c r="AB15" s="232">
        <v>1708</v>
      </c>
      <c r="AC15" s="232">
        <v>1470</v>
      </c>
      <c r="AD15" s="232">
        <v>199</v>
      </c>
      <c r="AE15" s="232" t="s">
        <v>150</v>
      </c>
      <c r="AF15" s="232" t="s">
        <v>150</v>
      </c>
      <c r="AG15" s="232">
        <v>9</v>
      </c>
      <c r="AH15" s="232" t="s">
        <v>150</v>
      </c>
      <c r="AI15" s="232">
        <v>8</v>
      </c>
      <c r="AJ15" s="232" t="s">
        <v>150</v>
      </c>
      <c r="AK15" s="232" t="s">
        <v>150</v>
      </c>
      <c r="AL15" s="232" t="s">
        <v>150</v>
      </c>
      <c r="AM15" s="232" t="s">
        <v>150</v>
      </c>
      <c r="AN15" s="232">
        <v>22</v>
      </c>
    </row>
    <row r="16" spans="1:40" s="109" customFormat="1" x14ac:dyDescent="0.2">
      <c r="A16" s="69" t="s">
        <v>141</v>
      </c>
      <c r="B16" s="70">
        <v>5131</v>
      </c>
      <c r="C16" s="70">
        <v>4741</v>
      </c>
      <c r="D16" s="70">
        <v>264</v>
      </c>
      <c r="E16" s="70"/>
      <c r="F16" s="70"/>
      <c r="G16" s="70">
        <v>13</v>
      </c>
      <c r="H16" s="70"/>
      <c r="I16" s="70">
        <v>16</v>
      </c>
      <c r="J16" s="70"/>
      <c r="K16" s="70"/>
      <c r="L16" s="70"/>
      <c r="M16" s="70"/>
      <c r="N16" s="70">
        <v>97</v>
      </c>
      <c r="O16" s="70">
        <v>10695</v>
      </c>
      <c r="P16" s="70">
        <v>9910</v>
      </c>
      <c r="Q16" s="70">
        <v>561</v>
      </c>
      <c r="R16" s="70" t="s">
        <v>150</v>
      </c>
      <c r="S16" s="70" t="s">
        <v>150</v>
      </c>
      <c r="T16" s="70">
        <v>27</v>
      </c>
      <c r="U16" s="70" t="s">
        <v>150</v>
      </c>
      <c r="V16" s="70">
        <v>47</v>
      </c>
      <c r="W16" s="70" t="s">
        <v>150</v>
      </c>
      <c r="X16" s="70" t="s">
        <v>150</v>
      </c>
      <c r="Y16" s="70" t="s">
        <v>150</v>
      </c>
      <c r="Z16" s="70" t="s">
        <v>150</v>
      </c>
      <c r="AA16" s="70">
        <v>150</v>
      </c>
      <c r="AB16" s="232">
        <v>6986</v>
      </c>
      <c r="AC16" s="232">
        <v>6482</v>
      </c>
      <c r="AD16" s="232">
        <v>335</v>
      </c>
      <c r="AE16" s="232" t="s">
        <v>150</v>
      </c>
      <c r="AF16" s="232" t="s">
        <v>150</v>
      </c>
      <c r="AG16" s="232">
        <v>20</v>
      </c>
      <c r="AH16" s="232" t="s">
        <v>150</v>
      </c>
      <c r="AI16" s="232">
        <v>35</v>
      </c>
      <c r="AJ16" s="232" t="s">
        <v>150</v>
      </c>
      <c r="AK16" s="232" t="s">
        <v>150</v>
      </c>
      <c r="AL16" s="232" t="s">
        <v>150</v>
      </c>
      <c r="AM16" s="232" t="s">
        <v>150</v>
      </c>
      <c r="AN16" s="232">
        <v>114</v>
      </c>
    </row>
    <row r="17" spans="1:40" s="109" customFormat="1" x14ac:dyDescent="0.2">
      <c r="A17" s="69" t="s">
        <v>142</v>
      </c>
      <c r="B17" s="70">
        <v>3583</v>
      </c>
      <c r="C17" s="70">
        <v>3334</v>
      </c>
      <c r="D17" s="70">
        <v>207</v>
      </c>
      <c r="E17" s="70"/>
      <c r="F17" s="70"/>
      <c r="G17" s="70">
        <v>6</v>
      </c>
      <c r="H17" s="70"/>
      <c r="I17" s="70">
        <v>20</v>
      </c>
      <c r="J17" s="70"/>
      <c r="K17" s="70"/>
      <c r="L17" s="70"/>
      <c r="M17" s="70"/>
      <c r="N17" s="70">
        <v>16</v>
      </c>
      <c r="O17" s="70">
        <v>7761</v>
      </c>
      <c r="P17" s="70">
        <v>7219</v>
      </c>
      <c r="Q17" s="70">
        <v>470</v>
      </c>
      <c r="R17" s="70" t="s">
        <v>150</v>
      </c>
      <c r="S17" s="70" t="s">
        <v>150</v>
      </c>
      <c r="T17" s="70">
        <v>16</v>
      </c>
      <c r="U17" s="70" t="s">
        <v>150</v>
      </c>
      <c r="V17" s="70">
        <v>40</v>
      </c>
      <c r="W17" s="70" t="s">
        <v>150</v>
      </c>
      <c r="X17" s="70" t="s">
        <v>150</v>
      </c>
      <c r="Y17" s="70" t="s">
        <v>150</v>
      </c>
      <c r="Z17" s="70" t="s">
        <v>150</v>
      </c>
      <c r="AA17" s="70">
        <v>16</v>
      </c>
      <c r="AB17" s="232">
        <v>6269</v>
      </c>
      <c r="AC17" s="232">
        <v>5899</v>
      </c>
      <c r="AD17" s="232">
        <v>328</v>
      </c>
      <c r="AE17" s="232" t="s">
        <v>150</v>
      </c>
      <c r="AF17" s="232" t="s">
        <v>150</v>
      </c>
      <c r="AG17" s="232">
        <v>13</v>
      </c>
      <c r="AH17" s="232" t="s">
        <v>150</v>
      </c>
      <c r="AI17" s="232">
        <v>25</v>
      </c>
      <c r="AJ17" s="232" t="s">
        <v>150</v>
      </c>
      <c r="AK17" s="232" t="s">
        <v>150</v>
      </c>
      <c r="AL17" s="232" t="s">
        <v>150</v>
      </c>
      <c r="AM17" s="232" t="s">
        <v>150</v>
      </c>
      <c r="AN17" s="232">
        <v>4</v>
      </c>
    </row>
    <row r="18" spans="1:40" s="109" customFormat="1" x14ac:dyDescent="0.2">
      <c r="A18" s="69" t="s">
        <v>143</v>
      </c>
      <c r="B18" s="70">
        <v>8120</v>
      </c>
      <c r="C18" s="70">
        <v>7726</v>
      </c>
      <c r="D18" s="70">
        <v>171</v>
      </c>
      <c r="E18" s="70"/>
      <c r="F18" s="70"/>
      <c r="G18" s="70">
        <v>8</v>
      </c>
      <c r="H18" s="70"/>
      <c r="I18" s="70">
        <v>33</v>
      </c>
      <c r="J18" s="70"/>
      <c r="K18" s="70"/>
      <c r="L18" s="70"/>
      <c r="M18" s="70"/>
      <c r="N18" s="70">
        <v>182</v>
      </c>
      <c r="O18" s="70">
        <v>16321</v>
      </c>
      <c r="P18" s="70">
        <v>15607</v>
      </c>
      <c r="Q18" s="70">
        <v>392</v>
      </c>
      <c r="R18" s="70" t="s">
        <v>150</v>
      </c>
      <c r="S18" s="70" t="s">
        <v>150</v>
      </c>
      <c r="T18" s="70">
        <v>17</v>
      </c>
      <c r="U18" s="70" t="s">
        <v>150</v>
      </c>
      <c r="V18" s="70">
        <v>59</v>
      </c>
      <c r="W18" s="70" t="s">
        <v>150</v>
      </c>
      <c r="X18" s="70" t="s">
        <v>150</v>
      </c>
      <c r="Y18" s="70" t="s">
        <v>150</v>
      </c>
      <c r="Z18" s="70" t="s">
        <v>150</v>
      </c>
      <c r="AA18" s="70">
        <v>246</v>
      </c>
      <c r="AB18" s="232">
        <v>8671</v>
      </c>
      <c r="AC18" s="232">
        <v>8268</v>
      </c>
      <c r="AD18" s="232">
        <v>357</v>
      </c>
      <c r="AE18" s="232" t="s">
        <v>150</v>
      </c>
      <c r="AF18" s="232" t="s">
        <v>150</v>
      </c>
      <c r="AG18" s="232">
        <v>9</v>
      </c>
      <c r="AH18" s="232" t="s">
        <v>150</v>
      </c>
      <c r="AI18" s="232">
        <v>24</v>
      </c>
      <c r="AJ18" s="232" t="s">
        <v>150</v>
      </c>
      <c r="AK18" s="232" t="s">
        <v>150</v>
      </c>
      <c r="AL18" s="232" t="s">
        <v>150</v>
      </c>
      <c r="AM18" s="232" t="s">
        <v>150</v>
      </c>
      <c r="AN18" s="232">
        <v>13</v>
      </c>
    </row>
    <row r="19" spans="1:40" s="109" customFormat="1" x14ac:dyDescent="0.2">
      <c r="A19" s="69" t="s">
        <v>144</v>
      </c>
      <c r="B19" s="70">
        <v>6384</v>
      </c>
      <c r="C19" s="71">
        <v>6048</v>
      </c>
      <c r="D19" s="71">
        <v>206</v>
      </c>
      <c r="E19" s="71"/>
      <c r="F19" s="71"/>
      <c r="G19" s="71">
        <v>15</v>
      </c>
      <c r="H19" s="71"/>
      <c r="I19" s="71">
        <v>23</v>
      </c>
      <c r="J19" s="71"/>
      <c r="K19" s="71"/>
      <c r="L19" s="71"/>
      <c r="M19" s="71"/>
      <c r="N19" s="71">
        <v>92</v>
      </c>
      <c r="O19" s="70">
        <v>14105</v>
      </c>
      <c r="P19" s="70">
        <v>13423</v>
      </c>
      <c r="Q19" s="70">
        <v>487</v>
      </c>
      <c r="R19" s="70" t="s">
        <v>150</v>
      </c>
      <c r="S19" s="70" t="s">
        <v>150</v>
      </c>
      <c r="T19" s="70">
        <v>37</v>
      </c>
      <c r="U19" s="70" t="s">
        <v>150</v>
      </c>
      <c r="V19" s="70">
        <v>54</v>
      </c>
      <c r="W19" s="70" t="s">
        <v>150</v>
      </c>
      <c r="X19" s="70" t="s">
        <v>150</v>
      </c>
      <c r="Y19" s="70" t="s">
        <v>150</v>
      </c>
      <c r="Z19" s="70" t="s">
        <v>150</v>
      </c>
      <c r="AA19" s="70">
        <v>104</v>
      </c>
      <c r="AB19" s="232">
        <v>9635</v>
      </c>
      <c r="AC19" s="232">
        <v>9180</v>
      </c>
      <c r="AD19" s="232">
        <v>398</v>
      </c>
      <c r="AE19" s="232" t="s">
        <v>150</v>
      </c>
      <c r="AF19" s="232" t="s">
        <v>150</v>
      </c>
      <c r="AG19" s="232">
        <v>24</v>
      </c>
      <c r="AH19" s="232" t="s">
        <v>150</v>
      </c>
      <c r="AI19" s="232">
        <v>33</v>
      </c>
      <c r="AJ19" s="232" t="s">
        <v>150</v>
      </c>
      <c r="AK19" s="232" t="s">
        <v>150</v>
      </c>
      <c r="AL19" s="232" t="s">
        <v>150</v>
      </c>
      <c r="AM19" s="232" t="s">
        <v>150</v>
      </c>
      <c r="AN19" s="232">
        <v>0</v>
      </c>
    </row>
    <row r="20" spans="1:40" s="109" customFormat="1" x14ac:dyDescent="0.2">
      <c r="A20" s="69" t="s">
        <v>145</v>
      </c>
      <c r="B20" s="70">
        <v>7615</v>
      </c>
      <c r="C20" s="70">
        <v>7079</v>
      </c>
      <c r="D20" s="70">
        <v>321</v>
      </c>
      <c r="E20" s="70"/>
      <c r="F20" s="70"/>
      <c r="G20" s="70">
        <v>4</v>
      </c>
      <c r="H20" s="70"/>
      <c r="I20" s="70">
        <v>40</v>
      </c>
      <c r="J20" s="70"/>
      <c r="K20" s="70"/>
      <c r="L20" s="70"/>
      <c r="M20" s="70"/>
      <c r="N20" s="70">
        <v>171</v>
      </c>
      <c r="O20" s="70">
        <v>19792</v>
      </c>
      <c r="P20" s="70">
        <v>18780</v>
      </c>
      <c r="Q20" s="70">
        <v>751</v>
      </c>
      <c r="R20" s="70" t="s">
        <v>150</v>
      </c>
      <c r="S20" s="70" t="s">
        <v>150</v>
      </c>
      <c r="T20" s="70">
        <v>17</v>
      </c>
      <c r="U20" s="70" t="s">
        <v>150</v>
      </c>
      <c r="V20" s="70">
        <v>69</v>
      </c>
      <c r="W20" s="70" t="s">
        <v>150</v>
      </c>
      <c r="X20" s="70" t="s">
        <v>150</v>
      </c>
      <c r="Y20" s="70" t="s">
        <v>150</v>
      </c>
      <c r="Z20" s="70" t="s">
        <v>150</v>
      </c>
      <c r="AA20" s="70">
        <v>175</v>
      </c>
      <c r="AB20" s="232">
        <v>15457</v>
      </c>
      <c r="AC20" s="232">
        <v>14790</v>
      </c>
      <c r="AD20" s="232">
        <v>580</v>
      </c>
      <c r="AE20" s="232" t="s">
        <v>150</v>
      </c>
      <c r="AF20" s="232" t="s">
        <v>150</v>
      </c>
      <c r="AG20" s="232">
        <v>14</v>
      </c>
      <c r="AH20" s="232" t="s">
        <v>150</v>
      </c>
      <c r="AI20" s="232">
        <v>65</v>
      </c>
      <c r="AJ20" s="232" t="s">
        <v>150</v>
      </c>
      <c r="AK20" s="232" t="s">
        <v>150</v>
      </c>
      <c r="AL20" s="232" t="s">
        <v>150</v>
      </c>
      <c r="AM20" s="232" t="s">
        <v>150</v>
      </c>
      <c r="AN20" s="232">
        <v>8</v>
      </c>
    </row>
    <row r="21" spans="1:40" s="109" customFormat="1" x14ac:dyDescent="0.2">
      <c r="A21" s="69" t="s">
        <v>146</v>
      </c>
      <c r="B21" s="70">
        <v>10729</v>
      </c>
      <c r="C21" s="70">
        <v>10031</v>
      </c>
      <c r="D21" s="70">
        <v>208</v>
      </c>
      <c r="E21" s="70"/>
      <c r="F21" s="70"/>
      <c r="G21" s="70">
        <v>11</v>
      </c>
      <c r="H21" s="70"/>
      <c r="I21" s="70">
        <v>32</v>
      </c>
      <c r="J21" s="70"/>
      <c r="K21" s="70"/>
      <c r="L21" s="70"/>
      <c r="M21" s="70"/>
      <c r="N21" s="70">
        <v>447</v>
      </c>
      <c r="O21" s="70">
        <v>20443</v>
      </c>
      <c r="P21" s="70">
        <v>19327</v>
      </c>
      <c r="Q21" s="70">
        <v>534</v>
      </c>
      <c r="R21" s="70" t="s">
        <v>150</v>
      </c>
      <c r="S21" s="70" t="s">
        <v>150</v>
      </c>
      <c r="T21" s="70">
        <v>28</v>
      </c>
      <c r="U21" s="70" t="s">
        <v>150</v>
      </c>
      <c r="V21" s="70">
        <v>87</v>
      </c>
      <c r="W21" s="70" t="s">
        <v>150</v>
      </c>
      <c r="X21" s="70" t="s">
        <v>150</v>
      </c>
      <c r="Y21" s="70" t="s">
        <v>150</v>
      </c>
      <c r="Z21" s="70" t="s">
        <v>150</v>
      </c>
      <c r="AA21" s="70">
        <v>467</v>
      </c>
      <c r="AB21" s="232">
        <v>13692</v>
      </c>
      <c r="AC21" s="232">
        <v>13061</v>
      </c>
      <c r="AD21" s="232">
        <v>543</v>
      </c>
      <c r="AE21" s="232" t="s">
        <v>150</v>
      </c>
      <c r="AF21" s="232" t="s">
        <v>150</v>
      </c>
      <c r="AG21" s="232">
        <v>24</v>
      </c>
      <c r="AH21" s="232" t="s">
        <v>150</v>
      </c>
      <c r="AI21" s="232">
        <v>64</v>
      </c>
      <c r="AJ21" s="232" t="s">
        <v>150</v>
      </c>
      <c r="AK21" s="232" t="s">
        <v>150</v>
      </c>
      <c r="AL21" s="232" t="s">
        <v>150</v>
      </c>
      <c r="AM21" s="232" t="s">
        <v>150</v>
      </c>
      <c r="AN21" s="232">
        <v>0</v>
      </c>
    </row>
    <row r="22" spans="1:40" s="109" customFormat="1" x14ac:dyDescent="0.2">
      <c r="A22" s="69" t="s">
        <v>252</v>
      </c>
      <c r="B22" s="70">
        <v>16420</v>
      </c>
      <c r="C22" s="71">
        <v>15603</v>
      </c>
      <c r="D22" s="71">
        <v>510</v>
      </c>
      <c r="E22" s="71"/>
      <c r="F22" s="71"/>
      <c r="G22" s="71">
        <v>9</v>
      </c>
      <c r="H22" s="71"/>
      <c r="I22" s="71">
        <v>253</v>
      </c>
      <c r="J22" s="71"/>
      <c r="K22" s="71"/>
      <c r="L22" s="71"/>
      <c r="M22" s="71"/>
      <c r="N22" s="71">
        <v>45</v>
      </c>
      <c r="O22" s="70">
        <v>18353</v>
      </c>
      <c r="P22" s="70">
        <v>17107</v>
      </c>
      <c r="Q22" s="70">
        <v>837</v>
      </c>
      <c r="R22" s="70" t="s">
        <v>150</v>
      </c>
      <c r="S22" s="70" t="s">
        <v>150</v>
      </c>
      <c r="T22" s="70">
        <v>14</v>
      </c>
      <c r="U22" s="70" t="s">
        <v>150</v>
      </c>
      <c r="V22" s="70">
        <v>332</v>
      </c>
      <c r="W22" s="70" t="s">
        <v>150</v>
      </c>
      <c r="X22" s="70" t="s">
        <v>150</v>
      </c>
      <c r="Y22" s="70" t="s">
        <v>150</v>
      </c>
      <c r="Z22" s="70" t="s">
        <v>150</v>
      </c>
      <c r="AA22" s="70">
        <v>63</v>
      </c>
      <c r="AB22" s="232">
        <v>2614</v>
      </c>
      <c r="AC22" s="232">
        <v>1909</v>
      </c>
      <c r="AD22" s="232">
        <v>669</v>
      </c>
      <c r="AE22" s="232" t="s">
        <v>150</v>
      </c>
      <c r="AF22" s="232" t="s">
        <v>150</v>
      </c>
      <c r="AG22" s="232">
        <v>15</v>
      </c>
      <c r="AH22" s="232" t="s">
        <v>150</v>
      </c>
      <c r="AI22" s="232">
        <v>16</v>
      </c>
      <c r="AJ22" s="232" t="s">
        <v>150</v>
      </c>
      <c r="AK22" s="232" t="s">
        <v>150</v>
      </c>
      <c r="AL22" s="232" t="s">
        <v>150</v>
      </c>
      <c r="AM22" s="232" t="s">
        <v>150</v>
      </c>
      <c r="AN22" s="232">
        <v>5</v>
      </c>
    </row>
    <row r="23" spans="1:40" s="109" customFormat="1" x14ac:dyDescent="0.2">
      <c r="A23" s="69" t="s">
        <v>609</v>
      </c>
      <c r="B23" s="70">
        <v>16715</v>
      </c>
      <c r="C23" s="71">
        <v>16219</v>
      </c>
      <c r="D23" s="71">
        <v>437</v>
      </c>
      <c r="E23" s="71"/>
      <c r="F23" s="71"/>
      <c r="G23" s="71">
        <v>17</v>
      </c>
      <c r="H23" s="71"/>
      <c r="I23" s="71">
        <v>42</v>
      </c>
      <c r="J23" s="71"/>
      <c r="K23" s="71"/>
      <c r="L23" s="71"/>
      <c r="M23" s="71"/>
      <c r="N23" s="71"/>
      <c r="O23" s="70">
        <v>32798</v>
      </c>
      <c r="P23" s="70">
        <v>31689</v>
      </c>
      <c r="Q23" s="70">
        <v>963</v>
      </c>
      <c r="R23" s="70" t="s">
        <v>150</v>
      </c>
      <c r="S23" s="70" t="s">
        <v>150</v>
      </c>
      <c r="T23" s="70">
        <v>49</v>
      </c>
      <c r="U23" s="70" t="s">
        <v>150</v>
      </c>
      <c r="V23" s="70">
        <v>97</v>
      </c>
      <c r="W23" s="70" t="s">
        <v>150</v>
      </c>
      <c r="X23" s="70" t="s">
        <v>150</v>
      </c>
      <c r="Y23" s="70" t="s">
        <v>150</v>
      </c>
      <c r="Z23" s="70" t="s">
        <v>150</v>
      </c>
      <c r="AA23" s="70">
        <v>0</v>
      </c>
      <c r="AB23" s="232">
        <v>20752</v>
      </c>
      <c r="AC23" s="232">
        <v>19678</v>
      </c>
      <c r="AD23" s="232">
        <v>887</v>
      </c>
      <c r="AE23" s="232" t="s">
        <v>150</v>
      </c>
      <c r="AF23" s="232" t="s">
        <v>150</v>
      </c>
      <c r="AG23" s="232">
        <v>35</v>
      </c>
      <c r="AH23" s="232" t="s">
        <v>150</v>
      </c>
      <c r="AI23" s="232">
        <v>152</v>
      </c>
      <c r="AJ23" s="232" t="s">
        <v>150</v>
      </c>
      <c r="AK23" s="232" t="s">
        <v>150</v>
      </c>
      <c r="AL23" s="232" t="s">
        <v>150</v>
      </c>
      <c r="AM23" s="232" t="s">
        <v>150</v>
      </c>
      <c r="AN23" s="232">
        <v>0</v>
      </c>
    </row>
    <row r="24" spans="1:40" s="109" customFormat="1" x14ac:dyDescent="0.2">
      <c r="A24" s="69" t="s">
        <v>197</v>
      </c>
      <c r="B24" s="70">
        <v>5813</v>
      </c>
      <c r="C24" s="71">
        <v>5629</v>
      </c>
      <c r="D24" s="71">
        <v>155</v>
      </c>
      <c r="E24" s="71"/>
      <c r="F24" s="71"/>
      <c r="G24" s="71">
        <v>8</v>
      </c>
      <c r="H24" s="71"/>
      <c r="I24" s="71">
        <v>20</v>
      </c>
      <c r="J24" s="71"/>
      <c r="K24" s="71"/>
      <c r="L24" s="71"/>
      <c r="M24" s="71"/>
      <c r="N24" s="71">
        <v>1</v>
      </c>
      <c r="O24" s="70">
        <v>10664</v>
      </c>
      <c r="P24" s="70">
        <v>10297</v>
      </c>
      <c r="Q24" s="70">
        <v>303</v>
      </c>
      <c r="R24" s="70" t="s">
        <v>150</v>
      </c>
      <c r="S24" s="70" t="s">
        <v>150</v>
      </c>
      <c r="T24" s="70">
        <v>17</v>
      </c>
      <c r="U24" s="70" t="s">
        <v>150</v>
      </c>
      <c r="V24" s="70">
        <v>46</v>
      </c>
      <c r="W24" s="70" t="s">
        <v>150</v>
      </c>
      <c r="X24" s="70" t="s">
        <v>150</v>
      </c>
      <c r="Y24" s="70" t="s">
        <v>150</v>
      </c>
      <c r="Z24" s="70" t="s">
        <v>150</v>
      </c>
      <c r="AA24" s="70">
        <v>1</v>
      </c>
      <c r="AB24" s="232">
        <v>673</v>
      </c>
      <c r="AC24" s="232">
        <v>550</v>
      </c>
      <c r="AD24" s="232">
        <v>118</v>
      </c>
      <c r="AE24" s="232" t="s">
        <v>150</v>
      </c>
      <c r="AF24" s="232" t="s">
        <v>150</v>
      </c>
      <c r="AG24" s="232">
        <v>4</v>
      </c>
      <c r="AH24" s="232" t="s">
        <v>150</v>
      </c>
      <c r="AI24" s="232">
        <v>1</v>
      </c>
      <c r="AJ24" s="232" t="s">
        <v>150</v>
      </c>
      <c r="AK24" s="232" t="s">
        <v>150</v>
      </c>
      <c r="AL24" s="232" t="s">
        <v>150</v>
      </c>
      <c r="AM24" s="232" t="s">
        <v>150</v>
      </c>
      <c r="AN24" s="232">
        <v>0</v>
      </c>
    </row>
    <row r="25" spans="1:40" s="109" customFormat="1" x14ac:dyDescent="0.2">
      <c r="A25" s="69" t="s">
        <v>151</v>
      </c>
      <c r="B25" s="70">
        <v>19856</v>
      </c>
      <c r="C25" s="70">
        <v>19271</v>
      </c>
      <c r="D25" s="70">
        <v>495</v>
      </c>
      <c r="E25" s="70"/>
      <c r="F25" s="70"/>
      <c r="G25" s="70">
        <v>26</v>
      </c>
      <c r="H25" s="70"/>
      <c r="I25" s="70">
        <v>58</v>
      </c>
      <c r="J25" s="70"/>
      <c r="K25" s="70"/>
      <c r="L25" s="70"/>
      <c r="M25" s="70"/>
      <c r="N25" s="70">
        <v>6</v>
      </c>
      <c r="O25" s="70">
        <v>37527</v>
      </c>
      <c r="P25" s="70">
        <v>36317</v>
      </c>
      <c r="Q25" s="70">
        <v>1036</v>
      </c>
      <c r="R25" s="70" t="s">
        <v>150</v>
      </c>
      <c r="S25" s="70" t="s">
        <v>150</v>
      </c>
      <c r="T25" s="70">
        <v>48</v>
      </c>
      <c r="U25" s="70" t="s">
        <v>150</v>
      </c>
      <c r="V25" s="70">
        <v>113</v>
      </c>
      <c r="W25" s="70" t="s">
        <v>150</v>
      </c>
      <c r="X25" s="70" t="s">
        <v>150</v>
      </c>
      <c r="Y25" s="70" t="s">
        <v>150</v>
      </c>
      <c r="Z25" s="70" t="s">
        <v>150</v>
      </c>
      <c r="AA25" s="70">
        <v>13</v>
      </c>
      <c r="AB25" s="232">
        <v>20670</v>
      </c>
      <c r="AC25" s="232">
        <v>19830</v>
      </c>
      <c r="AD25" s="232">
        <v>730</v>
      </c>
      <c r="AE25" s="232" t="s">
        <v>150</v>
      </c>
      <c r="AF25" s="232" t="s">
        <v>150</v>
      </c>
      <c r="AG25" s="232">
        <v>28</v>
      </c>
      <c r="AH25" s="232" t="s">
        <v>150</v>
      </c>
      <c r="AI25" s="232">
        <v>67</v>
      </c>
      <c r="AJ25" s="232" t="s">
        <v>150</v>
      </c>
      <c r="AK25" s="232" t="s">
        <v>150</v>
      </c>
      <c r="AL25" s="232" t="s">
        <v>150</v>
      </c>
      <c r="AM25" s="232" t="s">
        <v>150</v>
      </c>
      <c r="AN25" s="232">
        <v>15</v>
      </c>
    </row>
    <row r="26" spans="1:40" s="109" customFormat="1" x14ac:dyDescent="0.2">
      <c r="A26" s="69" t="s">
        <v>152</v>
      </c>
      <c r="B26" s="70">
        <v>9239</v>
      </c>
      <c r="C26" s="70">
        <v>8913</v>
      </c>
      <c r="D26" s="70">
        <v>301</v>
      </c>
      <c r="E26" s="70"/>
      <c r="F26" s="70"/>
      <c r="G26" s="70">
        <v>13</v>
      </c>
      <c r="H26" s="70"/>
      <c r="I26" s="70">
        <v>12</v>
      </c>
      <c r="J26" s="70"/>
      <c r="K26" s="70"/>
      <c r="L26" s="70"/>
      <c r="M26" s="70"/>
      <c r="N26" s="70"/>
      <c r="O26" s="70">
        <v>26471</v>
      </c>
      <c r="P26" s="70">
        <v>25733</v>
      </c>
      <c r="Q26" s="70">
        <v>615</v>
      </c>
      <c r="R26" s="70" t="s">
        <v>150</v>
      </c>
      <c r="S26" s="70" t="s">
        <v>150</v>
      </c>
      <c r="T26" s="70">
        <v>39</v>
      </c>
      <c r="U26" s="70" t="s">
        <v>150</v>
      </c>
      <c r="V26" s="70">
        <v>84</v>
      </c>
      <c r="W26" s="70" t="s">
        <v>150</v>
      </c>
      <c r="X26" s="70" t="s">
        <v>150</v>
      </c>
      <c r="Y26" s="70" t="s">
        <v>150</v>
      </c>
      <c r="Z26" s="70" t="s">
        <v>150</v>
      </c>
      <c r="AA26" s="70">
        <v>0</v>
      </c>
      <c r="AB26" s="232">
        <v>20396</v>
      </c>
      <c r="AC26" s="232">
        <v>19786</v>
      </c>
      <c r="AD26" s="232">
        <v>523</v>
      </c>
      <c r="AE26" s="232" t="s">
        <v>150</v>
      </c>
      <c r="AF26" s="232" t="s">
        <v>150</v>
      </c>
      <c r="AG26" s="232">
        <v>25</v>
      </c>
      <c r="AH26" s="232" t="s">
        <v>150</v>
      </c>
      <c r="AI26" s="232">
        <v>62</v>
      </c>
      <c r="AJ26" s="232" t="s">
        <v>150</v>
      </c>
      <c r="AK26" s="232" t="s">
        <v>150</v>
      </c>
      <c r="AL26" s="232" t="s">
        <v>150</v>
      </c>
      <c r="AM26" s="232" t="s">
        <v>150</v>
      </c>
      <c r="AN26" s="232">
        <v>0</v>
      </c>
    </row>
    <row r="27" spans="1:40" s="109" customFormat="1" x14ac:dyDescent="0.2">
      <c r="A27" s="69" t="s">
        <v>153</v>
      </c>
      <c r="B27" s="70">
        <v>2392</v>
      </c>
      <c r="C27" s="70">
        <v>2213</v>
      </c>
      <c r="D27" s="70">
        <v>113</v>
      </c>
      <c r="E27" s="70"/>
      <c r="F27" s="70"/>
      <c r="G27" s="70">
        <v>5</v>
      </c>
      <c r="H27" s="70"/>
      <c r="I27" s="70">
        <v>18</v>
      </c>
      <c r="J27" s="70"/>
      <c r="K27" s="70"/>
      <c r="L27" s="70"/>
      <c r="M27" s="70"/>
      <c r="N27" s="70">
        <v>43</v>
      </c>
      <c r="O27" s="70">
        <v>5424</v>
      </c>
      <c r="P27" s="70">
        <v>4996</v>
      </c>
      <c r="Q27" s="70">
        <v>298</v>
      </c>
      <c r="R27" s="70" t="s">
        <v>150</v>
      </c>
      <c r="S27" s="70" t="s">
        <v>150</v>
      </c>
      <c r="T27" s="70">
        <v>11</v>
      </c>
      <c r="U27" s="70" t="s">
        <v>150</v>
      </c>
      <c r="V27" s="70">
        <v>27</v>
      </c>
      <c r="W27" s="70" t="s">
        <v>150</v>
      </c>
      <c r="X27" s="70" t="s">
        <v>150</v>
      </c>
      <c r="Y27" s="70" t="s">
        <v>150</v>
      </c>
      <c r="Z27" s="70" t="s">
        <v>150</v>
      </c>
      <c r="AA27" s="70">
        <v>92</v>
      </c>
      <c r="AB27" s="232">
        <v>3191</v>
      </c>
      <c r="AC27" s="232">
        <v>2931</v>
      </c>
      <c r="AD27" s="232">
        <v>204</v>
      </c>
      <c r="AE27" s="232" t="s">
        <v>150</v>
      </c>
      <c r="AF27" s="232" t="s">
        <v>150</v>
      </c>
      <c r="AG27" s="232">
        <v>8</v>
      </c>
      <c r="AH27" s="232" t="s">
        <v>150</v>
      </c>
      <c r="AI27" s="232">
        <v>13</v>
      </c>
      <c r="AJ27" s="232" t="s">
        <v>150</v>
      </c>
      <c r="AK27" s="232" t="s">
        <v>150</v>
      </c>
      <c r="AL27" s="232" t="s">
        <v>150</v>
      </c>
      <c r="AM27" s="232" t="s">
        <v>150</v>
      </c>
      <c r="AN27" s="232">
        <v>35</v>
      </c>
    </row>
    <row r="28" spans="1:40" s="109" customFormat="1" x14ac:dyDescent="0.2">
      <c r="A28" s="69" t="s">
        <v>610</v>
      </c>
      <c r="B28" s="70">
        <v>2078</v>
      </c>
      <c r="C28" s="70">
        <v>1958</v>
      </c>
      <c r="D28" s="70">
        <v>50</v>
      </c>
      <c r="E28" s="70"/>
      <c r="F28" s="70"/>
      <c r="G28" s="70">
        <v>2</v>
      </c>
      <c r="H28" s="70"/>
      <c r="I28" s="70">
        <v>9</v>
      </c>
      <c r="J28" s="70"/>
      <c r="K28" s="70"/>
      <c r="L28" s="70"/>
      <c r="M28" s="70"/>
      <c r="N28" s="70">
        <v>59</v>
      </c>
      <c r="O28" s="70">
        <v>4709</v>
      </c>
      <c r="P28" s="70">
        <v>4336</v>
      </c>
      <c r="Q28" s="70">
        <v>208</v>
      </c>
      <c r="R28" s="70" t="s">
        <v>150</v>
      </c>
      <c r="S28" s="70" t="s">
        <v>150</v>
      </c>
      <c r="T28" s="70">
        <v>7</v>
      </c>
      <c r="U28" s="70" t="s">
        <v>150</v>
      </c>
      <c r="V28" s="70">
        <v>32</v>
      </c>
      <c r="W28" s="70" t="s">
        <v>150</v>
      </c>
      <c r="X28" s="70" t="s">
        <v>150</v>
      </c>
      <c r="Y28" s="70" t="s">
        <v>150</v>
      </c>
      <c r="Z28" s="70" t="s">
        <v>150</v>
      </c>
      <c r="AA28" s="70">
        <v>126</v>
      </c>
      <c r="AB28" s="232">
        <v>3256</v>
      </c>
      <c r="AC28" s="232">
        <v>3044</v>
      </c>
      <c r="AD28" s="232">
        <v>166</v>
      </c>
      <c r="AE28" s="232" t="s">
        <v>150</v>
      </c>
      <c r="AF28" s="232" t="s">
        <v>150</v>
      </c>
      <c r="AG28" s="232">
        <v>1</v>
      </c>
      <c r="AH28" s="232" t="s">
        <v>150</v>
      </c>
      <c r="AI28" s="232">
        <v>22</v>
      </c>
      <c r="AJ28" s="232" t="s">
        <v>150</v>
      </c>
      <c r="AK28" s="232" t="s">
        <v>150</v>
      </c>
      <c r="AL28" s="232" t="s">
        <v>150</v>
      </c>
      <c r="AM28" s="232" t="s">
        <v>150</v>
      </c>
      <c r="AN28" s="232">
        <v>23</v>
      </c>
    </row>
    <row r="29" spans="1:40" s="109" customFormat="1" x14ac:dyDescent="0.2">
      <c r="A29" s="69" t="s">
        <v>155</v>
      </c>
      <c r="B29" s="70">
        <v>1816</v>
      </c>
      <c r="C29" s="70">
        <v>1684</v>
      </c>
      <c r="D29" s="70">
        <v>45</v>
      </c>
      <c r="E29" s="70"/>
      <c r="F29" s="70"/>
      <c r="G29" s="70"/>
      <c r="H29" s="70"/>
      <c r="I29" s="70">
        <v>12</v>
      </c>
      <c r="J29" s="70"/>
      <c r="K29" s="70"/>
      <c r="L29" s="70"/>
      <c r="M29" s="70"/>
      <c r="N29" s="70">
        <v>75</v>
      </c>
      <c r="O29" s="70">
        <v>3797</v>
      </c>
      <c r="P29" s="70">
        <v>3558</v>
      </c>
      <c r="Q29" s="70">
        <v>128</v>
      </c>
      <c r="R29" s="70" t="s">
        <v>150</v>
      </c>
      <c r="S29" s="70" t="s">
        <v>150</v>
      </c>
      <c r="T29" s="70">
        <v>3</v>
      </c>
      <c r="U29" s="70" t="s">
        <v>150</v>
      </c>
      <c r="V29" s="70">
        <v>25</v>
      </c>
      <c r="W29" s="70" t="s">
        <v>150</v>
      </c>
      <c r="X29" s="70" t="s">
        <v>150</v>
      </c>
      <c r="Y29" s="70" t="s">
        <v>150</v>
      </c>
      <c r="Z29" s="70" t="s">
        <v>150</v>
      </c>
      <c r="AA29" s="70">
        <v>83</v>
      </c>
      <c r="AB29" s="232">
        <v>2533</v>
      </c>
      <c r="AC29" s="232">
        <v>2379</v>
      </c>
      <c r="AD29" s="232">
        <v>125</v>
      </c>
      <c r="AE29" s="232" t="s">
        <v>150</v>
      </c>
      <c r="AF29" s="232" t="s">
        <v>150</v>
      </c>
      <c r="AG29" s="232">
        <v>6</v>
      </c>
      <c r="AH29" s="232" t="s">
        <v>150</v>
      </c>
      <c r="AI29" s="232">
        <v>23</v>
      </c>
      <c r="AJ29" s="232" t="s">
        <v>150</v>
      </c>
      <c r="AK29" s="232" t="s">
        <v>150</v>
      </c>
      <c r="AL29" s="232" t="s">
        <v>150</v>
      </c>
      <c r="AM29" s="232" t="s">
        <v>150</v>
      </c>
      <c r="AN29" s="232">
        <v>0</v>
      </c>
    </row>
    <row r="30" spans="1:40" s="109" customFormat="1" x14ac:dyDescent="0.2">
      <c r="A30" s="69" t="s">
        <v>156</v>
      </c>
      <c r="B30" s="70">
        <v>805</v>
      </c>
      <c r="C30" s="70">
        <v>765</v>
      </c>
      <c r="D30" s="70">
        <v>37</v>
      </c>
      <c r="E30" s="70"/>
      <c r="F30" s="70"/>
      <c r="G30" s="70">
        <v>1</v>
      </c>
      <c r="H30" s="70"/>
      <c r="I30" s="70">
        <v>2</v>
      </c>
      <c r="J30" s="70"/>
      <c r="K30" s="70"/>
      <c r="L30" s="70"/>
      <c r="M30" s="70"/>
      <c r="N30" s="70"/>
      <c r="O30" s="70">
        <v>1952</v>
      </c>
      <c r="P30" s="70">
        <v>1842</v>
      </c>
      <c r="Q30" s="70">
        <v>96</v>
      </c>
      <c r="R30" s="70" t="s">
        <v>150</v>
      </c>
      <c r="S30" s="70" t="s">
        <v>150</v>
      </c>
      <c r="T30" s="70">
        <v>5</v>
      </c>
      <c r="U30" s="70" t="s">
        <v>150</v>
      </c>
      <c r="V30" s="70">
        <v>9</v>
      </c>
      <c r="W30" s="70" t="s">
        <v>150</v>
      </c>
      <c r="X30" s="70" t="s">
        <v>150</v>
      </c>
      <c r="Y30" s="70" t="s">
        <v>150</v>
      </c>
      <c r="Z30" s="70" t="s">
        <v>150</v>
      </c>
      <c r="AA30" s="70">
        <v>0</v>
      </c>
      <c r="AB30" s="232">
        <v>1080</v>
      </c>
      <c r="AC30" s="232">
        <v>1022</v>
      </c>
      <c r="AD30" s="232">
        <v>53</v>
      </c>
      <c r="AE30" s="232" t="s">
        <v>150</v>
      </c>
      <c r="AF30" s="232" t="s">
        <v>150</v>
      </c>
      <c r="AG30" s="232">
        <v>3</v>
      </c>
      <c r="AH30" s="232" t="s">
        <v>150</v>
      </c>
      <c r="AI30" s="232">
        <v>1</v>
      </c>
      <c r="AJ30" s="232" t="s">
        <v>150</v>
      </c>
      <c r="AK30" s="232" t="s">
        <v>150</v>
      </c>
      <c r="AL30" s="232" t="s">
        <v>150</v>
      </c>
      <c r="AM30" s="232" t="s">
        <v>150</v>
      </c>
      <c r="AN30" s="232">
        <v>1</v>
      </c>
    </row>
    <row r="31" spans="1:40" s="109" customFormat="1" x14ac:dyDescent="0.2">
      <c r="A31" s="69" t="s">
        <v>157</v>
      </c>
      <c r="B31" s="70">
        <v>7776</v>
      </c>
      <c r="C31" s="70">
        <v>7433</v>
      </c>
      <c r="D31" s="70">
        <v>183</v>
      </c>
      <c r="E31" s="70"/>
      <c r="F31" s="70"/>
      <c r="G31" s="70">
        <v>11</v>
      </c>
      <c r="H31" s="70"/>
      <c r="I31" s="70">
        <v>30</v>
      </c>
      <c r="J31" s="70"/>
      <c r="K31" s="70"/>
      <c r="L31" s="70"/>
      <c r="M31" s="70"/>
      <c r="N31" s="70">
        <v>119</v>
      </c>
      <c r="O31" s="70">
        <v>16228</v>
      </c>
      <c r="P31" s="70">
        <v>15574</v>
      </c>
      <c r="Q31" s="70">
        <v>416</v>
      </c>
      <c r="R31" s="70" t="s">
        <v>150</v>
      </c>
      <c r="S31" s="70" t="s">
        <v>150</v>
      </c>
      <c r="T31" s="70">
        <v>22</v>
      </c>
      <c r="U31" s="70" t="s">
        <v>150</v>
      </c>
      <c r="V31" s="70">
        <v>60</v>
      </c>
      <c r="W31" s="70" t="s">
        <v>150</v>
      </c>
      <c r="X31" s="70" t="s">
        <v>150</v>
      </c>
      <c r="Y31" s="70" t="s">
        <v>150</v>
      </c>
      <c r="Z31" s="70" t="s">
        <v>150</v>
      </c>
      <c r="AA31" s="70">
        <v>156</v>
      </c>
      <c r="AB31" s="232">
        <v>9110</v>
      </c>
      <c r="AC31" s="232">
        <v>8689</v>
      </c>
      <c r="AD31" s="232">
        <v>289</v>
      </c>
      <c r="AE31" s="232" t="s">
        <v>150</v>
      </c>
      <c r="AF31" s="232" t="s">
        <v>150</v>
      </c>
      <c r="AG31" s="232">
        <v>19</v>
      </c>
      <c r="AH31" s="232" t="s">
        <v>150</v>
      </c>
      <c r="AI31" s="232">
        <v>40</v>
      </c>
      <c r="AJ31" s="232" t="s">
        <v>150</v>
      </c>
      <c r="AK31" s="232" t="s">
        <v>150</v>
      </c>
      <c r="AL31" s="232" t="s">
        <v>150</v>
      </c>
      <c r="AM31" s="232" t="s">
        <v>150</v>
      </c>
      <c r="AN31" s="232">
        <v>73</v>
      </c>
    </row>
    <row r="32" spans="1:40" s="109" customFormat="1" x14ac:dyDescent="0.2">
      <c r="A32" s="69" t="s">
        <v>158</v>
      </c>
      <c r="B32" s="70">
        <v>7423</v>
      </c>
      <c r="C32" s="70">
        <v>6865</v>
      </c>
      <c r="D32" s="70">
        <v>360</v>
      </c>
      <c r="E32" s="70"/>
      <c r="F32" s="70"/>
      <c r="G32" s="70">
        <v>5</v>
      </c>
      <c r="H32" s="70"/>
      <c r="I32" s="70">
        <v>22</v>
      </c>
      <c r="J32" s="70"/>
      <c r="K32" s="70"/>
      <c r="L32" s="70"/>
      <c r="M32" s="70"/>
      <c r="N32" s="70">
        <v>171</v>
      </c>
      <c r="O32" s="70">
        <v>13761</v>
      </c>
      <c r="P32" s="70">
        <v>12686</v>
      </c>
      <c r="Q32" s="70">
        <v>737</v>
      </c>
      <c r="R32" s="70" t="s">
        <v>150</v>
      </c>
      <c r="S32" s="70" t="s">
        <v>150</v>
      </c>
      <c r="T32" s="70">
        <v>10</v>
      </c>
      <c r="U32" s="70" t="s">
        <v>150</v>
      </c>
      <c r="V32" s="70">
        <v>37</v>
      </c>
      <c r="W32" s="70" t="s">
        <v>150</v>
      </c>
      <c r="X32" s="70" t="s">
        <v>150</v>
      </c>
      <c r="Y32" s="70" t="s">
        <v>150</v>
      </c>
      <c r="Z32" s="70" t="s">
        <v>150</v>
      </c>
      <c r="AA32" s="70">
        <v>291</v>
      </c>
      <c r="AB32" s="232">
        <v>6773</v>
      </c>
      <c r="AC32" s="232">
        <v>6058</v>
      </c>
      <c r="AD32" s="232">
        <v>532</v>
      </c>
      <c r="AE32" s="232" t="s">
        <v>150</v>
      </c>
      <c r="AF32" s="232" t="s">
        <v>150</v>
      </c>
      <c r="AG32" s="232">
        <v>12</v>
      </c>
      <c r="AH32" s="232" t="s">
        <v>150</v>
      </c>
      <c r="AI32" s="232">
        <v>21</v>
      </c>
      <c r="AJ32" s="232" t="s">
        <v>150</v>
      </c>
      <c r="AK32" s="232" t="s">
        <v>150</v>
      </c>
      <c r="AL32" s="232" t="s">
        <v>150</v>
      </c>
      <c r="AM32" s="232" t="s">
        <v>150</v>
      </c>
      <c r="AN32" s="232">
        <v>150</v>
      </c>
    </row>
    <row r="33" spans="1:40" s="109" customFormat="1" x14ac:dyDescent="0.2">
      <c r="A33" s="69" t="s">
        <v>159</v>
      </c>
      <c r="B33" s="70">
        <v>2002</v>
      </c>
      <c r="C33" s="70">
        <v>1903</v>
      </c>
      <c r="D33" s="70">
        <v>54</v>
      </c>
      <c r="E33" s="70"/>
      <c r="F33" s="70"/>
      <c r="G33" s="70">
        <v>1</v>
      </c>
      <c r="H33" s="70"/>
      <c r="I33" s="70">
        <v>7</v>
      </c>
      <c r="J33" s="70"/>
      <c r="K33" s="70"/>
      <c r="L33" s="70"/>
      <c r="M33" s="70"/>
      <c r="N33" s="70">
        <v>37</v>
      </c>
      <c r="O33" s="70">
        <v>4438</v>
      </c>
      <c r="P33" s="70">
        <v>4224</v>
      </c>
      <c r="Q33" s="70">
        <v>140</v>
      </c>
      <c r="R33" s="70" t="s">
        <v>150</v>
      </c>
      <c r="S33" s="70" t="s">
        <v>150</v>
      </c>
      <c r="T33" s="70">
        <v>2</v>
      </c>
      <c r="U33" s="70" t="s">
        <v>150</v>
      </c>
      <c r="V33" s="70">
        <v>16</v>
      </c>
      <c r="W33" s="70" t="s">
        <v>150</v>
      </c>
      <c r="X33" s="70" t="s">
        <v>150</v>
      </c>
      <c r="Y33" s="70" t="s">
        <v>150</v>
      </c>
      <c r="Z33" s="70" t="s">
        <v>150</v>
      </c>
      <c r="AA33" s="70">
        <v>56</v>
      </c>
      <c r="AB33" s="232">
        <v>2714</v>
      </c>
      <c r="AC33" s="232">
        <v>2573</v>
      </c>
      <c r="AD33" s="232">
        <v>126</v>
      </c>
      <c r="AE33" s="232" t="s">
        <v>150</v>
      </c>
      <c r="AF33" s="232" t="s">
        <v>150</v>
      </c>
      <c r="AG33" s="232">
        <v>6</v>
      </c>
      <c r="AH33" s="232" t="s">
        <v>150</v>
      </c>
      <c r="AI33" s="232">
        <v>9</v>
      </c>
      <c r="AJ33" s="232" t="s">
        <v>150</v>
      </c>
      <c r="AK33" s="232" t="s">
        <v>150</v>
      </c>
      <c r="AL33" s="232" t="s">
        <v>150</v>
      </c>
      <c r="AM33" s="232" t="s">
        <v>150</v>
      </c>
      <c r="AN33" s="232">
        <v>0</v>
      </c>
    </row>
    <row r="34" spans="1:40" s="109" customFormat="1" x14ac:dyDescent="0.2">
      <c r="A34" s="69" t="s">
        <v>160</v>
      </c>
      <c r="B34" s="70">
        <v>3466</v>
      </c>
      <c r="C34" s="70">
        <v>3111</v>
      </c>
      <c r="D34" s="70">
        <v>103</v>
      </c>
      <c r="E34" s="70"/>
      <c r="F34" s="70"/>
      <c r="G34" s="70">
        <v>2</v>
      </c>
      <c r="H34" s="70"/>
      <c r="I34" s="70">
        <v>18</v>
      </c>
      <c r="J34" s="70"/>
      <c r="K34" s="70"/>
      <c r="L34" s="70"/>
      <c r="M34" s="70"/>
      <c r="N34" s="70">
        <v>232</v>
      </c>
      <c r="O34" s="70">
        <v>7283</v>
      </c>
      <c r="P34" s="70">
        <v>6781</v>
      </c>
      <c r="Q34" s="70">
        <v>224</v>
      </c>
      <c r="R34" s="70" t="s">
        <v>150</v>
      </c>
      <c r="S34" s="70" t="s">
        <v>150</v>
      </c>
      <c r="T34" s="70">
        <v>9</v>
      </c>
      <c r="U34" s="70" t="s">
        <v>150</v>
      </c>
      <c r="V34" s="70">
        <v>42</v>
      </c>
      <c r="W34" s="70" t="s">
        <v>150</v>
      </c>
      <c r="X34" s="70" t="s">
        <v>150</v>
      </c>
      <c r="Y34" s="70" t="s">
        <v>150</v>
      </c>
      <c r="Z34" s="70" t="s">
        <v>150</v>
      </c>
      <c r="AA34" s="70">
        <v>227</v>
      </c>
      <c r="AB34" s="232">
        <v>5339</v>
      </c>
      <c r="AC34" s="232">
        <v>5119</v>
      </c>
      <c r="AD34" s="232">
        <v>193</v>
      </c>
      <c r="AE34" s="232" t="s">
        <v>150</v>
      </c>
      <c r="AF34" s="232" t="s">
        <v>150</v>
      </c>
      <c r="AG34" s="232">
        <v>2</v>
      </c>
      <c r="AH34" s="232" t="s">
        <v>150</v>
      </c>
      <c r="AI34" s="232">
        <v>23</v>
      </c>
      <c r="AJ34" s="232" t="s">
        <v>150</v>
      </c>
      <c r="AK34" s="232" t="s">
        <v>150</v>
      </c>
      <c r="AL34" s="232" t="s">
        <v>150</v>
      </c>
      <c r="AM34" s="232" t="s">
        <v>150</v>
      </c>
      <c r="AN34" s="232">
        <v>2</v>
      </c>
    </row>
    <row r="35" spans="1:40" s="109" customFormat="1" x14ac:dyDescent="0.2">
      <c r="A35" s="69" t="s">
        <v>161</v>
      </c>
      <c r="B35" s="70">
        <v>2643</v>
      </c>
      <c r="C35" s="70">
        <v>2454</v>
      </c>
      <c r="D35" s="70">
        <v>137</v>
      </c>
      <c r="E35" s="70"/>
      <c r="F35" s="70"/>
      <c r="G35" s="70">
        <v>7</v>
      </c>
      <c r="H35" s="70"/>
      <c r="I35" s="70">
        <v>11</v>
      </c>
      <c r="J35" s="70"/>
      <c r="K35" s="70"/>
      <c r="L35" s="70"/>
      <c r="M35" s="70"/>
      <c r="N35" s="70">
        <v>34</v>
      </c>
      <c r="O35" s="70">
        <v>5774</v>
      </c>
      <c r="P35" s="70">
        <v>5389</v>
      </c>
      <c r="Q35" s="70">
        <v>305</v>
      </c>
      <c r="R35" s="70" t="s">
        <v>150</v>
      </c>
      <c r="S35" s="70" t="s">
        <v>150</v>
      </c>
      <c r="T35" s="70">
        <v>15</v>
      </c>
      <c r="U35" s="70" t="s">
        <v>150</v>
      </c>
      <c r="V35" s="70">
        <v>24</v>
      </c>
      <c r="W35" s="70" t="s">
        <v>150</v>
      </c>
      <c r="X35" s="70" t="s">
        <v>150</v>
      </c>
      <c r="Y35" s="70" t="s">
        <v>150</v>
      </c>
      <c r="Z35" s="70" t="s">
        <v>150</v>
      </c>
      <c r="AA35" s="70">
        <v>41</v>
      </c>
      <c r="AB35" s="232">
        <v>3613</v>
      </c>
      <c r="AC35" s="232">
        <v>3360</v>
      </c>
      <c r="AD35" s="232">
        <v>231</v>
      </c>
      <c r="AE35" s="232" t="s">
        <v>150</v>
      </c>
      <c r="AF35" s="232" t="s">
        <v>150</v>
      </c>
      <c r="AG35" s="232">
        <v>11</v>
      </c>
      <c r="AH35" s="232" t="s">
        <v>150</v>
      </c>
      <c r="AI35" s="232">
        <v>7</v>
      </c>
      <c r="AJ35" s="232" t="s">
        <v>150</v>
      </c>
      <c r="AK35" s="232" t="s">
        <v>150</v>
      </c>
      <c r="AL35" s="232" t="s">
        <v>150</v>
      </c>
      <c r="AM35" s="232" t="s">
        <v>150</v>
      </c>
      <c r="AN35" s="232">
        <v>4</v>
      </c>
    </row>
    <row r="36" spans="1:40" s="109" customFormat="1" x14ac:dyDescent="0.2">
      <c r="A36" s="69" t="s">
        <v>162</v>
      </c>
      <c r="B36" s="70">
        <v>2656</v>
      </c>
      <c r="C36" s="70">
        <v>2475</v>
      </c>
      <c r="D36" s="70">
        <v>66</v>
      </c>
      <c r="E36" s="70"/>
      <c r="F36" s="70"/>
      <c r="G36" s="70">
        <v>2</v>
      </c>
      <c r="H36" s="70"/>
      <c r="I36" s="70">
        <v>10</v>
      </c>
      <c r="J36" s="70"/>
      <c r="K36" s="70"/>
      <c r="L36" s="70"/>
      <c r="M36" s="70"/>
      <c r="N36" s="70">
        <v>103</v>
      </c>
      <c r="O36" s="70">
        <v>4591</v>
      </c>
      <c r="P36" s="70">
        <v>4320</v>
      </c>
      <c r="Q36" s="70">
        <v>145</v>
      </c>
      <c r="R36" s="70" t="s">
        <v>150</v>
      </c>
      <c r="S36" s="70" t="s">
        <v>150</v>
      </c>
      <c r="T36" s="70">
        <v>3</v>
      </c>
      <c r="U36" s="70" t="s">
        <v>150</v>
      </c>
      <c r="V36" s="70">
        <v>16</v>
      </c>
      <c r="W36" s="70" t="s">
        <v>150</v>
      </c>
      <c r="X36" s="70" t="s">
        <v>150</v>
      </c>
      <c r="Y36" s="70" t="s">
        <v>150</v>
      </c>
      <c r="Z36" s="70" t="s">
        <v>150</v>
      </c>
      <c r="AA36" s="70">
        <v>107</v>
      </c>
      <c r="AB36" s="232">
        <v>3267</v>
      </c>
      <c r="AC36" s="232">
        <v>3113</v>
      </c>
      <c r="AD36" s="232">
        <v>141</v>
      </c>
      <c r="AE36" s="232" t="s">
        <v>150</v>
      </c>
      <c r="AF36" s="232" t="s">
        <v>150</v>
      </c>
      <c r="AG36" s="232">
        <v>5</v>
      </c>
      <c r="AH36" s="232" t="s">
        <v>150</v>
      </c>
      <c r="AI36" s="232">
        <v>8</v>
      </c>
      <c r="AJ36" s="232" t="s">
        <v>150</v>
      </c>
      <c r="AK36" s="232" t="s">
        <v>150</v>
      </c>
      <c r="AL36" s="232" t="s">
        <v>150</v>
      </c>
      <c r="AM36" s="232" t="s">
        <v>150</v>
      </c>
      <c r="AN36" s="232">
        <v>0</v>
      </c>
    </row>
    <row r="37" spans="1:40" s="109" customFormat="1" x14ac:dyDescent="0.2">
      <c r="A37" s="69" t="s">
        <v>163</v>
      </c>
      <c r="B37" s="70">
        <v>3171</v>
      </c>
      <c r="C37" s="70">
        <v>3025</v>
      </c>
      <c r="D37" s="70">
        <v>77</v>
      </c>
      <c r="E37" s="70"/>
      <c r="F37" s="70"/>
      <c r="G37" s="70">
        <v>8</v>
      </c>
      <c r="H37" s="70"/>
      <c r="I37" s="70">
        <v>17</v>
      </c>
      <c r="J37" s="70"/>
      <c r="K37" s="70"/>
      <c r="L37" s="70"/>
      <c r="M37" s="70"/>
      <c r="N37" s="70">
        <v>44</v>
      </c>
      <c r="O37" s="70">
        <v>5835</v>
      </c>
      <c r="P37" s="70">
        <v>5566</v>
      </c>
      <c r="Q37" s="70">
        <v>175</v>
      </c>
      <c r="R37" s="70" t="s">
        <v>150</v>
      </c>
      <c r="S37" s="70" t="s">
        <v>150</v>
      </c>
      <c r="T37" s="70">
        <v>12</v>
      </c>
      <c r="U37" s="70" t="s">
        <v>150</v>
      </c>
      <c r="V37" s="70">
        <v>33</v>
      </c>
      <c r="W37" s="70" t="s">
        <v>150</v>
      </c>
      <c r="X37" s="70" t="s">
        <v>150</v>
      </c>
      <c r="Y37" s="70" t="s">
        <v>150</v>
      </c>
      <c r="Z37" s="70" t="s">
        <v>150</v>
      </c>
      <c r="AA37" s="70">
        <v>49</v>
      </c>
      <c r="AB37" s="232">
        <v>3661</v>
      </c>
      <c r="AC37" s="232">
        <v>3507</v>
      </c>
      <c r="AD37" s="232">
        <v>126</v>
      </c>
      <c r="AE37" s="232" t="s">
        <v>150</v>
      </c>
      <c r="AF37" s="232" t="s">
        <v>150</v>
      </c>
      <c r="AG37" s="232">
        <v>7</v>
      </c>
      <c r="AH37" s="232" t="s">
        <v>150</v>
      </c>
      <c r="AI37" s="232">
        <v>21</v>
      </c>
      <c r="AJ37" s="232" t="s">
        <v>150</v>
      </c>
      <c r="AK37" s="232" t="s">
        <v>150</v>
      </c>
      <c r="AL37" s="232" t="s">
        <v>150</v>
      </c>
      <c r="AM37" s="232" t="s">
        <v>150</v>
      </c>
      <c r="AN37" s="232">
        <v>0</v>
      </c>
    </row>
    <row r="38" spans="1:40" s="109" customFormat="1" x14ac:dyDescent="0.2">
      <c r="A38" s="69" t="s">
        <v>164</v>
      </c>
      <c r="B38" s="70">
        <v>1493</v>
      </c>
      <c r="C38" s="71">
        <v>1383</v>
      </c>
      <c r="D38" s="71">
        <v>52</v>
      </c>
      <c r="E38" s="71"/>
      <c r="F38" s="71"/>
      <c r="G38" s="71">
        <v>1</v>
      </c>
      <c r="H38" s="71"/>
      <c r="I38" s="71">
        <v>3</v>
      </c>
      <c r="J38" s="71"/>
      <c r="K38" s="71"/>
      <c r="L38" s="71"/>
      <c r="M38" s="71"/>
      <c r="N38" s="71">
        <v>54</v>
      </c>
      <c r="O38" s="70">
        <v>3180</v>
      </c>
      <c r="P38" s="70">
        <v>2966</v>
      </c>
      <c r="Q38" s="70">
        <v>141</v>
      </c>
      <c r="R38" s="70" t="s">
        <v>150</v>
      </c>
      <c r="S38" s="70" t="s">
        <v>150</v>
      </c>
      <c r="T38" s="70">
        <v>2</v>
      </c>
      <c r="U38" s="70" t="s">
        <v>150</v>
      </c>
      <c r="V38" s="70">
        <v>12</v>
      </c>
      <c r="W38" s="70" t="s">
        <v>150</v>
      </c>
      <c r="X38" s="70" t="s">
        <v>150</v>
      </c>
      <c r="Y38" s="70" t="s">
        <v>150</v>
      </c>
      <c r="Z38" s="70" t="s">
        <v>150</v>
      </c>
      <c r="AA38" s="70">
        <v>59</v>
      </c>
      <c r="AB38" s="232">
        <v>2007</v>
      </c>
      <c r="AC38" s="232">
        <v>1873</v>
      </c>
      <c r="AD38" s="232">
        <v>124</v>
      </c>
      <c r="AE38" s="232" t="s">
        <v>150</v>
      </c>
      <c r="AF38" s="232" t="s">
        <v>150</v>
      </c>
      <c r="AG38" s="232">
        <v>4</v>
      </c>
      <c r="AH38" s="232" t="s">
        <v>150</v>
      </c>
      <c r="AI38" s="232">
        <v>6</v>
      </c>
      <c r="AJ38" s="232" t="s">
        <v>150</v>
      </c>
      <c r="AK38" s="232" t="s">
        <v>150</v>
      </c>
      <c r="AL38" s="232" t="s">
        <v>150</v>
      </c>
      <c r="AM38" s="232" t="s">
        <v>150</v>
      </c>
      <c r="AN38" s="232">
        <v>0</v>
      </c>
    </row>
    <row r="39" spans="1:40" s="109" customFormat="1" x14ac:dyDescent="0.2">
      <c r="A39" s="69" t="s">
        <v>165</v>
      </c>
      <c r="B39" s="70">
        <v>1487</v>
      </c>
      <c r="C39" s="70">
        <v>1358</v>
      </c>
      <c r="D39" s="70">
        <v>74</v>
      </c>
      <c r="E39" s="70"/>
      <c r="F39" s="70"/>
      <c r="G39" s="70">
        <v>5</v>
      </c>
      <c r="H39" s="70"/>
      <c r="I39" s="70">
        <v>9</v>
      </c>
      <c r="J39" s="70"/>
      <c r="K39" s="70"/>
      <c r="L39" s="70"/>
      <c r="M39" s="70"/>
      <c r="N39" s="70">
        <v>41</v>
      </c>
      <c r="O39" s="70">
        <v>3007</v>
      </c>
      <c r="P39" s="70">
        <v>2786</v>
      </c>
      <c r="Q39" s="70">
        <v>147</v>
      </c>
      <c r="R39" s="70" t="s">
        <v>150</v>
      </c>
      <c r="S39" s="70" t="s">
        <v>150</v>
      </c>
      <c r="T39" s="70">
        <v>8</v>
      </c>
      <c r="U39" s="70" t="s">
        <v>150</v>
      </c>
      <c r="V39" s="70">
        <v>21</v>
      </c>
      <c r="W39" s="70" t="s">
        <v>150</v>
      </c>
      <c r="X39" s="70" t="s">
        <v>150</v>
      </c>
      <c r="Y39" s="70" t="s">
        <v>150</v>
      </c>
      <c r="Z39" s="70" t="s">
        <v>150</v>
      </c>
      <c r="AA39" s="70">
        <v>45</v>
      </c>
      <c r="AB39" s="232">
        <v>2653</v>
      </c>
      <c r="AC39" s="232">
        <v>2488</v>
      </c>
      <c r="AD39" s="232">
        <v>129</v>
      </c>
      <c r="AE39" s="232" t="s">
        <v>150</v>
      </c>
      <c r="AF39" s="232" t="s">
        <v>150</v>
      </c>
      <c r="AG39" s="232">
        <v>6</v>
      </c>
      <c r="AH39" s="232" t="s">
        <v>150</v>
      </c>
      <c r="AI39" s="232">
        <v>29</v>
      </c>
      <c r="AJ39" s="232" t="s">
        <v>150</v>
      </c>
      <c r="AK39" s="232" t="s">
        <v>150</v>
      </c>
      <c r="AL39" s="232" t="s">
        <v>150</v>
      </c>
      <c r="AM39" s="232" t="s">
        <v>150</v>
      </c>
      <c r="AN39" s="232">
        <v>1</v>
      </c>
    </row>
    <row r="40" spans="1:40" s="109" customFormat="1" x14ac:dyDescent="0.2">
      <c r="A40" s="74" t="s">
        <v>254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 t="s">
        <v>150</v>
      </c>
      <c r="P40" s="75" t="s">
        <v>150</v>
      </c>
      <c r="Q40" s="75" t="s">
        <v>150</v>
      </c>
      <c r="R40" s="75" t="s">
        <v>150</v>
      </c>
      <c r="S40" s="75" t="s">
        <v>150</v>
      </c>
      <c r="T40" s="75" t="s">
        <v>150</v>
      </c>
      <c r="U40" s="75" t="s">
        <v>150</v>
      </c>
      <c r="V40" s="75" t="s">
        <v>150</v>
      </c>
      <c r="W40" s="75" t="s">
        <v>150</v>
      </c>
      <c r="X40" s="75" t="s">
        <v>150</v>
      </c>
      <c r="Y40" s="75" t="s">
        <v>150</v>
      </c>
      <c r="Z40" s="75" t="s">
        <v>150</v>
      </c>
      <c r="AA40" s="75" t="s">
        <v>150</v>
      </c>
      <c r="AB40" s="144" t="s">
        <v>150</v>
      </c>
      <c r="AC40" s="144" t="s">
        <v>150</v>
      </c>
      <c r="AD40" s="144" t="s">
        <v>150</v>
      </c>
      <c r="AE40" s="144" t="s">
        <v>150</v>
      </c>
      <c r="AF40" s="144" t="s">
        <v>150</v>
      </c>
      <c r="AG40" s="144" t="s">
        <v>150</v>
      </c>
      <c r="AH40" s="144" t="s">
        <v>150</v>
      </c>
      <c r="AI40" s="144" t="s">
        <v>150</v>
      </c>
      <c r="AJ40" s="144" t="s">
        <v>150</v>
      </c>
      <c r="AK40" s="144" t="s">
        <v>150</v>
      </c>
      <c r="AL40" s="144" t="s">
        <v>150</v>
      </c>
      <c r="AM40" s="144" t="s">
        <v>150</v>
      </c>
      <c r="AN40" s="144" t="s">
        <v>150</v>
      </c>
    </row>
    <row r="42" spans="1:40" x14ac:dyDescent="0.25">
      <c r="A42" s="61" t="s">
        <v>611</v>
      </c>
    </row>
    <row r="43" spans="1:40" x14ac:dyDescent="0.25">
      <c r="A43" s="61" t="s">
        <v>612</v>
      </c>
    </row>
    <row r="44" spans="1:40" x14ac:dyDescent="0.25">
      <c r="A44" s="61" t="s">
        <v>394</v>
      </c>
    </row>
    <row r="45" spans="1:40" x14ac:dyDescent="0.25">
      <c r="A45" s="61" t="s">
        <v>170</v>
      </c>
    </row>
  </sheetData>
  <mergeCells count="6">
    <mergeCell ref="AB3:AN3"/>
    <mergeCell ref="A3:A4"/>
    <mergeCell ref="B3:N3"/>
    <mergeCell ref="O3:AA3"/>
    <mergeCell ref="A1:AN1"/>
    <mergeCell ref="A2:AN2"/>
  </mergeCells>
  <conditionalFormatting sqref="R6:S3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I45"/>
  <sheetViews>
    <sheetView showGridLines="0" showZeros="0" workbookViewId="0">
      <selection activeCell="I12" sqref="I12"/>
    </sheetView>
  </sheetViews>
  <sheetFormatPr baseColWidth="10" defaultColWidth="9.140625" defaultRowHeight="12.75" x14ac:dyDescent="0.25"/>
  <cols>
    <col min="1" max="1" width="18.140625" style="61" customWidth="1"/>
    <col min="2" max="2" width="9.7109375" style="77" customWidth="1"/>
    <col min="3" max="6" width="9.7109375" style="61" customWidth="1"/>
    <col min="7" max="8" width="9.140625" style="61"/>
    <col min="9" max="9" width="9.140625" style="78"/>
    <col min="10" max="16384" width="9.140625" style="61"/>
  </cols>
  <sheetData>
    <row r="1" spans="1:9" s="110" customFormat="1" ht="13.5" x14ac:dyDescent="0.25">
      <c r="A1" s="257" t="s">
        <v>644</v>
      </c>
      <c r="B1" s="257"/>
      <c r="C1" s="257"/>
      <c r="D1" s="257"/>
      <c r="E1" s="257"/>
      <c r="F1" s="257"/>
      <c r="G1" s="257"/>
      <c r="H1" s="257"/>
      <c r="I1" s="257"/>
    </row>
    <row r="2" spans="1:9" s="111" customFormat="1" ht="36.75" customHeight="1" x14ac:dyDescent="0.25">
      <c r="A2" s="258" t="s">
        <v>871</v>
      </c>
      <c r="B2" s="258"/>
      <c r="C2" s="258"/>
      <c r="D2" s="258"/>
      <c r="E2" s="258"/>
      <c r="F2" s="258"/>
      <c r="G2" s="258"/>
      <c r="H2" s="258"/>
      <c r="I2" s="258"/>
    </row>
    <row r="3" spans="1:9" s="112" customFormat="1" ht="25.5" x14ac:dyDescent="0.25">
      <c r="A3" s="80" t="s">
        <v>181</v>
      </c>
      <c r="B3" s="64">
        <v>2015</v>
      </c>
      <c r="C3" s="64">
        <v>2016</v>
      </c>
      <c r="D3" s="64">
        <v>2017</v>
      </c>
      <c r="E3" s="64">
        <v>2018</v>
      </c>
      <c r="F3" s="64">
        <v>2019</v>
      </c>
      <c r="G3" s="64">
        <v>2020</v>
      </c>
      <c r="H3" s="64">
        <v>2021</v>
      </c>
      <c r="I3" s="211" t="s">
        <v>699</v>
      </c>
    </row>
    <row r="4" spans="1:9" s="113" customFormat="1" ht="13.5" x14ac:dyDescent="0.25">
      <c r="A4" s="66" t="s">
        <v>128</v>
      </c>
      <c r="B4" s="81">
        <v>51000</v>
      </c>
      <c r="C4" s="81">
        <v>46087</v>
      </c>
      <c r="D4" s="81">
        <v>48613</v>
      </c>
      <c r="E4" s="81">
        <v>52262</v>
      </c>
      <c r="F4" s="81">
        <f>SUM(F5:F39)</f>
        <v>62481</v>
      </c>
      <c r="G4" s="81">
        <f>SUM(G5:G39)</f>
        <v>47036</v>
      </c>
      <c r="H4" s="81">
        <f>SUM(H5:H39)</f>
        <v>60017</v>
      </c>
      <c r="I4" s="212">
        <v>38296</v>
      </c>
    </row>
    <row r="5" spans="1:9" s="109" customFormat="1" ht="13.5" x14ac:dyDescent="0.25">
      <c r="A5" s="69" t="s">
        <v>131</v>
      </c>
      <c r="B5" s="70">
        <v>717</v>
      </c>
      <c r="C5" s="70">
        <v>834</v>
      </c>
      <c r="D5" s="70">
        <v>711</v>
      </c>
      <c r="E5" s="70">
        <v>807</v>
      </c>
      <c r="F5" s="70">
        <v>727</v>
      </c>
      <c r="G5" s="70">
        <v>740</v>
      </c>
      <c r="H5" s="70">
        <v>908</v>
      </c>
      <c r="I5" s="213">
        <v>625</v>
      </c>
    </row>
    <row r="6" spans="1:9" s="109" customFormat="1" ht="13.5" x14ac:dyDescent="0.25">
      <c r="A6" s="69" t="s">
        <v>132</v>
      </c>
      <c r="B6" s="70">
        <v>2110</v>
      </c>
      <c r="C6" s="70">
        <v>2068</v>
      </c>
      <c r="D6" s="70">
        <v>2501</v>
      </c>
      <c r="E6" s="70">
        <v>2509</v>
      </c>
      <c r="F6" s="70">
        <v>2484</v>
      </c>
      <c r="G6" s="70">
        <v>1512</v>
      </c>
      <c r="H6" s="70">
        <v>2293</v>
      </c>
      <c r="I6" s="213">
        <v>1183</v>
      </c>
    </row>
    <row r="7" spans="1:9" s="109" customFormat="1" ht="13.5" x14ac:dyDescent="0.25">
      <c r="A7" s="69" t="s">
        <v>133</v>
      </c>
      <c r="B7" s="70">
        <v>1027</v>
      </c>
      <c r="C7" s="70">
        <v>682</v>
      </c>
      <c r="D7" s="70">
        <v>827</v>
      </c>
      <c r="E7" s="70">
        <v>855</v>
      </c>
      <c r="F7" s="70">
        <v>1003</v>
      </c>
      <c r="G7" s="70">
        <v>857</v>
      </c>
      <c r="H7" s="70">
        <v>974</v>
      </c>
      <c r="I7" s="213">
        <v>477</v>
      </c>
    </row>
    <row r="8" spans="1:9" s="109" customFormat="1" ht="13.5" x14ac:dyDescent="0.25">
      <c r="A8" s="69" t="s">
        <v>134</v>
      </c>
      <c r="B8" s="70">
        <v>2568</v>
      </c>
      <c r="C8" s="70">
        <v>3238</v>
      </c>
      <c r="D8" s="70">
        <v>4100</v>
      </c>
      <c r="E8" s="70">
        <v>4536</v>
      </c>
      <c r="F8" s="70">
        <v>4465</v>
      </c>
      <c r="G8" s="70">
        <v>2836</v>
      </c>
      <c r="H8" s="70">
        <v>4814</v>
      </c>
      <c r="I8" s="213">
        <v>2906</v>
      </c>
    </row>
    <row r="9" spans="1:9" s="109" customFormat="1" ht="13.5" x14ac:dyDescent="0.25">
      <c r="A9" s="69" t="s">
        <v>135</v>
      </c>
      <c r="B9" s="70">
        <v>1424</v>
      </c>
      <c r="C9" s="70">
        <v>2012</v>
      </c>
      <c r="D9" s="70">
        <v>1696</v>
      </c>
      <c r="E9" s="70">
        <v>1676</v>
      </c>
      <c r="F9" s="70">
        <v>2087</v>
      </c>
      <c r="G9" s="70">
        <v>1525</v>
      </c>
      <c r="H9" s="70">
        <v>2095</v>
      </c>
      <c r="I9" s="213">
        <v>971</v>
      </c>
    </row>
    <row r="10" spans="1:9" s="109" customFormat="1" ht="13.5" x14ac:dyDescent="0.25">
      <c r="A10" s="69" t="s">
        <v>136</v>
      </c>
      <c r="B10" s="70">
        <v>1278</v>
      </c>
      <c r="C10" s="70">
        <v>1072</v>
      </c>
      <c r="D10" s="70">
        <v>1085</v>
      </c>
      <c r="E10" s="70">
        <v>1248</v>
      </c>
      <c r="F10" s="70">
        <v>1762</v>
      </c>
      <c r="G10" s="70">
        <v>1525</v>
      </c>
      <c r="H10" s="70">
        <v>1624</v>
      </c>
      <c r="I10" s="213">
        <v>899</v>
      </c>
    </row>
    <row r="11" spans="1:9" s="109" customFormat="1" ht="13.5" x14ac:dyDescent="0.25">
      <c r="A11" s="69" t="s">
        <v>137</v>
      </c>
      <c r="B11" s="70">
        <v>1276</v>
      </c>
      <c r="C11" s="70">
        <v>1098</v>
      </c>
      <c r="D11" s="70">
        <v>982</v>
      </c>
      <c r="E11" s="70">
        <v>950</v>
      </c>
      <c r="F11" s="70">
        <v>1382</v>
      </c>
      <c r="G11" s="70">
        <v>904</v>
      </c>
      <c r="H11" s="70">
        <v>1299</v>
      </c>
      <c r="I11" s="213">
        <v>1373</v>
      </c>
    </row>
    <row r="12" spans="1:9" s="109" customFormat="1" ht="13.5" x14ac:dyDescent="0.25">
      <c r="A12" s="69" t="s">
        <v>138</v>
      </c>
      <c r="B12" s="70">
        <v>545</v>
      </c>
      <c r="C12" s="70">
        <v>405</v>
      </c>
      <c r="D12" s="70">
        <v>359</v>
      </c>
      <c r="E12" s="70">
        <v>496</v>
      </c>
      <c r="F12" s="70">
        <v>648</v>
      </c>
      <c r="G12" s="70">
        <v>580</v>
      </c>
      <c r="H12" s="70">
        <v>580</v>
      </c>
      <c r="I12" s="213">
        <v>399</v>
      </c>
    </row>
    <row r="13" spans="1:9" s="109" customFormat="1" ht="13.5" x14ac:dyDescent="0.25">
      <c r="A13" s="69" t="s">
        <v>139</v>
      </c>
      <c r="B13" s="70">
        <v>1875</v>
      </c>
      <c r="C13" s="70">
        <v>1824</v>
      </c>
      <c r="D13" s="70">
        <v>1883</v>
      </c>
      <c r="E13" s="70">
        <v>1940</v>
      </c>
      <c r="F13" s="70">
        <v>2814</v>
      </c>
      <c r="G13" s="70">
        <v>2245</v>
      </c>
      <c r="H13" s="70">
        <v>2429</v>
      </c>
      <c r="I13" s="213">
        <v>1734</v>
      </c>
    </row>
    <row r="14" spans="1:9" s="109" customFormat="1" ht="13.5" x14ac:dyDescent="0.25">
      <c r="A14" s="69" t="s">
        <v>140</v>
      </c>
      <c r="B14" s="70">
        <v>354</v>
      </c>
      <c r="C14" s="70">
        <v>431</v>
      </c>
      <c r="D14" s="70">
        <v>334</v>
      </c>
      <c r="E14" s="70">
        <v>586</v>
      </c>
      <c r="F14" s="70">
        <v>494</v>
      </c>
      <c r="G14" s="70">
        <v>497</v>
      </c>
      <c r="H14" s="70">
        <v>537</v>
      </c>
      <c r="I14" s="213">
        <v>449</v>
      </c>
    </row>
    <row r="15" spans="1:9" s="109" customFormat="1" ht="13.5" x14ac:dyDescent="0.25">
      <c r="A15" s="69" t="s">
        <v>141</v>
      </c>
      <c r="B15" s="70">
        <v>1434</v>
      </c>
      <c r="C15" s="70">
        <v>1352</v>
      </c>
      <c r="D15" s="70">
        <v>1087</v>
      </c>
      <c r="E15" s="70">
        <v>1243</v>
      </c>
      <c r="F15" s="70">
        <v>1574</v>
      </c>
      <c r="G15" s="70">
        <v>1417</v>
      </c>
      <c r="H15" s="70">
        <v>1798</v>
      </c>
      <c r="I15" s="213">
        <v>1407</v>
      </c>
    </row>
    <row r="16" spans="1:9" s="109" customFormat="1" ht="13.5" x14ac:dyDescent="0.25">
      <c r="A16" s="69" t="s">
        <v>142</v>
      </c>
      <c r="B16" s="70">
        <v>1324</v>
      </c>
      <c r="C16" s="70">
        <v>1028</v>
      </c>
      <c r="D16" s="70">
        <v>1014</v>
      </c>
      <c r="E16" s="70">
        <v>1130</v>
      </c>
      <c r="F16" s="70">
        <v>1500</v>
      </c>
      <c r="G16" s="70">
        <v>1093</v>
      </c>
      <c r="H16" s="70">
        <v>1503</v>
      </c>
      <c r="I16" s="213">
        <v>750</v>
      </c>
    </row>
    <row r="17" spans="1:9" s="109" customFormat="1" ht="13.5" x14ac:dyDescent="0.25">
      <c r="A17" s="69" t="s">
        <v>143</v>
      </c>
      <c r="B17" s="70">
        <v>2101</v>
      </c>
      <c r="C17" s="70">
        <v>2087</v>
      </c>
      <c r="D17" s="70">
        <v>2035</v>
      </c>
      <c r="E17" s="70">
        <v>2236</v>
      </c>
      <c r="F17" s="70">
        <v>2362</v>
      </c>
      <c r="G17" s="70">
        <v>1534</v>
      </c>
      <c r="H17" s="70">
        <v>2529</v>
      </c>
      <c r="I17" s="213">
        <v>1687</v>
      </c>
    </row>
    <row r="18" spans="1:9" s="109" customFormat="1" ht="13.5" x14ac:dyDescent="0.25">
      <c r="A18" s="69" t="s">
        <v>144</v>
      </c>
      <c r="B18" s="71">
        <v>2296</v>
      </c>
      <c r="C18" s="71">
        <v>1663</v>
      </c>
      <c r="D18" s="71">
        <v>2454</v>
      </c>
      <c r="E18" s="71">
        <v>1709</v>
      </c>
      <c r="F18" s="71">
        <v>2708</v>
      </c>
      <c r="G18" s="71">
        <v>2167</v>
      </c>
      <c r="H18" s="70">
        <v>2318</v>
      </c>
      <c r="I18" s="213">
        <v>1643</v>
      </c>
    </row>
    <row r="19" spans="1:9" s="109" customFormat="1" ht="13.5" x14ac:dyDescent="0.25">
      <c r="A19" s="69" t="s">
        <v>145</v>
      </c>
      <c r="B19" s="70">
        <v>2101</v>
      </c>
      <c r="C19" s="70">
        <v>1886</v>
      </c>
      <c r="D19" s="70">
        <v>2325</v>
      </c>
      <c r="E19" s="70">
        <v>2270</v>
      </c>
      <c r="F19" s="70">
        <v>2623</v>
      </c>
      <c r="G19" s="70">
        <v>2965</v>
      </c>
      <c r="H19" s="70">
        <v>3014</v>
      </c>
      <c r="I19" s="213">
        <v>1728</v>
      </c>
    </row>
    <row r="20" spans="1:9" s="109" customFormat="1" ht="13.5" x14ac:dyDescent="0.25">
      <c r="A20" s="69" t="s">
        <v>146</v>
      </c>
      <c r="B20" s="70">
        <v>2532</v>
      </c>
      <c r="C20" s="70">
        <v>2353</v>
      </c>
      <c r="D20" s="70">
        <v>2142</v>
      </c>
      <c r="E20" s="70">
        <v>2452</v>
      </c>
      <c r="F20" s="70">
        <v>3150</v>
      </c>
      <c r="G20" s="70">
        <v>2491</v>
      </c>
      <c r="H20" s="70">
        <v>3325</v>
      </c>
      <c r="I20" s="213">
        <v>2269</v>
      </c>
    </row>
    <row r="21" spans="1:9" s="109" customFormat="1" ht="13.5" x14ac:dyDescent="0.25">
      <c r="A21" s="69" t="s">
        <v>252</v>
      </c>
      <c r="B21" s="71">
        <v>9190</v>
      </c>
      <c r="C21" s="71">
        <v>7535</v>
      </c>
      <c r="D21" s="71">
        <v>6700</v>
      </c>
      <c r="E21" s="71">
        <v>6719</v>
      </c>
      <c r="F21" s="71">
        <v>8539</v>
      </c>
      <c r="G21" s="71">
        <v>4532</v>
      </c>
      <c r="H21" s="70">
        <v>3803</v>
      </c>
      <c r="I21" s="213">
        <v>1387</v>
      </c>
    </row>
    <row r="22" spans="1:9" s="109" customFormat="1" ht="13.5" x14ac:dyDescent="0.25">
      <c r="A22" s="69" t="s">
        <v>609</v>
      </c>
      <c r="B22" s="71">
        <v>2192</v>
      </c>
      <c r="C22" s="71">
        <v>1580</v>
      </c>
      <c r="D22" s="71">
        <v>2293</v>
      </c>
      <c r="E22" s="71">
        <v>2304</v>
      </c>
      <c r="F22" s="71">
        <v>2241</v>
      </c>
      <c r="G22" s="71">
        <v>1593</v>
      </c>
      <c r="H22" s="70">
        <v>2288</v>
      </c>
      <c r="I22" s="213">
        <v>2190</v>
      </c>
    </row>
    <row r="23" spans="1:9" s="109" customFormat="1" ht="13.5" x14ac:dyDescent="0.25">
      <c r="A23" s="69" t="s">
        <v>645</v>
      </c>
      <c r="B23" s="71" t="s">
        <v>150</v>
      </c>
      <c r="C23" s="71" t="s">
        <v>150</v>
      </c>
      <c r="D23" s="71" t="s">
        <v>150</v>
      </c>
      <c r="E23" s="71" t="s">
        <v>150</v>
      </c>
      <c r="F23" s="71" t="s">
        <v>150</v>
      </c>
      <c r="G23" s="71">
        <v>649</v>
      </c>
      <c r="H23" s="70">
        <v>1044</v>
      </c>
      <c r="I23" s="213">
        <v>194</v>
      </c>
    </row>
    <row r="24" spans="1:9" s="109" customFormat="1" ht="13.5" x14ac:dyDescent="0.25">
      <c r="A24" s="69" t="s">
        <v>151</v>
      </c>
      <c r="B24" s="70">
        <v>2269</v>
      </c>
      <c r="C24" s="70">
        <v>1716</v>
      </c>
      <c r="D24" s="70">
        <v>1826</v>
      </c>
      <c r="E24" s="70">
        <v>2337</v>
      </c>
      <c r="F24" s="70">
        <v>3224</v>
      </c>
      <c r="G24" s="70">
        <v>1866</v>
      </c>
      <c r="H24" s="70">
        <v>3307</v>
      </c>
      <c r="I24" s="213">
        <v>2367</v>
      </c>
    </row>
    <row r="25" spans="1:9" s="109" customFormat="1" ht="13.5" x14ac:dyDescent="0.25">
      <c r="A25" s="69" t="s">
        <v>152</v>
      </c>
      <c r="B25" s="70">
        <v>1081</v>
      </c>
      <c r="C25" s="70">
        <v>997</v>
      </c>
      <c r="D25" s="70">
        <v>1270</v>
      </c>
      <c r="E25" s="70">
        <v>1195</v>
      </c>
      <c r="F25" s="70">
        <v>1647</v>
      </c>
      <c r="G25" s="70">
        <v>1340</v>
      </c>
      <c r="H25" s="70">
        <v>1638</v>
      </c>
      <c r="I25" s="213">
        <v>1296</v>
      </c>
    </row>
    <row r="26" spans="1:9" s="109" customFormat="1" ht="13.5" x14ac:dyDescent="0.25">
      <c r="A26" s="69" t="s">
        <v>153</v>
      </c>
      <c r="B26" s="70">
        <v>885</v>
      </c>
      <c r="C26" s="70">
        <v>701</v>
      </c>
      <c r="D26" s="70">
        <v>675</v>
      </c>
      <c r="E26" s="70">
        <v>685</v>
      </c>
      <c r="F26" s="70">
        <v>1249</v>
      </c>
      <c r="G26" s="70">
        <v>922</v>
      </c>
      <c r="H26" s="70">
        <v>1122</v>
      </c>
      <c r="I26" s="213">
        <v>1085</v>
      </c>
    </row>
    <row r="27" spans="1:9" s="109" customFormat="1" ht="13.5" x14ac:dyDescent="0.25">
      <c r="A27" s="69" t="s">
        <v>610</v>
      </c>
      <c r="B27" s="70">
        <v>431</v>
      </c>
      <c r="C27" s="70">
        <v>352</v>
      </c>
      <c r="D27" s="70">
        <v>350</v>
      </c>
      <c r="E27" s="70">
        <v>396</v>
      </c>
      <c r="F27" s="70">
        <v>490</v>
      </c>
      <c r="G27" s="70">
        <v>621</v>
      </c>
      <c r="H27" s="70">
        <v>831</v>
      </c>
      <c r="I27" s="213">
        <v>393</v>
      </c>
    </row>
    <row r="28" spans="1:9" s="109" customFormat="1" ht="13.5" x14ac:dyDescent="0.25">
      <c r="A28" s="69" t="s">
        <v>155</v>
      </c>
      <c r="B28" s="70">
        <v>821</v>
      </c>
      <c r="C28" s="70">
        <v>958</v>
      </c>
      <c r="D28" s="70">
        <v>1171</v>
      </c>
      <c r="E28" s="70">
        <v>872</v>
      </c>
      <c r="F28" s="70">
        <v>887</v>
      </c>
      <c r="G28" s="70">
        <v>688</v>
      </c>
      <c r="H28" s="70">
        <v>696</v>
      </c>
      <c r="I28" s="213">
        <v>528</v>
      </c>
    </row>
    <row r="29" spans="1:9" s="109" customFormat="1" ht="13.5" x14ac:dyDescent="0.25">
      <c r="A29" s="69" t="s">
        <v>156</v>
      </c>
      <c r="B29" s="70">
        <v>448</v>
      </c>
      <c r="C29" s="70">
        <v>404</v>
      </c>
      <c r="D29" s="70">
        <v>442</v>
      </c>
      <c r="E29" s="70">
        <v>508</v>
      </c>
      <c r="F29" s="70">
        <v>742</v>
      </c>
      <c r="G29" s="70">
        <v>868</v>
      </c>
      <c r="H29" s="70">
        <v>720</v>
      </c>
      <c r="I29" s="213">
        <v>482</v>
      </c>
    </row>
    <row r="30" spans="1:9" s="109" customFormat="1" ht="13.5" x14ac:dyDescent="0.25">
      <c r="A30" s="69" t="s">
        <v>157</v>
      </c>
      <c r="B30" s="70">
        <v>1785</v>
      </c>
      <c r="C30" s="70">
        <v>1641</v>
      </c>
      <c r="D30" s="70">
        <v>1886</v>
      </c>
      <c r="E30" s="70">
        <v>2108</v>
      </c>
      <c r="F30" s="70">
        <v>2019</v>
      </c>
      <c r="G30" s="70">
        <v>1805</v>
      </c>
      <c r="H30" s="70">
        <v>2635</v>
      </c>
      <c r="I30" s="213">
        <v>1655</v>
      </c>
    </row>
    <row r="31" spans="1:9" s="109" customFormat="1" ht="13.5" x14ac:dyDescent="0.25">
      <c r="A31" s="69" t="s">
        <v>158</v>
      </c>
      <c r="B31" s="70">
        <v>1016</v>
      </c>
      <c r="C31" s="70">
        <v>894</v>
      </c>
      <c r="D31" s="70">
        <v>838</v>
      </c>
      <c r="E31" s="70">
        <v>1536</v>
      </c>
      <c r="F31" s="70">
        <v>1776</v>
      </c>
      <c r="G31" s="70">
        <v>1011</v>
      </c>
      <c r="H31" s="70">
        <v>1962</v>
      </c>
      <c r="I31" s="213">
        <v>1065</v>
      </c>
    </row>
    <row r="32" spans="1:9" s="109" customFormat="1" ht="13.5" x14ac:dyDescent="0.25">
      <c r="A32" s="69" t="s">
        <v>159</v>
      </c>
      <c r="B32" s="70">
        <v>636</v>
      </c>
      <c r="C32" s="70">
        <v>505</v>
      </c>
      <c r="D32" s="70">
        <v>641</v>
      </c>
      <c r="E32" s="70">
        <v>861</v>
      </c>
      <c r="F32" s="70">
        <v>861</v>
      </c>
      <c r="G32" s="70">
        <v>808</v>
      </c>
      <c r="H32" s="70">
        <v>1004</v>
      </c>
      <c r="I32" s="213">
        <v>551</v>
      </c>
    </row>
    <row r="33" spans="1:9" s="109" customFormat="1" ht="13.5" x14ac:dyDescent="0.25">
      <c r="A33" s="69" t="s">
        <v>160</v>
      </c>
      <c r="B33" s="70">
        <v>1399</v>
      </c>
      <c r="C33" s="70">
        <v>1155</v>
      </c>
      <c r="D33" s="70">
        <v>1130</v>
      </c>
      <c r="E33" s="70">
        <v>1269</v>
      </c>
      <c r="F33" s="70">
        <v>1467</v>
      </c>
      <c r="G33" s="70">
        <v>1621</v>
      </c>
      <c r="H33" s="70">
        <v>1430</v>
      </c>
      <c r="I33" s="213">
        <v>1194</v>
      </c>
    </row>
    <row r="34" spans="1:9" s="109" customFormat="1" ht="13.5" x14ac:dyDescent="0.25">
      <c r="A34" s="69" t="s">
        <v>161</v>
      </c>
      <c r="B34" s="70" t="s">
        <v>150</v>
      </c>
      <c r="C34" s="70" t="s">
        <v>150</v>
      </c>
      <c r="D34" s="70" t="s">
        <v>150</v>
      </c>
      <c r="E34" s="70">
        <v>542</v>
      </c>
      <c r="F34" s="70">
        <v>469</v>
      </c>
      <c r="G34" s="70">
        <v>807</v>
      </c>
      <c r="H34" s="70">
        <v>1343</v>
      </c>
      <c r="I34" s="213">
        <v>668</v>
      </c>
    </row>
    <row r="35" spans="1:9" s="109" customFormat="1" ht="13.5" x14ac:dyDescent="0.25">
      <c r="A35" s="69" t="s">
        <v>162</v>
      </c>
      <c r="B35" s="70">
        <v>739</v>
      </c>
      <c r="C35" s="70">
        <v>646</v>
      </c>
      <c r="D35" s="70">
        <v>729</v>
      </c>
      <c r="E35" s="70">
        <v>720</v>
      </c>
      <c r="F35" s="70">
        <v>804</v>
      </c>
      <c r="G35" s="70">
        <v>710</v>
      </c>
      <c r="H35" s="70">
        <v>1006</v>
      </c>
      <c r="I35" s="213">
        <v>731</v>
      </c>
    </row>
    <row r="36" spans="1:9" s="109" customFormat="1" ht="13.5" x14ac:dyDescent="0.25">
      <c r="A36" s="69" t="s">
        <v>163</v>
      </c>
      <c r="B36" s="70">
        <v>1047</v>
      </c>
      <c r="C36" s="70">
        <v>901</v>
      </c>
      <c r="D36" s="70">
        <v>891</v>
      </c>
      <c r="E36" s="70">
        <v>1241</v>
      </c>
      <c r="F36" s="70">
        <v>1477</v>
      </c>
      <c r="G36" s="70">
        <v>845</v>
      </c>
      <c r="H36" s="70">
        <v>1201</v>
      </c>
      <c r="I36" s="213">
        <v>724</v>
      </c>
    </row>
    <row r="37" spans="1:9" s="109" customFormat="1" ht="13.5" x14ac:dyDescent="0.25">
      <c r="A37" s="69" t="s">
        <v>164</v>
      </c>
      <c r="B37" s="71">
        <v>1479</v>
      </c>
      <c r="C37" s="71">
        <v>791</v>
      </c>
      <c r="D37" s="71">
        <v>792</v>
      </c>
      <c r="E37" s="71">
        <v>798</v>
      </c>
      <c r="F37" s="71">
        <v>769</v>
      </c>
      <c r="G37" s="71">
        <v>579</v>
      </c>
      <c r="H37" s="70">
        <v>844</v>
      </c>
      <c r="I37" s="213">
        <v>420</v>
      </c>
    </row>
    <row r="38" spans="1:9" s="109" customFormat="1" ht="13.5" x14ac:dyDescent="0.25">
      <c r="A38" s="69" t="s">
        <v>165</v>
      </c>
      <c r="B38" s="70">
        <v>620</v>
      </c>
      <c r="C38" s="70">
        <v>666</v>
      </c>
      <c r="D38" s="70">
        <v>931</v>
      </c>
      <c r="E38" s="70">
        <v>958</v>
      </c>
      <c r="F38" s="70">
        <v>1420</v>
      </c>
      <c r="G38" s="70">
        <v>883</v>
      </c>
      <c r="H38" s="70">
        <v>1103</v>
      </c>
      <c r="I38" s="213">
        <v>866</v>
      </c>
    </row>
    <row r="39" spans="1:9" s="109" customFormat="1" ht="13.5" x14ac:dyDescent="0.25">
      <c r="A39" s="74" t="s">
        <v>285</v>
      </c>
      <c r="B39" s="75" t="s">
        <v>150</v>
      </c>
      <c r="C39" s="75">
        <v>612</v>
      </c>
      <c r="D39" s="75">
        <v>513</v>
      </c>
      <c r="E39" s="75">
        <v>570</v>
      </c>
      <c r="F39" s="75">
        <v>617</v>
      </c>
      <c r="G39" s="75"/>
      <c r="H39" s="75" t="s">
        <v>150</v>
      </c>
      <c r="I39" s="214" t="s">
        <v>150</v>
      </c>
    </row>
    <row r="41" spans="1:9" x14ac:dyDescent="0.25">
      <c r="A41" s="61" t="s">
        <v>255</v>
      </c>
    </row>
    <row r="42" spans="1:9" x14ac:dyDescent="0.25">
      <c r="A42" s="61" t="s">
        <v>611</v>
      </c>
    </row>
    <row r="43" spans="1:9" x14ac:dyDescent="0.25">
      <c r="A43" s="61" t="s">
        <v>612</v>
      </c>
    </row>
    <row r="44" spans="1:9" x14ac:dyDescent="0.25">
      <c r="A44" s="61" t="s">
        <v>394</v>
      </c>
    </row>
    <row r="45" spans="1:9" x14ac:dyDescent="0.25">
      <c r="A45" s="61" t="s">
        <v>170</v>
      </c>
    </row>
  </sheetData>
  <mergeCells count="2">
    <mergeCell ref="A2:I2"/>
    <mergeCell ref="A1:I1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P45"/>
  <sheetViews>
    <sheetView showGridLines="0" showZeros="0" workbookViewId="0">
      <pane ySplit="4" topLeftCell="A26" activePane="bottomLeft" state="frozen"/>
      <selection activeCell="L24" sqref="L24"/>
      <selection pane="bottomLeft" activeCell="O27" sqref="O27"/>
    </sheetView>
  </sheetViews>
  <sheetFormatPr baseColWidth="10" defaultColWidth="9.140625" defaultRowHeight="12.75" x14ac:dyDescent="0.25"/>
  <cols>
    <col min="1" max="1" width="18.140625" style="61" customWidth="1"/>
    <col min="2" max="2" width="9.85546875" style="77" customWidth="1"/>
    <col min="3" max="5" width="10.5703125" style="61" customWidth="1"/>
    <col min="6" max="6" width="9" style="61" customWidth="1"/>
    <col min="7" max="7" width="8.5703125" style="61" customWidth="1"/>
    <col min="8" max="8" width="9.85546875" style="219" customWidth="1"/>
    <col min="9" max="11" width="11.140625" style="219" customWidth="1"/>
    <col min="12" max="13" width="9.85546875" style="219" customWidth="1"/>
    <col min="14" max="16384" width="9.140625" style="61"/>
  </cols>
  <sheetData>
    <row r="1" spans="1:16" s="110" customFormat="1" ht="13.5" x14ac:dyDescent="0.25">
      <c r="A1" s="257" t="s">
        <v>708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</row>
    <row r="2" spans="1:16" s="111" customFormat="1" ht="36.75" customHeight="1" x14ac:dyDescent="0.25">
      <c r="A2" s="274" t="s">
        <v>872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</row>
    <row r="3" spans="1:16" s="111" customFormat="1" ht="18.75" customHeight="1" x14ac:dyDescent="0.25">
      <c r="A3" s="260" t="s">
        <v>181</v>
      </c>
      <c r="B3" s="280">
        <v>2021</v>
      </c>
      <c r="C3" s="280"/>
      <c r="D3" s="280"/>
      <c r="E3" s="280"/>
      <c r="F3" s="280"/>
      <c r="G3" s="280"/>
      <c r="H3" s="278" t="s">
        <v>646</v>
      </c>
      <c r="I3" s="278"/>
      <c r="J3" s="278"/>
      <c r="K3" s="278"/>
      <c r="L3" s="278"/>
      <c r="M3" s="278"/>
    </row>
    <row r="4" spans="1:16" s="112" customFormat="1" ht="51" x14ac:dyDescent="0.2">
      <c r="A4" s="260"/>
      <c r="B4" s="64" t="s">
        <v>128</v>
      </c>
      <c r="C4" s="64" t="s">
        <v>647</v>
      </c>
      <c r="D4" s="64" t="s">
        <v>648</v>
      </c>
      <c r="E4" s="64" t="s">
        <v>649</v>
      </c>
      <c r="F4" s="64" t="s">
        <v>643</v>
      </c>
      <c r="G4" s="64" t="s">
        <v>625</v>
      </c>
      <c r="H4" s="64" t="s">
        <v>128</v>
      </c>
      <c r="I4" s="64" t="s">
        <v>647</v>
      </c>
      <c r="J4" s="64" t="s">
        <v>648</v>
      </c>
      <c r="K4" s="64" t="s">
        <v>649</v>
      </c>
      <c r="L4" s="64" t="s">
        <v>643</v>
      </c>
      <c r="M4" s="64" t="s">
        <v>625</v>
      </c>
    </row>
    <row r="5" spans="1:16" s="113" customFormat="1" x14ac:dyDescent="0.2">
      <c r="A5" s="66" t="s">
        <v>128</v>
      </c>
      <c r="B5" s="81">
        <v>60017</v>
      </c>
      <c r="C5" s="81">
        <v>27351</v>
      </c>
      <c r="D5" s="81">
        <v>6596</v>
      </c>
      <c r="E5" s="81">
        <v>24830</v>
      </c>
      <c r="F5" s="81" t="s">
        <v>150</v>
      </c>
      <c r="G5" s="81">
        <v>1240</v>
      </c>
      <c r="H5" s="141">
        <v>38296</v>
      </c>
      <c r="I5" s="141">
        <v>18233</v>
      </c>
      <c r="J5" s="141">
        <v>4633</v>
      </c>
      <c r="K5" s="141">
        <v>15246</v>
      </c>
      <c r="L5" s="141" t="s">
        <v>150</v>
      </c>
      <c r="M5" s="141">
        <v>184</v>
      </c>
      <c r="N5" s="81"/>
      <c r="O5" s="81">
        <f t="shared" ref="O5:P5" si="0">SUM(O6:O40)</f>
        <v>0</v>
      </c>
      <c r="P5" s="81">
        <f t="shared" si="0"/>
        <v>0</v>
      </c>
    </row>
    <row r="6" spans="1:16" s="109" customFormat="1" x14ac:dyDescent="0.2">
      <c r="A6" s="69" t="s">
        <v>131</v>
      </c>
      <c r="B6" s="70">
        <v>908</v>
      </c>
      <c r="C6" s="70">
        <v>309</v>
      </c>
      <c r="D6" s="70">
        <v>97</v>
      </c>
      <c r="E6" s="70">
        <v>412</v>
      </c>
      <c r="F6" s="70" t="s">
        <v>150</v>
      </c>
      <c r="G6" s="70">
        <v>90</v>
      </c>
      <c r="H6" s="142">
        <v>38296</v>
      </c>
      <c r="I6" s="142">
        <v>195</v>
      </c>
      <c r="J6" s="142">
        <v>81</v>
      </c>
      <c r="K6" s="142">
        <v>346</v>
      </c>
      <c r="L6" s="142" t="s">
        <v>150</v>
      </c>
      <c r="M6" s="142">
        <v>3</v>
      </c>
    </row>
    <row r="7" spans="1:16" s="109" customFormat="1" x14ac:dyDescent="0.2">
      <c r="A7" s="69" t="s">
        <v>132</v>
      </c>
      <c r="B7" s="70">
        <v>2293</v>
      </c>
      <c r="C7" s="70">
        <v>868</v>
      </c>
      <c r="D7" s="70">
        <v>168</v>
      </c>
      <c r="E7" s="70">
        <v>1244</v>
      </c>
      <c r="F7" s="70" t="s">
        <v>150</v>
      </c>
      <c r="G7" s="70">
        <v>13</v>
      </c>
      <c r="H7" s="142">
        <v>37671</v>
      </c>
      <c r="I7" s="142">
        <v>478</v>
      </c>
      <c r="J7" s="142">
        <v>116</v>
      </c>
      <c r="K7" s="142">
        <v>587</v>
      </c>
      <c r="L7" s="142" t="s">
        <v>150</v>
      </c>
      <c r="M7" s="142">
        <v>2</v>
      </c>
    </row>
    <row r="8" spans="1:16" s="109" customFormat="1" x14ac:dyDescent="0.2">
      <c r="A8" s="69" t="s">
        <v>133</v>
      </c>
      <c r="B8" s="70">
        <v>974</v>
      </c>
      <c r="C8" s="70">
        <v>324</v>
      </c>
      <c r="D8" s="70">
        <v>103</v>
      </c>
      <c r="E8" s="70">
        <v>528</v>
      </c>
      <c r="F8" s="70" t="s">
        <v>150</v>
      </c>
      <c r="G8" s="70">
        <v>19</v>
      </c>
      <c r="H8" s="142">
        <v>36488</v>
      </c>
      <c r="I8" s="142">
        <v>154</v>
      </c>
      <c r="J8" s="142">
        <v>58</v>
      </c>
      <c r="K8" s="142">
        <v>261</v>
      </c>
      <c r="L8" s="142" t="s">
        <v>150</v>
      </c>
      <c r="M8" s="142">
        <v>4</v>
      </c>
    </row>
    <row r="9" spans="1:16" s="109" customFormat="1" x14ac:dyDescent="0.2">
      <c r="A9" s="69" t="s">
        <v>134</v>
      </c>
      <c r="B9" s="70">
        <v>4814</v>
      </c>
      <c r="C9" s="70">
        <v>3005</v>
      </c>
      <c r="D9" s="70">
        <v>478</v>
      </c>
      <c r="E9" s="70">
        <v>997</v>
      </c>
      <c r="F9" s="70" t="s">
        <v>150</v>
      </c>
      <c r="G9" s="70">
        <v>334</v>
      </c>
      <c r="H9" s="142">
        <v>36011</v>
      </c>
      <c r="I9" s="142">
        <v>1808</v>
      </c>
      <c r="J9" s="142">
        <v>286</v>
      </c>
      <c r="K9" s="142">
        <v>679</v>
      </c>
      <c r="L9" s="142" t="s">
        <v>150</v>
      </c>
      <c r="M9" s="142">
        <v>133</v>
      </c>
    </row>
    <row r="10" spans="1:16" s="109" customFormat="1" x14ac:dyDescent="0.2">
      <c r="A10" s="69" t="s">
        <v>135</v>
      </c>
      <c r="B10" s="70">
        <v>2095</v>
      </c>
      <c r="C10" s="70">
        <v>407</v>
      </c>
      <c r="D10" s="70">
        <v>147</v>
      </c>
      <c r="E10" s="70">
        <v>1527</v>
      </c>
      <c r="F10" s="70" t="s">
        <v>150</v>
      </c>
      <c r="G10" s="70">
        <v>14</v>
      </c>
      <c r="H10" s="142">
        <v>33105</v>
      </c>
      <c r="I10" s="142">
        <v>258</v>
      </c>
      <c r="J10" s="142">
        <v>92</v>
      </c>
      <c r="K10" s="142">
        <v>620</v>
      </c>
      <c r="L10" s="142" t="s">
        <v>150</v>
      </c>
      <c r="M10" s="142">
        <v>1</v>
      </c>
    </row>
    <row r="11" spans="1:16" s="109" customFormat="1" x14ac:dyDescent="0.2">
      <c r="A11" s="69" t="s">
        <v>136</v>
      </c>
      <c r="B11" s="70">
        <v>1624</v>
      </c>
      <c r="C11" s="70">
        <v>875</v>
      </c>
      <c r="D11" s="70">
        <v>143</v>
      </c>
      <c r="E11" s="70">
        <v>598</v>
      </c>
      <c r="F11" s="70" t="s">
        <v>150</v>
      </c>
      <c r="G11" s="70">
        <v>8</v>
      </c>
      <c r="H11" s="142">
        <v>32134</v>
      </c>
      <c r="I11" s="142">
        <v>433</v>
      </c>
      <c r="J11" s="142">
        <v>100</v>
      </c>
      <c r="K11" s="142">
        <v>365</v>
      </c>
      <c r="L11" s="142" t="s">
        <v>150</v>
      </c>
      <c r="M11" s="142">
        <v>1</v>
      </c>
    </row>
    <row r="12" spans="1:16" s="109" customFormat="1" x14ac:dyDescent="0.2">
      <c r="A12" s="69" t="s">
        <v>137</v>
      </c>
      <c r="B12" s="70">
        <v>1299</v>
      </c>
      <c r="C12" s="70">
        <v>563</v>
      </c>
      <c r="D12" s="70">
        <v>214</v>
      </c>
      <c r="E12" s="70">
        <v>481</v>
      </c>
      <c r="F12" s="70" t="s">
        <v>150</v>
      </c>
      <c r="G12" s="70">
        <v>41</v>
      </c>
      <c r="H12" s="142">
        <v>31235</v>
      </c>
      <c r="I12" s="142">
        <v>792</v>
      </c>
      <c r="J12" s="142">
        <v>184</v>
      </c>
      <c r="K12" s="142">
        <v>393</v>
      </c>
      <c r="L12" s="142" t="s">
        <v>150</v>
      </c>
      <c r="M12" s="142">
        <v>4</v>
      </c>
    </row>
    <row r="13" spans="1:16" s="109" customFormat="1" x14ac:dyDescent="0.2">
      <c r="A13" s="69" t="s">
        <v>138</v>
      </c>
      <c r="B13" s="70">
        <v>580</v>
      </c>
      <c r="C13" s="70">
        <v>237</v>
      </c>
      <c r="D13" s="70">
        <v>68</v>
      </c>
      <c r="E13" s="70">
        <v>239</v>
      </c>
      <c r="F13" s="70" t="s">
        <v>150</v>
      </c>
      <c r="G13" s="70">
        <v>36</v>
      </c>
      <c r="H13" s="142">
        <v>29862</v>
      </c>
      <c r="I13" s="142">
        <v>167</v>
      </c>
      <c r="J13" s="142">
        <v>57</v>
      </c>
      <c r="K13" s="142">
        <v>173</v>
      </c>
      <c r="L13" s="142" t="s">
        <v>150</v>
      </c>
      <c r="M13" s="142">
        <v>2</v>
      </c>
    </row>
    <row r="14" spans="1:16" s="109" customFormat="1" x14ac:dyDescent="0.2">
      <c r="A14" s="69" t="s">
        <v>139</v>
      </c>
      <c r="B14" s="70">
        <v>2429</v>
      </c>
      <c r="C14" s="70">
        <v>1000</v>
      </c>
      <c r="D14" s="70">
        <v>280</v>
      </c>
      <c r="E14" s="70">
        <v>1061</v>
      </c>
      <c r="F14" s="70" t="s">
        <v>150</v>
      </c>
      <c r="G14" s="70">
        <v>88</v>
      </c>
      <c r="H14" s="142">
        <v>29463</v>
      </c>
      <c r="I14" s="142">
        <v>778</v>
      </c>
      <c r="J14" s="142">
        <v>229</v>
      </c>
      <c r="K14" s="142">
        <v>727</v>
      </c>
      <c r="L14" s="142" t="s">
        <v>150</v>
      </c>
      <c r="M14" s="142">
        <v>0</v>
      </c>
    </row>
    <row r="15" spans="1:16" s="109" customFormat="1" x14ac:dyDescent="0.2">
      <c r="A15" s="69" t="s">
        <v>140</v>
      </c>
      <c r="B15" s="70">
        <v>537</v>
      </c>
      <c r="C15" s="70">
        <v>185</v>
      </c>
      <c r="D15" s="70">
        <v>46</v>
      </c>
      <c r="E15" s="70">
        <v>291</v>
      </c>
      <c r="F15" s="70" t="s">
        <v>150</v>
      </c>
      <c r="G15" s="70">
        <v>15</v>
      </c>
      <c r="H15" s="142">
        <v>27729</v>
      </c>
      <c r="I15" s="142">
        <v>105</v>
      </c>
      <c r="J15" s="142">
        <v>39</v>
      </c>
      <c r="K15" s="142">
        <v>305</v>
      </c>
      <c r="L15" s="142" t="s">
        <v>150</v>
      </c>
      <c r="M15" s="142">
        <v>0</v>
      </c>
    </row>
    <row r="16" spans="1:16" s="109" customFormat="1" x14ac:dyDescent="0.2">
      <c r="A16" s="69" t="s">
        <v>141</v>
      </c>
      <c r="B16" s="70">
        <v>1798</v>
      </c>
      <c r="C16" s="70">
        <v>784</v>
      </c>
      <c r="D16" s="70">
        <v>190</v>
      </c>
      <c r="E16" s="70">
        <v>790</v>
      </c>
      <c r="F16" s="70" t="s">
        <v>150</v>
      </c>
      <c r="G16" s="70">
        <v>34</v>
      </c>
      <c r="H16" s="142">
        <v>27280</v>
      </c>
      <c r="I16" s="142">
        <v>772</v>
      </c>
      <c r="J16" s="142">
        <v>157</v>
      </c>
      <c r="K16" s="142">
        <v>473</v>
      </c>
      <c r="L16" s="142" t="s">
        <v>150</v>
      </c>
      <c r="M16" s="142">
        <v>5</v>
      </c>
    </row>
    <row r="17" spans="1:13" s="109" customFormat="1" x14ac:dyDescent="0.2">
      <c r="A17" s="69" t="s">
        <v>142</v>
      </c>
      <c r="B17" s="70">
        <v>1503</v>
      </c>
      <c r="C17" s="70">
        <v>542</v>
      </c>
      <c r="D17" s="70">
        <v>180</v>
      </c>
      <c r="E17" s="70">
        <v>776</v>
      </c>
      <c r="F17" s="70" t="s">
        <v>150</v>
      </c>
      <c r="G17" s="70">
        <v>5</v>
      </c>
      <c r="H17" s="142">
        <v>25873</v>
      </c>
      <c r="I17" s="142">
        <v>313</v>
      </c>
      <c r="J17" s="142">
        <v>114</v>
      </c>
      <c r="K17" s="142">
        <v>322</v>
      </c>
      <c r="L17" s="142" t="s">
        <v>150</v>
      </c>
      <c r="M17" s="142">
        <v>1</v>
      </c>
    </row>
    <row r="18" spans="1:13" s="109" customFormat="1" x14ac:dyDescent="0.2">
      <c r="A18" s="69" t="s">
        <v>143</v>
      </c>
      <c r="B18" s="70">
        <v>2529</v>
      </c>
      <c r="C18" s="70">
        <v>1202</v>
      </c>
      <c r="D18" s="70">
        <v>271</v>
      </c>
      <c r="E18" s="70">
        <v>921</v>
      </c>
      <c r="F18" s="70" t="s">
        <v>150</v>
      </c>
      <c r="G18" s="70">
        <v>135</v>
      </c>
      <c r="H18" s="142">
        <v>25123</v>
      </c>
      <c r="I18" s="142">
        <v>895</v>
      </c>
      <c r="J18" s="142">
        <v>212</v>
      </c>
      <c r="K18" s="142">
        <v>577</v>
      </c>
      <c r="L18" s="142" t="s">
        <v>150</v>
      </c>
      <c r="M18" s="142">
        <v>3</v>
      </c>
    </row>
    <row r="19" spans="1:13" s="109" customFormat="1" x14ac:dyDescent="0.2">
      <c r="A19" s="69" t="s">
        <v>144</v>
      </c>
      <c r="B19" s="70">
        <v>2318</v>
      </c>
      <c r="C19" s="70">
        <v>1031</v>
      </c>
      <c r="D19" s="70">
        <v>284</v>
      </c>
      <c r="E19" s="70">
        <v>957</v>
      </c>
      <c r="F19" s="70" t="s">
        <v>150</v>
      </c>
      <c r="G19" s="70">
        <v>46</v>
      </c>
      <c r="H19" s="142">
        <v>23436</v>
      </c>
      <c r="I19" s="142">
        <v>710</v>
      </c>
      <c r="J19" s="142">
        <v>242</v>
      </c>
      <c r="K19" s="142">
        <v>691</v>
      </c>
      <c r="L19" s="142" t="s">
        <v>150</v>
      </c>
      <c r="M19" s="142">
        <v>0</v>
      </c>
    </row>
    <row r="20" spans="1:13" s="109" customFormat="1" x14ac:dyDescent="0.2">
      <c r="A20" s="69" t="s">
        <v>145</v>
      </c>
      <c r="B20" s="70">
        <v>3014</v>
      </c>
      <c r="C20" s="70">
        <v>1456</v>
      </c>
      <c r="D20" s="70">
        <v>397</v>
      </c>
      <c r="E20" s="70">
        <v>1148</v>
      </c>
      <c r="F20" s="70" t="s">
        <v>150</v>
      </c>
      <c r="G20" s="70">
        <v>13</v>
      </c>
      <c r="H20" s="142">
        <v>21793</v>
      </c>
      <c r="I20" s="142">
        <v>751</v>
      </c>
      <c r="J20" s="142">
        <v>339</v>
      </c>
      <c r="K20" s="142">
        <v>638</v>
      </c>
      <c r="L20" s="142" t="s">
        <v>150</v>
      </c>
      <c r="M20" s="142">
        <v>0</v>
      </c>
    </row>
    <row r="21" spans="1:13" s="109" customFormat="1" x14ac:dyDescent="0.2">
      <c r="A21" s="69" t="s">
        <v>146</v>
      </c>
      <c r="B21" s="70">
        <v>3325</v>
      </c>
      <c r="C21" s="70">
        <v>1934</v>
      </c>
      <c r="D21" s="70">
        <v>264</v>
      </c>
      <c r="E21" s="70">
        <v>1076</v>
      </c>
      <c r="F21" s="70" t="s">
        <v>150</v>
      </c>
      <c r="G21" s="70">
        <v>51</v>
      </c>
      <c r="H21" s="142">
        <v>20065</v>
      </c>
      <c r="I21" s="142">
        <v>1318</v>
      </c>
      <c r="J21" s="142">
        <v>246</v>
      </c>
      <c r="K21" s="142">
        <v>705</v>
      </c>
      <c r="L21" s="142" t="s">
        <v>150</v>
      </c>
      <c r="M21" s="142">
        <v>0</v>
      </c>
    </row>
    <row r="22" spans="1:13" s="109" customFormat="1" x14ac:dyDescent="0.2">
      <c r="A22" s="69" t="s">
        <v>252</v>
      </c>
      <c r="B22" s="70">
        <v>3803</v>
      </c>
      <c r="C22" s="70">
        <v>1109</v>
      </c>
      <c r="D22" s="70">
        <v>721</v>
      </c>
      <c r="E22" s="70">
        <v>1956</v>
      </c>
      <c r="F22" s="70" t="s">
        <v>150</v>
      </c>
      <c r="G22" s="70">
        <v>17</v>
      </c>
      <c r="H22" s="142">
        <v>17796</v>
      </c>
      <c r="I22" s="142">
        <v>450</v>
      </c>
      <c r="J22" s="142">
        <v>113</v>
      </c>
      <c r="K22" s="142">
        <v>821</v>
      </c>
      <c r="L22" s="142" t="s">
        <v>150</v>
      </c>
      <c r="M22" s="142">
        <v>3</v>
      </c>
    </row>
    <row r="23" spans="1:13" s="109" customFormat="1" x14ac:dyDescent="0.2">
      <c r="A23" s="69" t="s">
        <v>609</v>
      </c>
      <c r="B23" s="70">
        <v>2288</v>
      </c>
      <c r="C23" s="70">
        <v>1300</v>
      </c>
      <c r="D23" s="70">
        <v>315</v>
      </c>
      <c r="E23" s="70">
        <v>671</v>
      </c>
      <c r="F23" s="70" t="s">
        <v>150</v>
      </c>
      <c r="G23" s="70">
        <v>2</v>
      </c>
      <c r="H23" s="142">
        <v>16409</v>
      </c>
      <c r="I23" s="142">
        <v>1297</v>
      </c>
      <c r="J23" s="142">
        <v>274</v>
      </c>
      <c r="K23" s="142">
        <v>619</v>
      </c>
      <c r="L23" s="142" t="s">
        <v>150</v>
      </c>
      <c r="M23" s="142">
        <v>0</v>
      </c>
    </row>
    <row r="24" spans="1:13" s="109" customFormat="1" x14ac:dyDescent="0.2">
      <c r="A24" s="69" t="s">
        <v>197</v>
      </c>
      <c r="B24" s="70">
        <v>1044</v>
      </c>
      <c r="C24" s="70">
        <v>583</v>
      </c>
      <c r="D24" s="70">
        <v>79</v>
      </c>
      <c r="E24" s="70">
        <v>382</v>
      </c>
      <c r="F24" s="70" t="s">
        <v>150</v>
      </c>
      <c r="G24" s="70">
        <v>0</v>
      </c>
      <c r="H24" s="142">
        <v>14219</v>
      </c>
      <c r="I24" s="142">
        <v>110</v>
      </c>
      <c r="J24" s="142">
        <v>7</v>
      </c>
      <c r="K24" s="142">
        <v>77</v>
      </c>
      <c r="L24" s="142" t="s">
        <v>150</v>
      </c>
      <c r="M24" s="142">
        <v>0</v>
      </c>
    </row>
    <row r="25" spans="1:13" s="109" customFormat="1" x14ac:dyDescent="0.2">
      <c r="A25" s="69" t="s">
        <v>151</v>
      </c>
      <c r="B25" s="70">
        <v>3307</v>
      </c>
      <c r="C25" s="70">
        <v>2239</v>
      </c>
      <c r="D25" s="70">
        <v>387</v>
      </c>
      <c r="E25" s="70">
        <v>679</v>
      </c>
      <c r="F25" s="70" t="s">
        <v>150</v>
      </c>
      <c r="G25" s="70">
        <v>2</v>
      </c>
      <c r="H25" s="142">
        <v>14025</v>
      </c>
      <c r="I25" s="142">
        <v>1510</v>
      </c>
      <c r="J25" s="142">
        <v>304</v>
      </c>
      <c r="K25" s="142">
        <v>550</v>
      </c>
      <c r="L25" s="142" t="s">
        <v>150</v>
      </c>
      <c r="M25" s="142">
        <v>3</v>
      </c>
    </row>
    <row r="26" spans="1:13" s="109" customFormat="1" x14ac:dyDescent="0.2">
      <c r="A26" s="69" t="s">
        <v>152</v>
      </c>
      <c r="B26" s="70">
        <v>1638</v>
      </c>
      <c r="C26" s="70">
        <v>787</v>
      </c>
      <c r="D26" s="70">
        <v>265</v>
      </c>
      <c r="E26" s="70">
        <v>583</v>
      </c>
      <c r="F26" s="70" t="s">
        <v>150</v>
      </c>
      <c r="G26" s="70">
        <v>3</v>
      </c>
      <c r="H26" s="142">
        <v>11658</v>
      </c>
      <c r="I26" s="142">
        <v>598</v>
      </c>
      <c r="J26" s="142">
        <v>242</v>
      </c>
      <c r="K26" s="142">
        <v>456</v>
      </c>
      <c r="L26" s="142" t="s">
        <v>150</v>
      </c>
      <c r="M26" s="142">
        <v>0</v>
      </c>
    </row>
    <row r="27" spans="1:13" s="109" customFormat="1" x14ac:dyDescent="0.2">
      <c r="A27" s="69" t="s">
        <v>153</v>
      </c>
      <c r="B27" s="70">
        <v>1122</v>
      </c>
      <c r="C27" s="70">
        <v>334</v>
      </c>
      <c r="D27" s="70">
        <v>81</v>
      </c>
      <c r="E27" s="70">
        <v>693</v>
      </c>
      <c r="F27" s="70" t="s">
        <v>150</v>
      </c>
      <c r="G27" s="70">
        <v>14</v>
      </c>
      <c r="H27" s="142">
        <v>10362</v>
      </c>
      <c r="I27" s="142">
        <v>444</v>
      </c>
      <c r="J27" s="142">
        <v>95</v>
      </c>
      <c r="K27" s="142">
        <v>545</v>
      </c>
      <c r="L27" s="142" t="s">
        <v>150</v>
      </c>
      <c r="M27" s="142">
        <v>1</v>
      </c>
    </row>
    <row r="28" spans="1:13" s="109" customFormat="1" x14ac:dyDescent="0.2">
      <c r="A28" s="69" t="s">
        <v>610</v>
      </c>
      <c r="B28" s="70">
        <v>831</v>
      </c>
      <c r="C28" s="70">
        <v>345</v>
      </c>
      <c r="D28" s="70">
        <v>84</v>
      </c>
      <c r="E28" s="70">
        <v>375</v>
      </c>
      <c r="F28" s="70" t="s">
        <v>150</v>
      </c>
      <c r="G28" s="70">
        <v>27</v>
      </c>
      <c r="H28" s="142">
        <v>9277</v>
      </c>
      <c r="I28" s="142">
        <v>160</v>
      </c>
      <c r="J28" s="142">
        <v>50</v>
      </c>
      <c r="K28" s="142">
        <v>182</v>
      </c>
      <c r="L28" s="142" t="s">
        <v>150</v>
      </c>
      <c r="M28" s="142">
        <v>1</v>
      </c>
    </row>
    <row r="29" spans="1:13" s="109" customFormat="1" x14ac:dyDescent="0.2">
      <c r="A29" s="69" t="s">
        <v>155</v>
      </c>
      <c r="B29" s="70">
        <v>696</v>
      </c>
      <c r="C29" s="70">
        <v>197</v>
      </c>
      <c r="D29" s="70">
        <v>97</v>
      </c>
      <c r="E29" s="70">
        <v>364</v>
      </c>
      <c r="F29" s="70" t="s">
        <v>150</v>
      </c>
      <c r="G29" s="70">
        <v>38</v>
      </c>
      <c r="H29" s="142">
        <v>8884</v>
      </c>
      <c r="I29" s="142">
        <v>168</v>
      </c>
      <c r="J29" s="142">
        <v>73</v>
      </c>
      <c r="K29" s="142">
        <v>287</v>
      </c>
      <c r="L29" s="142" t="s">
        <v>150</v>
      </c>
      <c r="M29" s="142">
        <v>0</v>
      </c>
    </row>
    <row r="30" spans="1:13" s="109" customFormat="1" x14ac:dyDescent="0.2">
      <c r="A30" s="69" t="s">
        <v>156</v>
      </c>
      <c r="B30" s="70">
        <v>720</v>
      </c>
      <c r="C30" s="70">
        <v>293</v>
      </c>
      <c r="D30" s="70">
        <v>52</v>
      </c>
      <c r="E30" s="70">
        <v>371</v>
      </c>
      <c r="F30" s="70" t="s">
        <v>150</v>
      </c>
      <c r="G30" s="70">
        <v>4</v>
      </c>
      <c r="H30" s="142">
        <v>8356</v>
      </c>
      <c r="I30" s="142">
        <v>134</v>
      </c>
      <c r="J30" s="142">
        <v>27</v>
      </c>
      <c r="K30" s="142">
        <v>321</v>
      </c>
      <c r="L30" s="142" t="s">
        <v>150</v>
      </c>
      <c r="M30" s="142">
        <v>0</v>
      </c>
    </row>
    <row r="31" spans="1:13" s="109" customFormat="1" x14ac:dyDescent="0.2">
      <c r="A31" s="69" t="s">
        <v>157</v>
      </c>
      <c r="B31" s="70">
        <v>2635</v>
      </c>
      <c r="C31" s="70">
        <v>1469</v>
      </c>
      <c r="D31" s="70">
        <v>250</v>
      </c>
      <c r="E31" s="70">
        <v>849</v>
      </c>
      <c r="F31" s="70" t="s">
        <v>150</v>
      </c>
      <c r="G31" s="70">
        <v>67</v>
      </c>
      <c r="H31" s="142">
        <v>7874</v>
      </c>
      <c r="I31" s="142">
        <v>852</v>
      </c>
      <c r="J31" s="142">
        <v>216</v>
      </c>
      <c r="K31" s="142">
        <v>583</v>
      </c>
      <c r="L31" s="142" t="s">
        <v>150</v>
      </c>
      <c r="M31" s="142">
        <v>4</v>
      </c>
    </row>
    <row r="32" spans="1:13" s="109" customFormat="1" x14ac:dyDescent="0.2">
      <c r="A32" s="69" t="s">
        <v>158</v>
      </c>
      <c r="B32" s="70">
        <v>1962</v>
      </c>
      <c r="C32" s="70">
        <v>724</v>
      </c>
      <c r="D32" s="70">
        <v>191</v>
      </c>
      <c r="E32" s="70">
        <v>1030</v>
      </c>
      <c r="F32" s="70" t="s">
        <v>150</v>
      </c>
      <c r="G32" s="70">
        <v>17</v>
      </c>
      <c r="H32" s="142">
        <v>6219</v>
      </c>
      <c r="I32" s="142">
        <v>296</v>
      </c>
      <c r="J32" s="142">
        <v>163</v>
      </c>
      <c r="K32" s="142">
        <v>593</v>
      </c>
      <c r="L32" s="142" t="s">
        <v>150</v>
      </c>
      <c r="M32" s="142">
        <v>13</v>
      </c>
    </row>
    <row r="33" spans="1:13" s="109" customFormat="1" x14ac:dyDescent="0.2">
      <c r="A33" s="69" t="s">
        <v>159</v>
      </c>
      <c r="B33" s="70">
        <v>1004</v>
      </c>
      <c r="C33" s="70">
        <v>485</v>
      </c>
      <c r="D33" s="70">
        <v>100</v>
      </c>
      <c r="E33" s="70">
        <v>414</v>
      </c>
      <c r="F33" s="70" t="s">
        <v>150</v>
      </c>
      <c r="G33" s="70">
        <v>5</v>
      </c>
      <c r="H33" s="142">
        <v>5154</v>
      </c>
      <c r="I33" s="142">
        <v>275</v>
      </c>
      <c r="J33" s="142">
        <v>70</v>
      </c>
      <c r="K33" s="142">
        <v>206</v>
      </c>
      <c r="L33" s="142" t="s">
        <v>150</v>
      </c>
      <c r="M33" s="142">
        <v>0</v>
      </c>
    </row>
    <row r="34" spans="1:13" s="109" customFormat="1" x14ac:dyDescent="0.2">
      <c r="A34" s="69" t="s">
        <v>160</v>
      </c>
      <c r="B34" s="70">
        <v>1430</v>
      </c>
      <c r="C34" s="70">
        <v>661</v>
      </c>
      <c r="D34" s="70">
        <v>172</v>
      </c>
      <c r="E34" s="70">
        <v>594</v>
      </c>
      <c r="F34" s="70" t="s">
        <v>150</v>
      </c>
      <c r="G34" s="70">
        <v>3</v>
      </c>
      <c r="H34" s="142">
        <v>4603</v>
      </c>
      <c r="I34" s="142">
        <v>612</v>
      </c>
      <c r="J34" s="142">
        <v>145</v>
      </c>
      <c r="K34" s="142">
        <v>437</v>
      </c>
      <c r="L34" s="142" t="s">
        <v>150</v>
      </c>
      <c r="M34" s="142">
        <v>0</v>
      </c>
    </row>
    <row r="35" spans="1:13" s="109" customFormat="1" x14ac:dyDescent="0.2">
      <c r="A35" s="69" t="s">
        <v>161</v>
      </c>
      <c r="B35" s="70">
        <v>1343</v>
      </c>
      <c r="C35" s="70">
        <v>387</v>
      </c>
      <c r="D35" s="70">
        <v>92</v>
      </c>
      <c r="E35" s="70">
        <v>862</v>
      </c>
      <c r="F35" s="70" t="s">
        <v>150</v>
      </c>
      <c r="G35" s="70">
        <v>2</v>
      </c>
      <c r="H35" s="142">
        <v>3409</v>
      </c>
      <c r="I35" s="142">
        <v>311</v>
      </c>
      <c r="J35" s="142">
        <v>61</v>
      </c>
      <c r="K35" s="142">
        <v>296</v>
      </c>
      <c r="L35" s="142" t="s">
        <v>150</v>
      </c>
      <c r="M35" s="142">
        <v>0</v>
      </c>
    </row>
    <row r="36" spans="1:13" s="109" customFormat="1" x14ac:dyDescent="0.2">
      <c r="A36" s="69" t="s">
        <v>162</v>
      </c>
      <c r="B36" s="70">
        <v>1006</v>
      </c>
      <c r="C36" s="70">
        <v>576</v>
      </c>
      <c r="D36" s="70">
        <v>72</v>
      </c>
      <c r="E36" s="70">
        <v>319</v>
      </c>
      <c r="F36" s="70" t="s">
        <v>150</v>
      </c>
      <c r="G36" s="70">
        <v>39</v>
      </c>
      <c r="H36" s="142">
        <v>2741</v>
      </c>
      <c r="I36" s="142">
        <v>428</v>
      </c>
      <c r="J36" s="142">
        <v>44</v>
      </c>
      <c r="K36" s="142">
        <v>259</v>
      </c>
      <c r="L36" s="142" t="s">
        <v>150</v>
      </c>
      <c r="M36" s="142">
        <v>0</v>
      </c>
    </row>
    <row r="37" spans="1:13" s="109" customFormat="1" x14ac:dyDescent="0.2">
      <c r="A37" s="69" t="s">
        <v>163</v>
      </c>
      <c r="B37" s="70">
        <v>1201</v>
      </c>
      <c r="C37" s="70">
        <v>437</v>
      </c>
      <c r="D37" s="70">
        <v>149</v>
      </c>
      <c r="E37" s="70">
        <v>563</v>
      </c>
      <c r="F37" s="70" t="s">
        <v>150</v>
      </c>
      <c r="G37" s="70">
        <v>52</v>
      </c>
      <c r="H37" s="142">
        <v>2010</v>
      </c>
      <c r="I37" s="142">
        <v>237</v>
      </c>
      <c r="J37" s="142">
        <v>102</v>
      </c>
      <c r="K37" s="142">
        <v>385</v>
      </c>
      <c r="L37" s="142" t="s">
        <v>150</v>
      </c>
      <c r="M37" s="142">
        <v>0</v>
      </c>
    </row>
    <row r="38" spans="1:13" s="109" customFormat="1" x14ac:dyDescent="0.2">
      <c r="A38" s="69" t="s">
        <v>164</v>
      </c>
      <c r="B38" s="70">
        <v>844</v>
      </c>
      <c r="C38" s="70">
        <v>414</v>
      </c>
      <c r="D38" s="70">
        <v>49</v>
      </c>
      <c r="E38" s="70">
        <v>376</v>
      </c>
      <c r="F38" s="70" t="s">
        <v>150</v>
      </c>
      <c r="G38" s="70">
        <v>5</v>
      </c>
      <c r="H38" s="142">
        <v>1286</v>
      </c>
      <c r="I38" s="142">
        <v>165</v>
      </c>
      <c r="J38" s="142">
        <v>20</v>
      </c>
      <c r="K38" s="142">
        <v>235</v>
      </c>
      <c r="L38" s="142" t="s">
        <v>150</v>
      </c>
      <c r="M38" s="142">
        <v>0</v>
      </c>
    </row>
    <row r="39" spans="1:13" s="109" customFormat="1" x14ac:dyDescent="0.2">
      <c r="A39" s="69" t="s">
        <v>165</v>
      </c>
      <c r="B39" s="70">
        <v>1103</v>
      </c>
      <c r="C39" s="70">
        <v>289</v>
      </c>
      <c r="D39" s="70">
        <v>110</v>
      </c>
      <c r="E39" s="70">
        <v>703</v>
      </c>
      <c r="F39" s="70" t="s">
        <v>150</v>
      </c>
      <c r="G39" s="70">
        <v>1</v>
      </c>
      <c r="H39" s="142">
        <v>866</v>
      </c>
      <c r="I39" s="142">
        <v>259</v>
      </c>
      <c r="J39" s="142">
        <v>75</v>
      </c>
      <c r="K39" s="142">
        <v>532</v>
      </c>
      <c r="L39" s="142" t="s">
        <v>150</v>
      </c>
      <c r="M39" s="142">
        <v>0</v>
      </c>
    </row>
    <row r="40" spans="1:13" s="109" customFormat="1" x14ac:dyDescent="0.2">
      <c r="A40" s="74" t="s">
        <v>254</v>
      </c>
      <c r="B40" s="75" t="s">
        <v>150</v>
      </c>
      <c r="C40" s="75" t="s">
        <v>150</v>
      </c>
      <c r="D40" s="75" t="s">
        <v>150</v>
      </c>
      <c r="E40" s="75" t="s">
        <v>150</v>
      </c>
      <c r="F40" s="75" t="s">
        <v>150</v>
      </c>
      <c r="G40" s="75" t="s">
        <v>150</v>
      </c>
      <c r="H40" s="144" t="s">
        <v>150</v>
      </c>
      <c r="I40" s="144" t="s">
        <v>150</v>
      </c>
      <c r="J40" s="144" t="s">
        <v>150</v>
      </c>
      <c r="K40" s="144" t="s">
        <v>150</v>
      </c>
      <c r="L40" s="144" t="s">
        <v>150</v>
      </c>
      <c r="M40" s="144" t="s">
        <v>150</v>
      </c>
    </row>
    <row r="42" spans="1:13" x14ac:dyDescent="0.25">
      <c r="A42" s="61" t="s">
        <v>611</v>
      </c>
    </row>
    <row r="43" spans="1:13" x14ac:dyDescent="0.25">
      <c r="A43" s="61" t="s">
        <v>612</v>
      </c>
    </row>
    <row r="44" spans="1:13" x14ac:dyDescent="0.25">
      <c r="A44" s="61" t="s">
        <v>394</v>
      </c>
    </row>
    <row r="45" spans="1:13" x14ac:dyDescent="0.25">
      <c r="A45" s="61" t="s">
        <v>170</v>
      </c>
    </row>
  </sheetData>
  <mergeCells count="5">
    <mergeCell ref="H3:M3"/>
    <mergeCell ref="A3:A4"/>
    <mergeCell ref="B3:G3"/>
    <mergeCell ref="A2:M2"/>
    <mergeCell ref="A1:M1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I45"/>
  <sheetViews>
    <sheetView showGridLines="0" showZeros="0" topLeftCell="A21" workbookViewId="0">
      <selection activeCell="I3" sqref="I3"/>
    </sheetView>
  </sheetViews>
  <sheetFormatPr baseColWidth="10" defaultColWidth="9.140625" defaultRowHeight="12.75" x14ac:dyDescent="0.25"/>
  <cols>
    <col min="1" max="1" width="16.5703125" style="61" customWidth="1"/>
    <col min="2" max="2" width="9.5703125" style="77" customWidth="1"/>
    <col min="3" max="8" width="9.5703125" style="61" customWidth="1"/>
    <col min="9" max="9" width="9.5703125" style="78" customWidth="1"/>
    <col min="10" max="16384" width="9.140625" style="61"/>
  </cols>
  <sheetData>
    <row r="1" spans="1:9" s="110" customFormat="1" ht="13.5" x14ac:dyDescent="0.25">
      <c r="A1" s="257" t="s">
        <v>650</v>
      </c>
      <c r="B1" s="257"/>
      <c r="C1" s="257"/>
      <c r="D1" s="257"/>
      <c r="E1" s="257"/>
      <c r="F1" s="257"/>
      <c r="G1" s="257"/>
      <c r="H1" s="257"/>
      <c r="I1" s="257"/>
    </row>
    <row r="2" spans="1:9" s="111" customFormat="1" ht="36.75" customHeight="1" x14ac:dyDescent="0.25">
      <c r="A2" s="258" t="s">
        <v>874</v>
      </c>
      <c r="B2" s="258"/>
      <c r="C2" s="258"/>
      <c r="D2" s="258"/>
      <c r="E2" s="258"/>
      <c r="F2" s="258"/>
      <c r="G2" s="258"/>
      <c r="H2" s="258"/>
      <c r="I2" s="258"/>
    </row>
    <row r="3" spans="1:9" s="112" customFormat="1" ht="25.5" x14ac:dyDescent="0.25">
      <c r="A3" s="80" t="s">
        <v>181</v>
      </c>
      <c r="B3" s="36">
        <v>2015</v>
      </c>
      <c r="C3" s="36">
        <v>2016</v>
      </c>
      <c r="D3" s="36">
        <v>2017</v>
      </c>
      <c r="E3" s="36">
        <v>2018</v>
      </c>
      <c r="F3" s="36">
        <v>2019</v>
      </c>
      <c r="G3" s="36">
        <v>2020</v>
      </c>
      <c r="H3" s="57">
        <v>2021</v>
      </c>
      <c r="I3" s="221" t="s">
        <v>699</v>
      </c>
    </row>
    <row r="4" spans="1:9" s="113" customFormat="1" ht="13.5" x14ac:dyDescent="0.25">
      <c r="A4" s="66" t="s">
        <v>128</v>
      </c>
      <c r="B4" s="81">
        <v>45895</v>
      </c>
      <c r="C4" s="81">
        <v>56101</v>
      </c>
      <c r="D4" s="81">
        <v>60103</v>
      </c>
      <c r="E4" s="81">
        <v>69491</v>
      </c>
      <c r="F4" s="81">
        <f>SUM(F5:F39)</f>
        <v>74772</v>
      </c>
      <c r="G4" s="81">
        <f>SUM(G5:G39)</f>
        <v>26652</v>
      </c>
      <c r="H4" s="81">
        <f>SUM(H5:H39)</f>
        <v>55674</v>
      </c>
      <c r="I4" s="212">
        <v>48128</v>
      </c>
    </row>
    <row r="5" spans="1:9" s="109" customFormat="1" ht="13.5" x14ac:dyDescent="0.25">
      <c r="A5" s="69" t="s">
        <v>131</v>
      </c>
      <c r="B5" s="70">
        <v>1271</v>
      </c>
      <c r="C5" s="70">
        <v>1392</v>
      </c>
      <c r="D5" s="70">
        <v>1289</v>
      </c>
      <c r="E5" s="70">
        <v>1436</v>
      </c>
      <c r="F5" s="70">
        <v>1148</v>
      </c>
      <c r="G5" s="70">
        <v>612</v>
      </c>
      <c r="H5" s="70">
        <v>1477</v>
      </c>
      <c r="I5" s="213">
        <v>1002</v>
      </c>
    </row>
    <row r="6" spans="1:9" s="109" customFormat="1" ht="13.5" x14ac:dyDescent="0.25">
      <c r="A6" s="69" t="s">
        <v>132</v>
      </c>
      <c r="B6" s="70">
        <v>1127</v>
      </c>
      <c r="C6" s="70">
        <v>1349</v>
      </c>
      <c r="D6" s="70">
        <v>1424</v>
      </c>
      <c r="E6" s="70">
        <v>1609</v>
      </c>
      <c r="F6" s="70">
        <v>1760</v>
      </c>
      <c r="G6" s="70">
        <v>531</v>
      </c>
      <c r="H6" s="70">
        <v>1121</v>
      </c>
      <c r="I6" s="213">
        <v>737</v>
      </c>
    </row>
    <row r="7" spans="1:9" s="109" customFormat="1" ht="13.5" x14ac:dyDescent="0.25">
      <c r="A7" s="69" t="s">
        <v>133</v>
      </c>
      <c r="B7" s="70">
        <v>217</v>
      </c>
      <c r="C7" s="70">
        <v>475</v>
      </c>
      <c r="D7" s="70">
        <v>866</v>
      </c>
      <c r="E7" s="70">
        <v>1327</v>
      </c>
      <c r="F7" s="70">
        <v>1474</v>
      </c>
      <c r="G7" s="70">
        <v>582</v>
      </c>
      <c r="H7" s="70">
        <v>1143</v>
      </c>
      <c r="I7" s="213">
        <v>779</v>
      </c>
    </row>
    <row r="8" spans="1:9" s="109" customFormat="1" ht="13.5" x14ac:dyDescent="0.25">
      <c r="A8" s="69" t="s">
        <v>134</v>
      </c>
      <c r="B8" s="70">
        <v>2177</v>
      </c>
      <c r="C8" s="70">
        <v>7411</v>
      </c>
      <c r="D8" s="70">
        <v>3353</v>
      </c>
      <c r="E8" s="70">
        <v>2818</v>
      </c>
      <c r="F8" s="70">
        <v>2580</v>
      </c>
      <c r="G8" s="70">
        <v>993</v>
      </c>
      <c r="H8" s="70">
        <v>2628</v>
      </c>
      <c r="I8" s="213">
        <v>2754</v>
      </c>
    </row>
    <row r="9" spans="1:9" s="109" customFormat="1" ht="13.5" x14ac:dyDescent="0.25">
      <c r="A9" s="69" t="s">
        <v>135</v>
      </c>
      <c r="B9" s="70">
        <v>704</v>
      </c>
      <c r="C9" s="70">
        <v>1997</v>
      </c>
      <c r="D9" s="70">
        <v>1744</v>
      </c>
      <c r="E9" s="70">
        <v>1800</v>
      </c>
      <c r="F9" s="70">
        <v>1982</v>
      </c>
      <c r="G9" s="70">
        <v>571</v>
      </c>
      <c r="H9" s="70">
        <v>1519</v>
      </c>
      <c r="I9" s="213">
        <v>1317</v>
      </c>
    </row>
    <row r="10" spans="1:9" s="109" customFormat="1" ht="13.5" x14ac:dyDescent="0.25">
      <c r="A10" s="69" t="s">
        <v>136</v>
      </c>
      <c r="B10" s="70">
        <v>2081</v>
      </c>
      <c r="C10" s="70">
        <v>1691</v>
      </c>
      <c r="D10" s="70">
        <v>1874</v>
      </c>
      <c r="E10" s="70">
        <v>2510</v>
      </c>
      <c r="F10" s="70">
        <v>2725</v>
      </c>
      <c r="G10" s="70">
        <v>1046</v>
      </c>
      <c r="H10" s="70">
        <v>2432</v>
      </c>
      <c r="I10" s="213">
        <v>1973</v>
      </c>
    </row>
    <row r="11" spans="1:9" s="109" customFormat="1" ht="13.5" x14ac:dyDescent="0.25">
      <c r="A11" s="69" t="s">
        <v>137</v>
      </c>
      <c r="B11" s="70">
        <v>394</v>
      </c>
      <c r="C11" s="70">
        <v>416</v>
      </c>
      <c r="D11" s="70">
        <v>677</v>
      </c>
      <c r="E11" s="70">
        <v>945</v>
      </c>
      <c r="F11" s="70">
        <v>868</v>
      </c>
      <c r="G11" s="70">
        <v>322</v>
      </c>
      <c r="H11" s="70">
        <v>662</v>
      </c>
      <c r="I11" s="213">
        <v>586</v>
      </c>
    </row>
    <row r="12" spans="1:9" s="109" customFormat="1" ht="13.5" x14ac:dyDescent="0.25">
      <c r="A12" s="69" t="s">
        <v>138</v>
      </c>
      <c r="B12" s="70">
        <v>896</v>
      </c>
      <c r="C12" s="70">
        <v>975</v>
      </c>
      <c r="D12" s="70">
        <v>1147</v>
      </c>
      <c r="E12" s="70">
        <v>1410</v>
      </c>
      <c r="F12" s="70">
        <v>1614</v>
      </c>
      <c r="G12" s="70">
        <v>727</v>
      </c>
      <c r="H12" s="70">
        <v>980</v>
      </c>
      <c r="I12" s="213">
        <v>790</v>
      </c>
    </row>
    <row r="13" spans="1:9" s="109" customFormat="1" ht="13.5" x14ac:dyDescent="0.25">
      <c r="A13" s="69" t="s">
        <v>139</v>
      </c>
      <c r="B13" s="70">
        <v>2004</v>
      </c>
      <c r="C13" s="70">
        <v>1912</v>
      </c>
      <c r="D13" s="70">
        <v>2512</v>
      </c>
      <c r="E13" s="70">
        <v>2760</v>
      </c>
      <c r="F13" s="70">
        <v>3057</v>
      </c>
      <c r="G13" s="70">
        <v>1003</v>
      </c>
      <c r="H13" s="70">
        <v>2533</v>
      </c>
      <c r="I13" s="213">
        <v>2088</v>
      </c>
    </row>
    <row r="14" spans="1:9" s="109" customFormat="1" ht="13.5" x14ac:dyDescent="0.25">
      <c r="A14" s="69" t="s">
        <v>140</v>
      </c>
      <c r="B14" s="70">
        <v>393</v>
      </c>
      <c r="C14" s="70">
        <v>445</v>
      </c>
      <c r="D14" s="70">
        <v>526</v>
      </c>
      <c r="E14" s="70">
        <v>567</v>
      </c>
      <c r="F14" s="70">
        <v>799</v>
      </c>
      <c r="G14" s="70">
        <v>332</v>
      </c>
      <c r="H14" s="70">
        <v>710</v>
      </c>
      <c r="I14" s="213">
        <v>505</v>
      </c>
    </row>
    <row r="15" spans="1:9" s="109" customFormat="1" ht="13.5" x14ac:dyDescent="0.25">
      <c r="A15" s="69" t="s">
        <v>141</v>
      </c>
      <c r="B15" s="70">
        <v>1443</v>
      </c>
      <c r="C15" s="70">
        <v>1218</v>
      </c>
      <c r="D15" s="70">
        <v>1149</v>
      </c>
      <c r="E15" s="70">
        <v>1646</v>
      </c>
      <c r="F15" s="70">
        <v>2643</v>
      </c>
      <c r="G15" s="70">
        <v>997</v>
      </c>
      <c r="H15" s="70">
        <v>2164</v>
      </c>
      <c r="I15" s="213">
        <v>1910</v>
      </c>
    </row>
    <row r="16" spans="1:9" s="109" customFormat="1" ht="13.5" x14ac:dyDescent="0.25">
      <c r="A16" s="69" t="s">
        <v>142</v>
      </c>
      <c r="B16" s="70">
        <v>1968</v>
      </c>
      <c r="C16" s="70">
        <v>2227</v>
      </c>
      <c r="D16" s="70">
        <v>2717</v>
      </c>
      <c r="E16" s="70">
        <v>2766</v>
      </c>
      <c r="F16" s="70">
        <v>2895</v>
      </c>
      <c r="G16" s="70">
        <v>1231</v>
      </c>
      <c r="H16" s="70">
        <v>1892</v>
      </c>
      <c r="I16" s="213">
        <v>1846</v>
      </c>
    </row>
    <row r="17" spans="1:9" s="109" customFormat="1" ht="13.5" x14ac:dyDescent="0.25">
      <c r="A17" s="69" t="s">
        <v>143</v>
      </c>
      <c r="B17" s="70">
        <v>4131</v>
      </c>
      <c r="C17" s="70">
        <v>3928</v>
      </c>
      <c r="D17" s="70">
        <v>5008</v>
      </c>
      <c r="E17" s="70">
        <v>4932</v>
      </c>
      <c r="F17" s="70">
        <v>5913</v>
      </c>
      <c r="G17" s="70">
        <v>1677</v>
      </c>
      <c r="H17" s="70">
        <v>4391</v>
      </c>
      <c r="I17" s="213">
        <v>3912</v>
      </c>
    </row>
    <row r="18" spans="1:9" s="109" customFormat="1" ht="13.5" x14ac:dyDescent="0.25">
      <c r="A18" s="69" t="s">
        <v>144</v>
      </c>
      <c r="B18" s="71">
        <v>2037</v>
      </c>
      <c r="C18" s="71">
        <v>3664</v>
      </c>
      <c r="D18" s="71">
        <v>4856</v>
      </c>
      <c r="E18" s="71">
        <v>4203</v>
      </c>
      <c r="F18" s="71">
        <v>4142</v>
      </c>
      <c r="G18" s="71">
        <v>1155</v>
      </c>
      <c r="H18" s="70">
        <v>3319</v>
      </c>
      <c r="I18" s="213">
        <v>3069</v>
      </c>
    </row>
    <row r="19" spans="1:9" s="109" customFormat="1" ht="13.5" x14ac:dyDescent="0.25">
      <c r="A19" s="69" t="s">
        <v>145</v>
      </c>
      <c r="B19" s="70">
        <v>3750</v>
      </c>
      <c r="C19" s="70">
        <v>3543</v>
      </c>
      <c r="D19" s="70">
        <v>4090</v>
      </c>
      <c r="E19" s="70">
        <v>4282</v>
      </c>
      <c r="F19" s="70">
        <v>4795</v>
      </c>
      <c r="G19" s="70">
        <v>1659</v>
      </c>
      <c r="H19" s="70">
        <v>3822</v>
      </c>
      <c r="I19" s="213">
        <v>3276</v>
      </c>
    </row>
    <row r="20" spans="1:9" s="109" customFormat="1" ht="13.5" x14ac:dyDescent="0.25">
      <c r="A20" s="69" t="s">
        <v>146</v>
      </c>
      <c r="B20" s="70">
        <v>5283</v>
      </c>
      <c r="C20" s="70">
        <v>5285</v>
      </c>
      <c r="D20" s="70">
        <v>5783</v>
      </c>
      <c r="E20" s="70">
        <v>6104</v>
      </c>
      <c r="F20" s="70">
        <v>6218</v>
      </c>
      <c r="G20" s="70">
        <v>2451</v>
      </c>
      <c r="H20" s="70">
        <v>5005</v>
      </c>
      <c r="I20" s="213">
        <v>4204</v>
      </c>
    </row>
    <row r="21" spans="1:9" s="109" customFormat="1" ht="13.5" x14ac:dyDescent="0.25">
      <c r="A21" s="69" t="s">
        <v>252</v>
      </c>
      <c r="B21" s="71">
        <v>1184</v>
      </c>
      <c r="C21" s="71">
        <v>1722</v>
      </c>
      <c r="D21" s="71">
        <v>1903</v>
      </c>
      <c r="E21" s="71">
        <v>2044</v>
      </c>
      <c r="F21" s="71">
        <v>2335</v>
      </c>
      <c r="G21" s="71">
        <v>652</v>
      </c>
      <c r="H21" s="70">
        <v>477</v>
      </c>
      <c r="I21" s="213">
        <v>124</v>
      </c>
    </row>
    <row r="22" spans="1:9" s="109" customFormat="1" ht="13.5" x14ac:dyDescent="0.25">
      <c r="A22" s="69" t="s">
        <v>609</v>
      </c>
      <c r="B22" s="71">
        <v>1563</v>
      </c>
      <c r="C22" s="71">
        <v>2000</v>
      </c>
      <c r="D22" s="71">
        <v>2861</v>
      </c>
      <c r="E22" s="71">
        <v>3518</v>
      </c>
      <c r="F22" s="71">
        <v>2305</v>
      </c>
      <c r="G22" s="71">
        <v>1322</v>
      </c>
      <c r="H22" s="70">
        <v>2035</v>
      </c>
      <c r="I22" s="213">
        <v>1925</v>
      </c>
    </row>
    <row r="23" spans="1:9" s="109" customFormat="1" ht="13.5" x14ac:dyDescent="0.25">
      <c r="A23" s="69" t="s">
        <v>284</v>
      </c>
      <c r="B23" s="71" t="s">
        <v>150</v>
      </c>
      <c r="C23" s="71" t="s">
        <v>150</v>
      </c>
      <c r="D23" s="71" t="s">
        <v>150</v>
      </c>
      <c r="E23" s="71" t="s">
        <v>150</v>
      </c>
      <c r="F23" s="71" t="s">
        <v>150</v>
      </c>
      <c r="G23" s="71">
        <v>412</v>
      </c>
      <c r="H23" s="70">
        <v>590</v>
      </c>
      <c r="I23" s="213">
        <v>8</v>
      </c>
    </row>
    <row r="24" spans="1:9" s="109" customFormat="1" ht="13.5" x14ac:dyDescent="0.25">
      <c r="A24" s="69" t="s">
        <v>151</v>
      </c>
      <c r="B24" s="70">
        <v>1022</v>
      </c>
      <c r="C24" s="70">
        <v>1327</v>
      </c>
      <c r="D24" s="70">
        <v>1835</v>
      </c>
      <c r="E24" s="70">
        <v>2211</v>
      </c>
      <c r="F24" s="70">
        <v>2718</v>
      </c>
      <c r="G24" s="70">
        <v>766</v>
      </c>
      <c r="H24" s="70">
        <v>1940</v>
      </c>
      <c r="I24" s="213">
        <v>1596</v>
      </c>
    </row>
    <row r="25" spans="1:9" s="109" customFormat="1" ht="13.5" x14ac:dyDescent="0.25">
      <c r="A25" s="69" t="s">
        <v>152</v>
      </c>
      <c r="B25" s="70">
        <v>576</v>
      </c>
      <c r="C25" s="70">
        <v>1009</v>
      </c>
      <c r="D25" s="70">
        <v>505</v>
      </c>
      <c r="E25" s="70">
        <v>1185</v>
      </c>
      <c r="F25" s="70">
        <v>1297</v>
      </c>
      <c r="G25" s="70">
        <v>453</v>
      </c>
      <c r="H25" s="70">
        <v>1171</v>
      </c>
      <c r="I25" s="213">
        <v>1110</v>
      </c>
    </row>
    <row r="26" spans="1:9" s="109" customFormat="1" ht="13.5" x14ac:dyDescent="0.25">
      <c r="A26" s="69" t="s">
        <v>153</v>
      </c>
      <c r="B26" s="70">
        <v>404</v>
      </c>
      <c r="C26" s="70">
        <v>370</v>
      </c>
      <c r="D26" s="70">
        <v>438</v>
      </c>
      <c r="E26" s="70">
        <v>504</v>
      </c>
      <c r="F26" s="70">
        <v>897</v>
      </c>
      <c r="G26" s="70">
        <v>425</v>
      </c>
      <c r="H26" s="70">
        <v>525</v>
      </c>
      <c r="I26" s="213">
        <v>484</v>
      </c>
    </row>
    <row r="27" spans="1:9" s="109" customFormat="1" ht="13.5" x14ac:dyDescent="0.25">
      <c r="A27" s="69" t="s">
        <v>610</v>
      </c>
      <c r="B27" s="70">
        <v>454</v>
      </c>
      <c r="C27" s="70">
        <v>382</v>
      </c>
      <c r="D27" s="70">
        <v>466</v>
      </c>
      <c r="E27" s="70">
        <v>568</v>
      </c>
      <c r="F27" s="70">
        <v>768</v>
      </c>
      <c r="G27" s="70">
        <v>246</v>
      </c>
      <c r="H27" s="70">
        <v>610</v>
      </c>
      <c r="I27" s="213">
        <v>442</v>
      </c>
    </row>
    <row r="28" spans="1:9" s="109" customFormat="1" ht="13.5" x14ac:dyDescent="0.25">
      <c r="A28" s="69" t="s">
        <v>155</v>
      </c>
      <c r="B28" s="70">
        <v>539</v>
      </c>
      <c r="C28" s="70">
        <v>578</v>
      </c>
      <c r="D28" s="70">
        <v>884</v>
      </c>
      <c r="E28" s="70">
        <v>887</v>
      </c>
      <c r="F28" s="70">
        <v>923</v>
      </c>
      <c r="G28" s="70">
        <v>289</v>
      </c>
      <c r="H28" s="70">
        <v>716</v>
      </c>
      <c r="I28" s="213">
        <v>467</v>
      </c>
    </row>
    <row r="29" spans="1:9" s="109" customFormat="1" ht="13.5" x14ac:dyDescent="0.25">
      <c r="A29" s="69" t="s">
        <v>156</v>
      </c>
      <c r="B29" s="70">
        <v>284</v>
      </c>
      <c r="C29" s="70">
        <v>264</v>
      </c>
      <c r="D29" s="70">
        <v>308</v>
      </c>
      <c r="E29" s="70">
        <v>366</v>
      </c>
      <c r="F29" s="70">
        <v>610</v>
      </c>
      <c r="G29" s="70">
        <v>276</v>
      </c>
      <c r="H29" s="70">
        <v>491</v>
      </c>
      <c r="I29" s="213">
        <v>371</v>
      </c>
    </row>
    <row r="30" spans="1:9" s="109" customFormat="1" ht="13.5" x14ac:dyDescent="0.25">
      <c r="A30" s="69" t="s">
        <v>157</v>
      </c>
      <c r="B30" s="70">
        <v>2746</v>
      </c>
      <c r="C30" s="70">
        <v>2509</v>
      </c>
      <c r="D30" s="70">
        <v>2633</v>
      </c>
      <c r="E30" s="70">
        <v>3225</v>
      </c>
      <c r="F30" s="70">
        <v>3538</v>
      </c>
      <c r="G30" s="70">
        <v>1208</v>
      </c>
      <c r="H30" s="70">
        <v>2474</v>
      </c>
      <c r="I30" s="213">
        <v>2140</v>
      </c>
    </row>
    <row r="31" spans="1:9" s="109" customFormat="1" ht="13.5" x14ac:dyDescent="0.25">
      <c r="A31" s="69" t="s">
        <v>158</v>
      </c>
      <c r="B31" s="70">
        <v>1062</v>
      </c>
      <c r="C31" s="70">
        <v>1073</v>
      </c>
      <c r="D31" s="70">
        <v>1237</v>
      </c>
      <c r="E31" s="70">
        <v>2556</v>
      </c>
      <c r="F31" s="70">
        <v>2700</v>
      </c>
      <c r="G31" s="70">
        <v>731</v>
      </c>
      <c r="H31" s="70">
        <v>1480</v>
      </c>
      <c r="I31" s="213">
        <v>1258</v>
      </c>
    </row>
    <row r="32" spans="1:9" s="109" customFormat="1" ht="13.5" x14ac:dyDescent="0.25">
      <c r="A32" s="69" t="s">
        <v>159</v>
      </c>
      <c r="B32" s="70">
        <v>543</v>
      </c>
      <c r="C32" s="70">
        <v>528</v>
      </c>
      <c r="D32" s="70">
        <v>788</v>
      </c>
      <c r="E32" s="70">
        <v>1329</v>
      </c>
      <c r="F32" s="70">
        <v>1062</v>
      </c>
      <c r="G32" s="70">
        <v>457</v>
      </c>
      <c r="H32" s="70">
        <v>719</v>
      </c>
      <c r="I32" s="213">
        <v>717</v>
      </c>
    </row>
    <row r="33" spans="1:9" s="109" customFormat="1" ht="13.5" x14ac:dyDescent="0.25">
      <c r="A33" s="69" t="s">
        <v>160</v>
      </c>
      <c r="B33" s="70">
        <v>2237</v>
      </c>
      <c r="C33" s="70">
        <v>2373</v>
      </c>
      <c r="D33" s="70">
        <v>2633</v>
      </c>
      <c r="E33" s="70">
        <v>3443</v>
      </c>
      <c r="F33" s="70">
        <v>3795</v>
      </c>
      <c r="G33" s="70">
        <v>1143</v>
      </c>
      <c r="H33" s="70">
        <v>1927</v>
      </c>
      <c r="I33" s="213">
        <v>2337</v>
      </c>
    </row>
    <row r="34" spans="1:9" s="109" customFormat="1" ht="13.5" x14ac:dyDescent="0.25">
      <c r="A34" s="69" t="s">
        <v>161</v>
      </c>
      <c r="B34" s="70" t="s">
        <v>150</v>
      </c>
      <c r="C34" s="70" t="s">
        <v>150</v>
      </c>
      <c r="D34" s="70" t="s">
        <v>150</v>
      </c>
      <c r="E34" s="70">
        <v>911</v>
      </c>
      <c r="F34" s="70">
        <v>707</v>
      </c>
      <c r="G34" s="70">
        <v>615</v>
      </c>
      <c r="H34" s="70">
        <v>1236</v>
      </c>
      <c r="I34" s="213">
        <v>1105</v>
      </c>
    </row>
    <row r="35" spans="1:9" s="109" customFormat="1" ht="13.5" x14ac:dyDescent="0.25">
      <c r="A35" s="69" t="s">
        <v>162</v>
      </c>
      <c r="B35" s="70">
        <v>1023</v>
      </c>
      <c r="C35" s="70">
        <v>1202</v>
      </c>
      <c r="D35" s="70">
        <v>1275</v>
      </c>
      <c r="E35" s="70">
        <v>1426</v>
      </c>
      <c r="F35" s="70">
        <v>1248</v>
      </c>
      <c r="G35" s="70">
        <v>479</v>
      </c>
      <c r="H35" s="70">
        <v>969</v>
      </c>
      <c r="I35" s="213">
        <v>856</v>
      </c>
    </row>
    <row r="36" spans="1:9" s="109" customFormat="1" ht="13.5" x14ac:dyDescent="0.25">
      <c r="A36" s="69" t="s">
        <v>163</v>
      </c>
      <c r="B36" s="70">
        <v>987</v>
      </c>
      <c r="C36" s="70">
        <v>844</v>
      </c>
      <c r="D36" s="70">
        <v>1020</v>
      </c>
      <c r="E36" s="70">
        <v>1448</v>
      </c>
      <c r="F36" s="70">
        <v>1542</v>
      </c>
      <c r="G36" s="70">
        <v>356</v>
      </c>
      <c r="H36" s="70">
        <v>887</v>
      </c>
      <c r="I36" s="213">
        <v>947</v>
      </c>
    </row>
    <row r="37" spans="1:9" s="109" customFormat="1" ht="13.5" x14ac:dyDescent="0.25">
      <c r="A37" s="69" t="s">
        <v>164</v>
      </c>
      <c r="B37" s="71">
        <v>983</v>
      </c>
      <c r="C37" s="71">
        <v>1048</v>
      </c>
      <c r="D37" s="71">
        <v>1073</v>
      </c>
      <c r="E37" s="71">
        <v>1053</v>
      </c>
      <c r="F37" s="71">
        <v>1418</v>
      </c>
      <c r="G37" s="71">
        <v>509</v>
      </c>
      <c r="H37" s="70">
        <v>952</v>
      </c>
      <c r="I37" s="213">
        <v>754</v>
      </c>
    </row>
    <row r="38" spans="1:9" s="109" customFormat="1" ht="13.5" x14ac:dyDescent="0.25">
      <c r="A38" s="69" t="s">
        <v>165</v>
      </c>
      <c r="B38" s="70">
        <v>412</v>
      </c>
      <c r="C38" s="70">
        <v>549</v>
      </c>
      <c r="D38" s="70">
        <v>739</v>
      </c>
      <c r="E38" s="70">
        <v>889</v>
      </c>
      <c r="F38" s="70">
        <v>1377</v>
      </c>
      <c r="G38" s="70">
        <v>424</v>
      </c>
      <c r="H38" s="70">
        <v>677</v>
      </c>
      <c r="I38" s="213">
        <v>739</v>
      </c>
    </row>
    <row r="39" spans="1:9" s="109" customFormat="1" ht="13.5" x14ac:dyDescent="0.25">
      <c r="A39" s="74" t="s">
        <v>285</v>
      </c>
      <c r="B39" s="75" t="s">
        <v>150</v>
      </c>
      <c r="C39" s="75">
        <v>395</v>
      </c>
      <c r="D39" s="75">
        <v>490</v>
      </c>
      <c r="E39" s="75">
        <v>813</v>
      </c>
      <c r="F39" s="75">
        <v>919</v>
      </c>
      <c r="G39" s="75" t="s">
        <v>150</v>
      </c>
      <c r="H39" s="75" t="s">
        <v>150</v>
      </c>
      <c r="I39" s="214" t="s">
        <v>150</v>
      </c>
    </row>
    <row r="41" spans="1:9" x14ac:dyDescent="0.25">
      <c r="A41" s="61" t="s">
        <v>255</v>
      </c>
    </row>
    <row r="42" spans="1:9" x14ac:dyDescent="0.25">
      <c r="A42" s="61" t="s">
        <v>611</v>
      </c>
    </row>
    <row r="43" spans="1:9" x14ac:dyDescent="0.25">
      <c r="A43" s="61" t="s">
        <v>612</v>
      </c>
    </row>
    <row r="44" spans="1:9" x14ac:dyDescent="0.25">
      <c r="A44" s="61" t="s">
        <v>394</v>
      </c>
    </row>
    <row r="45" spans="1:9" x14ac:dyDescent="0.25">
      <c r="A45" s="61" t="s">
        <v>170</v>
      </c>
    </row>
  </sheetData>
  <mergeCells count="2">
    <mergeCell ref="A2:I2"/>
    <mergeCell ref="A1:I1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B49"/>
  <sheetViews>
    <sheetView showGridLines="0" zoomScaleNormal="100" workbookViewId="0">
      <selection activeCell="A14" sqref="A14:M14"/>
    </sheetView>
  </sheetViews>
  <sheetFormatPr baseColWidth="10" defaultColWidth="11.42578125" defaultRowHeight="15" x14ac:dyDescent="0.25"/>
  <cols>
    <col min="1" max="1" width="16.7109375" style="34" customWidth="1"/>
    <col min="2" max="2" width="5" style="34" customWidth="1"/>
    <col min="3" max="3" width="5.7109375" style="34" customWidth="1"/>
    <col min="4" max="5" width="4.7109375" style="34" customWidth="1"/>
    <col min="6" max="6" width="5.7109375" style="34" customWidth="1"/>
    <col min="7" max="8" width="4.7109375" style="34" customWidth="1"/>
    <col min="9" max="9" width="5.7109375" style="34" customWidth="1"/>
    <col min="10" max="11" width="4.7109375" style="34" customWidth="1"/>
    <col min="12" max="12" width="5.7109375" style="34" customWidth="1"/>
    <col min="13" max="14" width="4.7109375" style="34" customWidth="1"/>
    <col min="15" max="15" width="5.7109375" style="34" customWidth="1"/>
    <col min="16" max="17" width="4.7109375" style="34" customWidth="1"/>
    <col min="18" max="18" width="5.7109375" style="34" customWidth="1"/>
    <col min="19" max="19" width="4.7109375" style="34" customWidth="1"/>
    <col min="20" max="25" width="6.140625" style="34" customWidth="1"/>
    <col min="26" max="26" width="4.7109375" style="34" customWidth="1"/>
    <col min="27" max="27" width="3.140625" style="34" customWidth="1"/>
    <col min="29" max="30" width="7.7109375" style="34" customWidth="1"/>
    <col min="31" max="16384" width="11.42578125" style="34"/>
  </cols>
  <sheetData>
    <row r="1" spans="1:27" x14ac:dyDescent="0.25">
      <c r="A1" s="250" t="s">
        <v>171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56"/>
    </row>
    <row r="2" spans="1:27" ht="21.75" customHeight="1" x14ac:dyDescent="0.25">
      <c r="A2" s="251" t="s">
        <v>727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/>
      <c r="AA2"/>
    </row>
    <row r="3" spans="1:27" ht="20.25" customHeight="1" x14ac:dyDescent="0.25">
      <c r="A3" s="252" t="s">
        <v>172</v>
      </c>
      <c r="B3" s="246">
        <v>2015</v>
      </c>
      <c r="C3" s="247"/>
      <c r="D3" s="247"/>
      <c r="E3" s="246">
        <v>2016</v>
      </c>
      <c r="F3" s="247"/>
      <c r="G3" s="247"/>
      <c r="H3" s="246">
        <v>2017</v>
      </c>
      <c r="I3" s="247"/>
      <c r="J3" s="247"/>
      <c r="K3" s="246">
        <v>2018</v>
      </c>
      <c r="L3" s="247"/>
      <c r="M3" s="247"/>
      <c r="N3" s="246">
        <v>2019</v>
      </c>
      <c r="O3" s="247"/>
      <c r="P3" s="254"/>
      <c r="Q3" s="246">
        <v>2020</v>
      </c>
      <c r="R3" s="247"/>
      <c r="S3" s="254"/>
      <c r="T3" s="246">
        <v>2021</v>
      </c>
      <c r="U3" s="247"/>
      <c r="V3" s="254"/>
      <c r="W3" s="246" t="s">
        <v>699</v>
      </c>
      <c r="X3" s="247"/>
      <c r="Y3" s="254"/>
      <c r="Z3"/>
      <c r="AA3"/>
    </row>
    <row r="4" spans="1:27" ht="34.5" customHeight="1" x14ac:dyDescent="0.25">
      <c r="A4" s="253"/>
      <c r="B4" s="35" t="s">
        <v>128</v>
      </c>
      <c r="C4" s="36" t="s">
        <v>129</v>
      </c>
      <c r="D4" s="36" t="s">
        <v>130</v>
      </c>
      <c r="E4" s="35" t="s">
        <v>128</v>
      </c>
      <c r="F4" s="36" t="s">
        <v>129</v>
      </c>
      <c r="G4" s="36" t="s">
        <v>130</v>
      </c>
      <c r="H4" s="35" t="s">
        <v>128</v>
      </c>
      <c r="I4" s="36" t="s">
        <v>129</v>
      </c>
      <c r="J4" s="36" t="s">
        <v>130</v>
      </c>
      <c r="K4" s="35" t="s">
        <v>128</v>
      </c>
      <c r="L4" s="36" t="s">
        <v>129</v>
      </c>
      <c r="M4" s="36" t="s">
        <v>130</v>
      </c>
      <c r="N4" s="35" t="s">
        <v>128</v>
      </c>
      <c r="O4" s="36" t="s">
        <v>129</v>
      </c>
      <c r="P4" s="36" t="s">
        <v>130</v>
      </c>
      <c r="Q4" s="35" t="s">
        <v>128</v>
      </c>
      <c r="R4" s="36" t="s">
        <v>129</v>
      </c>
      <c r="S4" s="36" t="s">
        <v>130</v>
      </c>
      <c r="T4" s="35" t="s">
        <v>128</v>
      </c>
      <c r="U4" s="36" t="s">
        <v>129</v>
      </c>
      <c r="V4" s="57" t="s">
        <v>130</v>
      </c>
      <c r="W4" s="35" t="s">
        <v>128</v>
      </c>
      <c r="X4" s="36" t="s">
        <v>129</v>
      </c>
      <c r="Y4" s="57" t="s">
        <v>130</v>
      </c>
      <c r="Z4"/>
      <c r="AA4"/>
    </row>
    <row r="5" spans="1:27" ht="15" customHeight="1" x14ac:dyDescent="0.25">
      <c r="A5" s="37" t="s">
        <v>128</v>
      </c>
      <c r="B5" s="38">
        <v>5574</v>
      </c>
      <c r="C5" s="39">
        <v>3036</v>
      </c>
      <c r="D5" s="39">
        <v>2538</v>
      </c>
      <c r="E5" s="38">
        <v>5788</v>
      </c>
      <c r="F5" s="39">
        <v>3104</v>
      </c>
      <c r="G5" s="39">
        <v>2684</v>
      </c>
      <c r="H5" s="38">
        <v>6195</v>
      </c>
      <c r="I5" s="39">
        <v>3251</v>
      </c>
      <c r="J5" s="39">
        <v>2944</v>
      </c>
      <c r="K5" s="38">
        <v>6597</v>
      </c>
      <c r="L5" s="39">
        <v>3425</v>
      </c>
      <c r="M5" s="39">
        <v>3172</v>
      </c>
      <c r="N5" s="39">
        <v>7127</v>
      </c>
      <c r="O5" s="39">
        <v>3577</v>
      </c>
      <c r="P5" s="39">
        <v>3550</v>
      </c>
      <c r="Q5" s="39">
        <v>7696</v>
      </c>
      <c r="R5" s="39">
        <v>3758</v>
      </c>
      <c r="S5" s="39">
        <v>3938</v>
      </c>
      <c r="T5" s="39">
        <f>SUM(U5:V5)</f>
        <v>8028</v>
      </c>
      <c r="U5" s="39">
        <f>SUM(U6:U12)</f>
        <v>3736</v>
      </c>
      <c r="V5" s="39">
        <f>SUM(V6:V12)</f>
        <v>4292</v>
      </c>
      <c r="W5" s="132">
        <v>8059</v>
      </c>
      <c r="X5" s="132">
        <v>3694</v>
      </c>
      <c r="Y5" s="132">
        <v>4365</v>
      </c>
      <c r="Z5"/>
      <c r="AA5"/>
    </row>
    <row r="6" spans="1:27" ht="15" customHeight="1" x14ac:dyDescent="0.25">
      <c r="A6" s="40" t="s">
        <v>173</v>
      </c>
      <c r="B6" s="41">
        <v>1</v>
      </c>
      <c r="C6" s="41">
        <v>1</v>
      </c>
      <c r="D6" s="41"/>
      <c r="E6" s="41">
        <v>1</v>
      </c>
      <c r="F6" s="41">
        <v>1</v>
      </c>
      <c r="G6" s="41"/>
      <c r="H6" s="41">
        <v>1</v>
      </c>
      <c r="I6" s="41">
        <v>1</v>
      </c>
      <c r="J6" s="41"/>
      <c r="K6" s="41">
        <v>1</v>
      </c>
      <c r="L6" s="41">
        <v>1</v>
      </c>
      <c r="M6" s="41"/>
      <c r="N6" s="41">
        <f>SUM(O6:P6)</f>
        <v>1</v>
      </c>
      <c r="O6" s="41" t="s">
        <v>150</v>
      </c>
      <c r="P6" s="41">
        <v>1</v>
      </c>
      <c r="Q6" s="41">
        <v>1</v>
      </c>
      <c r="R6" s="41"/>
      <c r="S6" s="41">
        <v>1</v>
      </c>
      <c r="T6" s="58">
        <f t="shared" ref="T6:T12" si="0">SUM(U6:V6)</f>
        <v>1</v>
      </c>
      <c r="U6" s="41">
        <v>0</v>
      </c>
      <c r="V6" s="41">
        <v>1</v>
      </c>
      <c r="W6" s="132">
        <v>1</v>
      </c>
      <c r="X6" s="131"/>
      <c r="Y6" s="131">
        <v>1</v>
      </c>
      <c r="Z6"/>
      <c r="AA6"/>
    </row>
    <row r="7" spans="1:27" ht="15" customHeight="1" x14ac:dyDescent="0.25">
      <c r="A7" s="40" t="s">
        <v>174</v>
      </c>
      <c r="B7" s="41">
        <v>7</v>
      </c>
      <c r="C7" s="41">
        <v>5</v>
      </c>
      <c r="D7" s="41">
        <v>2</v>
      </c>
      <c r="E7" s="41">
        <v>7</v>
      </c>
      <c r="F7" s="41">
        <v>5</v>
      </c>
      <c r="G7" s="41">
        <v>2</v>
      </c>
      <c r="H7" s="41">
        <v>7</v>
      </c>
      <c r="I7" s="41">
        <v>5</v>
      </c>
      <c r="J7" s="41">
        <v>2</v>
      </c>
      <c r="K7" s="41">
        <v>7</v>
      </c>
      <c r="L7" s="41">
        <v>6</v>
      </c>
      <c r="M7" s="41">
        <v>1</v>
      </c>
      <c r="N7" s="41">
        <v>8</v>
      </c>
      <c r="O7" s="41">
        <v>6</v>
      </c>
      <c r="P7" s="41">
        <v>2</v>
      </c>
      <c r="Q7" s="41">
        <v>8</v>
      </c>
      <c r="R7" s="41">
        <v>6</v>
      </c>
      <c r="S7" s="41">
        <v>2</v>
      </c>
      <c r="T7" s="58">
        <f t="shared" si="0"/>
        <v>7</v>
      </c>
      <c r="U7" s="41">
        <v>2</v>
      </c>
      <c r="V7" s="41">
        <v>5</v>
      </c>
      <c r="W7" s="132">
        <v>7</v>
      </c>
      <c r="X7" s="131">
        <v>4</v>
      </c>
      <c r="Y7" s="131">
        <v>3</v>
      </c>
      <c r="Z7" s="41"/>
    </row>
    <row r="8" spans="1:27" ht="15" customHeight="1" x14ac:dyDescent="0.25">
      <c r="A8" s="40" t="s">
        <v>175</v>
      </c>
      <c r="B8" s="41">
        <v>13</v>
      </c>
      <c r="C8" s="41">
        <v>7</v>
      </c>
      <c r="D8" s="41">
        <v>6</v>
      </c>
      <c r="E8" s="41">
        <v>14</v>
      </c>
      <c r="F8" s="41">
        <v>8</v>
      </c>
      <c r="G8" s="41">
        <v>6</v>
      </c>
      <c r="H8" s="41">
        <v>14</v>
      </c>
      <c r="I8" s="41">
        <v>8</v>
      </c>
      <c r="J8" s="41">
        <v>6</v>
      </c>
      <c r="K8" s="41">
        <v>16</v>
      </c>
      <c r="L8" s="41">
        <v>8</v>
      </c>
      <c r="M8" s="41">
        <v>8</v>
      </c>
      <c r="N8" s="41">
        <v>18</v>
      </c>
      <c r="O8" s="41">
        <v>11</v>
      </c>
      <c r="P8" s="41">
        <v>7</v>
      </c>
      <c r="Q8" s="41">
        <v>21</v>
      </c>
      <c r="R8" s="41">
        <v>13</v>
      </c>
      <c r="S8" s="41">
        <v>8</v>
      </c>
      <c r="T8" s="58">
        <f t="shared" si="0"/>
        <v>21</v>
      </c>
      <c r="U8" s="41">
        <v>14</v>
      </c>
      <c r="V8" s="41">
        <v>7</v>
      </c>
      <c r="W8" s="132">
        <v>25</v>
      </c>
      <c r="X8" s="131">
        <v>18</v>
      </c>
      <c r="Y8" s="131">
        <v>7</v>
      </c>
      <c r="Z8" s="41"/>
    </row>
    <row r="9" spans="1:27" ht="15" customHeight="1" x14ac:dyDescent="0.25">
      <c r="A9" s="40" t="s">
        <v>176</v>
      </c>
      <c r="B9" s="41">
        <v>266</v>
      </c>
      <c r="C9" s="41">
        <v>164</v>
      </c>
      <c r="D9" s="41">
        <v>102</v>
      </c>
      <c r="E9" s="41">
        <v>270</v>
      </c>
      <c r="F9" s="41">
        <v>160</v>
      </c>
      <c r="G9" s="41">
        <v>110</v>
      </c>
      <c r="H9" s="41">
        <v>271</v>
      </c>
      <c r="I9" s="41">
        <v>159</v>
      </c>
      <c r="J9" s="41">
        <v>112</v>
      </c>
      <c r="K9" s="41">
        <v>273</v>
      </c>
      <c r="L9" s="41">
        <v>164</v>
      </c>
      <c r="M9" s="41">
        <v>109</v>
      </c>
      <c r="N9" s="41">
        <v>274</v>
      </c>
      <c r="O9" s="41">
        <v>169</v>
      </c>
      <c r="P9" s="41">
        <v>105</v>
      </c>
      <c r="Q9" s="41">
        <v>275</v>
      </c>
      <c r="R9" s="41">
        <v>167</v>
      </c>
      <c r="S9" s="41">
        <v>108</v>
      </c>
      <c r="T9" s="58">
        <f t="shared" si="0"/>
        <v>278</v>
      </c>
      <c r="U9" s="41">
        <v>166</v>
      </c>
      <c r="V9" s="41">
        <v>112</v>
      </c>
      <c r="W9" s="132">
        <v>280</v>
      </c>
      <c r="X9" s="131">
        <v>162</v>
      </c>
      <c r="Y9" s="131">
        <v>118</v>
      </c>
      <c r="Z9" s="41"/>
    </row>
    <row r="10" spans="1:27" ht="15" customHeight="1" x14ac:dyDescent="0.25">
      <c r="A10" s="40" t="s">
        <v>177</v>
      </c>
      <c r="B10" s="41">
        <v>375</v>
      </c>
      <c r="C10" s="41">
        <v>227</v>
      </c>
      <c r="D10" s="41">
        <v>148</v>
      </c>
      <c r="E10" s="41">
        <v>387</v>
      </c>
      <c r="F10" s="41">
        <v>223</v>
      </c>
      <c r="G10" s="41">
        <v>164</v>
      </c>
      <c r="H10" s="41">
        <v>415</v>
      </c>
      <c r="I10" s="41">
        <v>236</v>
      </c>
      <c r="J10" s="41">
        <v>179</v>
      </c>
      <c r="K10" s="41">
        <v>473</v>
      </c>
      <c r="L10" s="41">
        <v>262</v>
      </c>
      <c r="M10" s="41">
        <v>211</v>
      </c>
      <c r="N10" s="41">
        <v>485</v>
      </c>
      <c r="O10" s="41">
        <v>262</v>
      </c>
      <c r="P10" s="41">
        <v>223</v>
      </c>
      <c r="Q10" s="41">
        <v>505</v>
      </c>
      <c r="R10" s="41">
        <v>271</v>
      </c>
      <c r="S10" s="41">
        <v>234</v>
      </c>
      <c r="T10" s="58">
        <f t="shared" si="0"/>
        <v>517</v>
      </c>
      <c r="U10" s="41">
        <v>271</v>
      </c>
      <c r="V10" s="41">
        <v>246</v>
      </c>
      <c r="W10" s="132">
        <v>520</v>
      </c>
      <c r="X10" s="131">
        <v>278</v>
      </c>
      <c r="Y10" s="131">
        <v>242</v>
      </c>
      <c r="Z10" s="41"/>
    </row>
    <row r="11" spans="1:27" ht="15" customHeight="1" x14ac:dyDescent="0.25">
      <c r="A11" s="40" t="s">
        <v>178</v>
      </c>
      <c r="B11" s="41">
        <v>1707</v>
      </c>
      <c r="C11" s="59">
        <v>1045</v>
      </c>
      <c r="D11" s="41">
        <v>662</v>
      </c>
      <c r="E11" s="41">
        <v>1773</v>
      </c>
      <c r="F11" s="59">
        <v>1092</v>
      </c>
      <c r="G11" s="41">
        <v>681</v>
      </c>
      <c r="H11" s="41">
        <v>1831</v>
      </c>
      <c r="I11" s="59">
        <v>1124</v>
      </c>
      <c r="J11" s="41">
        <v>707</v>
      </c>
      <c r="K11" s="41">
        <v>1889</v>
      </c>
      <c r="L11" s="59">
        <v>1136</v>
      </c>
      <c r="M11" s="41">
        <v>753</v>
      </c>
      <c r="N11" s="59">
        <v>2055</v>
      </c>
      <c r="O11" s="41">
        <v>1198</v>
      </c>
      <c r="P11" s="41">
        <v>857</v>
      </c>
      <c r="Q11" s="41">
        <v>2135</v>
      </c>
      <c r="R11" s="41">
        <v>1238</v>
      </c>
      <c r="S11" s="41">
        <v>897</v>
      </c>
      <c r="T11" s="58">
        <f t="shared" si="0"/>
        <v>2198</v>
      </c>
      <c r="U11" s="41">
        <v>1261</v>
      </c>
      <c r="V11" s="41">
        <v>937</v>
      </c>
      <c r="W11" s="132">
        <v>2201</v>
      </c>
      <c r="X11" s="131">
        <v>1264</v>
      </c>
      <c r="Y11" s="131">
        <v>937</v>
      </c>
      <c r="Z11" s="41"/>
    </row>
    <row r="12" spans="1:27" ht="15" customHeight="1" x14ac:dyDescent="0.25">
      <c r="A12" s="46" t="s">
        <v>179</v>
      </c>
      <c r="B12" s="60">
        <v>3205</v>
      </c>
      <c r="C12" s="60">
        <v>1587</v>
      </c>
      <c r="D12" s="60">
        <v>1618</v>
      </c>
      <c r="E12" s="60">
        <v>3336</v>
      </c>
      <c r="F12" s="60">
        <v>1615</v>
      </c>
      <c r="G12" s="60">
        <v>1721</v>
      </c>
      <c r="H12" s="60">
        <v>3656</v>
      </c>
      <c r="I12" s="60">
        <v>1718</v>
      </c>
      <c r="J12" s="60">
        <v>1938</v>
      </c>
      <c r="K12" s="60">
        <v>3938</v>
      </c>
      <c r="L12" s="60">
        <v>1848</v>
      </c>
      <c r="M12" s="60">
        <v>2090</v>
      </c>
      <c r="N12" s="60">
        <v>4286</v>
      </c>
      <c r="O12" s="60">
        <v>1931</v>
      </c>
      <c r="P12" s="60">
        <v>2355</v>
      </c>
      <c r="Q12" s="60">
        <v>4751</v>
      </c>
      <c r="R12" s="60">
        <v>2063</v>
      </c>
      <c r="S12" s="60">
        <v>2688</v>
      </c>
      <c r="T12" s="134">
        <f t="shared" si="0"/>
        <v>5006</v>
      </c>
      <c r="U12" s="60">
        <v>2022</v>
      </c>
      <c r="V12" s="60">
        <v>2984</v>
      </c>
      <c r="W12" s="132">
        <v>5025</v>
      </c>
      <c r="X12" s="133">
        <v>1968</v>
      </c>
      <c r="Y12" s="133">
        <v>3057</v>
      </c>
      <c r="Z12" s="59"/>
    </row>
    <row r="13" spans="1:27" ht="12" customHeight="1" x14ac:dyDescent="0.25">
      <c r="A13" s="48"/>
    </row>
    <row r="14" spans="1:27" x14ac:dyDescent="0.25">
      <c r="A14" s="249" t="s">
        <v>169</v>
      </c>
      <c r="B14" s="249"/>
      <c r="C14" s="249"/>
      <c r="D14" s="249"/>
      <c r="E14" s="249"/>
      <c r="F14" s="249"/>
      <c r="G14" s="249"/>
      <c r="H14" s="249"/>
      <c r="I14" s="249"/>
      <c r="J14" s="249"/>
      <c r="K14" s="249"/>
      <c r="L14" s="249"/>
      <c r="M14" s="249"/>
    </row>
    <row r="15" spans="1:27" x14ac:dyDescent="0.25">
      <c r="A15" s="51" t="s">
        <v>170</v>
      </c>
      <c r="B15" s="52"/>
      <c r="C15" s="52"/>
      <c r="D15" s="52"/>
      <c r="E15" s="52"/>
      <c r="F15" s="52"/>
    </row>
    <row r="16" spans="1:27" x14ac:dyDescent="0.25">
      <c r="A16" s="53"/>
    </row>
    <row r="17" spans="1:1" x14ac:dyDescent="0.25">
      <c r="A17" s="53"/>
    </row>
    <row r="18" spans="1:1" x14ac:dyDescent="0.25">
      <c r="A18" s="53"/>
    </row>
    <row r="19" spans="1:1" x14ac:dyDescent="0.25">
      <c r="A19" s="53"/>
    </row>
    <row r="20" spans="1:1" x14ac:dyDescent="0.25">
      <c r="A20" s="53"/>
    </row>
    <row r="21" spans="1:1" x14ac:dyDescent="0.25">
      <c r="A21" s="53"/>
    </row>
    <row r="22" spans="1:1" x14ac:dyDescent="0.25">
      <c r="A22" s="53"/>
    </row>
    <row r="23" spans="1:1" x14ac:dyDescent="0.25">
      <c r="A23" s="53"/>
    </row>
    <row r="24" spans="1:1" x14ac:dyDescent="0.25">
      <c r="A24" s="53"/>
    </row>
    <row r="25" spans="1:1" x14ac:dyDescent="0.25">
      <c r="A25" s="53"/>
    </row>
    <row r="26" spans="1:1" x14ac:dyDescent="0.25">
      <c r="A26" s="53"/>
    </row>
    <row r="27" spans="1:1" x14ac:dyDescent="0.25">
      <c r="A27" s="53"/>
    </row>
    <row r="28" spans="1:1" x14ac:dyDescent="0.25">
      <c r="A28" s="53"/>
    </row>
    <row r="29" spans="1:1" x14ac:dyDescent="0.25">
      <c r="A29" s="53"/>
    </row>
    <row r="30" spans="1:1" x14ac:dyDescent="0.25">
      <c r="A30" s="53"/>
    </row>
    <row r="31" spans="1:1" x14ac:dyDescent="0.25">
      <c r="A31" s="53"/>
    </row>
    <row r="32" spans="1:1" x14ac:dyDescent="0.25">
      <c r="A32" s="53"/>
    </row>
    <row r="33" spans="1:1" x14ac:dyDescent="0.25">
      <c r="A33" s="53"/>
    </row>
    <row r="34" spans="1:1" x14ac:dyDescent="0.25">
      <c r="A34" s="53"/>
    </row>
    <row r="35" spans="1:1" x14ac:dyDescent="0.25">
      <c r="A35" s="54"/>
    </row>
    <row r="36" spans="1:1" ht="16.5" x14ac:dyDescent="0.3">
      <c r="A36" s="55"/>
    </row>
    <row r="37" spans="1:1" ht="16.5" x14ac:dyDescent="0.3">
      <c r="A37" s="55"/>
    </row>
    <row r="38" spans="1:1" ht="16.5" x14ac:dyDescent="0.3">
      <c r="A38" s="55"/>
    </row>
    <row r="39" spans="1:1" ht="16.5" x14ac:dyDescent="0.3">
      <c r="A39" s="55"/>
    </row>
    <row r="40" spans="1:1" ht="16.5" x14ac:dyDescent="0.3">
      <c r="A40" s="55"/>
    </row>
    <row r="41" spans="1:1" ht="16.5" x14ac:dyDescent="0.3">
      <c r="A41" s="55"/>
    </row>
    <row r="42" spans="1:1" ht="16.5" x14ac:dyDescent="0.3">
      <c r="A42" s="55"/>
    </row>
    <row r="43" spans="1:1" ht="16.5" x14ac:dyDescent="0.3">
      <c r="A43" s="55"/>
    </row>
    <row r="44" spans="1:1" ht="16.5" x14ac:dyDescent="0.3">
      <c r="A44" s="55"/>
    </row>
    <row r="45" spans="1:1" ht="16.5" x14ac:dyDescent="0.3">
      <c r="A45" s="55"/>
    </row>
    <row r="46" spans="1:1" ht="16.5" x14ac:dyDescent="0.3">
      <c r="A46" s="55"/>
    </row>
    <row r="47" spans="1:1" ht="16.5" x14ac:dyDescent="0.3">
      <c r="A47" s="55"/>
    </row>
    <row r="48" spans="1:1" ht="16.5" x14ac:dyDescent="0.3">
      <c r="A48" s="55"/>
    </row>
    <row r="49" spans="1:1" x14ac:dyDescent="0.25">
      <c r="A49" s="54"/>
    </row>
  </sheetData>
  <mergeCells count="12">
    <mergeCell ref="W3:Y3"/>
    <mergeCell ref="A14:M14"/>
    <mergeCell ref="A1:Y1"/>
    <mergeCell ref="A2:Y2"/>
    <mergeCell ref="A3:A4"/>
    <mergeCell ref="B3:D3"/>
    <mergeCell ref="E3:G3"/>
    <mergeCell ref="H3:J3"/>
    <mergeCell ref="K3:M3"/>
    <mergeCell ref="N3:P3"/>
    <mergeCell ref="Q3:S3"/>
    <mergeCell ref="T3:V3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O45"/>
  <sheetViews>
    <sheetView showGridLines="0" showZeros="0" workbookViewId="0">
      <selection activeCell="K11" sqref="K11"/>
    </sheetView>
  </sheetViews>
  <sheetFormatPr baseColWidth="10" defaultColWidth="9.140625" defaultRowHeight="12.75" x14ac:dyDescent="0.25"/>
  <cols>
    <col min="1" max="1" width="18.140625" style="61" customWidth="1"/>
    <col min="2" max="2" width="7.5703125" style="77" customWidth="1"/>
    <col min="3" max="6" width="9.42578125" style="61" customWidth="1"/>
    <col min="7" max="8" width="8.85546875" style="61" customWidth="1"/>
    <col min="9" max="9" width="7.5703125" style="219" customWidth="1"/>
    <col min="10" max="13" width="9.42578125" style="219" customWidth="1"/>
    <col min="14" max="15" width="8.85546875" style="219" customWidth="1"/>
    <col min="16" max="16384" width="9.140625" style="61"/>
  </cols>
  <sheetData>
    <row r="1" spans="1:15" s="110" customFormat="1" ht="13.5" x14ac:dyDescent="0.25">
      <c r="A1" s="257" t="s">
        <v>651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</row>
    <row r="2" spans="1:15" s="111" customFormat="1" ht="36.75" customHeight="1" x14ac:dyDescent="0.25">
      <c r="A2" s="274" t="s">
        <v>873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</row>
    <row r="3" spans="1:15" s="111" customFormat="1" ht="19.5" customHeight="1" x14ac:dyDescent="0.25">
      <c r="A3" s="260" t="s">
        <v>181</v>
      </c>
      <c r="B3" s="280">
        <v>2021</v>
      </c>
      <c r="C3" s="280"/>
      <c r="D3" s="280"/>
      <c r="E3" s="280"/>
      <c r="F3" s="280"/>
      <c r="G3" s="280"/>
      <c r="H3" s="280"/>
      <c r="I3" s="278" t="s">
        <v>700</v>
      </c>
      <c r="J3" s="278"/>
      <c r="K3" s="278"/>
      <c r="L3" s="278"/>
      <c r="M3" s="278"/>
      <c r="N3" s="278"/>
      <c r="O3" s="278"/>
    </row>
    <row r="4" spans="1:15" s="112" customFormat="1" ht="51" x14ac:dyDescent="0.2">
      <c r="A4" s="260"/>
      <c r="B4" s="64" t="s">
        <v>128</v>
      </c>
      <c r="C4" s="64" t="s">
        <v>652</v>
      </c>
      <c r="D4" s="64" t="s">
        <v>653</v>
      </c>
      <c r="E4" s="64" t="s">
        <v>654</v>
      </c>
      <c r="F4" s="64" t="s">
        <v>655</v>
      </c>
      <c r="G4" s="64" t="s">
        <v>643</v>
      </c>
      <c r="H4" s="64" t="s">
        <v>625</v>
      </c>
      <c r="I4" s="64" t="s">
        <v>128</v>
      </c>
      <c r="J4" s="64" t="s">
        <v>652</v>
      </c>
      <c r="K4" s="64" t="s">
        <v>653</v>
      </c>
      <c r="L4" s="64" t="s">
        <v>654</v>
      </c>
      <c r="M4" s="64" t="s">
        <v>655</v>
      </c>
      <c r="N4" s="64" t="s">
        <v>643</v>
      </c>
      <c r="O4" s="64" t="s">
        <v>625</v>
      </c>
    </row>
    <row r="5" spans="1:15" s="113" customFormat="1" x14ac:dyDescent="0.2">
      <c r="A5" s="66" t="s">
        <v>128</v>
      </c>
      <c r="B5" s="81">
        <v>55674</v>
      </c>
      <c r="C5" s="81">
        <v>6290</v>
      </c>
      <c r="D5" s="81">
        <v>49122</v>
      </c>
      <c r="E5" s="81">
        <v>60</v>
      </c>
      <c r="F5" s="81">
        <v>105</v>
      </c>
      <c r="G5" s="81" t="s">
        <v>150</v>
      </c>
      <c r="H5" s="81">
        <v>97</v>
      </c>
      <c r="I5" s="141">
        <v>48128</v>
      </c>
      <c r="J5" s="141">
        <v>3958</v>
      </c>
      <c r="K5" s="141">
        <v>44075</v>
      </c>
      <c r="L5" s="141">
        <v>46</v>
      </c>
      <c r="M5" s="141">
        <v>27</v>
      </c>
      <c r="N5" s="141" t="s">
        <v>150</v>
      </c>
      <c r="O5" s="141">
        <v>22</v>
      </c>
    </row>
    <row r="6" spans="1:15" s="109" customFormat="1" x14ac:dyDescent="0.2">
      <c r="A6" s="69" t="s">
        <v>131</v>
      </c>
      <c r="B6" s="70">
        <v>1477</v>
      </c>
      <c r="C6" s="70">
        <v>252</v>
      </c>
      <c r="D6" s="70">
        <v>1219</v>
      </c>
      <c r="E6" s="70">
        <v>1</v>
      </c>
      <c r="F6" s="70">
        <v>1</v>
      </c>
      <c r="G6" s="70" t="s">
        <v>150</v>
      </c>
      <c r="H6" s="70">
        <v>4</v>
      </c>
      <c r="I6" s="142">
        <v>1002</v>
      </c>
      <c r="J6" s="142">
        <v>121</v>
      </c>
      <c r="K6" s="142">
        <v>876</v>
      </c>
      <c r="L6" s="142">
        <v>3</v>
      </c>
      <c r="M6" s="142">
        <v>0</v>
      </c>
      <c r="N6" s="142" t="s">
        <v>150</v>
      </c>
      <c r="O6" s="142">
        <v>2</v>
      </c>
    </row>
    <row r="7" spans="1:15" s="109" customFormat="1" x14ac:dyDescent="0.2">
      <c r="A7" s="69" t="s">
        <v>132</v>
      </c>
      <c r="B7" s="70">
        <v>1121</v>
      </c>
      <c r="C7" s="70">
        <v>128</v>
      </c>
      <c r="D7" s="70">
        <v>993</v>
      </c>
      <c r="E7" s="70" t="s">
        <v>150</v>
      </c>
      <c r="F7" s="70" t="s">
        <v>150</v>
      </c>
      <c r="G7" s="70" t="s">
        <v>150</v>
      </c>
      <c r="H7" s="70" t="s">
        <v>150</v>
      </c>
      <c r="I7" s="142">
        <v>737</v>
      </c>
      <c r="J7" s="142">
        <v>53</v>
      </c>
      <c r="K7" s="142">
        <v>683</v>
      </c>
      <c r="L7" s="142">
        <v>1</v>
      </c>
      <c r="M7" s="142">
        <v>0</v>
      </c>
      <c r="N7" s="142" t="s">
        <v>150</v>
      </c>
      <c r="O7" s="142">
        <v>0</v>
      </c>
    </row>
    <row r="8" spans="1:15" s="109" customFormat="1" x14ac:dyDescent="0.2">
      <c r="A8" s="69" t="s">
        <v>133</v>
      </c>
      <c r="B8" s="70">
        <v>1143</v>
      </c>
      <c r="C8" s="70">
        <v>63</v>
      </c>
      <c r="D8" s="70">
        <v>1077</v>
      </c>
      <c r="E8" s="70">
        <v>2</v>
      </c>
      <c r="F8" s="70" t="s">
        <v>150</v>
      </c>
      <c r="G8" s="70" t="s">
        <v>150</v>
      </c>
      <c r="H8" s="70">
        <v>1</v>
      </c>
      <c r="I8" s="142">
        <v>779</v>
      </c>
      <c r="J8" s="142">
        <v>27</v>
      </c>
      <c r="K8" s="142">
        <v>750</v>
      </c>
      <c r="L8" s="142">
        <v>1</v>
      </c>
      <c r="M8" s="142">
        <v>0</v>
      </c>
      <c r="N8" s="142" t="s">
        <v>150</v>
      </c>
      <c r="O8" s="142">
        <v>1</v>
      </c>
    </row>
    <row r="9" spans="1:15" s="109" customFormat="1" x14ac:dyDescent="0.2">
      <c r="A9" s="69" t="s">
        <v>134</v>
      </c>
      <c r="B9" s="70">
        <v>2628</v>
      </c>
      <c r="C9" s="70">
        <v>278</v>
      </c>
      <c r="D9" s="70">
        <v>2317</v>
      </c>
      <c r="E9" s="70">
        <v>5</v>
      </c>
      <c r="F9" s="70">
        <v>8</v>
      </c>
      <c r="G9" s="70" t="s">
        <v>150</v>
      </c>
      <c r="H9" s="70">
        <v>20</v>
      </c>
      <c r="I9" s="142">
        <v>2754</v>
      </c>
      <c r="J9" s="142">
        <v>196</v>
      </c>
      <c r="K9" s="142">
        <v>2549</v>
      </c>
      <c r="L9" s="142">
        <v>2</v>
      </c>
      <c r="M9" s="142">
        <v>2</v>
      </c>
      <c r="N9" s="142" t="s">
        <v>150</v>
      </c>
      <c r="O9" s="142">
        <v>5</v>
      </c>
    </row>
    <row r="10" spans="1:15" s="109" customFormat="1" x14ac:dyDescent="0.2">
      <c r="A10" s="69" t="s">
        <v>135</v>
      </c>
      <c r="B10" s="70">
        <v>1519</v>
      </c>
      <c r="C10" s="70">
        <v>257</v>
      </c>
      <c r="D10" s="70">
        <v>1261</v>
      </c>
      <c r="E10" s="70" t="s">
        <v>150</v>
      </c>
      <c r="F10" s="70">
        <v>1</v>
      </c>
      <c r="G10" s="70" t="s">
        <v>150</v>
      </c>
      <c r="H10" s="70" t="s">
        <v>150</v>
      </c>
      <c r="I10" s="142">
        <v>1317</v>
      </c>
      <c r="J10" s="142">
        <v>168</v>
      </c>
      <c r="K10" s="142">
        <v>1144</v>
      </c>
      <c r="L10" s="142">
        <v>0</v>
      </c>
      <c r="M10" s="142">
        <v>1</v>
      </c>
      <c r="N10" s="142" t="s">
        <v>150</v>
      </c>
      <c r="O10" s="142">
        <v>4</v>
      </c>
    </row>
    <row r="11" spans="1:15" s="109" customFormat="1" x14ac:dyDescent="0.2">
      <c r="A11" s="69" t="s">
        <v>136</v>
      </c>
      <c r="B11" s="70">
        <v>2432</v>
      </c>
      <c r="C11" s="70">
        <v>390</v>
      </c>
      <c r="D11" s="70">
        <v>2038</v>
      </c>
      <c r="E11" s="70" t="s">
        <v>150</v>
      </c>
      <c r="F11" s="70" t="s">
        <v>150</v>
      </c>
      <c r="G11" s="70" t="s">
        <v>150</v>
      </c>
      <c r="H11" s="70">
        <v>4</v>
      </c>
      <c r="I11" s="142">
        <v>1973</v>
      </c>
      <c r="J11" s="142">
        <v>175</v>
      </c>
      <c r="K11" s="142">
        <v>1797</v>
      </c>
      <c r="L11" s="142">
        <v>0</v>
      </c>
      <c r="M11" s="142">
        <v>1</v>
      </c>
      <c r="N11" s="142" t="s">
        <v>150</v>
      </c>
      <c r="O11" s="142">
        <v>0</v>
      </c>
    </row>
    <row r="12" spans="1:15" s="109" customFormat="1" x14ac:dyDescent="0.2">
      <c r="A12" s="69" t="s">
        <v>137</v>
      </c>
      <c r="B12" s="70">
        <v>662</v>
      </c>
      <c r="C12" s="70">
        <v>94</v>
      </c>
      <c r="D12" s="70">
        <v>560</v>
      </c>
      <c r="E12" s="70">
        <v>2</v>
      </c>
      <c r="F12" s="70">
        <v>3</v>
      </c>
      <c r="G12" s="70" t="s">
        <v>150</v>
      </c>
      <c r="H12" s="70">
        <v>3</v>
      </c>
      <c r="I12" s="142">
        <v>586</v>
      </c>
      <c r="J12" s="142">
        <v>72</v>
      </c>
      <c r="K12" s="142">
        <v>509</v>
      </c>
      <c r="L12" s="142">
        <v>5</v>
      </c>
      <c r="M12" s="142">
        <v>0</v>
      </c>
      <c r="N12" s="142" t="s">
        <v>150</v>
      </c>
      <c r="O12" s="142">
        <v>0</v>
      </c>
    </row>
    <row r="13" spans="1:15" s="109" customFormat="1" x14ac:dyDescent="0.2">
      <c r="A13" s="69" t="s">
        <v>138</v>
      </c>
      <c r="B13" s="70">
        <v>980</v>
      </c>
      <c r="C13" s="70">
        <v>105</v>
      </c>
      <c r="D13" s="70">
        <v>833</v>
      </c>
      <c r="E13" s="70">
        <v>2</v>
      </c>
      <c r="F13" s="70">
        <v>33</v>
      </c>
      <c r="G13" s="70" t="s">
        <v>150</v>
      </c>
      <c r="H13" s="70">
        <v>7</v>
      </c>
      <c r="I13" s="142">
        <v>790</v>
      </c>
      <c r="J13" s="142">
        <v>97</v>
      </c>
      <c r="K13" s="142">
        <v>690</v>
      </c>
      <c r="L13" s="142">
        <v>3</v>
      </c>
      <c r="M13" s="142">
        <v>0</v>
      </c>
      <c r="N13" s="142" t="s">
        <v>150</v>
      </c>
      <c r="O13" s="142">
        <v>0</v>
      </c>
    </row>
    <row r="14" spans="1:15" s="109" customFormat="1" x14ac:dyDescent="0.2">
      <c r="A14" s="69" t="s">
        <v>139</v>
      </c>
      <c r="B14" s="70">
        <v>2533</v>
      </c>
      <c r="C14" s="70">
        <v>295</v>
      </c>
      <c r="D14" s="70">
        <v>2228</v>
      </c>
      <c r="E14" s="70">
        <v>2</v>
      </c>
      <c r="F14" s="70">
        <v>2</v>
      </c>
      <c r="G14" s="70" t="s">
        <v>150</v>
      </c>
      <c r="H14" s="70">
        <v>6</v>
      </c>
      <c r="I14" s="142">
        <v>2088</v>
      </c>
      <c r="J14" s="142">
        <v>171</v>
      </c>
      <c r="K14" s="142">
        <v>1914</v>
      </c>
      <c r="L14" s="142">
        <v>2</v>
      </c>
      <c r="M14" s="142">
        <v>1</v>
      </c>
      <c r="N14" s="142" t="s">
        <v>150</v>
      </c>
      <c r="O14" s="142">
        <v>0</v>
      </c>
    </row>
    <row r="15" spans="1:15" s="109" customFormat="1" x14ac:dyDescent="0.2">
      <c r="A15" s="69" t="s">
        <v>140</v>
      </c>
      <c r="B15" s="70">
        <v>710</v>
      </c>
      <c r="C15" s="70">
        <v>14</v>
      </c>
      <c r="D15" s="70">
        <v>696</v>
      </c>
      <c r="E15" s="70" t="s">
        <v>150</v>
      </c>
      <c r="F15" s="70" t="s">
        <v>150</v>
      </c>
      <c r="G15" s="70" t="s">
        <v>150</v>
      </c>
      <c r="H15" s="70" t="s">
        <v>150</v>
      </c>
      <c r="I15" s="142">
        <v>505</v>
      </c>
      <c r="J15" s="142">
        <v>21</v>
      </c>
      <c r="K15" s="142">
        <v>484</v>
      </c>
      <c r="L15" s="142">
        <v>0</v>
      </c>
      <c r="M15" s="142">
        <v>0</v>
      </c>
      <c r="N15" s="142" t="s">
        <v>150</v>
      </c>
      <c r="O15" s="142">
        <v>0</v>
      </c>
    </row>
    <row r="16" spans="1:15" s="109" customFormat="1" x14ac:dyDescent="0.2">
      <c r="A16" s="69" t="s">
        <v>141</v>
      </c>
      <c r="B16" s="70">
        <v>2164</v>
      </c>
      <c r="C16" s="70">
        <v>393</v>
      </c>
      <c r="D16" s="70">
        <v>1764</v>
      </c>
      <c r="E16" s="70">
        <v>2</v>
      </c>
      <c r="F16" s="70">
        <v>2</v>
      </c>
      <c r="G16" s="70" t="s">
        <v>150</v>
      </c>
      <c r="H16" s="70">
        <v>3</v>
      </c>
      <c r="I16" s="142">
        <v>1910</v>
      </c>
      <c r="J16" s="142">
        <v>238</v>
      </c>
      <c r="K16" s="142">
        <v>1666</v>
      </c>
      <c r="L16" s="142">
        <v>0</v>
      </c>
      <c r="M16" s="142">
        <v>2</v>
      </c>
      <c r="N16" s="142" t="s">
        <v>150</v>
      </c>
      <c r="O16" s="142">
        <v>4</v>
      </c>
    </row>
    <row r="17" spans="1:15" s="109" customFormat="1" x14ac:dyDescent="0.2">
      <c r="A17" s="69" t="s">
        <v>142</v>
      </c>
      <c r="B17" s="70">
        <v>1892</v>
      </c>
      <c r="C17" s="70">
        <v>114</v>
      </c>
      <c r="D17" s="70">
        <v>1775</v>
      </c>
      <c r="E17" s="70">
        <v>3</v>
      </c>
      <c r="F17" s="70" t="s">
        <v>150</v>
      </c>
      <c r="G17" s="70" t="s">
        <v>150</v>
      </c>
      <c r="H17" s="70" t="s">
        <v>150</v>
      </c>
      <c r="I17" s="142">
        <v>1846</v>
      </c>
      <c r="J17" s="142">
        <v>70</v>
      </c>
      <c r="K17" s="142">
        <v>1775</v>
      </c>
      <c r="L17" s="142">
        <v>0</v>
      </c>
      <c r="M17" s="142">
        <v>1</v>
      </c>
      <c r="N17" s="142" t="s">
        <v>150</v>
      </c>
      <c r="O17" s="142">
        <v>0</v>
      </c>
    </row>
    <row r="18" spans="1:15" s="109" customFormat="1" x14ac:dyDescent="0.2">
      <c r="A18" s="69" t="s">
        <v>143</v>
      </c>
      <c r="B18" s="70">
        <v>4391</v>
      </c>
      <c r="C18" s="70">
        <v>194</v>
      </c>
      <c r="D18" s="70">
        <v>4184</v>
      </c>
      <c r="E18" s="70">
        <v>2</v>
      </c>
      <c r="F18" s="70">
        <v>3</v>
      </c>
      <c r="G18" s="70" t="s">
        <v>150</v>
      </c>
      <c r="H18" s="70">
        <v>8</v>
      </c>
      <c r="I18" s="142">
        <v>3912</v>
      </c>
      <c r="J18" s="142">
        <v>108</v>
      </c>
      <c r="K18" s="142">
        <v>3802</v>
      </c>
      <c r="L18" s="142">
        <v>0</v>
      </c>
      <c r="M18" s="142">
        <v>2</v>
      </c>
      <c r="N18" s="142" t="s">
        <v>150</v>
      </c>
      <c r="O18" s="142">
        <v>0</v>
      </c>
    </row>
    <row r="19" spans="1:15" s="109" customFormat="1" x14ac:dyDescent="0.2">
      <c r="A19" s="69" t="s">
        <v>144</v>
      </c>
      <c r="B19" s="70">
        <v>3319</v>
      </c>
      <c r="C19" s="70">
        <v>127</v>
      </c>
      <c r="D19" s="70">
        <v>3182</v>
      </c>
      <c r="E19" s="70">
        <v>8</v>
      </c>
      <c r="F19" s="70">
        <v>2</v>
      </c>
      <c r="G19" s="70" t="s">
        <v>150</v>
      </c>
      <c r="H19" s="70" t="s">
        <v>150</v>
      </c>
      <c r="I19" s="142">
        <v>3069</v>
      </c>
      <c r="J19" s="142">
        <v>100</v>
      </c>
      <c r="K19" s="142">
        <v>2966</v>
      </c>
      <c r="L19" s="142">
        <v>1</v>
      </c>
      <c r="M19" s="142">
        <v>2</v>
      </c>
      <c r="N19" s="142" t="s">
        <v>150</v>
      </c>
      <c r="O19" s="142">
        <v>0</v>
      </c>
    </row>
    <row r="20" spans="1:15" s="109" customFormat="1" x14ac:dyDescent="0.2">
      <c r="A20" s="69" t="s">
        <v>145</v>
      </c>
      <c r="B20" s="70">
        <v>3822</v>
      </c>
      <c r="C20" s="70">
        <v>466</v>
      </c>
      <c r="D20" s="70">
        <v>3333</v>
      </c>
      <c r="E20" s="70">
        <v>9</v>
      </c>
      <c r="F20" s="70">
        <v>7</v>
      </c>
      <c r="G20" s="70" t="s">
        <v>150</v>
      </c>
      <c r="H20" s="70">
        <v>7</v>
      </c>
      <c r="I20" s="142">
        <v>3276</v>
      </c>
      <c r="J20" s="142">
        <v>286</v>
      </c>
      <c r="K20" s="142">
        <v>2987</v>
      </c>
      <c r="L20" s="142">
        <v>3</v>
      </c>
      <c r="M20" s="142">
        <v>0</v>
      </c>
      <c r="N20" s="142" t="s">
        <v>150</v>
      </c>
      <c r="O20" s="142">
        <v>0</v>
      </c>
    </row>
    <row r="21" spans="1:15" s="109" customFormat="1" x14ac:dyDescent="0.2">
      <c r="A21" s="69" t="s">
        <v>146</v>
      </c>
      <c r="B21" s="70">
        <v>5005</v>
      </c>
      <c r="C21" s="70">
        <v>719</v>
      </c>
      <c r="D21" s="70">
        <v>4272</v>
      </c>
      <c r="E21" s="70">
        <v>3</v>
      </c>
      <c r="F21" s="70">
        <v>6</v>
      </c>
      <c r="G21" s="70" t="s">
        <v>150</v>
      </c>
      <c r="H21" s="70">
        <v>5</v>
      </c>
      <c r="I21" s="142">
        <v>4204</v>
      </c>
      <c r="J21" s="142">
        <v>509</v>
      </c>
      <c r="K21" s="142">
        <v>3689</v>
      </c>
      <c r="L21" s="142">
        <v>1</v>
      </c>
      <c r="M21" s="142">
        <v>5</v>
      </c>
      <c r="N21" s="142" t="s">
        <v>150</v>
      </c>
      <c r="O21" s="142">
        <v>0</v>
      </c>
    </row>
    <row r="22" spans="1:15" s="109" customFormat="1" x14ac:dyDescent="0.2">
      <c r="A22" s="69" t="s">
        <v>252</v>
      </c>
      <c r="B22" s="70">
        <v>477</v>
      </c>
      <c r="C22" s="70">
        <v>110</v>
      </c>
      <c r="D22" s="70">
        <v>357</v>
      </c>
      <c r="E22" s="70">
        <v>3</v>
      </c>
      <c r="F22" s="70">
        <v>3</v>
      </c>
      <c r="G22" s="70" t="s">
        <v>150</v>
      </c>
      <c r="H22" s="70">
        <v>4</v>
      </c>
      <c r="I22" s="142">
        <v>124</v>
      </c>
      <c r="J22" s="142">
        <v>6</v>
      </c>
      <c r="K22" s="142">
        <v>118</v>
      </c>
      <c r="L22" s="142">
        <v>0</v>
      </c>
      <c r="M22" s="142">
        <v>0</v>
      </c>
      <c r="N22" s="142" t="s">
        <v>150</v>
      </c>
      <c r="O22" s="142">
        <v>0</v>
      </c>
    </row>
    <row r="23" spans="1:15" s="109" customFormat="1" x14ac:dyDescent="0.2">
      <c r="A23" s="69" t="s">
        <v>609</v>
      </c>
      <c r="B23" s="70">
        <v>2035</v>
      </c>
      <c r="C23" s="70">
        <v>244</v>
      </c>
      <c r="D23" s="70">
        <v>1788</v>
      </c>
      <c r="E23" s="70">
        <v>1</v>
      </c>
      <c r="F23" s="70">
        <v>2</v>
      </c>
      <c r="G23" s="70" t="s">
        <v>150</v>
      </c>
      <c r="H23" s="70" t="s">
        <v>150</v>
      </c>
      <c r="I23" s="142">
        <v>1925</v>
      </c>
      <c r="J23" s="142">
        <v>244</v>
      </c>
      <c r="K23" s="142">
        <v>1677</v>
      </c>
      <c r="L23" s="142">
        <v>2</v>
      </c>
      <c r="M23" s="142">
        <v>2</v>
      </c>
      <c r="N23" s="142" t="s">
        <v>150</v>
      </c>
      <c r="O23" s="142">
        <v>0</v>
      </c>
    </row>
    <row r="24" spans="1:15" s="109" customFormat="1" x14ac:dyDescent="0.2">
      <c r="A24" s="69" t="s">
        <v>197</v>
      </c>
      <c r="B24" s="70">
        <v>590</v>
      </c>
      <c r="C24" s="70">
        <v>132</v>
      </c>
      <c r="D24" s="70">
        <v>456</v>
      </c>
      <c r="E24" s="70" t="s">
        <v>150</v>
      </c>
      <c r="F24" s="70">
        <v>2</v>
      </c>
      <c r="G24" s="70" t="s">
        <v>150</v>
      </c>
      <c r="H24" s="70" t="s">
        <v>150</v>
      </c>
      <c r="I24" s="142">
        <v>8</v>
      </c>
      <c r="J24" s="142">
        <v>2</v>
      </c>
      <c r="K24" s="142">
        <v>6</v>
      </c>
      <c r="L24" s="142">
        <v>0</v>
      </c>
      <c r="M24" s="142">
        <v>0</v>
      </c>
      <c r="N24" s="142" t="s">
        <v>150</v>
      </c>
      <c r="O24" s="142">
        <v>0</v>
      </c>
    </row>
    <row r="25" spans="1:15" s="109" customFormat="1" x14ac:dyDescent="0.2">
      <c r="A25" s="69" t="s">
        <v>151</v>
      </c>
      <c r="B25" s="70">
        <v>1940</v>
      </c>
      <c r="C25" s="70">
        <v>308</v>
      </c>
      <c r="D25" s="70">
        <v>1626</v>
      </c>
      <c r="E25" s="70" t="s">
        <v>150</v>
      </c>
      <c r="F25" s="70">
        <v>6</v>
      </c>
      <c r="G25" s="70" t="s">
        <v>150</v>
      </c>
      <c r="H25" s="70" t="s">
        <v>150</v>
      </c>
      <c r="I25" s="142">
        <v>1596</v>
      </c>
      <c r="J25" s="142">
        <v>227</v>
      </c>
      <c r="K25" s="142">
        <v>1366</v>
      </c>
      <c r="L25" s="142">
        <v>3</v>
      </c>
      <c r="M25" s="142">
        <v>0</v>
      </c>
      <c r="N25" s="142" t="s">
        <v>150</v>
      </c>
      <c r="O25" s="142">
        <v>0</v>
      </c>
    </row>
    <row r="26" spans="1:15" s="109" customFormat="1" x14ac:dyDescent="0.2">
      <c r="A26" s="69" t="s">
        <v>152</v>
      </c>
      <c r="B26" s="70">
        <v>1171</v>
      </c>
      <c r="C26" s="70">
        <v>195</v>
      </c>
      <c r="D26" s="70">
        <v>968</v>
      </c>
      <c r="E26" s="70">
        <v>1</v>
      </c>
      <c r="F26" s="70">
        <v>7</v>
      </c>
      <c r="G26" s="70" t="s">
        <v>150</v>
      </c>
      <c r="H26" s="70" t="s">
        <v>150</v>
      </c>
      <c r="I26" s="142">
        <v>1110</v>
      </c>
      <c r="J26" s="142">
        <v>175</v>
      </c>
      <c r="K26" s="142">
        <v>930</v>
      </c>
      <c r="L26" s="142">
        <v>5</v>
      </c>
      <c r="M26" s="142">
        <v>0</v>
      </c>
      <c r="N26" s="142" t="s">
        <v>150</v>
      </c>
      <c r="O26" s="142">
        <v>0</v>
      </c>
    </row>
    <row r="27" spans="1:15" s="109" customFormat="1" x14ac:dyDescent="0.2">
      <c r="A27" s="69" t="s">
        <v>153</v>
      </c>
      <c r="B27" s="70">
        <v>525</v>
      </c>
      <c r="C27" s="70">
        <v>222</v>
      </c>
      <c r="D27" s="70">
        <v>289</v>
      </c>
      <c r="E27" s="70">
        <v>1</v>
      </c>
      <c r="F27" s="70">
        <v>1</v>
      </c>
      <c r="G27" s="70" t="s">
        <v>150</v>
      </c>
      <c r="H27" s="70">
        <v>12</v>
      </c>
      <c r="I27" s="142">
        <v>484</v>
      </c>
      <c r="J27" s="142">
        <v>114</v>
      </c>
      <c r="K27" s="142">
        <v>362</v>
      </c>
      <c r="L27" s="142">
        <v>1</v>
      </c>
      <c r="M27" s="142">
        <v>1</v>
      </c>
      <c r="N27" s="142" t="s">
        <v>150</v>
      </c>
      <c r="O27" s="142">
        <v>6</v>
      </c>
    </row>
    <row r="28" spans="1:15" s="109" customFormat="1" x14ac:dyDescent="0.2">
      <c r="A28" s="69" t="s">
        <v>610</v>
      </c>
      <c r="B28" s="70">
        <v>610</v>
      </c>
      <c r="C28" s="70">
        <v>101</v>
      </c>
      <c r="D28" s="70">
        <v>502</v>
      </c>
      <c r="E28" s="70">
        <v>1</v>
      </c>
      <c r="F28" s="70">
        <v>5</v>
      </c>
      <c r="G28" s="70" t="s">
        <v>150</v>
      </c>
      <c r="H28" s="70">
        <v>1</v>
      </c>
      <c r="I28" s="142">
        <v>442</v>
      </c>
      <c r="J28" s="142">
        <v>61</v>
      </c>
      <c r="K28" s="142">
        <v>380</v>
      </c>
      <c r="L28" s="142">
        <v>1</v>
      </c>
      <c r="M28" s="142">
        <v>0</v>
      </c>
      <c r="N28" s="142" t="s">
        <v>150</v>
      </c>
      <c r="O28" s="142">
        <v>0</v>
      </c>
    </row>
    <row r="29" spans="1:15" s="109" customFormat="1" x14ac:dyDescent="0.2">
      <c r="A29" s="69" t="s">
        <v>155</v>
      </c>
      <c r="B29" s="70">
        <v>716</v>
      </c>
      <c r="C29" s="70">
        <v>72</v>
      </c>
      <c r="D29" s="70">
        <v>641</v>
      </c>
      <c r="E29" s="70">
        <v>2</v>
      </c>
      <c r="F29" s="70">
        <v>1</v>
      </c>
      <c r="G29" s="70" t="s">
        <v>150</v>
      </c>
      <c r="H29" s="70" t="s">
        <v>150</v>
      </c>
      <c r="I29" s="142">
        <v>467</v>
      </c>
      <c r="J29" s="142">
        <v>61</v>
      </c>
      <c r="K29" s="142">
        <v>405</v>
      </c>
      <c r="L29" s="142">
        <v>0</v>
      </c>
      <c r="M29" s="142">
        <v>1</v>
      </c>
      <c r="N29" s="142" t="s">
        <v>150</v>
      </c>
      <c r="O29" s="142">
        <v>0</v>
      </c>
    </row>
    <row r="30" spans="1:15" s="109" customFormat="1" x14ac:dyDescent="0.2">
      <c r="A30" s="69" t="s">
        <v>156</v>
      </c>
      <c r="B30" s="70">
        <v>491</v>
      </c>
      <c r="C30" s="70">
        <v>27</v>
      </c>
      <c r="D30" s="70">
        <v>464</v>
      </c>
      <c r="E30" s="70" t="s">
        <v>150</v>
      </c>
      <c r="F30" s="70" t="s">
        <v>150</v>
      </c>
      <c r="G30" s="70" t="s">
        <v>150</v>
      </c>
      <c r="H30" s="70" t="s">
        <v>150</v>
      </c>
      <c r="I30" s="142">
        <v>371</v>
      </c>
      <c r="J30" s="142">
        <v>10</v>
      </c>
      <c r="K30" s="142">
        <v>360</v>
      </c>
      <c r="L30" s="142">
        <v>0</v>
      </c>
      <c r="M30" s="142">
        <v>1</v>
      </c>
      <c r="N30" s="142" t="s">
        <v>150</v>
      </c>
      <c r="O30" s="142">
        <v>0</v>
      </c>
    </row>
    <row r="31" spans="1:15" s="109" customFormat="1" x14ac:dyDescent="0.2">
      <c r="A31" s="69" t="s">
        <v>157</v>
      </c>
      <c r="B31" s="70">
        <v>2474</v>
      </c>
      <c r="C31" s="70">
        <v>199</v>
      </c>
      <c r="D31" s="70">
        <v>2270</v>
      </c>
      <c r="E31" s="70">
        <v>2</v>
      </c>
      <c r="F31" s="70">
        <v>1</v>
      </c>
      <c r="G31" s="70" t="s">
        <v>150</v>
      </c>
      <c r="H31" s="70">
        <v>2</v>
      </c>
      <c r="I31" s="142">
        <v>2140</v>
      </c>
      <c r="J31" s="142">
        <v>98</v>
      </c>
      <c r="K31" s="142">
        <v>2040</v>
      </c>
      <c r="L31" s="142">
        <v>2</v>
      </c>
      <c r="M31" s="142">
        <v>0</v>
      </c>
      <c r="N31" s="142" t="s">
        <v>150</v>
      </c>
      <c r="O31" s="142">
        <v>0</v>
      </c>
    </row>
    <row r="32" spans="1:15" s="109" customFormat="1" x14ac:dyDescent="0.2">
      <c r="A32" s="69" t="s">
        <v>158</v>
      </c>
      <c r="B32" s="70">
        <v>1480</v>
      </c>
      <c r="C32" s="70">
        <v>86</v>
      </c>
      <c r="D32" s="70">
        <v>1385</v>
      </c>
      <c r="E32" s="70">
        <v>4</v>
      </c>
      <c r="F32" s="70">
        <v>2</v>
      </c>
      <c r="G32" s="70" t="s">
        <v>150</v>
      </c>
      <c r="H32" s="70">
        <v>3</v>
      </c>
      <c r="I32" s="142">
        <v>1258</v>
      </c>
      <c r="J32" s="142">
        <v>56</v>
      </c>
      <c r="K32" s="142">
        <v>1199</v>
      </c>
      <c r="L32" s="142">
        <v>2</v>
      </c>
      <c r="M32" s="142">
        <v>1</v>
      </c>
      <c r="N32" s="142" t="s">
        <v>150</v>
      </c>
      <c r="O32" s="142">
        <v>0</v>
      </c>
    </row>
    <row r="33" spans="1:15" s="109" customFormat="1" x14ac:dyDescent="0.2">
      <c r="A33" s="69" t="s">
        <v>159</v>
      </c>
      <c r="B33" s="70">
        <v>719</v>
      </c>
      <c r="C33" s="70">
        <v>115</v>
      </c>
      <c r="D33" s="70">
        <v>602</v>
      </c>
      <c r="E33" s="70">
        <v>1</v>
      </c>
      <c r="F33" s="70">
        <v>1</v>
      </c>
      <c r="G33" s="70" t="s">
        <v>150</v>
      </c>
      <c r="H33" s="70" t="s">
        <v>150</v>
      </c>
      <c r="I33" s="142">
        <v>717</v>
      </c>
      <c r="J33" s="142">
        <v>91</v>
      </c>
      <c r="K33" s="142">
        <v>623</v>
      </c>
      <c r="L33" s="142">
        <v>0</v>
      </c>
      <c r="M33" s="142">
        <v>3</v>
      </c>
      <c r="N33" s="142" t="s">
        <v>150</v>
      </c>
      <c r="O33" s="142">
        <v>0</v>
      </c>
    </row>
    <row r="34" spans="1:15" s="109" customFormat="1" x14ac:dyDescent="0.2">
      <c r="A34" s="69" t="s">
        <v>160</v>
      </c>
      <c r="B34" s="70">
        <v>1927</v>
      </c>
      <c r="C34" s="70">
        <v>153</v>
      </c>
      <c r="D34" s="70">
        <v>1771</v>
      </c>
      <c r="E34" s="70" t="s">
        <v>150</v>
      </c>
      <c r="F34" s="70">
        <v>3</v>
      </c>
      <c r="G34" s="70" t="s">
        <v>150</v>
      </c>
      <c r="H34" s="70" t="s">
        <v>150</v>
      </c>
      <c r="I34" s="142">
        <v>2337</v>
      </c>
      <c r="J34" s="142">
        <v>104</v>
      </c>
      <c r="K34" s="142">
        <v>2229</v>
      </c>
      <c r="L34" s="142">
        <v>4</v>
      </c>
      <c r="M34" s="142">
        <v>0</v>
      </c>
      <c r="N34" s="142" t="s">
        <v>150</v>
      </c>
      <c r="O34" s="142">
        <v>0</v>
      </c>
    </row>
    <row r="35" spans="1:15" s="109" customFormat="1" x14ac:dyDescent="0.2">
      <c r="A35" s="69" t="s">
        <v>161</v>
      </c>
      <c r="B35" s="70">
        <v>1236</v>
      </c>
      <c r="C35" s="70">
        <v>155</v>
      </c>
      <c r="D35" s="70">
        <v>1081</v>
      </c>
      <c r="E35" s="70" t="s">
        <v>150</v>
      </c>
      <c r="F35" s="70" t="s">
        <v>150</v>
      </c>
      <c r="G35" s="70" t="s">
        <v>150</v>
      </c>
      <c r="H35" s="70" t="s">
        <v>150</v>
      </c>
      <c r="I35" s="142">
        <v>1105</v>
      </c>
      <c r="J35" s="142">
        <v>84</v>
      </c>
      <c r="K35" s="142">
        <v>1019</v>
      </c>
      <c r="L35" s="142">
        <v>2</v>
      </c>
      <c r="M35" s="142">
        <v>0</v>
      </c>
      <c r="N35" s="142" t="s">
        <v>150</v>
      </c>
      <c r="O35" s="142">
        <v>0</v>
      </c>
    </row>
    <row r="36" spans="1:15" s="109" customFormat="1" x14ac:dyDescent="0.2">
      <c r="A36" s="69" t="s">
        <v>162</v>
      </c>
      <c r="B36" s="70">
        <v>969</v>
      </c>
      <c r="C36" s="70">
        <v>112</v>
      </c>
      <c r="D36" s="70">
        <v>851</v>
      </c>
      <c r="E36" s="70" t="s">
        <v>150</v>
      </c>
      <c r="F36" s="70">
        <v>1</v>
      </c>
      <c r="G36" s="70" t="s">
        <v>150</v>
      </c>
      <c r="H36" s="70">
        <v>5</v>
      </c>
      <c r="I36" s="142">
        <v>856</v>
      </c>
      <c r="J36" s="142">
        <v>73</v>
      </c>
      <c r="K36" s="142">
        <v>781</v>
      </c>
      <c r="L36" s="142">
        <v>1</v>
      </c>
      <c r="M36" s="142">
        <v>1</v>
      </c>
      <c r="N36" s="142" t="s">
        <v>150</v>
      </c>
      <c r="O36" s="142">
        <v>0</v>
      </c>
    </row>
    <row r="37" spans="1:15" s="109" customFormat="1" x14ac:dyDescent="0.2">
      <c r="A37" s="69" t="s">
        <v>163</v>
      </c>
      <c r="B37" s="70">
        <v>887</v>
      </c>
      <c r="C37" s="70">
        <v>43</v>
      </c>
      <c r="D37" s="70">
        <v>840</v>
      </c>
      <c r="E37" s="70">
        <v>2</v>
      </c>
      <c r="F37" s="70">
        <v>2</v>
      </c>
      <c r="G37" s="70" t="s">
        <v>150</v>
      </c>
      <c r="H37" s="70" t="s">
        <v>150</v>
      </c>
      <c r="I37" s="142">
        <v>947</v>
      </c>
      <c r="J37" s="142">
        <v>53</v>
      </c>
      <c r="K37" s="142">
        <v>893</v>
      </c>
      <c r="L37" s="142">
        <v>1</v>
      </c>
      <c r="M37" s="142">
        <v>0</v>
      </c>
      <c r="N37" s="142" t="s">
        <v>150</v>
      </c>
      <c r="O37" s="142">
        <v>0</v>
      </c>
    </row>
    <row r="38" spans="1:15" s="109" customFormat="1" x14ac:dyDescent="0.2">
      <c r="A38" s="69" t="s">
        <v>164</v>
      </c>
      <c r="B38" s="70">
        <v>952</v>
      </c>
      <c r="C38" s="70">
        <v>31</v>
      </c>
      <c r="D38" s="70">
        <v>920</v>
      </c>
      <c r="E38" s="70" t="s">
        <v>150</v>
      </c>
      <c r="F38" s="70" t="s">
        <v>150</v>
      </c>
      <c r="G38" s="70" t="s">
        <v>150</v>
      </c>
      <c r="H38" s="70">
        <v>1</v>
      </c>
      <c r="I38" s="142">
        <v>754</v>
      </c>
      <c r="J38" s="142">
        <v>18</v>
      </c>
      <c r="K38" s="142">
        <v>736</v>
      </c>
      <c r="L38" s="142">
        <v>0</v>
      </c>
      <c r="M38" s="142">
        <v>0</v>
      </c>
      <c r="N38" s="142" t="s">
        <v>150</v>
      </c>
      <c r="O38" s="142">
        <v>0</v>
      </c>
    </row>
    <row r="39" spans="1:15" s="109" customFormat="1" x14ac:dyDescent="0.2">
      <c r="A39" s="69" t="s">
        <v>165</v>
      </c>
      <c r="B39" s="70">
        <v>677</v>
      </c>
      <c r="C39" s="70">
        <v>96</v>
      </c>
      <c r="D39" s="70">
        <v>579</v>
      </c>
      <c r="E39" s="70">
        <v>1</v>
      </c>
      <c r="F39" s="70" t="s">
        <v>150</v>
      </c>
      <c r="G39" s="70" t="s">
        <v>150</v>
      </c>
      <c r="H39" s="70">
        <v>1</v>
      </c>
      <c r="I39" s="142">
        <v>739</v>
      </c>
      <c r="J39" s="142">
        <v>69</v>
      </c>
      <c r="K39" s="142">
        <v>670</v>
      </c>
      <c r="L39" s="142">
        <v>0</v>
      </c>
      <c r="M39" s="142">
        <v>0</v>
      </c>
      <c r="N39" s="142" t="s">
        <v>150</v>
      </c>
      <c r="O39" s="142">
        <v>0</v>
      </c>
    </row>
    <row r="40" spans="1:15" s="109" customFormat="1" x14ac:dyDescent="0.2">
      <c r="A40" s="74" t="s">
        <v>254</v>
      </c>
      <c r="B40" s="75" t="s">
        <v>150</v>
      </c>
      <c r="C40" s="75" t="s">
        <v>150</v>
      </c>
      <c r="D40" s="75" t="s">
        <v>150</v>
      </c>
      <c r="E40" s="75" t="s">
        <v>150</v>
      </c>
      <c r="F40" s="75" t="s">
        <v>150</v>
      </c>
      <c r="G40" s="75" t="s">
        <v>150</v>
      </c>
      <c r="H40" s="75" t="s">
        <v>150</v>
      </c>
      <c r="I40" s="142">
        <v>0</v>
      </c>
      <c r="J40" s="144" t="s">
        <v>150</v>
      </c>
      <c r="K40" s="144" t="s">
        <v>150</v>
      </c>
      <c r="L40" s="144" t="s">
        <v>150</v>
      </c>
      <c r="M40" s="144" t="s">
        <v>150</v>
      </c>
      <c r="N40" s="144" t="s">
        <v>150</v>
      </c>
      <c r="O40" s="144" t="s">
        <v>150</v>
      </c>
    </row>
    <row r="42" spans="1:15" x14ac:dyDescent="0.25">
      <c r="A42" s="61" t="s">
        <v>611</v>
      </c>
    </row>
    <row r="43" spans="1:15" x14ac:dyDescent="0.25">
      <c r="A43" s="61" t="s">
        <v>612</v>
      </c>
    </row>
    <row r="44" spans="1:15" x14ac:dyDescent="0.25">
      <c r="A44" s="61" t="s">
        <v>394</v>
      </c>
    </row>
    <row r="45" spans="1:15" x14ac:dyDescent="0.25">
      <c r="A45" s="61" t="s">
        <v>170</v>
      </c>
    </row>
  </sheetData>
  <mergeCells count="5">
    <mergeCell ref="I3:O3"/>
    <mergeCell ref="A3:A4"/>
    <mergeCell ref="B3:H3"/>
    <mergeCell ref="A2:O2"/>
    <mergeCell ref="A1:O1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I46"/>
  <sheetViews>
    <sheetView showGridLines="0" showZeros="0" zoomScaleNormal="100" workbookViewId="0">
      <selection sqref="A1:I1"/>
    </sheetView>
  </sheetViews>
  <sheetFormatPr baseColWidth="10" defaultColWidth="9.140625" defaultRowHeight="12.75" x14ac:dyDescent="0.25"/>
  <cols>
    <col min="1" max="1" width="18.140625" style="61" customWidth="1"/>
    <col min="2" max="2" width="9.7109375" style="77" customWidth="1"/>
    <col min="3" max="6" width="9.7109375" style="61" customWidth="1"/>
    <col min="7" max="8" width="9.140625" style="61"/>
    <col min="9" max="9" width="9.140625" style="78"/>
    <col min="10" max="16384" width="9.140625" style="61"/>
  </cols>
  <sheetData>
    <row r="1" spans="1:9" s="110" customFormat="1" ht="13.5" x14ac:dyDescent="0.25">
      <c r="A1" s="257" t="s">
        <v>656</v>
      </c>
      <c r="B1" s="257"/>
      <c r="C1" s="257"/>
      <c r="D1" s="257"/>
      <c r="E1" s="257"/>
      <c r="F1" s="257"/>
      <c r="G1" s="257"/>
      <c r="H1" s="257"/>
      <c r="I1" s="257"/>
    </row>
    <row r="2" spans="1:9" s="111" customFormat="1" ht="36.75" customHeight="1" x14ac:dyDescent="0.25">
      <c r="A2" s="258" t="s">
        <v>875</v>
      </c>
      <c r="B2" s="258"/>
      <c r="C2" s="258"/>
      <c r="D2" s="258"/>
      <c r="E2" s="258"/>
      <c r="F2" s="258"/>
      <c r="G2" s="258"/>
      <c r="H2" s="258"/>
      <c r="I2" s="258"/>
    </row>
    <row r="3" spans="1:9" s="112" customFormat="1" ht="25.5" x14ac:dyDescent="0.2">
      <c r="A3" s="80" t="s">
        <v>181</v>
      </c>
      <c r="B3" s="64">
        <v>2015</v>
      </c>
      <c r="C3" s="64">
        <v>2016</v>
      </c>
      <c r="D3" s="64">
        <v>2017</v>
      </c>
      <c r="E3" s="64">
        <v>2018</v>
      </c>
      <c r="F3" s="64">
        <v>2019</v>
      </c>
      <c r="G3" s="64">
        <v>2020</v>
      </c>
      <c r="H3" s="64">
        <v>2021</v>
      </c>
      <c r="I3" s="64" t="s">
        <v>699</v>
      </c>
    </row>
    <row r="4" spans="1:9" s="113" customFormat="1" x14ac:dyDescent="0.2">
      <c r="A4" s="66" t="s">
        <v>128</v>
      </c>
      <c r="B4" s="81">
        <v>40969</v>
      </c>
      <c r="C4" s="81">
        <v>42942</v>
      </c>
      <c r="D4" s="81">
        <v>44347</v>
      </c>
      <c r="E4" s="81">
        <v>49896</v>
      </c>
      <c r="F4" s="81">
        <f>SUM(F5:F39)</f>
        <v>59399</v>
      </c>
      <c r="G4" s="81">
        <f>SUM(G5:G39)</f>
        <v>41251</v>
      </c>
      <c r="H4" s="81">
        <f>SUM(H5:H39)</f>
        <v>55294</v>
      </c>
      <c r="I4" s="141">
        <v>36222</v>
      </c>
    </row>
    <row r="5" spans="1:9" s="109" customFormat="1" x14ac:dyDescent="0.2">
      <c r="A5" s="69" t="s">
        <v>131</v>
      </c>
      <c r="B5" s="70">
        <v>1015</v>
      </c>
      <c r="C5" s="70">
        <v>844</v>
      </c>
      <c r="D5" s="70">
        <v>927</v>
      </c>
      <c r="E5" s="70">
        <v>957</v>
      </c>
      <c r="F5" s="70">
        <v>719</v>
      </c>
      <c r="G5" s="70">
        <v>624</v>
      </c>
      <c r="H5" s="70">
        <v>941</v>
      </c>
      <c r="I5" s="142">
        <v>560</v>
      </c>
    </row>
    <row r="6" spans="1:9" s="109" customFormat="1" x14ac:dyDescent="0.2">
      <c r="A6" s="69" t="s">
        <v>132</v>
      </c>
      <c r="B6" s="70">
        <v>893</v>
      </c>
      <c r="C6" s="70">
        <v>783</v>
      </c>
      <c r="D6" s="70">
        <v>732</v>
      </c>
      <c r="E6" s="70">
        <v>757</v>
      </c>
      <c r="F6" s="70">
        <v>1014</v>
      </c>
      <c r="G6" s="70">
        <v>654</v>
      </c>
      <c r="H6" s="70">
        <v>928</v>
      </c>
      <c r="I6" s="142">
        <v>509</v>
      </c>
    </row>
    <row r="7" spans="1:9" s="109" customFormat="1" x14ac:dyDescent="0.2">
      <c r="A7" s="69" t="s">
        <v>133</v>
      </c>
      <c r="B7" s="70">
        <v>287</v>
      </c>
      <c r="C7" s="70">
        <v>385</v>
      </c>
      <c r="D7" s="70">
        <v>527</v>
      </c>
      <c r="E7" s="70">
        <v>701</v>
      </c>
      <c r="F7" s="70">
        <v>819</v>
      </c>
      <c r="G7" s="70">
        <v>615</v>
      </c>
      <c r="H7" s="70">
        <v>850</v>
      </c>
      <c r="I7" s="142">
        <v>382</v>
      </c>
    </row>
    <row r="8" spans="1:9" s="109" customFormat="1" x14ac:dyDescent="0.2">
      <c r="A8" s="69" t="s">
        <v>134</v>
      </c>
      <c r="B8" s="70">
        <v>2851</v>
      </c>
      <c r="C8" s="70">
        <v>3448</v>
      </c>
      <c r="D8" s="70">
        <v>3161</v>
      </c>
      <c r="E8" s="70">
        <v>2971</v>
      </c>
      <c r="F8" s="70">
        <v>2931</v>
      </c>
      <c r="G8" s="70">
        <v>1597</v>
      </c>
      <c r="H8" s="70">
        <v>3631</v>
      </c>
      <c r="I8" s="142">
        <v>2479</v>
      </c>
    </row>
    <row r="9" spans="1:9" s="109" customFormat="1" x14ac:dyDescent="0.2">
      <c r="A9" s="69" t="s">
        <v>135</v>
      </c>
      <c r="B9" s="70">
        <v>841</v>
      </c>
      <c r="C9" s="70">
        <v>1499</v>
      </c>
      <c r="D9" s="70">
        <v>1206</v>
      </c>
      <c r="E9" s="70">
        <v>1335</v>
      </c>
      <c r="F9" s="70">
        <v>1313</v>
      </c>
      <c r="G9" s="70">
        <v>602</v>
      </c>
      <c r="H9" s="70">
        <v>1529</v>
      </c>
      <c r="I9" s="142">
        <v>1108</v>
      </c>
    </row>
    <row r="10" spans="1:9" s="109" customFormat="1" x14ac:dyDescent="0.2">
      <c r="A10" s="69" t="s">
        <v>136</v>
      </c>
      <c r="B10" s="70">
        <v>956</v>
      </c>
      <c r="C10" s="70">
        <v>887</v>
      </c>
      <c r="D10" s="70">
        <v>1011</v>
      </c>
      <c r="E10" s="70">
        <v>1339</v>
      </c>
      <c r="F10" s="70">
        <v>1473</v>
      </c>
      <c r="G10" s="70">
        <v>1144</v>
      </c>
      <c r="H10" s="70">
        <v>1598</v>
      </c>
      <c r="I10" s="142">
        <v>1021</v>
      </c>
    </row>
    <row r="11" spans="1:9" s="109" customFormat="1" x14ac:dyDescent="0.2">
      <c r="A11" s="69" t="s">
        <v>137</v>
      </c>
      <c r="B11" s="70">
        <v>1600</v>
      </c>
      <c r="C11" s="70">
        <v>1212</v>
      </c>
      <c r="D11" s="70">
        <v>1139</v>
      </c>
      <c r="E11" s="70">
        <v>1157</v>
      </c>
      <c r="F11" s="70">
        <v>1438</v>
      </c>
      <c r="G11" s="70">
        <v>1045</v>
      </c>
      <c r="H11" s="70">
        <v>1440</v>
      </c>
      <c r="I11" s="142">
        <v>1223</v>
      </c>
    </row>
    <row r="12" spans="1:9" s="109" customFormat="1" x14ac:dyDescent="0.2">
      <c r="A12" s="69" t="s">
        <v>138</v>
      </c>
      <c r="B12" s="70">
        <v>586</v>
      </c>
      <c r="C12" s="70">
        <v>575</v>
      </c>
      <c r="D12" s="70">
        <v>624</v>
      </c>
      <c r="E12" s="70">
        <v>831</v>
      </c>
      <c r="F12" s="70">
        <v>1064</v>
      </c>
      <c r="G12" s="70">
        <v>736</v>
      </c>
      <c r="H12" s="70">
        <v>839</v>
      </c>
      <c r="I12" s="142">
        <v>551</v>
      </c>
    </row>
    <row r="13" spans="1:9" s="109" customFormat="1" x14ac:dyDescent="0.2">
      <c r="A13" s="69" t="s">
        <v>139</v>
      </c>
      <c r="B13" s="70">
        <v>1845</v>
      </c>
      <c r="C13" s="70">
        <v>1863</v>
      </c>
      <c r="D13" s="70">
        <v>1869</v>
      </c>
      <c r="E13" s="70">
        <v>1984</v>
      </c>
      <c r="F13" s="70">
        <v>2351</v>
      </c>
      <c r="G13" s="70">
        <v>1708</v>
      </c>
      <c r="H13" s="70">
        <v>2233</v>
      </c>
      <c r="I13" s="142">
        <v>1784</v>
      </c>
    </row>
    <row r="14" spans="1:9" s="109" customFormat="1" x14ac:dyDescent="0.2">
      <c r="A14" s="69" t="s">
        <v>140</v>
      </c>
      <c r="B14" s="70">
        <v>143</v>
      </c>
      <c r="C14" s="70">
        <v>163</v>
      </c>
      <c r="D14" s="70">
        <v>162</v>
      </c>
      <c r="E14" s="70">
        <v>222</v>
      </c>
      <c r="F14" s="70">
        <v>264</v>
      </c>
      <c r="G14" s="70">
        <v>199</v>
      </c>
      <c r="H14" s="70">
        <v>347</v>
      </c>
      <c r="I14" s="142">
        <v>241</v>
      </c>
    </row>
    <row r="15" spans="1:9" s="109" customFormat="1" x14ac:dyDescent="0.2">
      <c r="A15" s="69" t="s">
        <v>141</v>
      </c>
      <c r="B15" s="70">
        <v>1212</v>
      </c>
      <c r="C15" s="70">
        <v>1116</v>
      </c>
      <c r="D15" s="70">
        <v>835</v>
      </c>
      <c r="E15" s="70">
        <v>850</v>
      </c>
      <c r="F15" s="70">
        <v>1451</v>
      </c>
      <c r="G15" s="70">
        <v>1093</v>
      </c>
      <c r="H15" s="70">
        <v>1806</v>
      </c>
      <c r="I15" s="142">
        <v>1181</v>
      </c>
    </row>
    <row r="16" spans="1:9" s="109" customFormat="1" x14ac:dyDescent="0.2">
      <c r="A16" s="69" t="s">
        <v>142</v>
      </c>
      <c r="B16" s="70">
        <v>927</v>
      </c>
      <c r="C16" s="70">
        <v>970</v>
      </c>
      <c r="D16" s="70">
        <v>954</v>
      </c>
      <c r="E16" s="70">
        <v>1089</v>
      </c>
      <c r="F16" s="70">
        <v>1293</v>
      </c>
      <c r="G16" s="70">
        <v>866</v>
      </c>
      <c r="H16" s="70">
        <v>1175</v>
      </c>
      <c r="I16" s="142">
        <v>792</v>
      </c>
    </row>
    <row r="17" spans="1:9" s="109" customFormat="1" x14ac:dyDescent="0.2">
      <c r="A17" s="69" t="s">
        <v>143</v>
      </c>
      <c r="B17" s="70">
        <v>1954</v>
      </c>
      <c r="C17" s="70">
        <v>1772</v>
      </c>
      <c r="D17" s="70">
        <v>1951</v>
      </c>
      <c r="E17" s="70">
        <v>2183</v>
      </c>
      <c r="F17" s="70">
        <v>2294</v>
      </c>
      <c r="G17" s="70">
        <v>1344</v>
      </c>
      <c r="H17" s="70">
        <v>2097</v>
      </c>
      <c r="I17" s="142">
        <v>1365</v>
      </c>
    </row>
    <row r="18" spans="1:9" s="109" customFormat="1" x14ac:dyDescent="0.2">
      <c r="A18" s="69" t="s">
        <v>144</v>
      </c>
      <c r="B18" s="71">
        <v>1073</v>
      </c>
      <c r="C18" s="71">
        <v>990</v>
      </c>
      <c r="D18" s="71">
        <v>1893</v>
      </c>
      <c r="E18" s="71">
        <v>1222</v>
      </c>
      <c r="F18" s="71">
        <v>1635</v>
      </c>
      <c r="G18" s="71">
        <v>1358</v>
      </c>
      <c r="H18" s="70">
        <v>1859</v>
      </c>
      <c r="I18" s="142">
        <v>1336</v>
      </c>
    </row>
    <row r="19" spans="1:9" s="109" customFormat="1" x14ac:dyDescent="0.2">
      <c r="A19" s="69" t="s">
        <v>145</v>
      </c>
      <c r="B19" s="70">
        <v>2192</v>
      </c>
      <c r="C19" s="70">
        <v>2252</v>
      </c>
      <c r="D19" s="70">
        <v>2457</v>
      </c>
      <c r="E19" s="70">
        <v>2649</v>
      </c>
      <c r="F19" s="70">
        <v>2845</v>
      </c>
      <c r="G19" s="70">
        <v>1948</v>
      </c>
      <c r="H19" s="70">
        <v>2699</v>
      </c>
      <c r="I19" s="142">
        <v>1894</v>
      </c>
    </row>
    <row r="20" spans="1:9" s="109" customFormat="1" x14ac:dyDescent="0.2">
      <c r="A20" s="69" t="s">
        <v>146</v>
      </c>
      <c r="B20" s="70">
        <v>3525</v>
      </c>
      <c r="C20" s="70">
        <v>3959</v>
      </c>
      <c r="D20" s="70">
        <v>3894</v>
      </c>
      <c r="E20" s="70">
        <v>4135</v>
      </c>
      <c r="F20" s="70">
        <v>4527</v>
      </c>
      <c r="G20" s="70">
        <v>3223</v>
      </c>
      <c r="H20" s="70">
        <v>4107</v>
      </c>
      <c r="I20" s="142">
        <v>2649</v>
      </c>
    </row>
    <row r="21" spans="1:9" s="109" customFormat="1" x14ac:dyDescent="0.2">
      <c r="A21" s="69" t="s">
        <v>252</v>
      </c>
      <c r="B21" s="71">
        <v>3761</v>
      </c>
      <c r="C21" s="71">
        <v>4375</v>
      </c>
      <c r="D21" s="71">
        <v>3821</v>
      </c>
      <c r="E21" s="71">
        <v>4089</v>
      </c>
      <c r="F21" s="71">
        <v>5410</v>
      </c>
      <c r="G21" s="71">
        <v>3967</v>
      </c>
      <c r="H21" s="70">
        <v>3289</v>
      </c>
      <c r="I21" s="142">
        <v>460</v>
      </c>
    </row>
    <row r="22" spans="1:9" s="109" customFormat="1" x14ac:dyDescent="0.2">
      <c r="A22" s="69" t="s">
        <v>609</v>
      </c>
      <c r="B22" s="71">
        <v>2899</v>
      </c>
      <c r="C22" s="71">
        <v>2789</v>
      </c>
      <c r="D22" s="71">
        <v>3253</v>
      </c>
      <c r="E22" s="71">
        <v>4085</v>
      </c>
      <c r="F22" s="71">
        <v>4086</v>
      </c>
      <c r="G22" s="71">
        <v>3216</v>
      </c>
      <c r="H22" s="70">
        <v>3829</v>
      </c>
      <c r="I22" s="142">
        <v>3088</v>
      </c>
    </row>
    <row r="23" spans="1:9" s="109" customFormat="1" x14ac:dyDescent="0.2">
      <c r="A23" s="69" t="s">
        <v>284</v>
      </c>
      <c r="B23" s="71" t="s">
        <v>150</v>
      </c>
      <c r="C23" s="71" t="s">
        <v>150</v>
      </c>
      <c r="D23" s="71" t="s">
        <v>150</v>
      </c>
      <c r="E23" s="71" t="s">
        <v>150</v>
      </c>
      <c r="F23" s="71" t="s">
        <v>150</v>
      </c>
      <c r="G23" s="71">
        <v>980</v>
      </c>
      <c r="H23" s="70">
        <v>1702</v>
      </c>
      <c r="I23" s="142">
        <v>114</v>
      </c>
    </row>
    <row r="24" spans="1:9" s="109" customFormat="1" x14ac:dyDescent="0.2">
      <c r="A24" s="69" t="s">
        <v>151</v>
      </c>
      <c r="B24" s="70">
        <v>2702</v>
      </c>
      <c r="C24" s="70">
        <v>2660</v>
      </c>
      <c r="D24" s="70">
        <v>3260</v>
      </c>
      <c r="E24" s="70">
        <v>4220</v>
      </c>
      <c r="F24" s="70">
        <v>5739</v>
      </c>
      <c r="G24" s="70">
        <v>3431</v>
      </c>
      <c r="H24" s="70">
        <v>4252</v>
      </c>
      <c r="I24" s="142">
        <v>3000</v>
      </c>
    </row>
    <row r="25" spans="1:9" s="109" customFormat="1" x14ac:dyDescent="0.2">
      <c r="A25" s="69" t="s">
        <v>152</v>
      </c>
      <c r="B25" s="70">
        <v>1617</v>
      </c>
      <c r="C25" s="70">
        <v>1751</v>
      </c>
      <c r="D25" s="70">
        <v>2332</v>
      </c>
      <c r="E25" s="70">
        <v>2533</v>
      </c>
      <c r="F25" s="70">
        <v>3417</v>
      </c>
      <c r="G25" s="70">
        <v>2176</v>
      </c>
      <c r="H25" s="70">
        <v>2857</v>
      </c>
      <c r="I25" s="142">
        <v>2503</v>
      </c>
    </row>
    <row r="26" spans="1:9" s="109" customFormat="1" x14ac:dyDescent="0.2">
      <c r="A26" s="69" t="s">
        <v>153</v>
      </c>
      <c r="B26" s="70">
        <v>653</v>
      </c>
      <c r="C26" s="70">
        <v>692</v>
      </c>
      <c r="D26" s="70">
        <v>747</v>
      </c>
      <c r="E26" s="70">
        <v>907</v>
      </c>
      <c r="F26" s="70">
        <v>1431</v>
      </c>
      <c r="G26" s="70">
        <v>993</v>
      </c>
      <c r="H26" s="70">
        <v>1069</v>
      </c>
      <c r="I26" s="142">
        <v>733</v>
      </c>
    </row>
    <row r="27" spans="1:9" s="109" customFormat="1" x14ac:dyDescent="0.2">
      <c r="A27" s="69" t="s">
        <v>610</v>
      </c>
      <c r="B27" s="70">
        <v>442</v>
      </c>
      <c r="C27" s="70">
        <v>515</v>
      </c>
      <c r="D27" s="70">
        <v>518</v>
      </c>
      <c r="E27" s="70">
        <v>497</v>
      </c>
      <c r="F27" s="70">
        <v>661</v>
      </c>
      <c r="G27" s="70">
        <v>525</v>
      </c>
      <c r="H27" s="70">
        <v>726</v>
      </c>
      <c r="I27" s="142">
        <v>451</v>
      </c>
    </row>
    <row r="28" spans="1:9" s="109" customFormat="1" x14ac:dyDescent="0.2">
      <c r="A28" s="69" t="s">
        <v>155</v>
      </c>
      <c r="B28" s="70">
        <v>536</v>
      </c>
      <c r="C28" s="70">
        <v>441</v>
      </c>
      <c r="D28" s="70">
        <v>414</v>
      </c>
      <c r="E28" s="70">
        <v>477</v>
      </c>
      <c r="F28" s="70">
        <v>534</v>
      </c>
      <c r="G28" s="70">
        <v>331</v>
      </c>
      <c r="H28" s="70">
        <v>432</v>
      </c>
      <c r="I28" s="142">
        <v>328</v>
      </c>
    </row>
    <row r="29" spans="1:9" s="109" customFormat="1" x14ac:dyDescent="0.2">
      <c r="A29" s="69" t="s">
        <v>156</v>
      </c>
      <c r="B29" s="70">
        <v>148</v>
      </c>
      <c r="C29" s="70">
        <v>127</v>
      </c>
      <c r="D29" s="70">
        <v>98</v>
      </c>
      <c r="E29" s="70">
        <v>89</v>
      </c>
      <c r="F29" s="70">
        <v>221</v>
      </c>
      <c r="G29" s="70">
        <v>160</v>
      </c>
      <c r="H29" s="70">
        <v>210</v>
      </c>
      <c r="I29" s="142">
        <v>127</v>
      </c>
    </row>
    <row r="30" spans="1:9" s="109" customFormat="1" x14ac:dyDescent="0.2">
      <c r="A30" s="69" t="s">
        <v>157</v>
      </c>
      <c r="B30" s="70">
        <v>1868</v>
      </c>
      <c r="C30" s="70">
        <v>1954</v>
      </c>
      <c r="D30" s="70">
        <v>1787</v>
      </c>
      <c r="E30" s="70">
        <v>1883</v>
      </c>
      <c r="F30" s="70">
        <v>2442</v>
      </c>
      <c r="G30" s="70">
        <v>1548</v>
      </c>
      <c r="H30" s="70">
        <v>2045</v>
      </c>
      <c r="I30" s="142">
        <v>1401</v>
      </c>
    </row>
    <row r="31" spans="1:9" s="109" customFormat="1" x14ac:dyDescent="0.2">
      <c r="A31" s="69" t="s">
        <v>158</v>
      </c>
      <c r="B31" s="70">
        <v>572</v>
      </c>
      <c r="C31" s="70">
        <v>602</v>
      </c>
      <c r="D31" s="70">
        <v>602</v>
      </c>
      <c r="E31" s="70">
        <v>1169</v>
      </c>
      <c r="F31" s="70">
        <v>1425</v>
      </c>
      <c r="G31" s="70">
        <v>786</v>
      </c>
      <c r="H31" s="70">
        <v>1252</v>
      </c>
      <c r="I31" s="142">
        <v>776</v>
      </c>
    </row>
    <row r="32" spans="1:9" s="109" customFormat="1" x14ac:dyDescent="0.2">
      <c r="A32" s="69" t="s">
        <v>159</v>
      </c>
      <c r="B32" s="70">
        <v>427</v>
      </c>
      <c r="C32" s="70">
        <v>388</v>
      </c>
      <c r="D32" s="70">
        <v>367</v>
      </c>
      <c r="E32" s="70">
        <v>833</v>
      </c>
      <c r="F32" s="70">
        <v>553</v>
      </c>
      <c r="G32" s="70">
        <v>570</v>
      </c>
      <c r="H32" s="70">
        <v>798</v>
      </c>
      <c r="I32" s="142">
        <v>614</v>
      </c>
    </row>
    <row r="33" spans="1:9" s="109" customFormat="1" x14ac:dyDescent="0.2">
      <c r="A33" s="69" t="s">
        <v>160</v>
      </c>
      <c r="B33" s="70">
        <v>897</v>
      </c>
      <c r="C33" s="70">
        <v>807</v>
      </c>
      <c r="D33" s="70">
        <v>829</v>
      </c>
      <c r="E33" s="70">
        <v>1058</v>
      </c>
      <c r="F33" s="70">
        <v>1434</v>
      </c>
      <c r="G33" s="70">
        <v>938</v>
      </c>
      <c r="H33" s="70">
        <v>1189</v>
      </c>
      <c r="I33" s="142">
        <v>840</v>
      </c>
    </row>
    <row r="34" spans="1:9" s="109" customFormat="1" x14ac:dyDescent="0.2">
      <c r="A34" s="69" t="s">
        <v>161</v>
      </c>
      <c r="B34" s="70" t="s">
        <v>150</v>
      </c>
      <c r="C34" s="70" t="s">
        <v>150</v>
      </c>
      <c r="D34" s="70" t="s">
        <v>150</v>
      </c>
      <c r="E34" s="70">
        <v>358</v>
      </c>
      <c r="F34" s="70">
        <v>282</v>
      </c>
      <c r="G34" s="70">
        <v>844</v>
      </c>
      <c r="H34" s="70">
        <v>983</v>
      </c>
      <c r="I34" s="142">
        <v>693</v>
      </c>
    </row>
    <row r="35" spans="1:9" s="109" customFormat="1" x14ac:dyDescent="0.2">
      <c r="A35" s="69" t="s">
        <v>162</v>
      </c>
      <c r="B35" s="70">
        <v>800</v>
      </c>
      <c r="C35" s="70">
        <v>839</v>
      </c>
      <c r="D35" s="70">
        <v>710</v>
      </c>
      <c r="E35" s="70">
        <v>813</v>
      </c>
      <c r="F35" s="70">
        <v>856</v>
      </c>
      <c r="G35" s="70">
        <v>544</v>
      </c>
      <c r="H35" s="70">
        <v>706</v>
      </c>
      <c r="I35" s="142">
        <v>530</v>
      </c>
    </row>
    <row r="36" spans="1:9" s="109" customFormat="1" x14ac:dyDescent="0.2">
      <c r="A36" s="69" t="s">
        <v>163</v>
      </c>
      <c r="B36" s="70">
        <v>662</v>
      </c>
      <c r="C36" s="70">
        <v>617</v>
      </c>
      <c r="D36" s="70">
        <v>640</v>
      </c>
      <c r="E36" s="70">
        <v>613</v>
      </c>
      <c r="F36" s="70">
        <v>775</v>
      </c>
      <c r="G36" s="70">
        <v>493</v>
      </c>
      <c r="H36" s="70">
        <v>865</v>
      </c>
      <c r="I36" s="142">
        <v>562</v>
      </c>
    </row>
    <row r="37" spans="1:9" s="109" customFormat="1" x14ac:dyDescent="0.2">
      <c r="A37" s="69" t="s">
        <v>164</v>
      </c>
      <c r="B37" s="71">
        <v>600</v>
      </c>
      <c r="C37" s="71">
        <v>461</v>
      </c>
      <c r="D37" s="71">
        <v>456</v>
      </c>
      <c r="E37" s="71">
        <v>526</v>
      </c>
      <c r="F37" s="71">
        <v>499</v>
      </c>
      <c r="G37" s="71">
        <v>331</v>
      </c>
      <c r="H37" s="70">
        <v>380</v>
      </c>
      <c r="I37" s="142">
        <v>254</v>
      </c>
    </row>
    <row r="38" spans="1:9" s="109" customFormat="1" x14ac:dyDescent="0.2">
      <c r="A38" s="69" t="s">
        <v>165</v>
      </c>
      <c r="B38" s="70">
        <v>485</v>
      </c>
      <c r="C38" s="70">
        <v>483</v>
      </c>
      <c r="D38" s="70">
        <v>526</v>
      </c>
      <c r="E38" s="70">
        <v>570</v>
      </c>
      <c r="F38" s="70">
        <v>1267</v>
      </c>
      <c r="G38" s="70">
        <v>662</v>
      </c>
      <c r="H38" s="70">
        <v>631</v>
      </c>
      <c r="I38" s="142">
        <v>673</v>
      </c>
    </row>
    <row r="39" spans="1:9" s="109" customFormat="1" x14ac:dyDescent="0.2">
      <c r="A39" s="74" t="s">
        <v>285</v>
      </c>
      <c r="B39" s="75" t="s">
        <v>150</v>
      </c>
      <c r="C39" s="75">
        <v>723</v>
      </c>
      <c r="D39" s="75">
        <v>645</v>
      </c>
      <c r="E39" s="75">
        <v>794</v>
      </c>
      <c r="F39" s="75">
        <v>936</v>
      </c>
      <c r="G39" s="75" t="s">
        <v>150</v>
      </c>
      <c r="H39" s="75" t="s">
        <v>150</v>
      </c>
      <c r="I39" s="144" t="s">
        <v>150</v>
      </c>
    </row>
    <row r="41" spans="1:9" x14ac:dyDescent="0.25">
      <c r="A41" s="61" t="s">
        <v>255</v>
      </c>
    </row>
    <row r="42" spans="1:9" x14ac:dyDescent="0.25">
      <c r="A42" s="61" t="s">
        <v>886</v>
      </c>
    </row>
    <row r="43" spans="1:9" x14ac:dyDescent="0.25">
      <c r="A43" s="61" t="s">
        <v>657</v>
      </c>
    </row>
    <row r="44" spans="1:9" x14ac:dyDescent="0.25">
      <c r="A44" s="61" t="s">
        <v>658</v>
      </c>
    </row>
    <row r="45" spans="1:9" x14ac:dyDescent="0.25">
      <c r="A45" s="61" t="s">
        <v>394</v>
      </c>
    </row>
    <row r="46" spans="1:9" x14ac:dyDescent="0.25">
      <c r="A46" s="61" t="s">
        <v>170</v>
      </c>
    </row>
  </sheetData>
  <mergeCells count="2">
    <mergeCell ref="A2:I2"/>
    <mergeCell ref="A1:I1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AG44"/>
  <sheetViews>
    <sheetView showGridLines="0" showZeros="0" zoomScale="85" zoomScaleNormal="85" workbookViewId="0">
      <pane xSplit="1" topLeftCell="L1" activePane="topRight" state="frozen"/>
      <selection activeCell="L24" sqref="L24"/>
      <selection pane="topRight" activeCell="T10" sqref="T10"/>
    </sheetView>
  </sheetViews>
  <sheetFormatPr baseColWidth="10" defaultColWidth="9.140625" defaultRowHeight="12.75" x14ac:dyDescent="0.25"/>
  <cols>
    <col min="1" max="1" width="13.85546875" style="61" customWidth="1"/>
    <col min="2" max="2" width="7.140625" style="77" customWidth="1"/>
    <col min="3" max="17" width="7.140625" style="61" customWidth="1"/>
    <col min="18" max="16384" width="9.140625" style="61"/>
  </cols>
  <sheetData>
    <row r="1" spans="1:33" s="110" customFormat="1" ht="13.5" x14ac:dyDescent="0.25">
      <c r="A1" s="257" t="s">
        <v>659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</row>
    <row r="2" spans="1:33" s="111" customFormat="1" ht="36.75" customHeight="1" x14ac:dyDescent="0.25">
      <c r="A2" s="274" t="s">
        <v>876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C2" s="274"/>
      <c r="AD2" s="274"/>
      <c r="AE2" s="274"/>
      <c r="AF2" s="274"/>
      <c r="AG2" s="274"/>
    </row>
    <row r="3" spans="1:33" s="111" customFormat="1" ht="21" customHeight="1" x14ac:dyDescent="0.25">
      <c r="A3" s="260" t="s">
        <v>181</v>
      </c>
      <c r="B3" s="280">
        <v>2021</v>
      </c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78" t="s">
        <v>700</v>
      </c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</row>
    <row r="4" spans="1:33" s="112" customFormat="1" ht="60.75" customHeight="1" x14ac:dyDescent="0.2">
      <c r="A4" s="260"/>
      <c r="B4" s="64" t="s">
        <v>128</v>
      </c>
      <c r="C4" s="64" t="s">
        <v>660</v>
      </c>
      <c r="D4" s="64" t="s">
        <v>661</v>
      </c>
      <c r="E4" s="64" t="s">
        <v>662</v>
      </c>
      <c r="F4" s="64" t="s">
        <v>663</v>
      </c>
      <c r="G4" s="64" t="s">
        <v>664</v>
      </c>
      <c r="H4" s="64" t="s">
        <v>665</v>
      </c>
      <c r="I4" s="64" t="s">
        <v>666</v>
      </c>
      <c r="J4" s="64" t="s">
        <v>667</v>
      </c>
      <c r="K4" s="64" t="s">
        <v>668</v>
      </c>
      <c r="L4" s="64" t="s">
        <v>669</v>
      </c>
      <c r="M4" s="64" t="s">
        <v>670</v>
      </c>
      <c r="N4" s="64" t="s">
        <v>671</v>
      </c>
      <c r="O4" s="64" t="s">
        <v>672</v>
      </c>
      <c r="P4" s="64" t="s">
        <v>643</v>
      </c>
      <c r="Q4" s="64" t="s">
        <v>625</v>
      </c>
      <c r="R4" s="64" t="s">
        <v>128</v>
      </c>
      <c r="S4" s="64" t="s">
        <v>660</v>
      </c>
      <c r="T4" s="64" t="s">
        <v>661</v>
      </c>
      <c r="U4" s="64" t="s">
        <v>662</v>
      </c>
      <c r="V4" s="64" t="s">
        <v>663</v>
      </c>
      <c r="W4" s="64" t="s">
        <v>664</v>
      </c>
      <c r="X4" s="64" t="s">
        <v>665</v>
      </c>
      <c r="Y4" s="64" t="s">
        <v>666</v>
      </c>
      <c r="Z4" s="64" t="s">
        <v>667</v>
      </c>
      <c r="AA4" s="64" t="s">
        <v>668</v>
      </c>
      <c r="AB4" s="64" t="s">
        <v>669</v>
      </c>
      <c r="AC4" s="64" t="s">
        <v>670</v>
      </c>
      <c r="AD4" s="64" t="s">
        <v>671</v>
      </c>
      <c r="AE4" s="64" t="s">
        <v>672</v>
      </c>
      <c r="AF4" s="64" t="s">
        <v>643</v>
      </c>
      <c r="AG4" s="64" t="s">
        <v>625</v>
      </c>
    </row>
    <row r="5" spans="1:33" s="113" customFormat="1" x14ac:dyDescent="0.2">
      <c r="A5" s="66" t="s">
        <v>128</v>
      </c>
      <c r="B5" s="81">
        <v>55294</v>
      </c>
      <c r="C5" s="81">
        <v>33903</v>
      </c>
      <c r="D5" s="81">
        <v>13581</v>
      </c>
      <c r="E5" s="81">
        <v>2977</v>
      </c>
      <c r="F5" s="81" t="s">
        <v>150</v>
      </c>
      <c r="G5" s="81">
        <v>1236</v>
      </c>
      <c r="H5" s="81">
        <v>1049</v>
      </c>
      <c r="I5" s="81" t="s">
        <v>150</v>
      </c>
      <c r="J5" s="81">
        <v>492</v>
      </c>
      <c r="K5" s="81">
        <v>490</v>
      </c>
      <c r="L5" s="81">
        <v>19</v>
      </c>
      <c r="M5" s="81">
        <v>48</v>
      </c>
      <c r="N5" s="81">
        <v>14</v>
      </c>
      <c r="O5" s="81">
        <v>25</v>
      </c>
      <c r="P5" s="81" t="s">
        <v>150</v>
      </c>
      <c r="Q5" s="81">
        <v>1460</v>
      </c>
      <c r="R5" s="141">
        <v>36222</v>
      </c>
      <c r="S5" s="141">
        <v>22546</v>
      </c>
      <c r="T5" s="141">
        <v>9648</v>
      </c>
      <c r="U5" s="141">
        <v>1868</v>
      </c>
      <c r="V5" s="141">
        <v>0</v>
      </c>
      <c r="W5" s="141">
        <v>802</v>
      </c>
      <c r="X5" s="141">
        <v>559</v>
      </c>
      <c r="Y5" s="141">
        <v>0</v>
      </c>
      <c r="Z5" s="141">
        <v>304</v>
      </c>
      <c r="AA5" s="141">
        <v>317</v>
      </c>
      <c r="AB5" s="141">
        <v>18</v>
      </c>
      <c r="AC5" s="141">
        <v>24</v>
      </c>
      <c r="AD5" s="141">
        <v>5</v>
      </c>
      <c r="AE5" s="141">
        <v>10</v>
      </c>
      <c r="AF5" s="141" t="s">
        <v>150</v>
      </c>
      <c r="AG5" s="141">
        <v>121</v>
      </c>
    </row>
    <row r="6" spans="1:33" s="109" customFormat="1" x14ac:dyDescent="0.2">
      <c r="A6" s="69" t="s">
        <v>131</v>
      </c>
      <c r="B6" s="70">
        <v>941</v>
      </c>
      <c r="C6" s="70">
        <v>582</v>
      </c>
      <c r="D6" s="70">
        <v>234</v>
      </c>
      <c r="E6" s="70">
        <v>59</v>
      </c>
      <c r="F6" s="70" t="s">
        <v>150</v>
      </c>
      <c r="G6" s="70">
        <v>12</v>
      </c>
      <c r="H6" s="70">
        <v>12</v>
      </c>
      <c r="I6" s="70" t="s">
        <v>150</v>
      </c>
      <c r="J6" s="70">
        <v>7</v>
      </c>
      <c r="K6" s="70">
        <v>7</v>
      </c>
      <c r="L6" s="70" t="s">
        <v>673</v>
      </c>
      <c r="M6" s="70">
        <v>2</v>
      </c>
      <c r="N6" s="70" t="s">
        <v>673</v>
      </c>
      <c r="O6" s="70" t="s">
        <v>673</v>
      </c>
      <c r="P6" s="70" t="s">
        <v>150</v>
      </c>
      <c r="Q6" s="70">
        <v>26</v>
      </c>
      <c r="R6" s="142">
        <v>560</v>
      </c>
      <c r="S6" s="142">
        <v>354</v>
      </c>
      <c r="T6" s="142">
        <v>153</v>
      </c>
      <c r="U6" s="142">
        <v>28</v>
      </c>
      <c r="V6" s="142" t="s">
        <v>150</v>
      </c>
      <c r="W6" s="142">
        <v>9</v>
      </c>
      <c r="X6" s="142">
        <v>6</v>
      </c>
      <c r="Y6" s="142" t="s">
        <v>150</v>
      </c>
      <c r="Z6" s="142">
        <v>1</v>
      </c>
      <c r="AA6" s="142">
        <v>4</v>
      </c>
      <c r="AB6" s="142">
        <v>0</v>
      </c>
      <c r="AC6" s="142">
        <v>1</v>
      </c>
      <c r="AD6" s="142">
        <v>0</v>
      </c>
      <c r="AE6" s="142">
        <v>0</v>
      </c>
      <c r="AF6" s="142" t="s">
        <v>150</v>
      </c>
      <c r="AG6" s="142">
        <v>4</v>
      </c>
    </row>
    <row r="7" spans="1:33" s="109" customFormat="1" x14ac:dyDescent="0.2">
      <c r="A7" s="69" t="s">
        <v>132</v>
      </c>
      <c r="B7" s="70">
        <v>928</v>
      </c>
      <c r="C7" s="70">
        <v>550</v>
      </c>
      <c r="D7" s="70">
        <v>250</v>
      </c>
      <c r="E7" s="70">
        <v>74</v>
      </c>
      <c r="F7" s="70" t="s">
        <v>150</v>
      </c>
      <c r="G7" s="70">
        <v>18</v>
      </c>
      <c r="H7" s="70">
        <v>11</v>
      </c>
      <c r="I7" s="70" t="s">
        <v>150</v>
      </c>
      <c r="J7" s="70">
        <v>3</v>
      </c>
      <c r="K7" s="70">
        <v>8</v>
      </c>
      <c r="L7" s="70">
        <v>4</v>
      </c>
      <c r="M7" s="70" t="s">
        <v>673</v>
      </c>
      <c r="N7" s="70">
        <v>1</v>
      </c>
      <c r="O7" s="70">
        <v>3</v>
      </c>
      <c r="P7" s="70" t="s">
        <v>150</v>
      </c>
      <c r="Q7" s="70">
        <v>6</v>
      </c>
      <c r="R7" s="142">
        <v>509</v>
      </c>
      <c r="S7" s="142">
        <v>289</v>
      </c>
      <c r="T7" s="142">
        <v>144</v>
      </c>
      <c r="U7" s="142">
        <v>44</v>
      </c>
      <c r="V7" s="142" t="s">
        <v>150</v>
      </c>
      <c r="W7" s="142">
        <v>10</v>
      </c>
      <c r="X7" s="142">
        <v>8</v>
      </c>
      <c r="Y7" s="142" t="s">
        <v>150</v>
      </c>
      <c r="Z7" s="142">
        <v>1</v>
      </c>
      <c r="AA7" s="142">
        <v>9</v>
      </c>
      <c r="AB7" s="142">
        <v>1</v>
      </c>
      <c r="AC7" s="142">
        <v>0</v>
      </c>
      <c r="AD7" s="142">
        <v>0</v>
      </c>
      <c r="AE7" s="142">
        <v>2</v>
      </c>
      <c r="AF7" s="142" t="s">
        <v>150</v>
      </c>
      <c r="AG7" s="142">
        <v>1</v>
      </c>
    </row>
    <row r="8" spans="1:33" s="109" customFormat="1" x14ac:dyDescent="0.2">
      <c r="A8" s="69" t="s">
        <v>133</v>
      </c>
      <c r="B8" s="70">
        <v>850</v>
      </c>
      <c r="C8" s="70">
        <v>585</v>
      </c>
      <c r="D8" s="70">
        <v>162</v>
      </c>
      <c r="E8" s="70">
        <v>54</v>
      </c>
      <c r="F8" s="70" t="s">
        <v>150</v>
      </c>
      <c r="G8" s="70">
        <v>11</v>
      </c>
      <c r="H8" s="70">
        <v>7</v>
      </c>
      <c r="I8" s="70" t="s">
        <v>150</v>
      </c>
      <c r="J8" s="70">
        <v>2</v>
      </c>
      <c r="K8" s="70">
        <v>8</v>
      </c>
      <c r="L8" s="70" t="s">
        <v>673</v>
      </c>
      <c r="M8" s="70">
        <v>1</v>
      </c>
      <c r="N8" s="70" t="s">
        <v>673</v>
      </c>
      <c r="O8" s="70">
        <v>1</v>
      </c>
      <c r="P8" s="70" t="s">
        <v>150</v>
      </c>
      <c r="Q8" s="70">
        <v>19</v>
      </c>
      <c r="R8" s="142">
        <v>382</v>
      </c>
      <c r="S8" s="142">
        <v>261</v>
      </c>
      <c r="T8" s="142">
        <v>65</v>
      </c>
      <c r="U8" s="142">
        <v>27</v>
      </c>
      <c r="V8" s="142" t="s">
        <v>150</v>
      </c>
      <c r="W8" s="142">
        <v>2</v>
      </c>
      <c r="X8" s="142">
        <v>0</v>
      </c>
      <c r="Y8" s="142" t="s">
        <v>150</v>
      </c>
      <c r="Z8" s="142">
        <v>4</v>
      </c>
      <c r="AA8" s="142">
        <v>1</v>
      </c>
      <c r="AB8" s="142">
        <v>0</v>
      </c>
      <c r="AC8" s="142">
        <v>0</v>
      </c>
      <c r="AD8" s="142">
        <v>0</v>
      </c>
      <c r="AE8" s="142">
        <v>0</v>
      </c>
      <c r="AF8" s="142" t="s">
        <v>150</v>
      </c>
      <c r="AG8" s="142">
        <v>22</v>
      </c>
    </row>
    <row r="9" spans="1:33" s="109" customFormat="1" x14ac:dyDescent="0.2">
      <c r="A9" s="69" t="s">
        <v>134</v>
      </c>
      <c r="B9" s="70">
        <v>3631</v>
      </c>
      <c r="C9" s="70">
        <v>2267</v>
      </c>
      <c r="D9" s="70">
        <v>775</v>
      </c>
      <c r="E9" s="70">
        <v>254</v>
      </c>
      <c r="F9" s="70" t="s">
        <v>150</v>
      </c>
      <c r="G9" s="70">
        <v>53</v>
      </c>
      <c r="H9" s="70">
        <v>71</v>
      </c>
      <c r="I9" s="70" t="s">
        <v>150</v>
      </c>
      <c r="J9" s="70">
        <v>58</v>
      </c>
      <c r="K9" s="70">
        <v>15</v>
      </c>
      <c r="L9" s="70">
        <v>1</v>
      </c>
      <c r="M9" s="70">
        <v>4</v>
      </c>
      <c r="N9" s="70">
        <v>1</v>
      </c>
      <c r="O9" s="70" t="s">
        <v>673</v>
      </c>
      <c r="P9" s="70" t="s">
        <v>150</v>
      </c>
      <c r="Q9" s="70">
        <v>132</v>
      </c>
      <c r="R9" s="142">
        <v>2479</v>
      </c>
      <c r="S9" s="142">
        <v>1632</v>
      </c>
      <c r="T9" s="142">
        <v>515</v>
      </c>
      <c r="U9" s="142">
        <v>178</v>
      </c>
      <c r="V9" s="142" t="s">
        <v>150</v>
      </c>
      <c r="W9" s="142">
        <v>44</v>
      </c>
      <c r="X9" s="142">
        <v>34</v>
      </c>
      <c r="Y9" s="142" t="s">
        <v>150</v>
      </c>
      <c r="Z9" s="142">
        <v>27</v>
      </c>
      <c r="AA9" s="142">
        <v>7</v>
      </c>
      <c r="AB9" s="142">
        <v>0</v>
      </c>
      <c r="AC9" s="142">
        <v>2</v>
      </c>
      <c r="AD9" s="142">
        <v>1</v>
      </c>
      <c r="AE9" s="142">
        <v>1</v>
      </c>
      <c r="AF9" s="142" t="s">
        <v>150</v>
      </c>
      <c r="AG9" s="142">
        <v>38</v>
      </c>
    </row>
    <row r="10" spans="1:33" s="109" customFormat="1" x14ac:dyDescent="0.2">
      <c r="A10" s="69" t="s">
        <v>135</v>
      </c>
      <c r="B10" s="70">
        <v>1529</v>
      </c>
      <c r="C10" s="70">
        <v>1056</v>
      </c>
      <c r="D10" s="70">
        <v>249</v>
      </c>
      <c r="E10" s="70">
        <v>146</v>
      </c>
      <c r="F10" s="70" t="s">
        <v>150</v>
      </c>
      <c r="G10" s="70">
        <v>31</v>
      </c>
      <c r="H10" s="70">
        <v>15</v>
      </c>
      <c r="I10" s="70" t="s">
        <v>150</v>
      </c>
      <c r="J10" s="70">
        <v>14</v>
      </c>
      <c r="K10" s="70">
        <v>11</v>
      </c>
      <c r="L10" s="70" t="s">
        <v>673</v>
      </c>
      <c r="M10" s="70" t="s">
        <v>673</v>
      </c>
      <c r="N10" s="70" t="s">
        <v>673</v>
      </c>
      <c r="O10" s="70" t="s">
        <v>673</v>
      </c>
      <c r="P10" s="70" t="s">
        <v>150</v>
      </c>
      <c r="Q10" s="70">
        <v>7</v>
      </c>
      <c r="R10" s="142">
        <v>1108</v>
      </c>
      <c r="S10" s="142">
        <v>794</v>
      </c>
      <c r="T10" s="142">
        <v>187</v>
      </c>
      <c r="U10" s="142">
        <v>82</v>
      </c>
      <c r="V10" s="142" t="s">
        <v>150</v>
      </c>
      <c r="W10" s="142">
        <v>20</v>
      </c>
      <c r="X10" s="142">
        <v>6</v>
      </c>
      <c r="Y10" s="142" t="s">
        <v>150</v>
      </c>
      <c r="Z10" s="142">
        <v>11</v>
      </c>
      <c r="AA10" s="142">
        <v>4</v>
      </c>
      <c r="AB10" s="142">
        <v>0</v>
      </c>
      <c r="AC10" s="142">
        <v>1</v>
      </c>
      <c r="AD10" s="142">
        <v>0</v>
      </c>
      <c r="AE10" s="142">
        <v>0</v>
      </c>
      <c r="AF10" s="142" t="s">
        <v>150</v>
      </c>
      <c r="AG10" s="142">
        <v>3</v>
      </c>
    </row>
    <row r="11" spans="1:33" s="109" customFormat="1" x14ac:dyDescent="0.2">
      <c r="A11" s="69" t="s">
        <v>136</v>
      </c>
      <c r="B11" s="70">
        <v>1598</v>
      </c>
      <c r="C11" s="70">
        <v>842</v>
      </c>
      <c r="D11" s="70">
        <v>559</v>
      </c>
      <c r="E11" s="70">
        <v>84</v>
      </c>
      <c r="F11" s="70" t="s">
        <v>150</v>
      </c>
      <c r="G11" s="70">
        <v>25</v>
      </c>
      <c r="H11" s="70">
        <v>14</v>
      </c>
      <c r="I11" s="70" t="s">
        <v>150</v>
      </c>
      <c r="J11" s="70">
        <v>7</v>
      </c>
      <c r="K11" s="70">
        <v>9</v>
      </c>
      <c r="L11" s="70" t="s">
        <v>673</v>
      </c>
      <c r="M11" s="70">
        <v>2</v>
      </c>
      <c r="N11" s="70">
        <v>1</v>
      </c>
      <c r="O11" s="70" t="s">
        <v>673</v>
      </c>
      <c r="P11" s="70" t="s">
        <v>150</v>
      </c>
      <c r="Q11" s="70">
        <v>55</v>
      </c>
      <c r="R11" s="142">
        <v>1021</v>
      </c>
      <c r="S11" s="142">
        <v>604</v>
      </c>
      <c r="T11" s="142">
        <v>323</v>
      </c>
      <c r="U11" s="142">
        <v>47</v>
      </c>
      <c r="V11" s="142" t="s">
        <v>150</v>
      </c>
      <c r="W11" s="142">
        <v>14</v>
      </c>
      <c r="X11" s="142">
        <v>17</v>
      </c>
      <c r="Y11" s="142" t="s">
        <v>150</v>
      </c>
      <c r="Z11" s="142">
        <v>7</v>
      </c>
      <c r="AA11" s="142">
        <v>5</v>
      </c>
      <c r="AB11" s="142">
        <v>1</v>
      </c>
      <c r="AC11" s="142">
        <v>2</v>
      </c>
      <c r="AD11" s="142">
        <v>0</v>
      </c>
      <c r="AE11" s="142">
        <v>0</v>
      </c>
      <c r="AF11" s="142" t="s">
        <v>150</v>
      </c>
      <c r="AG11" s="142">
        <v>1</v>
      </c>
    </row>
    <row r="12" spans="1:33" s="109" customFormat="1" x14ac:dyDescent="0.2">
      <c r="A12" s="69" t="s">
        <v>137</v>
      </c>
      <c r="B12" s="70">
        <v>1440</v>
      </c>
      <c r="C12" s="70">
        <v>823</v>
      </c>
      <c r="D12" s="70">
        <v>410</v>
      </c>
      <c r="E12" s="70">
        <v>62</v>
      </c>
      <c r="F12" s="70" t="s">
        <v>150</v>
      </c>
      <c r="G12" s="70">
        <v>30</v>
      </c>
      <c r="H12" s="70">
        <v>18</v>
      </c>
      <c r="I12" s="70" t="s">
        <v>150</v>
      </c>
      <c r="J12" s="70">
        <v>1</v>
      </c>
      <c r="K12" s="70">
        <v>21</v>
      </c>
      <c r="L12" s="70" t="s">
        <v>673</v>
      </c>
      <c r="M12" s="70">
        <v>2</v>
      </c>
      <c r="N12" s="70" t="s">
        <v>673</v>
      </c>
      <c r="O12" s="70">
        <v>2</v>
      </c>
      <c r="P12" s="70" t="s">
        <v>150</v>
      </c>
      <c r="Q12" s="70">
        <v>71</v>
      </c>
      <c r="R12" s="142">
        <v>1223</v>
      </c>
      <c r="S12" s="142">
        <v>583</v>
      </c>
      <c r="T12" s="142">
        <v>533</v>
      </c>
      <c r="U12" s="142">
        <v>34</v>
      </c>
      <c r="V12" s="142" t="s">
        <v>150</v>
      </c>
      <c r="W12" s="142">
        <v>31</v>
      </c>
      <c r="X12" s="142">
        <v>22</v>
      </c>
      <c r="Y12" s="142" t="s">
        <v>150</v>
      </c>
      <c r="Z12" s="142">
        <v>1</v>
      </c>
      <c r="AA12" s="142">
        <v>15</v>
      </c>
      <c r="AB12" s="142">
        <v>1</v>
      </c>
      <c r="AC12" s="142">
        <v>3</v>
      </c>
      <c r="AD12" s="142">
        <v>0</v>
      </c>
      <c r="AE12" s="142">
        <v>0</v>
      </c>
      <c r="AF12" s="142" t="s">
        <v>150</v>
      </c>
      <c r="AG12" s="142">
        <v>0</v>
      </c>
    </row>
    <row r="13" spans="1:33" s="109" customFormat="1" x14ac:dyDescent="0.2">
      <c r="A13" s="69" t="s">
        <v>138</v>
      </c>
      <c r="B13" s="70">
        <v>839</v>
      </c>
      <c r="C13" s="70">
        <v>380</v>
      </c>
      <c r="D13" s="70">
        <v>223</v>
      </c>
      <c r="E13" s="70">
        <v>41</v>
      </c>
      <c r="F13" s="70" t="s">
        <v>150</v>
      </c>
      <c r="G13" s="70">
        <v>15</v>
      </c>
      <c r="H13" s="70">
        <v>7</v>
      </c>
      <c r="I13" s="70" t="s">
        <v>150</v>
      </c>
      <c r="J13" s="70">
        <v>2</v>
      </c>
      <c r="K13" s="70">
        <v>6</v>
      </c>
      <c r="L13" s="70">
        <v>1</v>
      </c>
      <c r="M13" s="70" t="s">
        <v>673</v>
      </c>
      <c r="N13" s="70" t="s">
        <v>673</v>
      </c>
      <c r="O13" s="70" t="s">
        <v>673</v>
      </c>
      <c r="P13" s="70" t="s">
        <v>150</v>
      </c>
      <c r="Q13" s="70">
        <v>164</v>
      </c>
      <c r="R13" s="142">
        <v>551</v>
      </c>
      <c r="S13" s="142">
        <v>325</v>
      </c>
      <c r="T13" s="142">
        <v>155</v>
      </c>
      <c r="U13" s="142">
        <v>24</v>
      </c>
      <c r="V13" s="142" t="s">
        <v>150</v>
      </c>
      <c r="W13" s="142">
        <v>20</v>
      </c>
      <c r="X13" s="142">
        <v>4</v>
      </c>
      <c r="Y13" s="142" t="s">
        <v>150</v>
      </c>
      <c r="Z13" s="142">
        <v>4</v>
      </c>
      <c r="AA13" s="142">
        <v>3</v>
      </c>
      <c r="AB13" s="142">
        <v>2</v>
      </c>
      <c r="AC13" s="142">
        <v>0</v>
      </c>
      <c r="AD13" s="142">
        <v>0</v>
      </c>
      <c r="AE13" s="142">
        <v>0</v>
      </c>
      <c r="AF13" s="142" t="s">
        <v>150</v>
      </c>
      <c r="AG13" s="142">
        <v>14</v>
      </c>
    </row>
    <row r="14" spans="1:33" s="109" customFormat="1" x14ac:dyDescent="0.2">
      <c r="A14" s="69" t="s">
        <v>139</v>
      </c>
      <c r="B14" s="70">
        <v>2233</v>
      </c>
      <c r="C14" s="70">
        <v>1556</v>
      </c>
      <c r="D14" s="70">
        <v>436</v>
      </c>
      <c r="E14" s="70">
        <v>130</v>
      </c>
      <c r="F14" s="70" t="s">
        <v>150</v>
      </c>
      <c r="G14" s="70">
        <v>23</v>
      </c>
      <c r="H14" s="70">
        <v>25</v>
      </c>
      <c r="I14" s="70" t="s">
        <v>150</v>
      </c>
      <c r="J14" s="70">
        <v>15</v>
      </c>
      <c r="K14" s="70">
        <v>10</v>
      </c>
      <c r="L14" s="70" t="s">
        <v>673</v>
      </c>
      <c r="M14" s="70">
        <v>3</v>
      </c>
      <c r="N14" s="70" t="s">
        <v>673</v>
      </c>
      <c r="O14" s="70" t="s">
        <v>673</v>
      </c>
      <c r="P14" s="70" t="s">
        <v>150</v>
      </c>
      <c r="Q14" s="70">
        <v>35</v>
      </c>
      <c r="R14" s="142">
        <v>1784</v>
      </c>
      <c r="S14" s="142">
        <v>1324</v>
      </c>
      <c r="T14" s="142">
        <v>287</v>
      </c>
      <c r="U14" s="142">
        <v>102</v>
      </c>
      <c r="V14" s="142" t="s">
        <v>150</v>
      </c>
      <c r="W14" s="142">
        <v>22</v>
      </c>
      <c r="X14" s="142">
        <v>23</v>
      </c>
      <c r="Y14" s="142" t="s">
        <v>150</v>
      </c>
      <c r="Z14" s="142">
        <v>13</v>
      </c>
      <c r="AA14" s="142">
        <v>10</v>
      </c>
      <c r="AB14" s="142">
        <v>0</v>
      </c>
      <c r="AC14" s="142">
        <v>2</v>
      </c>
      <c r="AD14" s="142">
        <v>1</v>
      </c>
      <c r="AE14" s="142">
        <v>0</v>
      </c>
      <c r="AF14" s="142" t="s">
        <v>150</v>
      </c>
      <c r="AG14" s="142">
        <v>0</v>
      </c>
    </row>
    <row r="15" spans="1:33" s="109" customFormat="1" x14ac:dyDescent="0.2">
      <c r="A15" s="69" t="s">
        <v>140</v>
      </c>
      <c r="B15" s="70">
        <v>347</v>
      </c>
      <c r="C15" s="70">
        <v>251</v>
      </c>
      <c r="D15" s="70">
        <v>53</v>
      </c>
      <c r="E15" s="70">
        <v>31</v>
      </c>
      <c r="F15" s="70" t="s">
        <v>150</v>
      </c>
      <c r="G15" s="70">
        <v>5</v>
      </c>
      <c r="H15" s="70">
        <v>3</v>
      </c>
      <c r="I15" s="70" t="s">
        <v>150</v>
      </c>
      <c r="J15" s="70" t="s">
        <v>673</v>
      </c>
      <c r="K15" s="70">
        <v>4</v>
      </c>
      <c r="L15" s="70" t="s">
        <v>673</v>
      </c>
      <c r="M15" s="70" t="s">
        <v>673</v>
      </c>
      <c r="N15" s="70" t="s">
        <v>673</v>
      </c>
      <c r="O15" s="70" t="s">
        <v>673</v>
      </c>
      <c r="P15" s="70" t="s">
        <v>150</v>
      </c>
      <c r="Q15" s="70" t="s">
        <v>150</v>
      </c>
      <c r="R15" s="142">
        <v>241</v>
      </c>
      <c r="S15" s="142">
        <v>160</v>
      </c>
      <c r="T15" s="142">
        <v>50</v>
      </c>
      <c r="U15" s="142">
        <v>25</v>
      </c>
      <c r="V15" s="142" t="s">
        <v>150</v>
      </c>
      <c r="W15" s="142">
        <v>5</v>
      </c>
      <c r="X15" s="142">
        <v>0</v>
      </c>
      <c r="Y15" s="142" t="s">
        <v>150</v>
      </c>
      <c r="Z15" s="142">
        <v>0</v>
      </c>
      <c r="AA15" s="142">
        <v>1</v>
      </c>
      <c r="AB15" s="142">
        <v>0</v>
      </c>
      <c r="AC15" s="142">
        <v>0</v>
      </c>
      <c r="AD15" s="142">
        <v>0</v>
      </c>
      <c r="AE15" s="142">
        <v>0</v>
      </c>
      <c r="AF15" s="142" t="s">
        <v>150</v>
      </c>
      <c r="AG15" s="142">
        <v>0</v>
      </c>
    </row>
    <row r="16" spans="1:33" s="109" customFormat="1" x14ac:dyDescent="0.2">
      <c r="A16" s="69" t="s">
        <v>141</v>
      </c>
      <c r="B16" s="70">
        <v>1806</v>
      </c>
      <c r="C16" s="70">
        <v>1289</v>
      </c>
      <c r="D16" s="70">
        <v>293</v>
      </c>
      <c r="E16" s="70">
        <v>100</v>
      </c>
      <c r="F16" s="70" t="s">
        <v>150</v>
      </c>
      <c r="G16" s="70">
        <v>29</v>
      </c>
      <c r="H16" s="70">
        <v>24</v>
      </c>
      <c r="I16" s="70" t="s">
        <v>150</v>
      </c>
      <c r="J16" s="70">
        <v>30</v>
      </c>
      <c r="K16" s="70">
        <v>11</v>
      </c>
      <c r="L16" s="70">
        <v>2</v>
      </c>
      <c r="M16" s="70">
        <v>3</v>
      </c>
      <c r="N16" s="70">
        <v>1</v>
      </c>
      <c r="O16" s="70">
        <v>1</v>
      </c>
      <c r="P16" s="70" t="s">
        <v>150</v>
      </c>
      <c r="Q16" s="70">
        <v>23</v>
      </c>
      <c r="R16" s="142">
        <v>1181</v>
      </c>
      <c r="S16" s="142">
        <v>822</v>
      </c>
      <c r="T16" s="142">
        <v>236</v>
      </c>
      <c r="U16" s="142">
        <v>55</v>
      </c>
      <c r="V16" s="142" t="s">
        <v>150</v>
      </c>
      <c r="W16" s="142">
        <v>25</v>
      </c>
      <c r="X16" s="142">
        <v>9</v>
      </c>
      <c r="Y16" s="142" t="s">
        <v>150</v>
      </c>
      <c r="Z16" s="142">
        <v>16</v>
      </c>
      <c r="AA16" s="142">
        <v>3</v>
      </c>
      <c r="AB16" s="142">
        <v>0</v>
      </c>
      <c r="AC16" s="142">
        <v>0</v>
      </c>
      <c r="AD16" s="142">
        <v>1</v>
      </c>
      <c r="AE16" s="142">
        <v>1</v>
      </c>
      <c r="AF16" s="142" t="s">
        <v>150</v>
      </c>
      <c r="AG16" s="142">
        <v>13</v>
      </c>
    </row>
    <row r="17" spans="1:33" s="109" customFormat="1" x14ac:dyDescent="0.2">
      <c r="A17" s="69" t="s">
        <v>142</v>
      </c>
      <c r="B17" s="70">
        <v>1175</v>
      </c>
      <c r="C17" s="70">
        <v>696</v>
      </c>
      <c r="D17" s="70">
        <v>369</v>
      </c>
      <c r="E17" s="70">
        <v>54</v>
      </c>
      <c r="F17" s="70" t="s">
        <v>150</v>
      </c>
      <c r="G17" s="70">
        <v>19</v>
      </c>
      <c r="H17" s="70">
        <v>25</v>
      </c>
      <c r="I17" s="70" t="s">
        <v>150</v>
      </c>
      <c r="J17" s="70">
        <v>7</v>
      </c>
      <c r="K17" s="70">
        <v>5</v>
      </c>
      <c r="L17" s="70" t="s">
        <v>673</v>
      </c>
      <c r="M17" s="70" t="s">
        <v>673</v>
      </c>
      <c r="N17" s="70" t="s">
        <v>673</v>
      </c>
      <c r="O17" s="70" t="s">
        <v>673</v>
      </c>
      <c r="P17" s="70" t="s">
        <v>150</v>
      </c>
      <c r="Q17" s="70" t="s">
        <v>150</v>
      </c>
      <c r="R17" s="142">
        <v>792</v>
      </c>
      <c r="S17" s="142">
        <v>517</v>
      </c>
      <c r="T17" s="142">
        <v>230</v>
      </c>
      <c r="U17" s="142">
        <v>26</v>
      </c>
      <c r="V17" s="142" t="s">
        <v>150</v>
      </c>
      <c r="W17" s="142">
        <v>5</v>
      </c>
      <c r="X17" s="142">
        <v>3</v>
      </c>
      <c r="Y17" s="142" t="s">
        <v>150</v>
      </c>
      <c r="Z17" s="142">
        <v>4</v>
      </c>
      <c r="AA17" s="142">
        <v>7</v>
      </c>
      <c r="AB17" s="142">
        <v>0</v>
      </c>
      <c r="AC17" s="142">
        <v>0</v>
      </c>
      <c r="AD17" s="142">
        <v>0</v>
      </c>
      <c r="AE17" s="142">
        <v>0</v>
      </c>
      <c r="AF17" s="142" t="s">
        <v>150</v>
      </c>
      <c r="AG17" s="142">
        <v>0</v>
      </c>
    </row>
    <row r="18" spans="1:33" s="109" customFormat="1" x14ac:dyDescent="0.2">
      <c r="A18" s="69" t="s">
        <v>143</v>
      </c>
      <c r="B18" s="70">
        <v>2097</v>
      </c>
      <c r="C18" s="70">
        <v>1128</v>
      </c>
      <c r="D18" s="70">
        <v>525</v>
      </c>
      <c r="E18" s="70">
        <v>224</v>
      </c>
      <c r="F18" s="70" t="s">
        <v>150</v>
      </c>
      <c r="G18" s="70">
        <v>56</v>
      </c>
      <c r="H18" s="70">
        <v>50</v>
      </c>
      <c r="I18" s="70" t="s">
        <v>150</v>
      </c>
      <c r="J18" s="70">
        <v>14</v>
      </c>
      <c r="K18" s="70">
        <v>40</v>
      </c>
      <c r="L18" s="70" t="s">
        <v>673</v>
      </c>
      <c r="M18" s="70">
        <v>1</v>
      </c>
      <c r="N18" s="70" t="s">
        <v>673</v>
      </c>
      <c r="O18" s="70" t="s">
        <v>673</v>
      </c>
      <c r="P18" s="70" t="s">
        <v>150</v>
      </c>
      <c r="Q18" s="70">
        <v>59</v>
      </c>
      <c r="R18" s="142">
        <v>1365</v>
      </c>
      <c r="S18" s="142">
        <v>795</v>
      </c>
      <c r="T18" s="142">
        <v>372</v>
      </c>
      <c r="U18" s="142">
        <v>107</v>
      </c>
      <c r="V18" s="142" t="s">
        <v>150</v>
      </c>
      <c r="W18" s="142">
        <v>33</v>
      </c>
      <c r="X18" s="142">
        <v>28</v>
      </c>
      <c r="Y18" s="142" t="s">
        <v>150</v>
      </c>
      <c r="Z18" s="142">
        <v>6</v>
      </c>
      <c r="AA18" s="142">
        <v>23</v>
      </c>
      <c r="AB18" s="142">
        <v>0</v>
      </c>
      <c r="AC18" s="142">
        <v>0</v>
      </c>
      <c r="AD18" s="142">
        <v>0</v>
      </c>
      <c r="AE18" s="142">
        <v>1</v>
      </c>
      <c r="AF18" s="142" t="s">
        <v>150</v>
      </c>
      <c r="AG18" s="142">
        <v>0</v>
      </c>
    </row>
    <row r="19" spans="1:33" s="109" customFormat="1" x14ac:dyDescent="0.2">
      <c r="A19" s="69" t="s">
        <v>144</v>
      </c>
      <c r="B19" s="70">
        <v>1859</v>
      </c>
      <c r="C19" s="70">
        <v>1046</v>
      </c>
      <c r="D19" s="70">
        <v>560</v>
      </c>
      <c r="E19" s="70">
        <v>106</v>
      </c>
      <c r="F19" s="70" t="s">
        <v>150</v>
      </c>
      <c r="G19" s="70">
        <v>21</v>
      </c>
      <c r="H19" s="70">
        <v>19</v>
      </c>
      <c r="I19" s="70" t="s">
        <v>150</v>
      </c>
      <c r="J19" s="70">
        <v>24</v>
      </c>
      <c r="K19" s="70">
        <v>23</v>
      </c>
      <c r="L19" s="70" t="s">
        <v>673</v>
      </c>
      <c r="M19" s="70" t="s">
        <v>673</v>
      </c>
      <c r="N19" s="70" t="s">
        <v>673</v>
      </c>
      <c r="O19" s="70" t="s">
        <v>673</v>
      </c>
      <c r="P19" s="70" t="s">
        <v>150</v>
      </c>
      <c r="Q19" s="70">
        <v>60</v>
      </c>
      <c r="R19" s="142">
        <v>1336</v>
      </c>
      <c r="S19" s="142">
        <v>786</v>
      </c>
      <c r="T19" s="142">
        <v>402</v>
      </c>
      <c r="U19" s="142">
        <v>77</v>
      </c>
      <c r="V19" s="142" t="s">
        <v>150</v>
      </c>
      <c r="W19" s="142">
        <v>14</v>
      </c>
      <c r="X19" s="142">
        <v>9</v>
      </c>
      <c r="Y19" s="142" t="s">
        <v>150</v>
      </c>
      <c r="Z19" s="142">
        <v>33</v>
      </c>
      <c r="AA19" s="142">
        <v>14</v>
      </c>
      <c r="AB19" s="142">
        <v>0</v>
      </c>
      <c r="AC19" s="142">
        <v>0</v>
      </c>
      <c r="AD19" s="142">
        <v>1</v>
      </c>
      <c r="AE19" s="142">
        <v>0</v>
      </c>
      <c r="AF19" s="142" t="s">
        <v>150</v>
      </c>
      <c r="AG19" s="142">
        <v>0</v>
      </c>
    </row>
    <row r="20" spans="1:33" s="109" customFormat="1" x14ac:dyDescent="0.2">
      <c r="A20" s="69" t="s">
        <v>145</v>
      </c>
      <c r="B20" s="70">
        <v>2699</v>
      </c>
      <c r="C20" s="70">
        <v>1585</v>
      </c>
      <c r="D20" s="70">
        <v>731</v>
      </c>
      <c r="E20" s="70">
        <v>148</v>
      </c>
      <c r="F20" s="70" t="s">
        <v>150</v>
      </c>
      <c r="G20" s="70">
        <v>48</v>
      </c>
      <c r="H20" s="70">
        <v>32</v>
      </c>
      <c r="I20" s="70" t="s">
        <v>150</v>
      </c>
      <c r="J20" s="70">
        <v>24</v>
      </c>
      <c r="K20" s="70">
        <v>92</v>
      </c>
      <c r="L20" s="70">
        <v>2</v>
      </c>
      <c r="M20" s="70">
        <v>3</v>
      </c>
      <c r="N20" s="70">
        <v>1</v>
      </c>
      <c r="O20" s="70" t="s">
        <v>673</v>
      </c>
      <c r="P20" s="70" t="s">
        <v>150</v>
      </c>
      <c r="Q20" s="70">
        <v>33</v>
      </c>
      <c r="R20" s="142">
        <v>1894</v>
      </c>
      <c r="S20" s="142">
        <v>1145</v>
      </c>
      <c r="T20" s="142">
        <v>531</v>
      </c>
      <c r="U20" s="142">
        <v>89</v>
      </c>
      <c r="V20" s="142" t="s">
        <v>150</v>
      </c>
      <c r="W20" s="142">
        <v>38</v>
      </c>
      <c r="X20" s="142">
        <v>12</v>
      </c>
      <c r="Y20" s="142" t="s">
        <v>150</v>
      </c>
      <c r="Z20" s="142">
        <v>14</v>
      </c>
      <c r="AA20" s="142">
        <v>60</v>
      </c>
      <c r="AB20" s="142">
        <v>0</v>
      </c>
      <c r="AC20" s="142">
        <v>2</v>
      </c>
      <c r="AD20" s="142">
        <v>0</v>
      </c>
      <c r="AE20" s="142">
        <v>2</v>
      </c>
      <c r="AF20" s="142" t="s">
        <v>150</v>
      </c>
      <c r="AG20" s="142">
        <v>1</v>
      </c>
    </row>
    <row r="21" spans="1:33" s="109" customFormat="1" x14ac:dyDescent="0.2">
      <c r="A21" s="69" t="s">
        <v>146</v>
      </c>
      <c r="B21" s="70">
        <v>4107</v>
      </c>
      <c r="C21" s="70">
        <v>1730</v>
      </c>
      <c r="D21" s="70">
        <v>1434</v>
      </c>
      <c r="E21" s="70">
        <v>192</v>
      </c>
      <c r="F21" s="70" t="s">
        <v>150</v>
      </c>
      <c r="G21" s="70">
        <v>71</v>
      </c>
      <c r="H21" s="70">
        <v>62</v>
      </c>
      <c r="I21" s="70" t="s">
        <v>150</v>
      </c>
      <c r="J21" s="70">
        <v>30</v>
      </c>
      <c r="K21" s="70">
        <v>23</v>
      </c>
      <c r="L21" s="70">
        <v>4</v>
      </c>
      <c r="M21" s="70">
        <v>2</v>
      </c>
      <c r="N21" s="70" t="s">
        <v>673</v>
      </c>
      <c r="O21" s="70">
        <v>1</v>
      </c>
      <c r="P21" s="70" t="s">
        <v>150</v>
      </c>
      <c r="Q21" s="70">
        <v>558</v>
      </c>
      <c r="R21" s="142">
        <v>2649</v>
      </c>
      <c r="S21" s="142">
        <v>1202</v>
      </c>
      <c r="T21" s="142">
        <v>1174</v>
      </c>
      <c r="U21" s="142">
        <v>139</v>
      </c>
      <c r="V21" s="142" t="s">
        <v>150</v>
      </c>
      <c r="W21" s="142">
        <v>53</v>
      </c>
      <c r="X21" s="142">
        <v>41</v>
      </c>
      <c r="Y21" s="142" t="s">
        <v>150</v>
      </c>
      <c r="Z21" s="142">
        <v>23</v>
      </c>
      <c r="AA21" s="142">
        <v>13</v>
      </c>
      <c r="AB21" s="142">
        <v>4</v>
      </c>
      <c r="AC21" s="142">
        <v>0</v>
      </c>
      <c r="AD21" s="142">
        <v>0</v>
      </c>
      <c r="AE21" s="142">
        <v>0</v>
      </c>
      <c r="AF21" s="142" t="s">
        <v>150</v>
      </c>
      <c r="AG21" s="142">
        <v>0</v>
      </c>
    </row>
    <row r="22" spans="1:33" s="109" customFormat="1" x14ac:dyDescent="0.2">
      <c r="A22" s="69" t="s">
        <v>252</v>
      </c>
      <c r="B22" s="70">
        <v>3289</v>
      </c>
      <c r="C22" s="70">
        <v>1829</v>
      </c>
      <c r="D22" s="70">
        <v>980</v>
      </c>
      <c r="E22" s="70">
        <v>98</v>
      </c>
      <c r="F22" s="70" t="s">
        <v>150</v>
      </c>
      <c r="G22" s="70">
        <v>113</v>
      </c>
      <c r="H22" s="70">
        <v>180</v>
      </c>
      <c r="I22" s="70" t="s">
        <v>150</v>
      </c>
      <c r="J22" s="70">
        <v>30</v>
      </c>
      <c r="K22" s="70">
        <v>36</v>
      </c>
      <c r="L22" s="70" t="s">
        <v>673</v>
      </c>
      <c r="M22" s="70">
        <v>4</v>
      </c>
      <c r="N22" s="70">
        <v>2</v>
      </c>
      <c r="O22" s="70">
        <v>7</v>
      </c>
      <c r="P22" s="70" t="s">
        <v>150</v>
      </c>
      <c r="Q22" s="70">
        <v>10</v>
      </c>
      <c r="R22" s="142">
        <v>460</v>
      </c>
      <c r="S22" s="142">
        <v>314</v>
      </c>
      <c r="T22" s="142">
        <v>80</v>
      </c>
      <c r="U22" s="142">
        <v>17</v>
      </c>
      <c r="V22" s="142" t="s">
        <v>150</v>
      </c>
      <c r="W22" s="142">
        <v>11</v>
      </c>
      <c r="X22" s="142">
        <v>15</v>
      </c>
      <c r="Y22" s="142" t="s">
        <v>150</v>
      </c>
      <c r="Z22" s="142">
        <v>19</v>
      </c>
      <c r="AA22" s="142">
        <v>4</v>
      </c>
      <c r="AB22" s="142">
        <v>0</v>
      </c>
      <c r="AC22" s="142">
        <v>0</v>
      </c>
      <c r="AD22" s="142">
        <v>0</v>
      </c>
      <c r="AE22" s="142">
        <v>0</v>
      </c>
      <c r="AF22" s="142" t="s">
        <v>150</v>
      </c>
      <c r="AG22" s="142">
        <v>0</v>
      </c>
    </row>
    <row r="23" spans="1:33" s="109" customFormat="1" x14ac:dyDescent="0.2">
      <c r="A23" s="69" t="s">
        <v>609</v>
      </c>
      <c r="B23" s="70">
        <v>3829</v>
      </c>
      <c r="C23" s="70">
        <v>2771</v>
      </c>
      <c r="D23" s="70">
        <v>715</v>
      </c>
      <c r="E23" s="70">
        <v>124</v>
      </c>
      <c r="F23" s="70" t="s">
        <v>150</v>
      </c>
      <c r="G23" s="70">
        <v>98</v>
      </c>
      <c r="H23" s="70">
        <v>57</v>
      </c>
      <c r="I23" s="70" t="s">
        <v>150</v>
      </c>
      <c r="J23" s="70">
        <v>39</v>
      </c>
      <c r="K23" s="70">
        <v>20</v>
      </c>
      <c r="L23" s="70" t="s">
        <v>673</v>
      </c>
      <c r="M23" s="70">
        <v>1</v>
      </c>
      <c r="N23" s="70">
        <v>1</v>
      </c>
      <c r="O23" s="70">
        <v>3</v>
      </c>
      <c r="P23" s="70" t="s">
        <v>150</v>
      </c>
      <c r="Q23" s="70" t="s">
        <v>150</v>
      </c>
      <c r="R23" s="142">
        <v>3088</v>
      </c>
      <c r="S23" s="142">
        <v>2007</v>
      </c>
      <c r="T23" s="142">
        <v>811</v>
      </c>
      <c r="U23" s="142">
        <v>116</v>
      </c>
      <c r="V23" s="142" t="s">
        <v>150</v>
      </c>
      <c r="W23" s="142">
        <v>74</v>
      </c>
      <c r="X23" s="142">
        <v>48</v>
      </c>
      <c r="Y23" s="142" t="s">
        <v>150</v>
      </c>
      <c r="Z23" s="142">
        <v>18</v>
      </c>
      <c r="AA23" s="142">
        <v>11</v>
      </c>
      <c r="AB23" s="142">
        <v>0</v>
      </c>
      <c r="AC23" s="142">
        <v>3</v>
      </c>
      <c r="AD23" s="142">
        <v>0</v>
      </c>
      <c r="AE23" s="142">
        <v>0</v>
      </c>
      <c r="AF23" s="142" t="s">
        <v>150</v>
      </c>
      <c r="AG23" s="142" t="s">
        <v>150</v>
      </c>
    </row>
    <row r="24" spans="1:33" s="109" customFormat="1" x14ac:dyDescent="0.2">
      <c r="A24" s="109" t="s">
        <v>197</v>
      </c>
      <c r="B24" s="70">
        <v>1702</v>
      </c>
      <c r="C24" s="70">
        <v>1230</v>
      </c>
      <c r="D24" s="70">
        <v>281</v>
      </c>
      <c r="E24" s="70">
        <v>58</v>
      </c>
      <c r="F24" s="70" t="s">
        <v>150</v>
      </c>
      <c r="G24" s="70">
        <v>41</v>
      </c>
      <c r="H24" s="70">
        <v>46</v>
      </c>
      <c r="I24" s="70" t="s">
        <v>150</v>
      </c>
      <c r="J24" s="70">
        <v>9</v>
      </c>
      <c r="K24" s="70">
        <v>35</v>
      </c>
      <c r="L24" s="70" t="s">
        <v>673</v>
      </c>
      <c r="M24" s="70">
        <v>1</v>
      </c>
      <c r="N24" s="70">
        <v>1</v>
      </c>
      <c r="O24" s="70" t="s">
        <v>673</v>
      </c>
      <c r="P24" s="70" t="s">
        <v>150</v>
      </c>
      <c r="Q24" s="70" t="s">
        <v>150</v>
      </c>
      <c r="R24" s="142">
        <v>114</v>
      </c>
      <c r="S24" s="142">
        <v>85</v>
      </c>
      <c r="T24" s="142">
        <v>14</v>
      </c>
      <c r="U24" s="142">
        <v>11</v>
      </c>
      <c r="V24" s="142" t="s">
        <v>150</v>
      </c>
      <c r="W24" s="142">
        <v>0</v>
      </c>
      <c r="X24" s="142">
        <v>0</v>
      </c>
      <c r="Y24" s="142" t="s">
        <v>150</v>
      </c>
      <c r="Z24" s="142">
        <v>4</v>
      </c>
      <c r="AA24" s="142">
        <v>0</v>
      </c>
      <c r="AB24" s="142">
        <v>0</v>
      </c>
      <c r="AC24" s="142">
        <v>0</v>
      </c>
      <c r="AD24" s="142">
        <v>0</v>
      </c>
      <c r="AE24" s="142">
        <v>0</v>
      </c>
      <c r="AF24" s="142" t="s">
        <v>150</v>
      </c>
      <c r="AG24" s="142">
        <v>0</v>
      </c>
    </row>
    <row r="25" spans="1:33" s="109" customFormat="1" x14ac:dyDescent="0.2">
      <c r="A25" s="69" t="s">
        <v>151</v>
      </c>
      <c r="B25" s="70">
        <v>4252</v>
      </c>
      <c r="C25" s="70">
        <v>2655</v>
      </c>
      <c r="D25" s="70">
        <v>1116</v>
      </c>
      <c r="E25" s="70">
        <v>134</v>
      </c>
      <c r="F25" s="70" t="s">
        <v>150</v>
      </c>
      <c r="G25" s="70">
        <v>160</v>
      </c>
      <c r="H25" s="70">
        <v>117</v>
      </c>
      <c r="I25" s="70" t="s">
        <v>150</v>
      </c>
      <c r="J25" s="70">
        <v>50</v>
      </c>
      <c r="K25" s="70">
        <v>12</v>
      </c>
      <c r="L25" s="70" t="s">
        <v>673</v>
      </c>
      <c r="M25" s="70">
        <v>4</v>
      </c>
      <c r="N25" s="70">
        <v>1</v>
      </c>
      <c r="O25" s="70">
        <v>1</v>
      </c>
      <c r="P25" s="70" t="s">
        <v>150</v>
      </c>
      <c r="Q25" s="70">
        <v>2</v>
      </c>
      <c r="R25" s="142">
        <v>3000</v>
      </c>
      <c r="S25" s="142">
        <v>1787</v>
      </c>
      <c r="T25" s="142">
        <v>798</v>
      </c>
      <c r="U25" s="142">
        <v>78</v>
      </c>
      <c r="V25" s="142" t="s">
        <v>150</v>
      </c>
      <c r="W25" s="142">
        <v>145</v>
      </c>
      <c r="X25" s="142">
        <v>93</v>
      </c>
      <c r="Y25" s="142" t="s">
        <v>150</v>
      </c>
      <c r="Z25" s="142">
        <v>39</v>
      </c>
      <c r="AA25" s="142">
        <v>58</v>
      </c>
      <c r="AB25" s="142">
        <v>0</v>
      </c>
      <c r="AC25" s="142">
        <v>0</v>
      </c>
      <c r="AD25" s="142">
        <v>0</v>
      </c>
      <c r="AE25" s="142">
        <v>1</v>
      </c>
      <c r="AF25" s="142" t="s">
        <v>150</v>
      </c>
      <c r="AG25" s="142">
        <v>1</v>
      </c>
    </row>
    <row r="26" spans="1:33" s="109" customFormat="1" x14ac:dyDescent="0.2">
      <c r="A26" s="69" t="s">
        <v>152</v>
      </c>
      <c r="B26" s="70">
        <v>2857</v>
      </c>
      <c r="C26" s="70">
        <v>2034</v>
      </c>
      <c r="D26" s="70">
        <v>610</v>
      </c>
      <c r="E26" s="70">
        <v>70</v>
      </c>
      <c r="F26" s="70" t="s">
        <v>150</v>
      </c>
      <c r="G26" s="70">
        <v>67</v>
      </c>
      <c r="H26" s="70">
        <v>49</v>
      </c>
      <c r="I26" s="70" t="s">
        <v>150</v>
      </c>
      <c r="J26" s="70">
        <v>12</v>
      </c>
      <c r="K26" s="70">
        <v>11</v>
      </c>
      <c r="L26" s="70" t="s">
        <v>673</v>
      </c>
      <c r="M26" s="70">
        <v>2</v>
      </c>
      <c r="N26" s="70">
        <v>1</v>
      </c>
      <c r="O26" s="70">
        <v>1</v>
      </c>
      <c r="P26" s="70" t="s">
        <v>150</v>
      </c>
      <c r="Q26" s="70" t="s">
        <v>150</v>
      </c>
      <c r="R26" s="142">
        <v>2503</v>
      </c>
      <c r="S26" s="142">
        <v>1657</v>
      </c>
      <c r="T26" s="142">
        <v>654</v>
      </c>
      <c r="U26" s="142">
        <v>58</v>
      </c>
      <c r="V26" s="142" t="s">
        <v>150</v>
      </c>
      <c r="W26" s="142">
        <v>70</v>
      </c>
      <c r="X26" s="142">
        <v>40</v>
      </c>
      <c r="Y26" s="142" t="s">
        <v>150</v>
      </c>
      <c r="Z26" s="142">
        <v>16</v>
      </c>
      <c r="AA26" s="142">
        <v>6</v>
      </c>
      <c r="AB26" s="142">
        <v>0</v>
      </c>
      <c r="AC26" s="142">
        <v>0</v>
      </c>
      <c r="AD26" s="142">
        <v>0</v>
      </c>
      <c r="AE26" s="142">
        <v>2</v>
      </c>
      <c r="AF26" s="142" t="s">
        <v>150</v>
      </c>
      <c r="AG26" s="142">
        <v>0</v>
      </c>
    </row>
    <row r="27" spans="1:33" s="109" customFormat="1" x14ac:dyDescent="0.2">
      <c r="A27" s="69" t="s">
        <v>153</v>
      </c>
      <c r="B27" s="70">
        <v>1069</v>
      </c>
      <c r="C27" s="70">
        <v>717</v>
      </c>
      <c r="D27" s="70">
        <v>178</v>
      </c>
      <c r="E27" s="70">
        <v>54</v>
      </c>
      <c r="F27" s="70" t="s">
        <v>150</v>
      </c>
      <c r="G27" s="70">
        <v>29</v>
      </c>
      <c r="H27" s="70">
        <v>28</v>
      </c>
      <c r="I27" s="70" t="s">
        <v>150</v>
      </c>
      <c r="J27" s="70">
        <v>4</v>
      </c>
      <c r="K27" s="70">
        <v>9</v>
      </c>
      <c r="L27" s="70" t="s">
        <v>673</v>
      </c>
      <c r="M27" s="70" t="s">
        <v>673</v>
      </c>
      <c r="N27" s="70">
        <v>2</v>
      </c>
      <c r="O27" s="70">
        <v>1</v>
      </c>
      <c r="P27" s="70" t="s">
        <v>150</v>
      </c>
      <c r="Q27" s="70">
        <v>47</v>
      </c>
      <c r="R27" s="142">
        <v>733</v>
      </c>
      <c r="S27" s="142">
        <v>535</v>
      </c>
      <c r="T27" s="142">
        <v>119</v>
      </c>
      <c r="U27" s="142">
        <v>36</v>
      </c>
      <c r="V27" s="142" t="s">
        <v>150</v>
      </c>
      <c r="W27" s="142">
        <v>12</v>
      </c>
      <c r="X27" s="142">
        <v>15</v>
      </c>
      <c r="Y27" s="142" t="s">
        <v>150</v>
      </c>
      <c r="Z27" s="142">
        <v>4</v>
      </c>
      <c r="AA27" s="142">
        <v>7</v>
      </c>
      <c r="AB27" s="142">
        <v>4</v>
      </c>
      <c r="AC27" s="142">
        <v>1</v>
      </c>
      <c r="AD27" s="142">
        <v>0</v>
      </c>
      <c r="AE27" s="142">
        <v>0</v>
      </c>
      <c r="AF27" s="142" t="s">
        <v>150</v>
      </c>
      <c r="AG27" s="142">
        <v>0</v>
      </c>
    </row>
    <row r="28" spans="1:33" s="109" customFormat="1" x14ac:dyDescent="0.2">
      <c r="A28" s="69" t="s">
        <v>610</v>
      </c>
      <c r="B28" s="70">
        <v>726</v>
      </c>
      <c r="C28" s="70">
        <v>514</v>
      </c>
      <c r="D28" s="70">
        <v>136</v>
      </c>
      <c r="E28" s="70">
        <v>34</v>
      </c>
      <c r="F28" s="70" t="s">
        <v>150</v>
      </c>
      <c r="G28" s="70">
        <v>11</v>
      </c>
      <c r="H28" s="70">
        <v>8</v>
      </c>
      <c r="I28" s="70" t="s">
        <v>150</v>
      </c>
      <c r="J28" s="70">
        <v>12</v>
      </c>
      <c r="K28" s="70">
        <v>5</v>
      </c>
      <c r="L28" s="70" t="s">
        <v>673</v>
      </c>
      <c r="M28" s="70">
        <v>1</v>
      </c>
      <c r="N28" s="70" t="s">
        <v>673</v>
      </c>
      <c r="O28" s="70">
        <v>2</v>
      </c>
      <c r="P28" s="70" t="s">
        <v>150</v>
      </c>
      <c r="Q28" s="70">
        <v>3</v>
      </c>
      <c r="R28" s="142">
        <v>451</v>
      </c>
      <c r="S28" s="142">
        <v>298</v>
      </c>
      <c r="T28" s="142">
        <v>107</v>
      </c>
      <c r="U28" s="142">
        <v>25</v>
      </c>
      <c r="V28" s="142" t="s">
        <v>150</v>
      </c>
      <c r="W28" s="142">
        <v>3</v>
      </c>
      <c r="X28" s="142">
        <v>8</v>
      </c>
      <c r="Y28" s="142" t="s">
        <v>150</v>
      </c>
      <c r="Z28" s="142">
        <v>5</v>
      </c>
      <c r="AA28" s="142">
        <v>3</v>
      </c>
      <c r="AB28" s="142">
        <v>1</v>
      </c>
      <c r="AC28" s="142">
        <v>1</v>
      </c>
      <c r="AD28" s="142">
        <v>0</v>
      </c>
      <c r="AE28" s="142">
        <v>0</v>
      </c>
      <c r="AF28" s="142" t="s">
        <v>150</v>
      </c>
      <c r="AG28" s="142">
        <v>0</v>
      </c>
    </row>
    <row r="29" spans="1:33" s="109" customFormat="1" x14ac:dyDescent="0.2">
      <c r="A29" s="69" t="s">
        <v>155</v>
      </c>
      <c r="B29" s="70">
        <v>432</v>
      </c>
      <c r="C29" s="70">
        <v>256</v>
      </c>
      <c r="D29" s="70">
        <v>112</v>
      </c>
      <c r="E29" s="70">
        <v>38</v>
      </c>
      <c r="F29" s="70" t="s">
        <v>150</v>
      </c>
      <c r="G29" s="70">
        <v>8</v>
      </c>
      <c r="H29" s="70">
        <v>7</v>
      </c>
      <c r="I29" s="70" t="s">
        <v>150</v>
      </c>
      <c r="J29" s="70">
        <v>1</v>
      </c>
      <c r="K29" s="70">
        <v>3</v>
      </c>
      <c r="L29" s="70" t="s">
        <v>673</v>
      </c>
      <c r="M29" s="70" t="s">
        <v>673</v>
      </c>
      <c r="N29" s="70" t="s">
        <v>673</v>
      </c>
      <c r="O29" s="70" t="s">
        <v>673</v>
      </c>
      <c r="P29" s="70" t="s">
        <v>150</v>
      </c>
      <c r="Q29" s="70">
        <v>7</v>
      </c>
      <c r="R29" s="142">
        <v>328</v>
      </c>
      <c r="S29" s="142">
        <v>167</v>
      </c>
      <c r="T29" s="142">
        <v>112</v>
      </c>
      <c r="U29" s="142">
        <v>25</v>
      </c>
      <c r="V29" s="142" t="s">
        <v>150</v>
      </c>
      <c r="W29" s="142">
        <v>7</v>
      </c>
      <c r="X29" s="142">
        <v>14</v>
      </c>
      <c r="Y29" s="142" t="s">
        <v>150</v>
      </c>
      <c r="Z29" s="142">
        <v>2</v>
      </c>
      <c r="AA29" s="142">
        <v>1</v>
      </c>
      <c r="AB29" s="142">
        <v>0</v>
      </c>
      <c r="AC29" s="142">
        <v>0</v>
      </c>
      <c r="AD29" s="142">
        <v>0</v>
      </c>
      <c r="AE29" s="142">
        <v>0</v>
      </c>
      <c r="AF29" s="142" t="s">
        <v>150</v>
      </c>
      <c r="AG29" s="142">
        <v>0</v>
      </c>
    </row>
    <row r="30" spans="1:33" s="109" customFormat="1" x14ac:dyDescent="0.2">
      <c r="A30" s="69" t="s">
        <v>156</v>
      </c>
      <c r="B30" s="70">
        <v>210</v>
      </c>
      <c r="C30" s="70">
        <v>124</v>
      </c>
      <c r="D30" s="70">
        <v>56</v>
      </c>
      <c r="E30" s="70">
        <v>20</v>
      </c>
      <c r="F30" s="70" t="s">
        <v>150</v>
      </c>
      <c r="G30" s="70">
        <v>8</v>
      </c>
      <c r="H30" s="70" t="s">
        <v>673</v>
      </c>
      <c r="I30" s="70" t="s">
        <v>150</v>
      </c>
      <c r="J30" s="70" t="s">
        <v>673</v>
      </c>
      <c r="K30" s="70" t="s">
        <v>673</v>
      </c>
      <c r="L30" s="70" t="s">
        <v>673</v>
      </c>
      <c r="M30" s="70">
        <v>1</v>
      </c>
      <c r="N30" s="70" t="s">
        <v>673</v>
      </c>
      <c r="O30" s="70" t="s">
        <v>673</v>
      </c>
      <c r="P30" s="70" t="s">
        <v>150</v>
      </c>
      <c r="Q30" s="70">
        <v>1</v>
      </c>
      <c r="R30" s="142">
        <v>127</v>
      </c>
      <c r="S30" s="142">
        <v>76</v>
      </c>
      <c r="T30" s="142">
        <v>32</v>
      </c>
      <c r="U30" s="142">
        <v>10</v>
      </c>
      <c r="V30" s="142" t="s">
        <v>150</v>
      </c>
      <c r="W30" s="142">
        <v>1</v>
      </c>
      <c r="X30" s="142">
        <v>4</v>
      </c>
      <c r="Y30" s="142" t="s">
        <v>150</v>
      </c>
      <c r="Z30" s="142">
        <v>1</v>
      </c>
      <c r="AA30" s="142">
        <v>3</v>
      </c>
      <c r="AB30" s="142">
        <v>0</v>
      </c>
      <c r="AC30" s="142">
        <v>0</v>
      </c>
      <c r="AD30" s="142">
        <v>0</v>
      </c>
      <c r="AE30" s="142">
        <v>0</v>
      </c>
      <c r="AF30" s="142" t="s">
        <v>150</v>
      </c>
      <c r="AG30" s="142">
        <v>0</v>
      </c>
    </row>
    <row r="31" spans="1:33" s="109" customFormat="1" x14ac:dyDescent="0.2">
      <c r="A31" s="69" t="s">
        <v>157</v>
      </c>
      <c r="B31" s="70">
        <v>2045</v>
      </c>
      <c r="C31" s="70">
        <v>1166</v>
      </c>
      <c r="D31" s="70">
        <v>535</v>
      </c>
      <c r="E31" s="70">
        <v>159</v>
      </c>
      <c r="F31" s="70" t="s">
        <v>150</v>
      </c>
      <c r="G31" s="70">
        <v>55</v>
      </c>
      <c r="H31" s="70">
        <v>58</v>
      </c>
      <c r="I31" s="70" t="s">
        <v>150</v>
      </c>
      <c r="J31" s="70">
        <v>15</v>
      </c>
      <c r="K31" s="70">
        <v>11</v>
      </c>
      <c r="L31" s="70" t="s">
        <v>673</v>
      </c>
      <c r="M31" s="70" t="s">
        <v>673</v>
      </c>
      <c r="N31" s="70">
        <v>1</v>
      </c>
      <c r="O31" s="70" t="s">
        <v>673</v>
      </c>
      <c r="P31" s="70" t="s">
        <v>150</v>
      </c>
      <c r="Q31" s="70">
        <v>45</v>
      </c>
      <c r="R31" s="142">
        <v>1401</v>
      </c>
      <c r="S31" s="142">
        <v>817</v>
      </c>
      <c r="T31" s="142">
        <v>378</v>
      </c>
      <c r="U31" s="142">
        <v>113</v>
      </c>
      <c r="V31" s="142" t="s">
        <v>150</v>
      </c>
      <c r="W31" s="142">
        <v>36</v>
      </c>
      <c r="X31" s="142">
        <v>29</v>
      </c>
      <c r="Y31" s="142" t="s">
        <v>150</v>
      </c>
      <c r="Z31" s="142">
        <v>3</v>
      </c>
      <c r="AA31" s="142">
        <v>8</v>
      </c>
      <c r="AB31" s="142">
        <v>0</v>
      </c>
      <c r="AC31" s="142">
        <v>2</v>
      </c>
      <c r="AD31" s="142">
        <v>1</v>
      </c>
      <c r="AE31" s="142">
        <v>0</v>
      </c>
      <c r="AF31" s="142" t="s">
        <v>150</v>
      </c>
      <c r="AG31" s="142">
        <v>14</v>
      </c>
    </row>
    <row r="32" spans="1:33" s="109" customFormat="1" x14ac:dyDescent="0.2">
      <c r="A32" s="69" t="s">
        <v>158</v>
      </c>
      <c r="B32" s="70">
        <v>1252</v>
      </c>
      <c r="C32" s="70">
        <v>804</v>
      </c>
      <c r="D32" s="70">
        <v>281</v>
      </c>
      <c r="E32" s="70">
        <v>85</v>
      </c>
      <c r="F32" s="70" t="s">
        <v>150</v>
      </c>
      <c r="G32" s="70">
        <v>10</v>
      </c>
      <c r="H32" s="70">
        <v>12</v>
      </c>
      <c r="I32" s="70" t="s">
        <v>150</v>
      </c>
      <c r="J32" s="70">
        <v>20</v>
      </c>
      <c r="K32" s="70">
        <v>8</v>
      </c>
      <c r="L32" s="70" t="s">
        <v>673</v>
      </c>
      <c r="M32" s="70">
        <v>1</v>
      </c>
      <c r="N32" s="70" t="s">
        <v>673</v>
      </c>
      <c r="O32" s="70" t="s">
        <v>673</v>
      </c>
      <c r="P32" s="70" t="s">
        <v>150</v>
      </c>
      <c r="Q32" s="70">
        <v>31</v>
      </c>
      <c r="R32" s="142">
        <v>776</v>
      </c>
      <c r="S32" s="142">
        <v>491</v>
      </c>
      <c r="T32" s="142">
        <v>184</v>
      </c>
      <c r="U32" s="142">
        <v>64</v>
      </c>
      <c r="V32" s="142" t="s">
        <v>150</v>
      </c>
      <c r="W32" s="142">
        <v>6</v>
      </c>
      <c r="X32" s="142">
        <v>7</v>
      </c>
      <c r="Y32" s="142" t="s">
        <v>150</v>
      </c>
      <c r="Z32" s="142">
        <v>8</v>
      </c>
      <c r="AA32" s="142">
        <v>6</v>
      </c>
      <c r="AB32" s="142">
        <v>0</v>
      </c>
      <c r="AC32" s="142">
        <v>1</v>
      </c>
      <c r="AD32" s="142">
        <v>0</v>
      </c>
      <c r="AE32" s="142">
        <v>0</v>
      </c>
      <c r="AF32" s="142" t="s">
        <v>150</v>
      </c>
      <c r="AG32" s="142">
        <v>9</v>
      </c>
    </row>
    <row r="33" spans="1:33" s="109" customFormat="1" x14ac:dyDescent="0.2">
      <c r="A33" s="69" t="s">
        <v>159</v>
      </c>
      <c r="B33" s="70">
        <v>798</v>
      </c>
      <c r="C33" s="70">
        <v>550</v>
      </c>
      <c r="D33" s="70">
        <v>139</v>
      </c>
      <c r="E33" s="70">
        <v>37</v>
      </c>
      <c r="F33" s="70" t="s">
        <v>150</v>
      </c>
      <c r="G33" s="70">
        <v>31</v>
      </c>
      <c r="H33" s="70">
        <v>9</v>
      </c>
      <c r="I33" s="70" t="s">
        <v>150</v>
      </c>
      <c r="J33" s="70">
        <v>6</v>
      </c>
      <c r="K33" s="70">
        <v>7</v>
      </c>
      <c r="L33" s="70" t="s">
        <v>673</v>
      </c>
      <c r="M33" s="70">
        <v>2</v>
      </c>
      <c r="N33" s="70" t="s">
        <v>673</v>
      </c>
      <c r="O33" s="70" t="s">
        <v>673</v>
      </c>
      <c r="P33" s="70" t="s">
        <v>150</v>
      </c>
      <c r="Q33" s="70">
        <v>17</v>
      </c>
      <c r="R33" s="142">
        <v>614</v>
      </c>
      <c r="S33" s="142">
        <v>433</v>
      </c>
      <c r="T33" s="142">
        <v>121</v>
      </c>
      <c r="U33" s="142">
        <v>29</v>
      </c>
      <c r="V33" s="142" t="s">
        <v>150</v>
      </c>
      <c r="W33" s="142">
        <v>14</v>
      </c>
      <c r="X33" s="142">
        <v>9</v>
      </c>
      <c r="Y33" s="142" t="s">
        <v>150</v>
      </c>
      <c r="Z33" s="142">
        <v>4</v>
      </c>
      <c r="AA33" s="142">
        <v>4</v>
      </c>
      <c r="AB33" s="142">
        <v>0</v>
      </c>
      <c r="AC33" s="142">
        <v>0</v>
      </c>
      <c r="AD33" s="142">
        <v>0</v>
      </c>
      <c r="AE33" s="142">
        <v>0</v>
      </c>
      <c r="AF33" s="142" t="s">
        <v>150</v>
      </c>
      <c r="AG33" s="142">
        <v>0</v>
      </c>
    </row>
    <row r="34" spans="1:33" s="109" customFormat="1" x14ac:dyDescent="0.2">
      <c r="A34" s="69" t="s">
        <v>160</v>
      </c>
      <c r="B34" s="70">
        <v>1189</v>
      </c>
      <c r="C34" s="70">
        <v>625</v>
      </c>
      <c r="D34" s="70">
        <v>383</v>
      </c>
      <c r="E34" s="70">
        <v>83</v>
      </c>
      <c r="F34" s="70" t="s">
        <v>150</v>
      </c>
      <c r="G34" s="70">
        <v>53</v>
      </c>
      <c r="H34" s="70">
        <v>19</v>
      </c>
      <c r="I34" s="70" t="s">
        <v>150</v>
      </c>
      <c r="J34" s="70">
        <v>2</v>
      </c>
      <c r="K34" s="70">
        <v>5</v>
      </c>
      <c r="L34" s="70">
        <v>3</v>
      </c>
      <c r="M34" s="70">
        <v>2</v>
      </c>
      <c r="N34" s="70" t="s">
        <v>673</v>
      </c>
      <c r="O34" s="70" t="s">
        <v>673</v>
      </c>
      <c r="P34" s="70" t="s">
        <v>150</v>
      </c>
      <c r="Q34" s="70">
        <v>14</v>
      </c>
      <c r="R34" s="142">
        <v>840</v>
      </c>
      <c r="S34" s="142">
        <v>467</v>
      </c>
      <c r="T34" s="142">
        <v>275</v>
      </c>
      <c r="U34" s="142">
        <v>61</v>
      </c>
      <c r="V34" s="142" t="s">
        <v>150</v>
      </c>
      <c r="W34" s="142">
        <v>15</v>
      </c>
      <c r="X34" s="142">
        <v>13</v>
      </c>
      <c r="Y34" s="142" t="s">
        <v>150</v>
      </c>
      <c r="Z34" s="142">
        <v>2</v>
      </c>
      <c r="AA34" s="142">
        <v>6</v>
      </c>
      <c r="AB34" s="142">
        <v>1</v>
      </c>
      <c r="AC34" s="142">
        <v>0</v>
      </c>
      <c r="AD34" s="142">
        <v>0</v>
      </c>
      <c r="AE34" s="142">
        <v>0</v>
      </c>
      <c r="AF34" s="142" t="s">
        <v>150</v>
      </c>
      <c r="AG34" s="142">
        <v>0</v>
      </c>
    </row>
    <row r="35" spans="1:33" s="109" customFormat="1" x14ac:dyDescent="0.2">
      <c r="A35" s="69" t="s">
        <v>161</v>
      </c>
      <c r="B35" s="70">
        <v>983</v>
      </c>
      <c r="C35" s="70">
        <v>779</v>
      </c>
      <c r="D35" s="70">
        <v>119</v>
      </c>
      <c r="E35" s="70">
        <v>37</v>
      </c>
      <c r="F35" s="70" t="s">
        <v>150</v>
      </c>
      <c r="G35" s="70">
        <v>14</v>
      </c>
      <c r="H35" s="70">
        <v>7</v>
      </c>
      <c r="I35" s="70" t="s">
        <v>150</v>
      </c>
      <c r="J35" s="70">
        <v>13</v>
      </c>
      <c r="K35" s="70">
        <v>5</v>
      </c>
      <c r="L35" s="70">
        <v>1</v>
      </c>
      <c r="M35" s="70" t="s">
        <v>673</v>
      </c>
      <c r="N35" s="70" t="s">
        <v>673</v>
      </c>
      <c r="O35" s="70">
        <v>1</v>
      </c>
      <c r="P35" s="70" t="s">
        <v>150</v>
      </c>
      <c r="Q35" s="70">
        <v>7</v>
      </c>
      <c r="R35" s="142">
        <v>693</v>
      </c>
      <c r="S35" s="142">
        <v>544</v>
      </c>
      <c r="T35" s="142">
        <v>91</v>
      </c>
      <c r="U35" s="142">
        <v>31</v>
      </c>
      <c r="V35" s="142" t="s">
        <v>150</v>
      </c>
      <c r="W35" s="142">
        <v>11</v>
      </c>
      <c r="X35" s="142">
        <v>9</v>
      </c>
      <c r="Y35" s="142" t="s">
        <v>150</v>
      </c>
      <c r="Z35" s="142">
        <v>3</v>
      </c>
      <c r="AA35" s="142">
        <v>4</v>
      </c>
      <c r="AB35" s="142">
        <v>0</v>
      </c>
      <c r="AC35" s="142">
        <v>0</v>
      </c>
      <c r="AD35" s="142">
        <v>0</v>
      </c>
      <c r="AE35" s="142">
        <v>0</v>
      </c>
      <c r="AF35" s="142" t="s">
        <v>150</v>
      </c>
      <c r="AG35" s="142">
        <v>0</v>
      </c>
    </row>
    <row r="36" spans="1:33" s="109" customFormat="1" x14ac:dyDescent="0.2">
      <c r="A36" s="69" t="s">
        <v>162</v>
      </c>
      <c r="B36" s="70">
        <v>706</v>
      </c>
      <c r="C36" s="70">
        <v>360</v>
      </c>
      <c r="D36" s="70">
        <v>224</v>
      </c>
      <c r="E36" s="70">
        <v>44</v>
      </c>
      <c r="F36" s="70" t="s">
        <v>150</v>
      </c>
      <c r="G36" s="70">
        <v>22</v>
      </c>
      <c r="H36" s="70">
        <v>17</v>
      </c>
      <c r="I36" s="70" t="s">
        <v>150</v>
      </c>
      <c r="J36" s="70">
        <v>9</v>
      </c>
      <c r="K36" s="70">
        <v>5</v>
      </c>
      <c r="L36" s="70">
        <v>1</v>
      </c>
      <c r="M36" s="70" t="s">
        <v>673</v>
      </c>
      <c r="N36" s="70" t="s">
        <v>673</v>
      </c>
      <c r="O36" s="70">
        <v>1</v>
      </c>
      <c r="P36" s="70" t="s">
        <v>150</v>
      </c>
      <c r="Q36" s="70">
        <v>23</v>
      </c>
      <c r="R36" s="142">
        <v>530</v>
      </c>
      <c r="S36" s="142">
        <v>284</v>
      </c>
      <c r="T36" s="142">
        <v>169</v>
      </c>
      <c r="U36" s="142">
        <v>35</v>
      </c>
      <c r="V36" s="142" t="s">
        <v>150</v>
      </c>
      <c r="W36" s="142">
        <v>14</v>
      </c>
      <c r="X36" s="142">
        <v>12</v>
      </c>
      <c r="Y36" s="142" t="s">
        <v>150</v>
      </c>
      <c r="Z36" s="142">
        <v>5</v>
      </c>
      <c r="AA36" s="142">
        <v>8</v>
      </c>
      <c r="AB36" s="142">
        <v>2</v>
      </c>
      <c r="AC36" s="142">
        <v>1</v>
      </c>
      <c r="AD36" s="142">
        <v>0</v>
      </c>
      <c r="AE36" s="142">
        <v>0</v>
      </c>
      <c r="AF36" s="142" t="s">
        <v>150</v>
      </c>
      <c r="AG36" s="142">
        <v>0</v>
      </c>
    </row>
    <row r="37" spans="1:33" s="109" customFormat="1" x14ac:dyDescent="0.2">
      <c r="A37" s="69" t="s">
        <v>163</v>
      </c>
      <c r="B37" s="70">
        <v>865</v>
      </c>
      <c r="C37" s="70">
        <v>536</v>
      </c>
      <c r="D37" s="70">
        <v>185</v>
      </c>
      <c r="E37" s="70">
        <v>75</v>
      </c>
      <c r="F37" s="70" t="s">
        <v>150</v>
      </c>
      <c r="G37" s="70">
        <v>16</v>
      </c>
      <c r="H37" s="70">
        <v>17</v>
      </c>
      <c r="I37" s="70" t="s">
        <v>150</v>
      </c>
      <c r="J37" s="70">
        <v>16</v>
      </c>
      <c r="K37" s="70">
        <v>12</v>
      </c>
      <c r="L37" s="70" t="s">
        <v>673</v>
      </c>
      <c r="M37" s="70">
        <v>4</v>
      </c>
      <c r="N37" s="70" t="s">
        <v>673</v>
      </c>
      <c r="O37" s="70" t="s">
        <v>673</v>
      </c>
      <c r="P37" s="70" t="s">
        <v>150</v>
      </c>
      <c r="Q37" s="70">
        <v>4</v>
      </c>
      <c r="R37" s="142">
        <v>562</v>
      </c>
      <c r="S37" s="142">
        <v>365</v>
      </c>
      <c r="T37" s="142">
        <v>138</v>
      </c>
      <c r="U37" s="142">
        <v>35</v>
      </c>
      <c r="V37" s="142" t="s">
        <v>150</v>
      </c>
      <c r="W37" s="142">
        <v>5</v>
      </c>
      <c r="X37" s="142">
        <v>8</v>
      </c>
      <c r="Y37" s="142" t="s">
        <v>150</v>
      </c>
      <c r="Z37" s="142">
        <v>4</v>
      </c>
      <c r="AA37" s="142">
        <v>5</v>
      </c>
      <c r="AB37" s="142">
        <v>0</v>
      </c>
      <c r="AC37" s="142">
        <v>2</v>
      </c>
      <c r="AD37" s="142">
        <v>0</v>
      </c>
      <c r="AE37" s="142">
        <v>0</v>
      </c>
      <c r="AF37" s="142" t="s">
        <v>150</v>
      </c>
      <c r="AG37" s="142">
        <v>0</v>
      </c>
    </row>
    <row r="38" spans="1:33" s="109" customFormat="1" x14ac:dyDescent="0.2">
      <c r="A38" s="69" t="s">
        <v>164</v>
      </c>
      <c r="B38" s="70">
        <v>380</v>
      </c>
      <c r="C38" s="70">
        <v>177</v>
      </c>
      <c r="D38" s="70">
        <v>118</v>
      </c>
      <c r="E38" s="70">
        <v>37</v>
      </c>
      <c r="F38" s="70" t="s">
        <v>150</v>
      </c>
      <c r="G38" s="70">
        <v>13</v>
      </c>
      <c r="H38" s="70">
        <v>12</v>
      </c>
      <c r="I38" s="70" t="s">
        <v>150</v>
      </c>
      <c r="J38" s="70">
        <v>15</v>
      </c>
      <c r="K38" s="70">
        <v>7</v>
      </c>
      <c r="L38" s="70" t="s">
        <v>673</v>
      </c>
      <c r="M38" s="70" t="s">
        <v>673</v>
      </c>
      <c r="N38" s="70" t="s">
        <v>673</v>
      </c>
      <c r="O38" s="70" t="s">
        <v>673</v>
      </c>
      <c r="P38" s="70" t="s">
        <v>150</v>
      </c>
      <c r="Q38" s="70">
        <v>1</v>
      </c>
      <c r="R38" s="142">
        <v>254</v>
      </c>
      <c r="S38" s="142">
        <v>155</v>
      </c>
      <c r="T38" s="142">
        <v>67</v>
      </c>
      <c r="U38" s="142">
        <v>11</v>
      </c>
      <c r="V38" s="142" t="s">
        <v>150</v>
      </c>
      <c r="W38" s="142">
        <v>12</v>
      </c>
      <c r="X38" s="142">
        <v>7</v>
      </c>
      <c r="Y38" s="142" t="s">
        <v>150</v>
      </c>
      <c r="Z38" s="142">
        <v>0</v>
      </c>
      <c r="AA38" s="142">
        <v>1</v>
      </c>
      <c r="AB38" s="142">
        <v>1</v>
      </c>
      <c r="AC38" s="142">
        <v>0</v>
      </c>
      <c r="AD38" s="142">
        <v>0</v>
      </c>
      <c r="AE38" s="142">
        <v>0</v>
      </c>
      <c r="AF38" s="142" t="s">
        <v>150</v>
      </c>
      <c r="AG38" s="142">
        <v>0</v>
      </c>
    </row>
    <row r="39" spans="1:33" s="109" customFormat="1" x14ac:dyDescent="0.2">
      <c r="A39" s="69" t="s">
        <v>165</v>
      </c>
      <c r="B39" s="70">
        <v>631</v>
      </c>
      <c r="C39" s="70">
        <v>410</v>
      </c>
      <c r="D39" s="70">
        <v>150</v>
      </c>
      <c r="E39" s="70">
        <v>31</v>
      </c>
      <c r="F39" s="70" t="s">
        <v>150</v>
      </c>
      <c r="G39" s="70">
        <v>20</v>
      </c>
      <c r="H39" s="70">
        <v>11</v>
      </c>
      <c r="I39" s="70" t="s">
        <v>150</v>
      </c>
      <c r="J39" s="70">
        <v>1</v>
      </c>
      <c r="K39" s="70">
        <v>6</v>
      </c>
      <c r="L39" s="70" t="s">
        <v>673</v>
      </c>
      <c r="M39" s="70">
        <v>2</v>
      </c>
      <c r="N39" s="70" t="s">
        <v>673</v>
      </c>
      <c r="O39" s="70" t="s">
        <v>673</v>
      </c>
      <c r="P39" s="70" t="s">
        <v>150</v>
      </c>
      <c r="Q39" s="70" t="s">
        <v>150</v>
      </c>
      <c r="R39" s="142">
        <v>673</v>
      </c>
      <c r="S39" s="142">
        <v>471</v>
      </c>
      <c r="T39" s="142">
        <v>141</v>
      </c>
      <c r="U39" s="142">
        <v>29</v>
      </c>
      <c r="V39" s="142" t="s">
        <v>150</v>
      </c>
      <c r="W39" s="142">
        <v>21</v>
      </c>
      <c r="X39" s="142">
        <v>6</v>
      </c>
      <c r="Y39" s="142" t="s">
        <v>150</v>
      </c>
      <c r="Z39" s="142">
        <v>2</v>
      </c>
      <c r="AA39" s="142">
        <v>3</v>
      </c>
      <c r="AB39" s="142">
        <v>0</v>
      </c>
      <c r="AC39" s="142">
        <v>0</v>
      </c>
      <c r="AD39" s="142">
        <v>0</v>
      </c>
      <c r="AE39" s="142">
        <v>0</v>
      </c>
      <c r="AF39" s="142" t="s">
        <v>150</v>
      </c>
      <c r="AG39" s="142">
        <v>0</v>
      </c>
    </row>
    <row r="40" spans="1:33" x14ac:dyDescent="0.25">
      <c r="A40" s="74" t="s">
        <v>254</v>
      </c>
      <c r="B40" s="70" t="s">
        <v>150</v>
      </c>
      <c r="C40" s="70" t="s">
        <v>150</v>
      </c>
      <c r="D40" s="70" t="s">
        <v>150</v>
      </c>
      <c r="E40" s="75" t="s">
        <v>150</v>
      </c>
      <c r="F40" s="75" t="s">
        <v>150</v>
      </c>
      <c r="G40" s="75" t="s">
        <v>150</v>
      </c>
      <c r="H40" s="75" t="s">
        <v>150</v>
      </c>
      <c r="I40" s="75" t="s">
        <v>150</v>
      </c>
      <c r="J40" s="75" t="s">
        <v>150</v>
      </c>
      <c r="K40" s="75" t="s">
        <v>150</v>
      </c>
      <c r="L40" s="75" t="s">
        <v>150</v>
      </c>
      <c r="M40" s="75" t="s">
        <v>150</v>
      </c>
      <c r="N40" s="75" t="s">
        <v>150</v>
      </c>
      <c r="O40" s="75" t="s">
        <v>150</v>
      </c>
      <c r="P40" s="75" t="s">
        <v>150</v>
      </c>
      <c r="Q40" s="75" t="s">
        <v>150</v>
      </c>
      <c r="R40" s="144" t="s">
        <v>150</v>
      </c>
      <c r="S40" s="144" t="s">
        <v>150</v>
      </c>
      <c r="T40" s="144" t="s">
        <v>150</v>
      </c>
      <c r="U40" s="144" t="s">
        <v>150</v>
      </c>
      <c r="V40" s="144" t="s">
        <v>150</v>
      </c>
      <c r="W40" s="144" t="s">
        <v>150</v>
      </c>
      <c r="X40" s="144" t="s">
        <v>150</v>
      </c>
      <c r="Y40" s="144" t="s">
        <v>150</v>
      </c>
      <c r="Z40" s="144" t="s">
        <v>150</v>
      </c>
      <c r="AA40" s="144" t="s">
        <v>150</v>
      </c>
      <c r="AB40" s="144" t="s">
        <v>150</v>
      </c>
      <c r="AC40" s="144" t="s">
        <v>150</v>
      </c>
      <c r="AD40" s="144" t="s">
        <v>150</v>
      </c>
      <c r="AE40" s="144" t="s">
        <v>150</v>
      </c>
      <c r="AF40" s="144" t="s">
        <v>150</v>
      </c>
      <c r="AG40" s="144" t="s">
        <v>150</v>
      </c>
    </row>
    <row r="41" spans="1:33" x14ac:dyDescent="0.25">
      <c r="A41" s="61" t="s">
        <v>611</v>
      </c>
      <c r="B41" s="125"/>
      <c r="C41" s="126"/>
      <c r="D41" s="126"/>
    </row>
    <row r="42" spans="1:33" x14ac:dyDescent="0.25">
      <c r="A42" s="61" t="s">
        <v>612</v>
      </c>
    </row>
    <row r="43" spans="1:33" x14ac:dyDescent="0.25">
      <c r="A43" s="61" t="s">
        <v>394</v>
      </c>
    </row>
    <row r="44" spans="1:33" x14ac:dyDescent="0.25">
      <c r="A44" s="61" t="s">
        <v>170</v>
      </c>
    </row>
  </sheetData>
  <mergeCells count="5">
    <mergeCell ref="R3:AG3"/>
    <mergeCell ref="A3:A4"/>
    <mergeCell ref="B3:Q3"/>
    <mergeCell ref="A2:AG2"/>
    <mergeCell ref="A1:AG1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I45"/>
  <sheetViews>
    <sheetView showGridLines="0" showZeros="0" workbookViewId="0">
      <selection activeCell="G11" sqref="G11"/>
    </sheetView>
  </sheetViews>
  <sheetFormatPr baseColWidth="10" defaultColWidth="9.140625" defaultRowHeight="12.75" x14ac:dyDescent="0.25"/>
  <cols>
    <col min="1" max="1" width="18.140625" style="61" customWidth="1"/>
    <col min="2" max="2" width="9.7109375" style="77" customWidth="1"/>
    <col min="3" max="6" width="9.7109375" style="61" customWidth="1"/>
    <col min="7" max="8" width="9.140625" style="61"/>
    <col min="9" max="9" width="9.140625" style="219"/>
    <col min="10" max="16384" width="9.140625" style="61"/>
  </cols>
  <sheetData>
    <row r="1" spans="1:9" s="110" customFormat="1" ht="13.5" x14ac:dyDescent="0.25">
      <c r="A1" s="257" t="s">
        <v>674</v>
      </c>
      <c r="B1" s="257"/>
      <c r="C1" s="257"/>
      <c r="D1" s="257"/>
      <c r="E1" s="257"/>
      <c r="F1" s="257"/>
      <c r="G1" s="257"/>
      <c r="H1" s="257"/>
      <c r="I1" s="257"/>
    </row>
    <row r="2" spans="1:9" s="111" customFormat="1" ht="36.75" customHeight="1" x14ac:dyDescent="0.25">
      <c r="A2" s="258" t="s">
        <v>877</v>
      </c>
      <c r="B2" s="258"/>
      <c r="C2" s="258"/>
      <c r="D2" s="258"/>
      <c r="E2" s="258"/>
      <c r="F2" s="258"/>
      <c r="G2" s="258"/>
      <c r="H2" s="258"/>
      <c r="I2" s="258"/>
    </row>
    <row r="3" spans="1:9" s="112" customFormat="1" ht="25.5" x14ac:dyDescent="0.2">
      <c r="A3" s="80" t="s">
        <v>181</v>
      </c>
      <c r="B3" s="64">
        <v>2015</v>
      </c>
      <c r="C3" s="64">
        <v>2016</v>
      </c>
      <c r="D3" s="64">
        <v>2017</v>
      </c>
      <c r="E3" s="64">
        <v>2018</v>
      </c>
      <c r="F3" s="64">
        <v>2019</v>
      </c>
      <c r="G3" s="64">
        <v>2020</v>
      </c>
      <c r="H3" s="64">
        <v>2021</v>
      </c>
      <c r="I3" s="64" t="s">
        <v>699</v>
      </c>
    </row>
    <row r="4" spans="1:9" s="113" customFormat="1" x14ac:dyDescent="0.2">
      <c r="A4" s="66" t="s">
        <v>128</v>
      </c>
      <c r="B4" s="81">
        <f t="shared" ref="B4:E4" si="0">SUM(B5:B39)</f>
        <v>23737</v>
      </c>
      <c r="C4" s="81">
        <f t="shared" si="0"/>
        <v>21952</v>
      </c>
      <c r="D4" s="81">
        <f t="shared" si="0"/>
        <v>22618</v>
      </c>
      <c r="E4" s="81">
        <f t="shared" si="0"/>
        <v>24593</v>
      </c>
      <c r="F4" s="81">
        <f>SUM(F5:F39)</f>
        <v>23521</v>
      </c>
      <c r="G4" s="81">
        <f>SUM(G5:G39)</f>
        <v>12855</v>
      </c>
      <c r="H4" s="81">
        <f>SUM(H5:H39)</f>
        <v>19035</v>
      </c>
      <c r="I4" s="141">
        <v>14679</v>
      </c>
    </row>
    <row r="5" spans="1:9" s="109" customFormat="1" x14ac:dyDescent="0.2">
      <c r="A5" s="69" t="s">
        <v>131</v>
      </c>
      <c r="B5" s="70">
        <v>302</v>
      </c>
      <c r="C5" s="70">
        <v>224</v>
      </c>
      <c r="D5" s="70">
        <v>209</v>
      </c>
      <c r="E5" s="70">
        <v>235</v>
      </c>
      <c r="F5" s="70">
        <v>196</v>
      </c>
      <c r="G5" s="70">
        <v>140</v>
      </c>
      <c r="H5" s="70">
        <v>250</v>
      </c>
      <c r="I5" s="142">
        <v>201</v>
      </c>
    </row>
    <row r="6" spans="1:9" s="109" customFormat="1" x14ac:dyDescent="0.2">
      <c r="A6" s="69" t="s">
        <v>132</v>
      </c>
      <c r="B6" s="70">
        <v>605</v>
      </c>
      <c r="C6" s="70">
        <v>544</v>
      </c>
      <c r="D6" s="70">
        <v>495</v>
      </c>
      <c r="E6" s="70">
        <v>735</v>
      </c>
      <c r="F6" s="70">
        <v>498</v>
      </c>
      <c r="G6" s="70">
        <v>267</v>
      </c>
      <c r="H6" s="70">
        <v>520</v>
      </c>
      <c r="I6" s="142">
        <v>269</v>
      </c>
    </row>
    <row r="7" spans="1:9" s="109" customFormat="1" x14ac:dyDescent="0.2">
      <c r="A7" s="69" t="s">
        <v>133</v>
      </c>
      <c r="B7" s="70">
        <v>229</v>
      </c>
      <c r="C7" s="70">
        <v>224</v>
      </c>
      <c r="D7" s="70">
        <v>248</v>
      </c>
      <c r="E7" s="70">
        <v>323</v>
      </c>
      <c r="F7" s="70">
        <v>325</v>
      </c>
      <c r="G7" s="70">
        <v>206</v>
      </c>
      <c r="H7" s="70">
        <v>369</v>
      </c>
      <c r="I7" s="142">
        <v>199</v>
      </c>
    </row>
    <row r="8" spans="1:9" s="109" customFormat="1" x14ac:dyDescent="0.2">
      <c r="A8" s="69" t="s">
        <v>134</v>
      </c>
      <c r="B8" s="70">
        <v>1331</v>
      </c>
      <c r="C8" s="70">
        <v>1365</v>
      </c>
      <c r="D8" s="70">
        <v>1265</v>
      </c>
      <c r="E8" s="70">
        <v>1113</v>
      </c>
      <c r="F8" s="70">
        <v>1076</v>
      </c>
      <c r="G8" s="70">
        <v>547</v>
      </c>
      <c r="H8" s="70">
        <v>1412</v>
      </c>
      <c r="I8" s="142">
        <v>1432</v>
      </c>
    </row>
    <row r="9" spans="1:9" s="109" customFormat="1" x14ac:dyDescent="0.2">
      <c r="A9" s="69" t="s">
        <v>135</v>
      </c>
      <c r="B9" s="70">
        <v>492</v>
      </c>
      <c r="C9" s="70">
        <v>730</v>
      </c>
      <c r="D9" s="70">
        <v>552</v>
      </c>
      <c r="E9" s="70">
        <v>580</v>
      </c>
      <c r="F9" s="70">
        <v>524</v>
      </c>
      <c r="G9" s="70">
        <v>192</v>
      </c>
      <c r="H9" s="70">
        <v>655</v>
      </c>
      <c r="I9" s="142">
        <v>390</v>
      </c>
    </row>
    <row r="10" spans="1:9" s="109" customFormat="1" x14ac:dyDescent="0.2">
      <c r="A10" s="69" t="s">
        <v>136</v>
      </c>
      <c r="B10" s="70">
        <v>358</v>
      </c>
      <c r="C10" s="70">
        <v>354</v>
      </c>
      <c r="D10" s="70">
        <v>418</v>
      </c>
      <c r="E10" s="70">
        <v>425</v>
      </c>
      <c r="F10" s="70">
        <v>514</v>
      </c>
      <c r="G10" s="70">
        <v>294</v>
      </c>
      <c r="H10" s="70">
        <v>533</v>
      </c>
      <c r="I10" s="142">
        <v>317</v>
      </c>
    </row>
    <row r="11" spans="1:9" s="109" customFormat="1" x14ac:dyDescent="0.2">
      <c r="A11" s="69" t="s">
        <v>137</v>
      </c>
      <c r="B11" s="70">
        <v>545</v>
      </c>
      <c r="C11" s="70">
        <v>590</v>
      </c>
      <c r="D11" s="70">
        <v>529</v>
      </c>
      <c r="E11" s="70">
        <v>584</v>
      </c>
      <c r="F11" s="70">
        <v>679</v>
      </c>
      <c r="G11" s="70">
        <v>398</v>
      </c>
      <c r="H11" s="70">
        <v>718</v>
      </c>
      <c r="I11" s="142">
        <v>1981</v>
      </c>
    </row>
    <row r="12" spans="1:9" s="109" customFormat="1" x14ac:dyDescent="0.2">
      <c r="A12" s="69" t="s">
        <v>138</v>
      </c>
      <c r="B12" s="70">
        <v>236</v>
      </c>
      <c r="C12" s="70">
        <v>171</v>
      </c>
      <c r="D12" s="70">
        <v>164</v>
      </c>
      <c r="E12" s="70">
        <v>179</v>
      </c>
      <c r="F12" s="70">
        <v>191</v>
      </c>
      <c r="G12" s="70">
        <v>111</v>
      </c>
      <c r="H12" s="70">
        <v>143</v>
      </c>
      <c r="I12" s="142">
        <v>173</v>
      </c>
    </row>
    <row r="13" spans="1:9" s="109" customFormat="1" x14ac:dyDescent="0.2">
      <c r="A13" s="69" t="s">
        <v>139</v>
      </c>
      <c r="B13" s="70">
        <v>743</v>
      </c>
      <c r="C13" s="70">
        <v>740</v>
      </c>
      <c r="D13" s="70">
        <v>821</v>
      </c>
      <c r="E13" s="70">
        <v>994</v>
      </c>
      <c r="F13" s="70">
        <v>888</v>
      </c>
      <c r="G13" s="70">
        <v>565</v>
      </c>
      <c r="H13" s="70">
        <v>860</v>
      </c>
      <c r="I13" s="142">
        <v>557</v>
      </c>
    </row>
    <row r="14" spans="1:9" s="109" customFormat="1" x14ac:dyDescent="0.2">
      <c r="A14" s="69" t="s">
        <v>140</v>
      </c>
      <c r="B14" s="70">
        <v>98</v>
      </c>
      <c r="C14" s="70">
        <v>120</v>
      </c>
      <c r="D14" s="70">
        <v>83</v>
      </c>
      <c r="E14" s="70">
        <v>274</v>
      </c>
      <c r="F14" s="70">
        <v>171</v>
      </c>
      <c r="G14" s="70">
        <v>129</v>
      </c>
      <c r="H14" s="70">
        <v>287</v>
      </c>
      <c r="I14" s="142">
        <v>160</v>
      </c>
    </row>
    <row r="15" spans="1:9" s="109" customFormat="1" x14ac:dyDescent="0.2">
      <c r="A15" s="69" t="s">
        <v>141</v>
      </c>
      <c r="B15" s="70">
        <v>452</v>
      </c>
      <c r="C15" s="70">
        <v>437</v>
      </c>
      <c r="D15" s="70">
        <v>298</v>
      </c>
      <c r="E15" s="70">
        <v>376</v>
      </c>
      <c r="F15" s="70">
        <v>508</v>
      </c>
      <c r="G15" s="70">
        <v>565</v>
      </c>
      <c r="H15" s="70">
        <v>482</v>
      </c>
      <c r="I15" s="142">
        <v>309</v>
      </c>
    </row>
    <row r="16" spans="1:9" s="109" customFormat="1" x14ac:dyDescent="0.2">
      <c r="A16" s="69" t="s">
        <v>142</v>
      </c>
      <c r="B16" s="70">
        <v>518</v>
      </c>
      <c r="C16" s="70">
        <v>510</v>
      </c>
      <c r="D16" s="70">
        <v>472</v>
      </c>
      <c r="E16" s="70">
        <v>562</v>
      </c>
      <c r="F16" s="70">
        <v>572</v>
      </c>
      <c r="G16" s="70">
        <v>265</v>
      </c>
      <c r="H16" s="70">
        <v>431</v>
      </c>
      <c r="I16" s="142">
        <v>371</v>
      </c>
    </row>
    <row r="17" spans="1:9" s="109" customFormat="1" x14ac:dyDescent="0.2">
      <c r="A17" s="69" t="s">
        <v>143</v>
      </c>
      <c r="B17" s="70">
        <v>817</v>
      </c>
      <c r="C17" s="70">
        <v>693</v>
      </c>
      <c r="D17" s="70">
        <v>669</v>
      </c>
      <c r="E17" s="70">
        <v>833</v>
      </c>
      <c r="F17" s="70">
        <v>641</v>
      </c>
      <c r="G17" s="70">
        <v>317</v>
      </c>
      <c r="H17" s="70">
        <v>579</v>
      </c>
      <c r="I17" s="142">
        <v>439</v>
      </c>
    </row>
    <row r="18" spans="1:9" s="109" customFormat="1" x14ac:dyDescent="0.2">
      <c r="A18" s="69" t="s">
        <v>144</v>
      </c>
      <c r="B18" s="71">
        <v>1337</v>
      </c>
      <c r="C18" s="71">
        <v>928</v>
      </c>
      <c r="D18" s="71">
        <v>1144</v>
      </c>
      <c r="E18" s="71">
        <v>1070</v>
      </c>
      <c r="F18" s="71">
        <v>989</v>
      </c>
      <c r="G18" s="71">
        <v>535</v>
      </c>
      <c r="H18" s="70">
        <v>975</v>
      </c>
      <c r="I18" s="142">
        <v>808</v>
      </c>
    </row>
    <row r="19" spans="1:9" s="109" customFormat="1" x14ac:dyDescent="0.2">
      <c r="A19" s="69" t="s">
        <v>145</v>
      </c>
      <c r="B19" s="70">
        <v>1229</v>
      </c>
      <c r="C19" s="70">
        <v>1092</v>
      </c>
      <c r="D19" s="70">
        <v>1617</v>
      </c>
      <c r="E19" s="70">
        <v>1274</v>
      </c>
      <c r="F19" s="70">
        <v>1324</v>
      </c>
      <c r="G19" s="70">
        <v>633</v>
      </c>
      <c r="H19" s="70">
        <v>1256</v>
      </c>
      <c r="I19" s="142">
        <v>826</v>
      </c>
    </row>
    <row r="20" spans="1:9" s="109" customFormat="1" x14ac:dyDescent="0.2">
      <c r="A20" s="69" t="s">
        <v>146</v>
      </c>
      <c r="B20" s="70">
        <v>1298</v>
      </c>
      <c r="C20" s="70">
        <v>1138</v>
      </c>
      <c r="D20" s="70">
        <v>956</v>
      </c>
      <c r="E20" s="70">
        <v>1042</v>
      </c>
      <c r="F20" s="70">
        <v>998</v>
      </c>
      <c r="G20" s="70">
        <v>643</v>
      </c>
      <c r="H20" s="70">
        <v>897</v>
      </c>
      <c r="I20" s="142">
        <v>580</v>
      </c>
    </row>
    <row r="21" spans="1:9" s="109" customFormat="1" x14ac:dyDescent="0.2">
      <c r="A21" s="69" t="s">
        <v>252</v>
      </c>
      <c r="B21" s="71">
        <v>6293</v>
      </c>
      <c r="C21" s="71">
        <v>5615</v>
      </c>
      <c r="D21" s="71">
        <v>6187</v>
      </c>
      <c r="E21" s="71">
        <v>6275</v>
      </c>
      <c r="F21" s="71">
        <v>6136</v>
      </c>
      <c r="G21" s="71">
        <v>3012</v>
      </c>
      <c r="H21" s="70">
        <v>2192</v>
      </c>
      <c r="I21" s="142">
        <v>333</v>
      </c>
    </row>
    <row r="22" spans="1:9" s="109" customFormat="1" x14ac:dyDescent="0.2">
      <c r="A22" s="69" t="s">
        <v>609</v>
      </c>
      <c r="B22" s="71">
        <v>1251</v>
      </c>
      <c r="C22" s="71">
        <v>1016</v>
      </c>
      <c r="D22" s="71">
        <v>1235</v>
      </c>
      <c r="E22" s="71">
        <v>1209</v>
      </c>
      <c r="F22" s="71">
        <v>988</v>
      </c>
      <c r="G22" s="71">
        <v>490</v>
      </c>
      <c r="H22" s="70">
        <v>810</v>
      </c>
      <c r="I22" s="142">
        <v>879</v>
      </c>
    </row>
    <row r="23" spans="1:9" s="109" customFormat="1" x14ac:dyDescent="0.2">
      <c r="A23" s="69" t="s">
        <v>284</v>
      </c>
      <c r="B23" s="71" t="s">
        <v>150</v>
      </c>
      <c r="C23" s="71" t="s">
        <v>150</v>
      </c>
      <c r="D23" s="71" t="s">
        <v>150</v>
      </c>
      <c r="E23" s="71" t="s">
        <v>150</v>
      </c>
      <c r="F23" s="71" t="s">
        <v>150</v>
      </c>
      <c r="G23" s="71">
        <v>129</v>
      </c>
      <c r="H23" s="70">
        <v>211</v>
      </c>
      <c r="I23" s="142">
        <v>21</v>
      </c>
    </row>
    <row r="24" spans="1:9" s="109" customFormat="1" x14ac:dyDescent="0.2">
      <c r="A24" s="69" t="s">
        <v>151</v>
      </c>
      <c r="B24" s="70">
        <v>1222</v>
      </c>
      <c r="C24" s="70">
        <v>1122</v>
      </c>
      <c r="D24" s="70">
        <v>1243</v>
      </c>
      <c r="E24" s="70">
        <v>1554</v>
      </c>
      <c r="F24" s="70">
        <v>1425</v>
      </c>
      <c r="G24" s="70">
        <v>576</v>
      </c>
      <c r="H24" s="70">
        <v>945</v>
      </c>
      <c r="I24" s="142">
        <v>758</v>
      </c>
    </row>
    <row r="25" spans="1:9" s="109" customFormat="1" x14ac:dyDescent="0.2">
      <c r="A25" s="69" t="s">
        <v>152</v>
      </c>
      <c r="B25" s="70">
        <v>459</v>
      </c>
      <c r="C25" s="70">
        <v>545</v>
      </c>
      <c r="D25" s="70">
        <v>725</v>
      </c>
      <c r="E25" s="70">
        <v>697</v>
      </c>
      <c r="F25" s="70">
        <v>722</v>
      </c>
      <c r="G25" s="70">
        <v>382</v>
      </c>
      <c r="H25" s="70">
        <v>498</v>
      </c>
      <c r="I25" s="142">
        <v>557</v>
      </c>
    </row>
    <row r="26" spans="1:9" s="109" customFormat="1" x14ac:dyDescent="0.2">
      <c r="A26" s="69" t="s">
        <v>153</v>
      </c>
      <c r="B26" s="70">
        <v>270</v>
      </c>
      <c r="C26" s="70">
        <v>253</v>
      </c>
      <c r="D26" s="70">
        <v>226</v>
      </c>
      <c r="E26" s="70">
        <v>297</v>
      </c>
      <c r="F26" s="70">
        <v>360</v>
      </c>
      <c r="G26" s="70">
        <v>234</v>
      </c>
      <c r="H26" s="70">
        <v>303</v>
      </c>
      <c r="I26" s="142">
        <v>243</v>
      </c>
    </row>
    <row r="27" spans="1:9" s="109" customFormat="1" x14ac:dyDescent="0.2">
      <c r="A27" s="69" t="s">
        <v>610</v>
      </c>
      <c r="B27" s="70">
        <v>158</v>
      </c>
      <c r="C27" s="70">
        <v>157</v>
      </c>
      <c r="D27" s="70">
        <v>161</v>
      </c>
      <c r="E27" s="70">
        <v>167</v>
      </c>
      <c r="F27" s="70">
        <v>162</v>
      </c>
      <c r="G27" s="70">
        <v>90</v>
      </c>
      <c r="H27" s="70">
        <v>130</v>
      </c>
      <c r="I27" s="142">
        <v>98</v>
      </c>
    </row>
    <row r="28" spans="1:9" s="109" customFormat="1" x14ac:dyDescent="0.2">
      <c r="A28" s="69" t="s">
        <v>155</v>
      </c>
      <c r="B28" s="70">
        <v>239</v>
      </c>
      <c r="C28" s="70">
        <v>207</v>
      </c>
      <c r="D28" s="70">
        <v>232</v>
      </c>
      <c r="E28" s="70">
        <v>251</v>
      </c>
      <c r="F28" s="70">
        <v>214</v>
      </c>
      <c r="G28" s="70">
        <v>124</v>
      </c>
      <c r="H28" s="70">
        <v>155</v>
      </c>
      <c r="I28" s="142">
        <v>141</v>
      </c>
    </row>
    <row r="29" spans="1:9" s="109" customFormat="1" x14ac:dyDescent="0.2">
      <c r="A29" s="69" t="s">
        <v>156</v>
      </c>
      <c r="B29" s="70">
        <v>129</v>
      </c>
      <c r="C29" s="70">
        <v>120</v>
      </c>
      <c r="D29" s="70">
        <v>109</v>
      </c>
      <c r="E29" s="70">
        <v>81</v>
      </c>
      <c r="F29" s="70">
        <v>116</v>
      </c>
      <c r="G29" s="70">
        <v>84</v>
      </c>
      <c r="H29" s="70">
        <v>125</v>
      </c>
      <c r="I29" s="142">
        <v>87</v>
      </c>
    </row>
    <row r="30" spans="1:9" s="109" customFormat="1" x14ac:dyDescent="0.2">
      <c r="A30" s="69" t="s">
        <v>157</v>
      </c>
      <c r="B30" s="70">
        <v>686</v>
      </c>
      <c r="C30" s="70">
        <v>657</v>
      </c>
      <c r="D30" s="70">
        <v>479</v>
      </c>
      <c r="E30" s="70">
        <v>611</v>
      </c>
      <c r="F30" s="70">
        <v>511</v>
      </c>
      <c r="G30" s="70">
        <v>326</v>
      </c>
      <c r="H30" s="70">
        <v>586</v>
      </c>
      <c r="I30" s="142">
        <v>394</v>
      </c>
    </row>
    <row r="31" spans="1:9" s="109" customFormat="1" x14ac:dyDescent="0.2">
      <c r="A31" s="69" t="s">
        <v>158</v>
      </c>
      <c r="B31" s="70">
        <v>477</v>
      </c>
      <c r="C31" s="70">
        <v>501</v>
      </c>
      <c r="D31" s="70">
        <v>346</v>
      </c>
      <c r="E31" s="70">
        <v>668</v>
      </c>
      <c r="F31" s="70">
        <v>638</v>
      </c>
      <c r="G31" s="70">
        <v>328</v>
      </c>
      <c r="H31" s="70">
        <v>675</v>
      </c>
      <c r="I31" s="142">
        <v>508</v>
      </c>
    </row>
    <row r="32" spans="1:9" s="109" customFormat="1" x14ac:dyDescent="0.2">
      <c r="A32" s="69" t="s">
        <v>159</v>
      </c>
      <c r="B32" s="70">
        <v>211</v>
      </c>
      <c r="C32" s="70">
        <v>198</v>
      </c>
      <c r="D32" s="70">
        <v>165</v>
      </c>
      <c r="E32" s="70">
        <v>330</v>
      </c>
      <c r="F32" s="70">
        <v>218</v>
      </c>
      <c r="G32" s="70">
        <v>190</v>
      </c>
      <c r="H32" s="70">
        <v>229</v>
      </c>
      <c r="I32" s="142">
        <v>194</v>
      </c>
    </row>
    <row r="33" spans="1:9" s="109" customFormat="1" x14ac:dyDescent="0.2">
      <c r="A33" s="69" t="s">
        <v>160</v>
      </c>
      <c r="B33" s="70">
        <v>461</v>
      </c>
      <c r="C33" s="70">
        <v>394</v>
      </c>
      <c r="D33" s="70">
        <v>400</v>
      </c>
      <c r="E33" s="70">
        <v>446</v>
      </c>
      <c r="F33" s="70">
        <v>427</v>
      </c>
      <c r="G33" s="70">
        <v>279</v>
      </c>
      <c r="H33" s="70">
        <v>507</v>
      </c>
      <c r="I33" s="142">
        <v>529</v>
      </c>
    </row>
    <row r="34" spans="1:9" s="109" customFormat="1" x14ac:dyDescent="0.2">
      <c r="A34" s="69" t="s">
        <v>161</v>
      </c>
      <c r="B34" s="70" t="s">
        <v>150</v>
      </c>
      <c r="C34" s="70" t="s">
        <v>150</v>
      </c>
      <c r="D34" s="70" t="s">
        <v>150</v>
      </c>
      <c r="E34" s="70">
        <v>125</v>
      </c>
      <c r="F34" s="70">
        <v>78</v>
      </c>
      <c r="G34" s="70">
        <v>154</v>
      </c>
      <c r="H34" s="70">
        <v>298</v>
      </c>
      <c r="I34" s="142">
        <v>195</v>
      </c>
    </row>
    <row r="35" spans="1:9" s="109" customFormat="1" x14ac:dyDescent="0.2">
      <c r="A35" s="69" t="s">
        <v>162</v>
      </c>
      <c r="B35" s="70">
        <v>221</v>
      </c>
      <c r="C35" s="70">
        <v>175</v>
      </c>
      <c r="D35" s="70">
        <v>157</v>
      </c>
      <c r="E35" s="70">
        <v>183</v>
      </c>
      <c r="F35" s="70">
        <v>193</v>
      </c>
      <c r="G35" s="70">
        <v>119</v>
      </c>
      <c r="H35" s="70">
        <v>179</v>
      </c>
      <c r="I35" s="142">
        <v>135</v>
      </c>
    </row>
    <row r="36" spans="1:9" s="109" customFormat="1" x14ac:dyDescent="0.2">
      <c r="A36" s="69" t="s">
        <v>163</v>
      </c>
      <c r="B36" s="70">
        <v>517</v>
      </c>
      <c r="C36" s="70">
        <v>526</v>
      </c>
      <c r="D36" s="70">
        <v>448</v>
      </c>
      <c r="E36" s="70">
        <v>483</v>
      </c>
      <c r="F36" s="70">
        <v>527</v>
      </c>
      <c r="G36" s="70">
        <v>204</v>
      </c>
      <c r="H36" s="70">
        <v>345</v>
      </c>
      <c r="I36" s="142">
        <v>262</v>
      </c>
    </row>
    <row r="37" spans="1:9" s="109" customFormat="1" x14ac:dyDescent="0.2">
      <c r="A37" s="69" t="s">
        <v>164</v>
      </c>
      <c r="B37" s="71">
        <v>315</v>
      </c>
      <c r="C37" s="71">
        <v>176</v>
      </c>
      <c r="D37" s="71">
        <v>181</v>
      </c>
      <c r="E37" s="71">
        <v>179</v>
      </c>
      <c r="F37" s="71">
        <v>145</v>
      </c>
      <c r="G37" s="71">
        <v>97</v>
      </c>
      <c r="H37" s="70">
        <v>193</v>
      </c>
      <c r="I37" s="142">
        <v>94</v>
      </c>
    </row>
    <row r="38" spans="1:9" s="109" customFormat="1" x14ac:dyDescent="0.2">
      <c r="A38" s="69" t="s">
        <v>165</v>
      </c>
      <c r="B38" s="70">
        <v>238</v>
      </c>
      <c r="C38" s="70">
        <v>203</v>
      </c>
      <c r="D38" s="70">
        <v>234</v>
      </c>
      <c r="E38" s="70">
        <v>300</v>
      </c>
      <c r="F38" s="70">
        <v>424</v>
      </c>
      <c r="G38" s="70">
        <v>230</v>
      </c>
      <c r="H38" s="70">
        <v>287</v>
      </c>
      <c r="I38" s="142">
        <v>239</v>
      </c>
    </row>
    <row r="39" spans="1:9" s="109" customFormat="1" x14ac:dyDescent="0.2">
      <c r="A39" s="74" t="s">
        <v>285</v>
      </c>
      <c r="B39" s="75" t="s">
        <v>150</v>
      </c>
      <c r="C39" s="75">
        <v>227</v>
      </c>
      <c r="D39" s="75">
        <v>150</v>
      </c>
      <c r="E39" s="75">
        <v>138</v>
      </c>
      <c r="F39" s="75">
        <v>143</v>
      </c>
      <c r="G39" s="75" t="s">
        <v>150</v>
      </c>
      <c r="H39" s="75" t="s">
        <v>150</v>
      </c>
      <c r="I39" s="144" t="s">
        <v>150</v>
      </c>
    </row>
    <row r="41" spans="1:9" x14ac:dyDescent="0.25">
      <c r="A41" s="61" t="s">
        <v>255</v>
      </c>
    </row>
    <row r="42" spans="1:9" x14ac:dyDescent="0.25">
      <c r="A42" s="61" t="s">
        <v>611</v>
      </c>
    </row>
    <row r="43" spans="1:9" x14ac:dyDescent="0.25">
      <c r="A43" s="61" t="s">
        <v>612</v>
      </c>
    </row>
    <row r="44" spans="1:9" x14ac:dyDescent="0.25">
      <c r="A44" s="61" t="s">
        <v>394</v>
      </c>
    </row>
    <row r="45" spans="1:9" x14ac:dyDescent="0.25">
      <c r="A45" s="61" t="s">
        <v>170</v>
      </c>
    </row>
  </sheetData>
  <mergeCells count="2">
    <mergeCell ref="A2:I2"/>
    <mergeCell ref="A1:I1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M44"/>
  <sheetViews>
    <sheetView showGridLines="0" showZeros="0" topLeftCell="A13" zoomScale="85" zoomScaleNormal="85" workbookViewId="0">
      <selection activeCell="M33" sqref="M33"/>
    </sheetView>
  </sheetViews>
  <sheetFormatPr baseColWidth="10" defaultColWidth="9.140625" defaultRowHeight="12.75" x14ac:dyDescent="0.25"/>
  <cols>
    <col min="1" max="1" width="18.140625" style="61" customWidth="1"/>
    <col min="2" max="2" width="9.28515625" style="77" customWidth="1"/>
    <col min="3" max="7" width="9.28515625" style="61" customWidth="1"/>
    <col min="8" max="13" width="9.28515625" style="219" customWidth="1"/>
    <col min="14" max="16384" width="9.140625" style="61"/>
  </cols>
  <sheetData>
    <row r="1" spans="1:13" s="110" customFormat="1" ht="13.5" x14ac:dyDescent="0.25">
      <c r="A1" s="257" t="s">
        <v>675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</row>
    <row r="2" spans="1:13" s="111" customFormat="1" ht="36.75" customHeight="1" x14ac:dyDescent="0.25">
      <c r="A2" s="274" t="s">
        <v>878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</row>
    <row r="3" spans="1:13" s="111" customFormat="1" ht="21" customHeight="1" x14ac:dyDescent="0.25">
      <c r="A3" s="260" t="s">
        <v>181</v>
      </c>
      <c r="B3" s="280">
        <v>2021</v>
      </c>
      <c r="C3" s="280"/>
      <c r="D3" s="280"/>
      <c r="E3" s="280"/>
      <c r="F3" s="280"/>
      <c r="G3" s="280"/>
      <c r="H3" s="278" t="s">
        <v>700</v>
      </c>
      <c r="I3" s="278"/>
      <c r="J3" s="278"/>
      <c r="K3" s="278"/>
      <c r="L3" s="278"/>
      <c r="M3" s="278"/>
    </row>
    <row r="4" spans="1:13" s="112" customFormat="1" ht="60.75" customHeight="1" x14ac:dyDescent="0.2">
      <c r="A4" s="260"/>
      <c r="B4" s="64" t="s">
        <v>128</v>
      </c>
      <c r="C4" s="64" t="s">
        <v>676</v>
      </c>
      <c r="D4" s="64" t="s">
        <v>677</v>
      </c>
      <c r="E4" s="64" t="s">
        <v>678</v>
      </c>
      <c r="F4" s="64" t="s">
        <v>643</v>
      </c>
      <c r="G4" s="64" t="s">
        <v>625</v>
      </c>
      <c r="H4" s="64" t="s">
        <v>128</v>
      </c>
      <c r="I4" s="64" t="s">
        <v>676</v>
      </c>
      <c r="J4" s="64" t="s">
        <v>677</v>
      </c>
      <c r="K4" s="64" t="s">
        <v>678</v>
      </c>
      <c r="L4" s="64" t="s">
        <v>643</v>
      </c>
      <c r="M4" s="64" t="s">
        <v>625</v>
      </c>
    </row>
    <row r="5" spans="1:13" s="113" customFormat="1" x14ac:dyDescent="0.2">
      <c r="A5" s="66" t="s">
        <v>128</v>
      </c>
      <c r="B5" s="81">
        <v>19035</v>
      </c>
      <c r="C5" s="81">
        <v>14301</v>
      </c>
      <c r="D5" s="81">
        <v>3728</v>
      </c>
      <c r="E5" s="81">
        <v>171</v>
      </c>
      <c r="F5" s="81" t="s">
        <v>150</v>
      </c>
      <c r="G5" s="81">
        <v>835</v>
      </c>
      <c r="H5" s="141">
        <v>14679</v>
      </c>
      <c r="I5" s="141">
        <v>11459</v>
      </c>
      <c r="J5" s="141">
        <v>2923</v>
      </c>
      <c r="K5" s="141">
        <v>104</v>
      </c>
      <c r="L5" s="141" t="s">
        <v>150</v>
      </c>
      <c r="M5" s="141">
        <v>193</v>
      </c>
    </row>
    <row r="6" spans="1:13" s="109" customFormat="1" x14ac:dyDescent="0.2">
      <c r="A6" s="69" t="s">
        <v>131</v>
      </c>
      <c r="B6" s="70">
        <v>250</v>
      </c>
      <c r="C6" s="70">
        <v>197</v>
      </c>
      <c r="D6" s="70">
        <v>39</v>
      </c>
      <c r="E6" s="70">
        <v>3</v>
      </c>
      <c r="F6" s="70" t="s">
        <v>150</v>
      </c>
      <c r="G6" s="70">
        <v>11</v>
      </c>
      <c r="H6" s="142">
        <v>201</v>
      </c>
      <c r="I6" s="142">
        <v>169</v>
      </c>
      <c r="J6" s="142">
        <v>24</v>
      </c>
      <c r="K6" s="142">
        <v>3</v>
      </c>
      <c r="L6" s="142" t="s">
        <v>150</v>
      </c>
      <c r="M6" s="142">
        <v>5</v>
      </c>
    </row>
    <row r="7" spans="1:13" s="109" customFormat="1" x14ac:dyDescent="0.2">
      <c r="A7" s="69" t="s">
        <v>132</v>
      </c>
      <c r="B7" s="70">
        <v>520</v>
      </c>
      <c r="C7" s="70">
        <v>389</v>
      </c>
      <c r="D7" s="70">
        <v>111</v>
      </c>
      <c r="E7" s="70">
        <v>11</v>
      </c>
      <c r="F7" s="70" t="s">
        <v>150</v>
      </c>
      <c r="G7" s="70">
        <v>9</v>
      </c>
      <c r="H7" s="142">
        <v>269</v>
      </c>
      <c r="I7" s="142">
        <v>226</v>
      </c>
      <c r="J7" s="142">
        <v>40</v>
      </c>
      <c r="K7" s="142">
        <v>3</v>
      </c>
      <c r="L7" s="142" t="s">
        <v>150</v>
      </c>
      <c r="M7" s="142">
        <v>0</v>
      </c>
    </row>
    <row r="8" spans="1:13" s="109" customFormat="1" x14ac:dyDescent="0.2">
      <c r="A8" s="69" t="s">
        <v>133</v>
      </c>
      <c r="B8" s="70">
        <v>369</v>
      </c>
      <c r="C8" s="70">
        <v>266</v>
      </c>
      <c r="D8" s="70">
        <v>71</v>
      </c>
      <c r="E8" s="70">
        <v>4</v>
      </c>
      <c r="F8" s="70" t="s">
        <v>150</v>
      </c>
      <c r="G8" s="70">
        <v>28</v>
      </c>
      <c r="H8" s="142">
        <v>199</v>
      </c>
      <c r="I8" s="142">
        <v>147</v>
      </c>
      <c r="J8" s="142">
        <v>37</v>
      </c>
      <c r="K8" s="142">
        <v>1</v>
      </c>
      <c r="L8" s="142" t="s">
        <v>150</v>
      </c>
      <c r="M8" s="142">
        <v>14</v>
      </c>
    </row>
    <row r="9" spans="1:13" s="109" customFormat="1" x14ac:dyDescent="0.2">
      <c r="A9" s="69" t="s">
        <v>134</v>
      </c>
      <c r="B9" s="70">
        <v>1412</v>
      </c>
      <c r="C9" s="70">
        <v>998</v>
      </c>
      <c r="D9" s="70">
        <v>176</v>
      </c>
      <c r="E9" s="70">
        <v>1</v>
      </c>
      <c r="F9" s="70" t="s">
        <v>150</v>
      </c>
      <c r="G9" s="70">
        <v>237</v>
      </c>
      <c r="H9" s="142">
        <v>1432</v>
      </c>
      <c r="I9" s="142">
        <v>1137</v>
      </c>
      <c r="J9" s="142">
        <v>183</v>
      </c>
      <c r="K9" s="142">
        <v>4</v>
      </c>
      <c r="L9" s="142" t="s">
        <v>150</v>
      </c>
      <c r="M9" s="142">
        <v>108</v>
      </c>
    </row>
    <row r="10" spans="1:13" s="109" customFormat="1" x14ac:dyDescent="0.2">
      <c r="A10" s="69" t="s">
        <v>135</v>
      </c>
      <c r="B10" s="70">
        <v>655</v>
      </c>
      <c r="C10" s="70">
        <v>528</v>
      </c>
      <c r="D10" s="70">
        <v>111</v>
      </c>
      <c r="E10" s="70">
        <v>4</v>
      </c>
      <c r="F10" s="70" t="s">
        <v>150</v>
      </c>
      <c r="G10" s="70">
        <v>12</v>
      </c>
      <c r="H10" s="142">
        <v>390</v>
      </c>
      <c r="I10" s="142">
        <v>305</v>
      </c>
      <c r="J10" s="142">
        <v>73</v>
      </c>
      <c r="K10" s="142">
        <v>1</v>
      </c>
      <c r="L10" s="142" t="s">
        <v>150</v>
      </c>
      <c r="M10" s="142">
        <v>11</v>
      </c>
    </row>
    <row r="11" spans="1:13" s="109" customFormat="1" x14ac:dyDescent="0.2">
      <c r="A11" s="69" t="s">
        <v>136</v>
      </c>
      <c r="B11" s="70">
        <v>533</v>
      </c>
      <c r="C11" s="70">
        <v>412</v>
      </c>
      <c r="D11" s="70">
        <v>109</v>
      </c>
      <c r="E11" s="70">
        <v>3</v>
      </c>
      <c r="F11" s="70" t="s">
        <v>150</v>
      </c>
      <c r="G11" s="70">
        <v>9</v>
      </c>
      <c r="H11" s="142">
        <v>317</v>
      </c>
      <c r="I11" s="142">
        <v>241</v>
      </c>
      <c r="J11" s="142">
        <v>74</v>
      </c>
      <c r="K11" s="142">
        <v>1</v>
      </c>
      <c r="L11" s="142" t="s">
        <v>150</v>
      </c>
      <c r="M11" s="142">
        <v>1</v>
      </c>
    </row>
    <row r="12" spans="1:13" s="109" customFormat="1" x14ac:dyDescent="0.2">
      <c r="A12" s="69" t="s">
        <v>137</v>
      </c>
      <c r="B12" s="70">
        <v>718</v>
      </c>
      <c r="C12" s="70">
        <v>460</v>
      </c>
      <c r="D12" s="70">
        <v>174</v>
      </c>
      <c r="E12" s="70">
        <v>12</v>
      </c>
      <c r="F12" s="70" t="s">
        <v>150</v>
      </c>
      <c r="G12" s="70">
        <v>72</v>
      </c>
      <c r="H12" s="142">
        <v>1981</v>
      </c>
      <c r="I12" s="142">
        <v>1395</v>
      </c>
      <c r="J12" s="142">
        <v>569</v>
      </c>
      <c r="K12" s="142">
        <v>17</v>
      </c>
      <c r="L12" s="142" t="s">
        <v>150</v>
      </c>
      <c r="M12" s="142">
        <v>0</v>
      </c>
    </row>
    <row r="13" spans="1:13" s="109" customFormat="1" x14ac:dyDescent="0.2">
      <c r="A13" s="69" t="s">
        <v>138</v>
      </c>
      <c r="B13" s="70">
        <v>143</v>
      </c>
      <c r="C13" s="70">
        <v>92</v>
      </c>
      <c r="D13" s="70">
        <v>31</v>
      </c>
      <c r="E13" s="70">
        <v>0</v>
      </c>
      <c r="F13" s="70" t="s">
        <v>150</v>
      </c>
      <c r="G13" s="70">
        <v>20</v>
      </c>
      <c r="H13" s="142">
        <v>173</v>
      </c>
      <c r="I13" s="142">
        <v>157</v>
      </c>
      <c r="J13" s="142">
        <v>15</v>
      </c>
      <c r="K13" s="142">
        <v>0</v>
      </c>
      <c r="L13" s="142" t="s">
        <v>150</v>
      </c>
      <c r="M13" s="142">
        <v>1</v>
      </c>
    </row>
    <row r="14" spans="1:13" s="109" customFormat="1" x14ac:dyDescent="0.2">
      <c r="A14" s="69" t="s">
        <v>139</v>
      </c>
      <c r="B14" s="70">
        <v>860</v>
      </c>
      <c r="C14" s="70">
        <v>614</v>
      </c>
      <c r="D14" s="70">
        <v>202</v>
      </c>
      <c r="E14" s="70">
        <v>7</v>
      </c>
      <c r="F14" s="70" t="s">
        <v>150</v>
      </c>
      <c r="G14" s="70">
        <v>37</v>
      </c>
      <c r="H14" s="142">
        <v>557</v>
      </c>
      <c r="I14" s="142">
        <v>429</v>
      </c>
      <c r="J14" s="142">
        <v>120</v>
      </c>
      <c r="K14" s="142">
        <v>6</v>
      </c>
      <c r="L14" s="142" t="s">
        <v>150</v>
      </c>
      <c r="M14" s="142">
        <v>2</v>
      </c>
    </row>
    <row r="15" spans="1:13" s="109" customFormat="1" x14ac:dyDescent="0.2">
      <c r="A15" s="69" t="s">
        <v>140</v>
      </c>
      <c r="B15" s="70">
        <v>287</v>
      </c>
      <c r="C15" s="70">
        <v>232</v>
      </c>
      <c r="D15" s="70">
        <v>45</v>
      </c>
      <c r="E15" s="70">
        <v>4</v>
      </c>
      <c r="F15" s="70" t="s">
        <v>150</v>
      </c>
      <c r="G15" s="70">
        <v>6</v>
      </c>
      <c r="H15" s="142">
        <v>160</v>
      </c>
      <c r="I15" s="142">
        <v>130</v>
      </c>
      <c r="J15" s="142">
        <v>28</v>
      </c>
      <c r="K15" s="142">
        <v>2</v>
      </c>
      <c r="L15" s="142" t="s">
        <v>150</v>
      </c>
      <c r="M15" s="142">
        <v>0</v>
      </c>
    </row>
    <row r="16" spans="1:13" s="109" customFormat="1" x14ac:dyDescent="0.2">
      <c r="A16" s="69" t="s">
        <v>141</v>
      </c>
      <c r="B16" s="70">
        <v>482</v>
      </c>
      <c r="C16" s="70">
        <v>345</v>
      </c>
      <c r="D16" s="70">
        <v>74</v>
      </c>
      <c r="E16" s="70">
        <v>4</v>
      </c>
      <c r="F16" s="70" t="s">
        <v>150</v>
      </c>
      <c r="G16" s="70">
        <v>59</v>
      </c>
      <c r="H16" s="142">
        <v>309</v>
      </c>
      <c r="I16" s="142">
        <v>227</v>
      </c>
      <c r="J16" s="142">
        <v>67</v>
      </c>
      <c r="K16" s="142">
        <v>0</v>
      </c>
      <c r="L16" s="142" t="s">
        <v>150</v>
      </c>
      <c r="M16" s="142">
        <v>15</v>
      </c>
    </row>
    <row r="17" spans="1:13" s="109" customFormat="1" x14ac:dyDescent="0.2">
      <c r="A17" s="69" t="s">
        <v>142</v>
      </c>
      <c r="B17" s="70">
        <v>431</v>
      </c>
      <c r="C17" s="70">
        <v>326</v>
      </c>
      <c r="D17" s="70">
        <v>96</v>
      </c>
      <c r="E17" s="70">
        <v>4</v>
      </c>
      <c r="F17" s="70" t="s">
        <v>150</v>
      </c>
      <c r="G17" s="70">
        <v>5</v>
      </c>
      <c r="H17" s="142">
        <v>371</v>
      </c>
      <c r="I17" s="142">
        <v>289</v>
      </c>
      <c r="J17" s="142">
        <v>77</v>
      </c>
      <c r="K17" s="142">
        <v>5</v>
      </c>
      <c r="L17" s="142" t="s">
        <v>150</v>
      </c>
      <c r="M17" s="142">
        <v>0</v>
      </c>
    </row>
    <row r="18" spans="1:13" s="109" customFormat="1" x14ac:dyDescent="0.2">
      <c r="A18" s="69" t="s">
        <v>143</v>
      </c>
      <c r="B18" s="70">
        <v>579</v>
      </c>
      <c r="C18" s="70">
        <v>398</v>
      </c>
      <c r="D18" s="70">
        <v>155</v>
      </c>
      <c r="E18" s="70">
        <v>6</v>
      </c>
      <c r="F18" s="70" t="s">
        <v>150</v>
      </c>
      <c r="G18" s="70">
        <v>20</v>
      </c>
      <c r="H18" s="142">
        <v>439</v>
      </c>
      <c r="I18" s="142">
        <v>319</v>
      </c>
      <c r="J18" s="142">
        <v>118</v>
      </c>
      <c r="K18" s="142">
        <v>1</v>
      </c>
      <c r="L18" s="142" t="s">
        <v>150</v>
      </c>
      <c r="M18" s="142">
        <v>1</v>
      </c>
    </row>
    <row r="19" spans="1:13" s="109" customFormat="1" x14ac:dyDescent="0.2">
      <c r="A19" s="69" t="s">
        <v>144</v>
      </c>
      <c r="B19" s="70">
        <v>975</v>
      </c>
      <c r="C19" s="70">
        <v>734</v>
      </c>
      <c r="D19" s="70">
        <v>206</v>
      </c>
      <c r="E19" s="70">
        <v>6</v>
      </c>
      <c r="F19" s="70" t="s">
        <v>150</v>
      </c>
      <c r="G19" s="70">
        <v>29</v>
      </c>
      <c r="H19" s="142">
        <v>808</v>
      </c>
      <c r="I19" s="142">
        <v>604</v>
      </c>
      <c r="J19" s="142">
        <v>201</v>
      </c>
      <c r="K19" s="142">
        <v>3</v>
      </c>
      <c r="L19" s="142" t="s">
        <v>150</v>
      </c>
      <c r="M19" s="142">
        <v>0</v>
      </c>
    </row>
    <row r="20" spans="1:13" s="109" customFormat="1" x14ac:dyDescent="0.2">
      <c r="A20" s="69" t="s">
        <v>145</v>
      </c>
      <c r="B20" s="70">
        <v>1256</v>
      </c>
      <c r="C20" s="70">
        <v>1024</v>
      </c>
      <c r="D20" s="70">
        <v>200</v>
      </c>
      <c r="E20" s="70">
        <v>3</v>
      </c>
      <c r="F20" s="70" t="s">
        <v>150</v>
      </c>
      <c r="G20" s="70">
        <v>29</v>
      </c>
      <c r="H20" s="142">
        <v>826</v>
      </c>
      <c r="I20" s="142">
        <v>696</v>
      </c>
      <c r="J20" s="142">
        <v>129</v>
      </c>
      <c r="K20" s="142">
        <v>1</v>
      </c>
      <c r="L20" s="142" t="s">
        <v>150</v>
      </c>
      <c r="M20" s="142">
        <v>0</v>
      </c>
    </row>
    <row r="21" spans="1:13" s="109" customFormat="1" x14ac:dyDescent="0.2">
      <c r="A21" s="69" t="s">
        <v>146</v>
      </c>
      <c r="B21" s="70">
        <v>897</v>
      </c>
      <c r="C21" s="70">
        <v>663</v>
      </c>
      <c r="D21" s="70">
        <v>136</v>
      </c>
      <c r="E21" s="70">
        <v>5</v>
      </c>
      <c r="F21" s="70" t="s">
        <v>150</v>
      </c>
      <c r="G21" s="70">
        <v>93</v>
      </c>
      <c r="H21" s="142">
        <v>580</v>
      </c>
      <c r="I21" s="142">
        <v>472</v>
      </c>
      <c r="J21" s="142">
        <v>105</v>
      </c>
      <c r="K21" s="142">
        <v>3</v>
      </c>
      <c r="L21" s="142" t="s">
        <v>150</v>
      </c>
      <c r="M21" s="142">
        <v>0</v>
      </c>
    </row>
    <row r="22" spans="1:13" s="109" customFormat="1" x14ac:dyDescent="0.2">
      <c r="A22" s="69" t="s">
        <v>252</v>
      </c>
      <c r="B22" s="70">
        <v>2192</v>
      </c>
      <c r="C22" s="70">
        <v>1623</v>
      </c>
      <c r="D22" s="70">
        <v>498</v>
      </c>
      <c r="E22" s="70">
        <v>14</v>
      </c>
      <c r="F22" s="70" t="s">
        <v>150</v>
      </c>
      <c r="G22" s="70">
        <v>57</v>
      </c>
      <c r="H22" s="142">
        <v>333</v>
      </c>
      <c r="I22" s="142">
        <v>241</v>
      </c>
      <c r="J22" s="142">
        <v>80</v>
      </c>
      <c r="K22" s="142">
        <v>4</v>
      </c>
      <c r="L22" s="142" t="s">
        <v>150</v>
      </c>
      <c r="M22" s="142">
        <v>8</v>
      </c>
    </row>
    <row r="23" spans="1:13" s="109" customFormat="1" x14ac:dyDescent="0.2">
      <c r="A23" s="69" t="s">
        <v>609</v>
      </c>
      <c r="B23" s="70">
        <v>810</v>
      </c>
      <c r="C23" s="70">
        <v>626</v>
      </c>
      <c r="D23" s="70">
        <v>172</v>
      </c>
      <c r="E23" s="70">
        <v>12</v>
      </c>
      <c r="F23" s="70" t="s">
        <v>150</v>
      </c>
      <c r="G23" s="70" t="s">
        <v>150</v>
      </c>
      <c r="H23" s="142">
        <v>879</v>
      </c>
      <c r="I23" s="142">
        <v>710</v>
      </c>
      <c r="J23" s="142">
        <v>161</v>
      </c>
      <c r="K23" s="142">
        <v>8</v>
      </c>
      <c r="L23" s="142" t="s">
        <v>150</v>
      </c>
      <c r="M23" s="142">
        <v>0</v>
      </c>
    </row>
    <row r="24" spans="1:13" s="109" customFormat="1" x14ac:dyDescent="0.2">
      <c r="A24" s="147" t="s">
        <v>197</v>
      </c>
      <c r="B24" s="70">
        <v>211</v>
      </c>
      <c r="C24" s="70">
        <v>158</v>
      </c>
      <c r="D24" s="70">
        <v>52</v>
      </c>
      <c r="E24" s="70">
        <v>1</v>
      </c>
      <c r="F24" s="70" t="s">
        <v>150</v>
      </c>
      <c r="G24" s="70" t="s">
        <v>150</v>
      </c>
      <c r="H24" s="142">
        <v>21</v>
      </c>
      <c r="I24" s="142">
        <v>12</v>
      </c>
      <c r="J24" s="142">
        <v>9</v>
      </c>
      <c r="K24" s="142">
        <v>0</v>
      </c>
      <c r="L24" s="142" t="s">
        <v>150</v>
      </c>
      <c r="M24" s="142">
        <v>0</v>
      </c>
    </row>
    <row r="25" spans="1:13" s="109" customFormat="1" x14ac:dyDescent="0.2">
      <c r="A25" s="69" t="s">
        <v>151</v>
      </c>
      <c r="B25" s="70">
        <v>945</v>
      </c>
      <c r="C25" s="70">
        <v>720</v>
      </c>
      <c r="D25" s="70">
        <v>216</v>
      </c>
      <c r="E25" s="70">
        <v>3</v>
      </c>
      <c r="F25" s="70" t="s">
        <v>150</v>
      </c>
      <c r="G25" s="70">
        <v>6</v>
      </c>
      <c r="H25" s="142">
        <v>758</v>
      </c>
      <c r="I25" s="142">
        <v>546</v>
      </c>
      <c r="J25" s="142">
        <v>208</v>
      </c>
      <c r="K25" s="142">
        <v>0</v>
      </c>
      <c r="L25" s="142" t="s">
        <v>150</v>
      </c>
      <c r="M25" s="142">
        <v>4</v>
      </c>
    </row>
    <row r="26" spans="1:13" s="109" customFormat="1" x14ac:dyDescent="0.2">
      <c r="A26" s="69" t="s">
        <v>152</v>
      </c>
      <c r="B26" s="70">
        <v>498</v>
      </c>
      <c r="C26" s="70">
        <v>384</v>
      </c>
      <c r="D26" s="70">
        <v>109</v>
      </c>
      <c r="E26" s="70">
        <v>5</v>
      </c>
      <c r="F26" s="70" t="s">
        <v>150</v>
      </c>
      <c r="G26" s="70" t="s">
        <v>150</v>
      </c>
      <c r="H26" s="142">
        <v>557</v>
      </c>
      <c r="I26" s="142">
        <v>479</v>
      </c>
      <c r="J26" s="142">
        <v>72</v>
      </c>
      <c r="K26" s="142">
        <v>6</v>
      </c>
      <c r="L26" s="142" t="s">
        <v>150</v>
      </c>
      <c r="M26" s="142">
        <v>0</v>
      </c>
    </row>
    <row r="27" spans="1:13" s="109" customFormat="1" x14ac:dyDescent="0.2">
      <c r="A27" s="69" t="s">
        <v>153</v>
      </c>
      <c r="B27" s="70">
        <v>303</v>
      </c>
      <c r="C27" s="70">
        <v>259</v>
      </c>
      <c r="D27" s="70">
        <v>32</v>
      </c>
      <c r="E27" s="70">
        <v>3</v>
      </c>
      <c r="F27" s="70" t="s">
        <v>150</v>
      </c>
      <c r="G27" s="70">
        <v>9</v>
      </c>
      <c r="H27" s="142">
        <v>243</v>
      </c>
      <c r="I27" s="142">
        <v>208</v>
      </c>
      <c r="J27" s="142">
        <v>32</v>
      </c>
      <c r="K27" s="142">
        <v>1</v>
      </c>
      <c r="L27" s="142" t="s">
        <v>150</v>
      </c>
      <c r="M27" s="142">
        <v>2</v>
      </c>
    </row>
    <row r="28" spans="1:13" s="109" customFormat="1" x14ac:dyDescent="0.2">
      <c r="A28" s="69" t="s">
        <v>610</v>
      </c>
      <c r="B28" s="70">
        <v>130</v>
      </c>
      <c r="C28" s="70">
        <v>96</v>
      </c>
      <c r="D28" s="70">
        <v>26</v>
      </c>
      <c r="E28" s="70">
        <v>1</v>
      </c>
      <c r="F28" s="70" t="s">
        <v>150</v>
      </c>
      <c r="G28" s="70">
        <v>7</v>
      </c>
      <c r="H28" s="142">
        <v>98</v>
      </c>
      <c r="I28" s="142">
        <v>84</v>
      </c>
      <c r="J28" s="142">
        <v>13</v>
      </c>
      <c r="K28" s="142">
        <v>1</v>
      </c>
      <c r="L28" s="142" t="s">
        <v>150</v>
      </c>
      <c r="M28" s="142">
        <v>0</v>
      </c>
    </row>
    <row r="29" spans="1:13" s="109" customFormat="1" x14ac:dyDescent="0.2">
      <c r="A29" s="69" t="s">
        <v>155</v>
      </c>
      <c r="B29" s="70">
        <v>155</v>
      </c>
      <c r="C29" s="70">
        <v>114</v>
      </c>
      <c r="D29" s="70">
        <v>35</v>
      </c>
      <c r="E29" s="70">
        <v>1</v>
      </c>
      <c r="F29" s="70" t="s">
        <v>150</v>
      </c>
      <c r="G29" s="70">
        <v>5</v>
      </c>
      <c r="H29" s="142">
        <v>141</v>
      </c>
      <c r="I29" s="142">
        <v>101</v>
      </c>
      <c r="J29" s="142">
        <v>40</v>
      </c>
      <c r="K29" s="142">
        <v>0</v>
      </c>
      <c r="L29" s="142" t="s">
        <v>150</v>
      </c>
      <c r="M29" s="142">
        <v>0</v>
      </c>
    </row>
    <row r="30" spans="1:13" s="109" customFormat="1" x14ac:dyDescent="0.2">
      <c r="A30" s="69" t="s">
        <v>156</v>
      </c>
      <c r="B30" s="70">
        <v>125</v>
      </c>
      <c r="C30" s="70">
        <v>93</v>
      </c>
      <c r="D30" s="70">
        <v>31</v>
      </c>
      <c r="E30" s="70">
        <v>1</v>
      </c>
      <c r="F30" s="70" t="s">
        <v>150</v>
      </c>
      <c r="G30" s="70" t="s">
        <v>150</v>
      </c>
      <c r="H30" s="142">
        <v>87</v>
      </c>
      <c r="I30" s="142">
        <v>66</v>
      </c>
      <c r="J30" s="142">
        <v>20</v>
      </c>
      <c r="K30" s="142">
        <v>1</v>
      </c>
      <c r="L30" s="142" t="s">
        <v>150</v>
      </c>
      <c r="M30" s="142">
        <v>0</v>
      </c>
    </row>
    <row r="31" spans="1:13" s="109" customFormat="1" x14ac:dyDescent="0.2">
      <c r="A31" s="69" t="s">
        <v>157</v>
      </c>
      <c r="B31" s="70">
        <v>586</v>
      </c>
      <c r="C31" s="70">
        <v>412</v>
      </c>
      <c r="D31" s="70">
        <v>154</v>
      </c>
      <c r="E31" s="70">
        <v>7</v>
      </c>
      <c r="F31" s="70" t="s">
        <v>150</v>
      </c>
      <c r="G31" s="70">
        <v>13</v>
      </c>
      <c r="H31" s="142">
        <v>394</v>
      </c>
      <c r="I31" s="142">
        <v>284</v>
      </c>
      <c r="J31" s="142">
        <v>104</v>
      </c>
      <c r="K31" s="142">
        <v>0</v>
      </c>
      <c r="L31" s="142" t="s">
        <v>150</v>
      </c>
      <c r="M31" s="142">
        <v>6</v>
      </c>
    </row>
    <row r="32" spans="1:13" s="109" customFormat="1" x14ac:dyDescent="0.2">
      <c r="A32" s="69" t="s">
        <v>158</v>
      </c>
      <c r="B32" s="70">
        <v>675</v>
      </c>
      <c r="C32" s="70">
        <v>572</v>
      </c>
      <c r="D32" s="70">
        <v>90</v>
      </c>
      <c r="E32" s="70">
        <v>3</v>
      </c>
      <c r="F32" s="70" t="s">
        <v>150</v>
      </c>
      <c r="G32" s="70">
        <v>10</v>
      </c>
      <c r="H32" s="142">
        <v>508</v>
      </c>
      <c r="I32" s="142">
        <v>432</v>
      </c>
      <c r="J32" s="142">
        <v>58</v>
      </c>
      <c r="K32" s="142">
        <v>3</v>
      </c>
      <c r="L32" s="142" t="s">
        <v>150</v>
      </c>
      <c r="M32" s="142">
        <v>15</v>
      </c>
    </row>
    <row r="33" spans="1:13" s="109" customFormat="1" x14ac:dyDescent="0.2">
      <c r="A33" s="69" t="s">
        <v>159</v>
      </c>
      <c r="B33" s="70">
        <v>229</v>
      </c>
      <c r="C33" s="70">
        <v>175</v>
      </c>
      <c r="D33" s="70">
        <v>34</v>
      </c>
      <c r="E33" s="70">
        <v>3</v>
      </c>
      <c r="F33" s="70" t="s">
        <v>150</v>
      </c>
      <c r="G33" s="70">
        <v>17</v>
      </c>
      <c r="H33" s="142">
        <v>194</v>
      </c>
      <c r="I33" s="142">
        <v>162</v>
      </c>
      <c r="J33" s="142">
        <v>32</v>
      </c>
      <c r="K33" s="142">
        <v>0</v>
      </c>
      <c r="L33" s="142" t="s">
        <v>150</v>
      </c>
      <c r="M33" s="142">
        <v>0</v>
      </c>
    </row>
    <row r="34" spans="1:13" s="109" customFormat="1" x14ac:dyDescent="0.2">
      <c r="A34" s="69" t="s">
        <v>160</v>
      </c>
      <c r="B34" s="70">
        <v>507</v>
      </c>
      <c r="C34" s="70">
        <v>364</v>
      </c>
      <c r="D34" s="70">
        <v>132</v>
      </c>
      <c r="E34" s="70">
        <v>6</v>
      </c>
      <c r="F34" s="70" t="s">
        <v>150</v>
      </c>
      <c r="G34" s="70">
        <v>5</v>
      </c>
      <c r="H34" s="142">
        <v>529</v>
      </c>
      <c r="I34" s="142">
        <v>460</v>
      </c>
      <c r="J34" s="142">
        <v>67</v>
      </c>
      <c r="K34" s="142">
        <v>2</v>
      </c>
      <c r="L34" s="142" t="s">
        <v>150</v>
      </c>
      <c r="M34" s="142">
        <v>0</v>
      </c>
    </row>
    <row r="35" spans="1:13" s="109" customFormat="1" x14ac:dyDescent="0.2">
      <c r="A35" s="69" t="s">
        <v>161</v>
      </c>
      <c r="B35" s="70">
        <v>298</v>
      </c>
      <c r="C35" s="70">
        <v>260</v>
      </c>
      <c r="D35" s="70">
        <v>31</v>
      </c>
      <c r="E35" s="70">
        <v>2</v>
      </c>
      <c r="F35" s="70" t="s">
        <v>150</v>
      </c>
      <c r="G35" s="70">
        <v>5</v>
      </c>
      <c r="H35" s="142">
        <v>195</v>
      </c>
      <c r="I35" s="142">
        <v>158</v>
      </c>
      <c r="J35" s="142">
        <v>37</v>
      </c>
      <c r="K35" s="142">
        <v>0</v>
      </c>
      <c r="L35" s="142" t="s">
        <v>150</v>
      </c>
      <c r="M35" s="142">
        <v>0</v>
      </c>
    </row>
    <row r="36" spans="1:13" s="109" customFormat="1" x14ac:dyDescent="0.2">
      <c r="A36" s="69" t="s">
        <v>162</v>
      </c>
      <c r="B36" s="70">
        <v>179</v>
      </c>
      <c r="C36" s="70">
        <v>131</v>
      </c>
      <c r="D36" s="70">
        <v>17</v>
      </c>
      <c r="E36" s="70">
        <v>23</v>
      </c>
      <c r="F36" s="70" t="s">
        <v>150</v>
      </c>
      <c r="G36" s="70">
        <v>8</v>
      </c>
      <c r="H36" s="142">
        <v>135</v>
      </c>
      <c r="I36" s="142">
        <v>93</v>
      </c>
      <c r="J36" s="142">
        <v>19</v>
      </c>
      <c r="K36" s="142">
        <v>23</v>
      </c>
      <c r="L36" s="142" t="s">
        <v>150</v>
      </c>
      <c r="M36" s="142">
        <v>0</v>
      </c>
    </row>
    <row r="37" spans="1:13" s="109" customFormat="1" x14ac:dyDescent="0.2">
      <c r="A37" s="69" t="s">
        <v>163</v>
      </c>
      <c r="B37" s="70">
        <v>345</v>
      </c>
      <c r="C37" s="70">
        <v>248</v>
      </c>
      <c r="D37" s="70">
        <v>83</v>
      </c>
      <c r="E37" s="70">
        <v>2</v>
      </c>
      <c r="F37" s="70" t="s">
        <v>150</v>
      </c>
      <c r="G37" s="70">
        <v>12</v>
      </c>
      <c r="H37" s="142">
        <v>262</v>
      </c>
      <c r="I37" s="142">
        <v>206</v>
      </c>
      <c r="J37" s="142">
        <v>56</v>
      </c>
      <c r="K37" s="142">
        <v>0</v>
      </c>
      <c r="L37" s="142" t="s">
        <v>150</v>
      </c>
      <c r="M37" s="142">
        <v>0</v>
      </c>
    </row>
    <row r="38" spans="1:13" s="109" customFormat="1" x14ac:dyDescent="0.2">
      <c r="A38" s="69" t="s">
        <v>164</v>
      </c>
      <c r="B38" s="70">
        <v>193</v>
      </c>
      <c r="C38" s="70">
        <v>152</v>
      </c>
      <c r="D38" s="70">
        <v>30</v>
      </c>
      <c r="E38" s="70">
        <v>6</v>
      </c>
      <c r="F38" s="70" t="s">
        <v>150</v>
      </c>
      <c r="G38" s="70">
        <v>5</v>
      </c>
      <c r="H38" s="142">
        <v>94</v>
      </c>
      <c r="I38" s="142">
        <v>80</v>
      </c>
      <c r="J38" s="142">
        <v>10</v>
      </c>
      <c r="K38" s="142">
        <v>4</v>
      </c>
      <c r="L38" s="142" t="s">
        <v>150</v>
      </c>
      <c r="M38" s="142">
        <v>0</v>
      </c>
    </row>
    <row r="39" spans="1:13" s="109" customFormat="1" x14ac:dyDescent="0.2">
      <c r="A39" s="69" t="s">
        <v>165</v>
      </c>
      <c r="B39" s="70">
        <v>287</v>
      </c>
      <c r="C39" s="70">
        <v>236</v>
      </c>
      <c r="D39" s="70">
        <v>50</v>
      </c>
      <c r="E39" s="70">
        <v>1</v>
      </c>
      <c r="F39" s="70" t="s">
        <v>150</v>
      </c>
      <c r="G39" s="70" t="s">
        <v>150</v>
      </c>
      <c r="H39" s="142">
        <v>239</v>
      </c>
      <c r="I39" s="142">
        <v>194</v>
      </c>
      <c r="J39" s="142">
        <v>45</v>
      </c>
      <c r="K39" s="142">
        <v>0</v>
      </c>
      <c r="L39" s="142" t="s">
        <v>150</v>
      </c>
      <c r="M39" s="142">
        <v>0</v>
      </c>
    </row>
    <row r="40" spans="1:13" x14ac:dyDescent="0.25">
      <c r="A40" s="74" t="s">
        <v>254</v>
      </c>
      <c r="B40" s="75" t="s">
        <v>150</v>
      </c>
      <c r="C40" s="75" t="s">
        <v>150</v>
      </c>
      <c r="D40" s="75" t="s">
        <v>150</v>
      </c>
      <c r="E40" s="75" t="s">
        <v>150</v>
      </c>
      <c r="F40" s="75" t="s">
        <v>150</v>
      </c>
      <c r="G40" s="75" t="s">
        <v>150</v>
      </c>
      <c r="H40" s="144" t="s">
        <v>150</v>
      </c>
      <c r="I40" s="144" t="s">
        <v>150</v>
      </c>
      <c r="J40" s="144" t="s">
        <v>150</v>
      </c>
      <c r="K40" s="144" t="s">
        <v>150</v>
      </c>
      <c r="L40" s="144" t="s">
        <v>150</v>
      </c>
      <c r="M40" s="144" t="s">
        <v>150</v>
      </c>
    </row>
    <row r="41" spans="1:13" x14ac:dyDescent="0.25">
      <c r="A41" s="61" t="s">
        <v>611</v>
      </c>
    </row>
    <row r="42" spans="1:13" x14ac:dyDescent="0.25">
      <c r="A42" s="61" t="s">
        <v>612</v>
      </c>
    </row>
    <row r="43" spans="1:13" x14ac:dyDescent="0.25">
      <c r="A43" s="61" t="s">
        <v>394</v>
      </c>
    </row>
    <row r="44" spans="1:13" x14ac:dyDescent="0.25">
      <c r="A44" s="61" t="s">
        <v>170</v>
      </c>
    </row>
  </sheetData>
  <mergeCells count="5">
    <mergeCell ref="A1:M1"/>
    <mergeCell ref="A2:M2"/>
    <mergeCell ref="H3:M3"/>
    <mergeCell ref="A3:A4"/>
    <mergeCell ref="B3:G3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I45"/>
  <sheetViews>
    <sheetView showGridLines="0" showZeros="0" topLeftCell="A25" workbookViewId="0">
      <selection activeCell="I1" sqref="I1:I1048576"/>
    </sheetView>
  </sheetViews>
  <sheetFormatPr baseColWidth="10" defaultColWidth="9.140625" defaultRowHeight="12.75" x14ac:dyDescent="0.25"/>
  <cols>
    <col min="1" max="1" width="18.140625" style="61" customWidth="1"/>
    <col min="2" max="2" width="9.7109375" style="77" customWidth="1"/>
    <col min="3" max="6" width="9.7109375" style="61" customWidth="1"/>
    <col min="7" max="8" width="9.140625" style="61"/>
    <col min="9" max="9" width="9.140625" style="78"/>
    <col min="10" max="16384" width="9.140625" style="61"/>
  </cols>
  <sheetData>
    <row r="1" spans="1:9" s="110" customFormat="1" ht="13.5" x14ac:dyDescent="0.25">
      <c r="A1" s="257" t="s">
        <v>679</v>
      </c>
      <c r="B1" s="257"/>
      <c r="C1" s="257"/>
      <c r="D1" s="257"/>
      <c r="E1" s="257"/>
      <c r="F1" s="257"/>
      <c r="G1" s="257"/>
      <c r="H1" s="89"/>
      <c r="I1" s="219"/>
    </row>
    <row r="2" spans="1:9" s="111" customFormat="1" ht="36.75" customHeight="1" x14ac:dyDescent="0.25">
      <c r="A2" s="258" t="s">
        <v>879</v>
      </c>
      <c r="B2" s="258"/>
      <c r="C2" s="258"/>
      <c r="D2" s="258"/>
      <c r="E2" s="258"/>
      <c r="F2" s="258"/>
      <c r="G2" s="258"/>
      <c r="H2" s="90"/>
      <c r="I2" s="220"/>
    </row>
    <row r="3" spans="1:9" s="112" customFormat="1" ht="25.5" x14ac:dyDescent="0.2">
      <c r="A3" s="80" t="s">
        <v>181</v>
      </c>
      <c r="B3" s="36">
        <v>2015</v>
      </c>
      <c r="C3" s="36">
        <v>2016</v>
      </c>
      <c r="D3" s="36">
        <v>2017</v>
      </c>
      <c r="E3" s="36">
        <v>2018</v>
      </c>
      <c r="F3" s="36">
        <v>2019</v>
      </c>
      <c r="G3" s="36">
        <v>2020</v>
      </c>
      <c r="H3" s="57">
        <v>2021</v>
      </c>
      <c r="I3" s="57" t="s">
        <v>699</v>
      </c>
    </row>
    <row r="4" spans="1:9" s="113" customFormat="1" x14ac:dyDescent="0.2">
      <c r="A4" s="66" t="s">
        <v>128</v>
      </c>
      <c r="B4" s="81">
        <v>4547</v>
      </c>
      <c r="C4" s="81">
        <f>SUM(C5:C39)</f>
        <v>3827</v>
      </c>
      <c r="D4" s="81">
        <v>3821</v>
      </c>
      <c r="E4" s="81">
        <v>3236</v>
      </c>
      <c r="F4" s="81">
        <f>SUM(F5:F39)</f>
        <v>3293</v>
      </c>
      <c r="G4" s="81">
        <f>SUM(G5:G39)</f>
        <v>2012</v>
      </c>
      <c r="H4" s="81">
        <f>SUM(H5:H39)</f>
        <v>3309</v>
      </c>
      <c r="I4" s="141">
        <v>1680</v>
      </c>
    </row>
    <row r="5" spans="1:9" s="109" customFormat="1" x14ac:dyDescent="0.2">
      <c r="A5" s="69" t="s">
        <v>131</v>
      </c>
      <c r="B5" s="70">
        <v>17</v>
      </c>
      <c r="C5" s="70">
        <v>52</v>
      </c>
      <c r="D5" s="70">
        <v>16</v>
      </c>
      <c r="E5" s="70">
        <v>25</v>
      </c>
      <c r="F5" s="70">
        <v>19</v>
      </c>
      <c r="G5" s="70">
        <v>14</v>
      </c>
      <c r="H5" s="70">
        <v>35</v>
      </c>
      <c r="I5" s="142">
        <v>22</v>
      </c>
    </row>
    <row r="6" spans="1:9" s="109" customFormat="1" x14ac:dyDescent="0.2">
      <c r="A6" s="69" t="s">
        <v>132</v>
      </c>
      <c r="B6" s="70">
        <v>42</v>
      </c>
      <c r="C6" s="70">
        <v>29</v>
      </c>
      <c r="D6" s="70">
        <v>31</v>
      </c>
      <c r="E6" s="70">
        <v>22</v>
      </c>
      <c r="F6" s="70">
        <v>22</v>
      </c>
      <c r="G6" s="70">
        <v>34</v>
      </c>
      <c r="H6" s="70">
        <v>31</v>
      </c>
      <c r="I6" s="142">
        <v>21</v>
      </c>
    </row>
    <row r="7" spans="1:9" s="109" customFormat="1" x14ac:dyDescent="0.2">
      <c r="A7" s="69" t="s">
        <v>133</v>
      </c>
      <c r="B7" s="70">
        <v>96</v>
      </c>
      <c r="C7" s="70">
        <v>22</v>
      </c>
      <c r="D7" s="70">
        <v>63</v>
      </c>
      <c r="E7" s="70">
        <v>36</v>
      </c>
      <c r="F7" s="70">
        <v>39</v>
      </c>
      <c r="G7" s="70">
        <v>38</v>
      </c>
      <c r="H7" s="70">
        <v>54</v>
      </c>
      <c r="I7" s="142">
        <v>28</v>
      </c>
    </row>
    <row r="8" spans="1:9" s="109" customFormat="1" x14ac:dyDescent="0.2">
      <c r="A8" s="69" t="s">
        <v>134</v>
      </c>
      <c r="B8" s="70">
        <v>224</v>
      </c>
      <c r="C8" s="70">
        <v>148</v>
      </c>
      <c r="D8" s="70">
        <v>129</v>
      </c>
      <c r="E8" s="70">
        <v>104</v>
      </c>
      <c r="F8" s="70">
        <v>122</v>
      </c>
      <c r="G8" s="70">
        <v>55</v>
      </c>
      <c r="H8" s="70">
        <v>118</v>
      </c>
      <c r="I8" s="142">
        <v>80</v>
      </c>
    </row>
    <row r="9" spans="1:9" s="109" customFormat="1" x14ac:dyDescent="0.2">
      <c r="A9" s="69" t="s">
        <v>135</v>
      </c>
      <c r="B9" s="70">
        <v>101</v>
      </c>
      <c r="C9" s="70">
        <v>113</v>
      </c>
      <c r="D9" s="70">
        <v>83</v>
      </c>
      <c r="E9" s="70">
        <v>47</v>
      </c>
      <c r="F9" s="70">
        <v>35</v>
      </c>
      <c r="G9" s="70">
        <v>32</v>
      </c>
      <c r="H9" s="70">
        <v>66</v>
      </c>
      <c r="I9" s="142">
        <v>66</v>
      </c>
    </row>
    <row r="10" spans="1:9" s="109" customFormat="1" x14ac:dyDescent="0.2">
      <c r="A10" s="69" t="s">
        <v>136</v>
      </c>
      <c r="B10" s="70">
        <v>26</v>
      </c>
      <c r="C10" s="70">
        <v>24</v>
      </c>
      <c r="D10" s="70">
        <v>30</v>
      </c>
      <c r="E10" s="70">
        <v>24</v>
      </c>
      <c r="F10" s="70">
        <v>25</v>
      </c>
      <c r="G10" s="70">
        <v>22</v>
      </c>
      <c r="H10" s="70">
        <v>35</v>
      </c>
      <c r="I10" s="142">
        <v>20</v>
      </c>
    </row>
    <row r="11" spans="1:9" s="109" customFormat="1" x14ac:dyDescent="0.2">
      <c r="A11" s="69" t="s">
        <v>137</v>
      </c>
      <c r="B11" s="70">
        <v>181</v>
      </c>
      <c r="C11" s="70">
        <v>168</v>
      </c>
      <c r="D11" s="70">
        <v>95</v>
      </c>
      <c r="E11" s="70">
        <v>46</v>
      </c>
      <c r="F11" s="70">
        <v>49</v>
      </c>
      <c r="G11" s="70">
        <v>33</v>
      </c>
      <c r="H11" s="70">
        <v>57</v>
      </c>
      <c r="I11" s="142">
        <v>33</v>
      </c>
    </row>
    <row r="12" spans="1:9" s="109" customFormat="1" x14ac:dyDescent="0.2">
      <c r="A12" s="69" t="s">
        <v>138</v>
      </c>
      <c r="B12" s="70">
        <v>44</v>
      </c>
      <c r="C12" s="70">
        <v>27</v>
      </c>
      <c r="D12" s="70">
        <v>35</v>
      </c>
      <c r="E12" s="70">
        <v>20</v>
      </c>
      <c r="F12" s="70">
        <v>27</v>
      </c>
      <c r="G12" s="70">
        <v>21</v>
      </c>
      <c r="H12" s="70">
        <v>25</v>
      </c>
      <c r="I12" s="142">
        <v>12</v>
      </c>
    </row>
    <row r="13" spans="1:9" s="109" customFormat="1" x14ac:dyDescent="0.2">
      <c r="A13" s="69" t="s">
        <v>139</v>
      </c>
      <c r="B13" s="70">
        <v>73</v>
      </c>
      <c r="C13" s="70">
        <v>89</v>
      </c>
      <c r="D13" s="70">
        <v>68</v>
      </c>
      <c r="E13" s="70">
        <v>56</v>
      </c>
      <c r="F13" s="70">
        <v>54</v>
      </c>
      <c r="G13" s="70">
        <v>45</v>
      </c>
      <c r="H13" s="70">
        <v>48</v>
      </c>
      <c r="I13" s="142">
        <v>52</v>
      </c>
    </row>
    <row r="14" spans="1:9" s="109" customFormat="1" x14ac:dyDescent="0.2">
      <c r="A14" s="69" t="s">
        <v>140</v>
      </c>
      <c r="B14" s="70">
        <v>12</v>
      </c>
      <c r="C14" s="70">
        <v>7</v>
      </c>
      <c r="D14" s="70">
        <v>17</v>
      </c>
      <c r="E14" s="70">
        <v>16</v>
      </c>
      <c r="F14" s="70">
        <v>11</v>
      </c>
      <c r="G14" s="70">
        <v>14</v>
      </c>
      <c r="H14" s="70">
        <v>29</v>
      </c>
      <c r="I14" s="142">
        <v>14</v>
      </c>
    </row>
    <row r="15" spans="1:9" s="109" customFormat="1" x14ac:dyDescent="0.2">
      <c r="A15" s="69" t="s">
        <v>141</v>
      </c>
      <c r="B15" s="70">
        <v>121</v>
      </c>
      <c r="C15" s="70">
        <v>172</v>
      </c>
      <c r="D15" s="70">
        <v>121</v>
      </c>
      <c r="E15" s="70">
        <v>82</v>
      </c>
      <c r="F15" s="70">
        <v>30</v>
      </c>
      <c r="G15" s="70">
        <v>20</v>
      </c>
      <c r="H15" s="70">
        <v>246</v>
      </c>
      <c r="I15" s="142">
        <v>81</v>
      </c>
    </row>
    <row r="16" spans="1:9" s="109" customFormat="1" x14ac:dyDescent="0.2">
      <c r="A16" s="69" t="s">
        <v>142</v>
      </c>
      <c r="B16" s="70">
        <v>86</v>
      </c>
      <c r="C16" s="70">
        <v>98</v>
      </c>
      <c r="D16" s="70">
        <v>80</v>
      </c>
      <c r="E16" s="70">
        <v>88</v>
      </c>
      <c r="F16" s="70">
        <v>100</v>
      </c>
      <c r="G16" s="70">
        <v>57</v>
      </c>
      <c r="H16" s="70">
        <v>83</v>
      </c>
      <c r="I16" s="142">
        <v>31</v>
      </c>
    </row>
    <row r="17" spans="1:9" s="109" customFormat="1" x14ac:dyDescent="0.2">
      <c r="A17" s="69" t="s">
        <v>143</v>
      </c>
      <c r="B17" s="70">
        <v>113</v>
      </c>
      <c r="C17" s="70">
        <v>117</v>
      </c>
      <c r="D17" s="70">
        <v>83</v>
      </c>
      <c r="E17" s="70">
        <v>77</v>
      </c>
      <c r="F17" s="70">
        <v>107</v>
      </c>
      <c r="G17" s="70">
        <v>93</v>
      </c>
      <c r="H17" s="70">
        <v>97</v>
      </c>
      <c r="I17" s="142">
        <v>55</v>
      </c>
    </row>
    <row r="18" spans="1:9" s="109" customFormat="1" x14ac:dyDescent="0.2">
      <c r="A18" s="69" t="s">
        <v>144</v>
      </c>
      <c r="B18" s="71">
        <v>205</v>
      </c>
      <c r="C18" s="71">
        <v>63</v>
      </c>
      <c r="D18" s="71">
        <v>96</v>
      </c>
      <c r="E18" s="71">
        <v>48</v>
      </c>
      <c r="F18" s="71">
        <v>49</v>
      </c>
      <c r="G18" s="71">
        <v>79</v>
      </c>
      <c r="H18" s="70">
        <v>203</v>
      </c>
      <c r="I18" s="142">
        <v>85</v>
      </c>
    </row>
    <row r="19" spans="1:9" s="109" customFormat="1" x14ac:dyDescent="0.2">
      <c r="A19" s="69" t="s">
        <v>145</v>
      </c>
      <c r="B19" s="70">
        <v>102</v>
      </c>
      <c r="C19" s="70">
        <v>99</v>
      </c>
      <c r="D19" s="70">
        <v>93</v>
      </c>
      <c r="E19" s="70">
        <v>80</v>
      </c>
      <c r="F19" s="70">
        <v>110</v>
      </c>
      <c r="G19" s="70">
        <v>59</v>
      </c>
      <c r="H19" s="70">
        <v>69</v>
      </c>
      <c r="I19" s="142">
        <v>42</v>
      </c>
    </row>
    <row r="20" spans="1:9" s="109" customFormat="1" x14ac:dyDescent="0.2">
      <c r="A20" s="69" t="s">
        <v>146</v>
      </c>
      <c r="B20" s="70">
        <v>150</v>
      </c>
      <c r="C20" s="70">
        <v>146</v>
      </c>
      <c r="D20" s="70">
        <v>175</v>
      </c>
      <c r="E20" s="70">
        <v>155</v>
      </c>
      <c r="F20" s="70">
        <v>151</v>
      </c>
      <c r="G20" s="70">
        <v>107</v>
      </c>
      <c r="H20" s="70">
        <v>112</v>
      </c>
      <c r="I20" s="142">
        <v>68</v>
      </c>
    </row>
    <row r="21" spans="1:9" s="109" customFormat="1" x14ac:dyDescent="0.2">
      <c r="A21" s="69" t="s">
        <v>252</v>
      </c>
      <c r="B21" s="71">
        <v>1733</v>
      </c>
      <c r="C21" s="71">
        <v>1345</v>
      </c>
      <c r="D21" s="71">
        <v>1570</v>
      </c>
      <c r="E21" s="71">
        <v>1297</v>
      </c>
      <c r="F21" s="71">
        <v>1444</v>
      </c>
      <c r="G21" s="71">
        <v>738</v>
      </c>
      <c r="H21" s="70">
        <v>1186</v>
      </c>
      <c r="I21" s="142">
        <v>292</v>
      </c>
    </row>
    <row r="22" spans="1:9" s="109" customFormat="1" x14ac:dyDescent="0.2">
      <c r="A22" s="69" t="s">
        <v>609</v>
      </c>
      <c r="B22" s="71">
        <v>355</v>
      </c>
      <c r="C22" s="71">
        <v>271</v>
      </c>
      <c r="D22" s="71">
        <v>242</v>
      </c>
      <c r="E22" s="71">
        <v>235</v>
      </c>
      <c r="F22" s="71">
        <v>132</v>
      </c>
      <c r="G22" s="71">
        <v>85</v>
      </c>
      <c r="H22" s="70">
        <v>162</v>
      </c>
      <c r="I22" s="142">
        <v>197</v>
      </c>
    </row>
    <row r="23" spans="1:9" s="109" customFormat="1" x14ac:dyDescent="0.2">
      <c r="A23" s="69" t="s">
        <v>284</v>
      </c>
      <c r="B23" s="71" t="s">
        <v>150</v>
      </c>
      <c r="C23" s="71" t="s">
        <v>150</v>
      </c>
      <c r="D23" s="71" t="s">
        <v>150</v>
      </c>
      <c r="E23" s="71" t="s">
        <v>150</v>
      </c>
      <c r="F23" s="71" t="s">
        <v>150</v>
      </c>
      <c r="G23" s="71">
        <v>21</v>
      </c>
      <c r="H23" s="70">
        <v>38</v>
      </c>
      <c r="I23" s="142">
        <v>23</v>
      </c>
    </row>
    <row r="24" spans="1:9" s="109" customFormat="1" x14ac:dyDescent="0.2">
      <c r="A24" s="69" t="s">
        <v>151</v>
      </c>
      <c r="B24" s="70">
        <v>287</v>
      </c>
      <c r="C24" s="70">
        <v>297</v>
      </c>
      <c r="D24" s="70">
        <v>326</v>
      </c>
      <c r="E24" s="70">
        <v>278</v>
      </c>
      <c r="F24" s="70">
        <v>201</v>
      </c>
      <c r="G24" s="70">
        <v>77</v>
      </c>
      <c r="H24" s="70">
        <v>112</v>
      </c>
      <c r="I24" s="142">
        <v>104</v>
      </c>
    </row>
    <row r="25" spans="1:9" s="109" customFormat="1" x14ac:dyDescent="0.2">
      <c r="A25" s="69" t="s">
        <v>152</v>
      </c>
      <c r="B25" s="70">
        <v>133</v>
      </c>
      <c r="C25" s="70">
        <v>110</v>
      </c>
      <c r="D25" s="70">
        <v>118</v>
      </c>
      <c r="E25" s="70">
        <v>70</v>
      </c>
      <c r="F25" s="70">
        <v>106</v>
      </c>
      <c r="G25" s="70">
        <v>43</v>
      </c>
      <c r="H25" s="70">
        <v>87</v>
      </c>
      <c r="I25" s="142">
        <v>64</v>
      </c>
    </row>
    <row r="26" spans="1:9" s="109" customFormat="1" x14ac:dyDescent="0.2">
      <c r="A26" s="69" t="s">
        <v>153</v>
      </c>
      <c r="B26" s="70">
        <v>48</v>
      </c>
      <c r="C26" s="70">
        <v>42</v>
      </c>
      <c r="D26" s="70">
        <v>24</v>
      </c>
      <c r="E26" s="70">
        <v>39</v>
      </c>
      <c r="F26" s="70">
        <v>56</v>
      </c>
      <c r="G26" s="70">
        <v>44</v>
      </c>
      <c r="H26" s="70">
        <v>56</v>
      </c>
      <c r="I26" s="142">
        <v>38</v>
      </c>
    </row>
    <row r="27" spans="1:9" s="109" customFormat="1" x14ac:dyDescent="0.2">
      <c r="A27" s="69" t="s">
        <v>610</v>
      </c>
      <c r="B27" s="70">
        <v>22</v>
      </c>
      <c r="C27" s="70">
        <v>29</v>
      </c>
      <c r="D27" s="70">
        <v>25</v>
      </c>
      <c r="E27" s="70">
        <v>22</v>
      </c>
      <c r="F27" s="70">
        <v>22</v>
      </c>
      <c r="G27" s="70">
        <v>20</v>
      </c>
      <c r="H27" s="70">
        <v>25</v>
      </c>
      <c r="I27" s="142">
        <v>11</v>
      </c>
    </row>
    <row r="28" spans="1:9" s="109" customFormat="1" x14ac:dyDescent="0.2">
      <c r="A28" s="69" t="s">
        <v>155</v>
      </c>
      <c r="B28" s="70">
        <v>10</v>
      </c>
      <c r="C28" s="70">
        <v>9</v>
      </c>
      <c r="D28" s="70">
        <v>7</v>
      </c>
      <c r="E28" s="70">
        <v>9</v>
      </c>
      <c r="F28" s="70">
        <v>6</v>
      </c>
      <c r="G28" s="70">
        <v>8</v>
      </c>
      <c r="H28" s="70">
        <v>11</v>
      </c>
      <c r="I28" s="142">
        <v>7</v>
      </c>
    </row>
    <row r="29" spans="1:9" s="109" customFormat="1" x14ac:dyDescent="0.2">
      <c r="A29" s="69" t="s">
        <v>156</v>
      </c>
      <c r="B29" s="70">
        <v>8</v>
      </c>
      <c r="C29" s="70">
        <v>7</v>
      </c>
      <c r="D29" s="70">
        <v>7</v>
      </c>
      <c r="E29" s="70">
        <v>10</v>
      </c>
      <c r="F29" s="70">
        <v>17</v>
      </c>
      <c r="G29" s="70">
        <v>8</v>
      </c>
      <c r="H29" s="70">
        <v>4</v>
      </c>
      <c r="I29" s="142">
        <v>3</v>
      </c>
    </row>
    <row r="30" spans="1:9" s="109" customFormat="1" x14ac:dyDescent="0.2">
      <c r="A30" s="69" t="s">
        <v>157</v>
      </c>
      <c r="B30" s="70">
        <v>76</v>
      </c>
      <c r="C30" s="70">
        <v>97</v>
      </c>
      <c r="D30" s="70">
        <v>64</v>
      </c>
      <c r="E30" s="70">
        <v>72</v>
      </c>
      <c r="F30" s="70">
        <v>102</v>
      </c>
      <c r="G30" s="70">
        <v>60</v>
      </c>
      <c r="H30" s="70">
        <v>80</v>
      </c>
      <c r="I30" s="142">
        <v>52</v>
      </c>
    </row>
    <row r="31" spans="1:9" s="109" customFormat="1" x14ac:dyDescent="0.2">
      <c r="A31" s="69" t="s">
        <v>158</v>
      </c>
      <c r="B31" s="70">
        <v>43</v>
      </c>
      <c r="C31" s="70">
        <v>26</v>
      </c>
      <c r="D31" s="70">
        <v>39</v>
      </c>
      <c r="E31" s="70">
        <v>63</v>
      </c>
      <c r="F31" s="70">
        <v>50</v>
      </c>
      <c r="G31" s="70">
        <v>19</v>
      </c>
      <c r="H31" s="70">
        <v>36</v>
      </c>
      <c r="I31" s="142">
        <v>28</v>
      </c>
    </row>
    <row r="32" spans="1:9" s="109" customFormat="1" x14ac:dyDescent="0.2">
      <c r="A32" s="69" t="s">
        <v>159</v>
      </c>
      <c r="B32" s="70">
        <v>37</v>
      </c>
      <c r="C32" s="70">
        <v>25</v>
      </c>
      <c r="D32" s="70">
        <v>11</v>
      </c>
      <c r="E32" s="70">
        <v>31</v>
      </c>
      <c r="F32" s="70">
        <v>27</v>
      </c>
      <c r="G32" s="70">
        <v>27</v>
      </c>
      <c r="H32" s="70">
        <v>42</v>
      </c>
      <c r="I32" s="142">
        <v>15</v>
      </c>
    </row>
    <row r="33" spans="1:9" s="109" customFormat="1" x14ac:dyDescent="0.2">
      <c r="A33" s="69" t="s">
        <v>160</v>
      </c>
      <c r="B33" s="70">
        <v>58</v>
      </c>
      <c r="C33" s="70">
        <v>47</v>
      </c>
      <c r="D33" s="70">
        <v>43</v>
      </c>
      <c r="E33" s="70">
        <v>48</v>
      </c>
      <c r="F33" s="70">
        <v>41</v>
      </c>
      <c r="G33" s="70">
        <v>33</v>
      </c>
      <c r="H33" s="70">
        <v>41</v>
      </c>
      <c r="I33" s="142">
        <v>29</v>
      </c>
    </row>
    <row r="34" spans="1:9" s="109" customFormat="1" x14ac:dyDescent="0.2">
      <c r="A34" s="69" t="s">
        <v>161</v>
      </c>
      <c r="B34" s="70" t="s">
        <v>150</v>
      </c>
      <c r="C34" s="70" t="s">
        <v>150</v>
      </c>
      <c r="D34" s="70" t="s">
        <v>150</v>
      </c>
      <c r="E34" s="70">
        <v>19</v>
      </c>
      <c r="F34" s="70">
        <v>5</v>
      </c>
      <c r="G34" s="70">
        <v>31</v>
      </c>
      <c r="H34" s="70">
        <v>27</v>
      </c>
      <c r="I34" s="142">
        <v>24</v>
      </c>
    </row>
    <row r="35" spans="1:9" s="109" customFormat="1" x14ac:dyDescent="0.2">
      <c r="A35" s="69" t="s">
        <v>162</v>
      </c>
      <c r="B35" s="70">
        <v>35</v>
      </c>
      <c r="C35" s="70">
        <v>23</v>
      </c>
      <c r="D35" s="70">
        <v>26</v>
      </c>
      <c r="E35" s="70">
        <v>30</v>
      </c>
      <c r="F35" s="70">
        <v>19</v>
      </c>
      <c r="G35" s="70">
        <v>5</v>
      </c>
      <c r="H35" s="70">
        <v>23</v>
      </c>
      <c r="I35" s="142">
        <v>21</v>
      </c>
    </row>
    <row r="36" spans="1:9" s="109" customFormat="1" x14ac:dyDescent="0.2">
      <c r="A36" s="69" t="s">
        <v>163</v>
      </c>
      <c r="B36" s="70">
        <v>30</v>
      </c>
      <c r="C36" s="70">
        <v>28</v>
      </c>
      <c r="D36" s="70">
        <v>28</v>
      </c>
      <c r="E36" s="70">
        <v>20</v>
      </c>
      <c r="F36" s="70">
        <v>36</v>
      </c>
      <c r="G36" s="70">
        <v>21</v>
      </c>
      <c r="H36" s="70">
        <v>17</v>
      </c>
      <c r="I36" s="142">
        <v>24</v>
      </c>
    </row>
    <row r="37" spans="1:9" s="109" customFormat="1" x14ac:dyDescent="0.2">
      <c r="A37" s="69" t="s">
        <v>164</v>
      </c>
      <c r="B37" s="71">
        <v>49</v>
      </c>
      <c r="C37" s="71">
        <v>27</v>
      </c>
      <c r="D37" s="71">
        <v>12</v>
      </c>
      <c r="E37" s="71">
        <v>18</v>
      </c>
      <c r="F37" s="71">
        <v>9</v>
      </c>
      <c r="G37" s="71">
        <v>3</v>
      </c>
      <c r="H37" s="70">
        <v>23</v>
      </c>
      <c r="I37" s="142">
        <v>10</v>
      </c>
    </row>
    <row r="38" spans="1:9" s="109" customFormat="1" x14ac:dyDescent="0.2">
      <c r="A38" s="69" t="s">
        <v>165</v>
      </c>
      <c r="B38" s="70">
        <v>30</v>
      </c>
      <c r="C38" s="70">
        <v>23</v>
      </c>
      <c r="D38" s="70">
        <v>22</v>
      </c>
      <c r="E38" s="70">
        <v>11</v>
      </c>
      <c r="F38" s="70">
        <v>43</v>
      </c>
      <c r="G38" s="70">
        <v>46</v>
      </c>
      <c r="H38" s="70">
        <v>31</v>
      </c>
      <c r="I38" s="142">
        <v>28</v>
      </c>
    </row>
    <row r="39" spans="1:9" s="109" customFormat="1" x14ac:dyDescent="0.2">
      <c r="A39" s="74" t="s">
        <v>285</v>
      </c>
      <c r="B39" s="75" t="s">
        <v>150</v>
      </c>
      <c r="C39" s="75">
        <v>47</v>
      </c>
      <c r="D39" s="75">
        <v>42</v>
      </c>
      <c r="E39" s="75">
        <v>38</v>
      </c>
      <c r="F39" s="75">
        <v>27</v>
      </c>
      <c r="G39" s="75" t="s">
        <v>150</v>
      </c>
      <c r="H39" s="75" t="s">
        <v>150</v>
      </c>
      <c r="I39" s="105" t="s">
        <v>150</v>
      </c>
    </row>
    <row r="41" spans="1:9" x14ac:dyDescent="0.25">
      <c r="A41" s="61" t="s">
        <v>255</v>
      </c>
    </row>
    <row r="42" spans="1:9" x14ac:dyDescent="0.25">
      <c r="A42" s="61" t="s">
        <v>611</v>
      </c>
    </row>
    <row r="43" spans="1:9" x14ac:dyDescent="0.25">
      <c r="A43" s="61" t="s">
        <v>612</v>
      </c>
    </row>
    <row r="44" spans="1:9" x14ac:dyDescent="0.25">
      <c r="A44" s="61" t="s">
        <v>394</v>
      </c>
    </row>
    <row r="45" spans="1:9" x14ac:dyDescent="0.25">
      <c r="A45" s="61" t="s">
        <v>170</v>
      </c>
    </row>
  </sheetData>
  <mergeCells count="2">
    <mergeCell ref="A1:G1"/>
    <mergeCell ref="A2:G2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M45"/>
  <sheetViews>
    <sheetView showGridLines="0" showZeros="0" topLeftCell="A28" zoomScale="85" zoomScaleNormal="85" workbookViewId="0">
      <selection activeCell="M48" sqref="M48"/>
    </sheetView>
  </sheetViews>
  <sheetFormatPr baseColWidth="10" defaultColWidth="9.140625" defaultRowHeight="12.75" x14ac:dyDescent="0.25"/>
  <cols>
    <col min="1" max="1" width="18.140625" style="61" customWidth="1"/>
    <col min="2" max="2" width="10.140625" style="77" customWidth="1"/>
    <col min="3" max="3" width="10.140625" style="61" customWidth="1"/>
    <col min="4" max="4" width="13.85546875" style="61" customWidth="1"/>
    <col min="5" max="9" width="10.140625" style="61" customWidth="1"/>
    <col min="10" max="10" width="13.85546875" style="61" customWidth="1"/>
    <col min="11" max="12" width="10.140625" style="61" customWidth="1"/>
    <col min="13" max="13" width="10.140625" style="219" customWidth="1"/>
    <col min="14" max="16384" width="9.140625" style="61"/>
  </cols>
  <sheetData>
    <row r="1" spans="1:13" s="110" customFormat="1" ht="13.5" x14ac:dyDescent="0.25">
      <c r="A1" s="257" t="s">
        <v>680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</row>
    <row r="2" spans="1:13" s="111" customFormat="1" ht="36.75" customHeight="1" x14ac:dyDescent="0.25">
      <c r="A2" s="274" t="s">
        <v>879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</row>
    <row r="3" spans="1:13" s="111" customFormat="1" ht="18.75" customHeight="1" x14ac:dyDescent="0.25">
      <c r="A3" s="260" t="s">
        <v>181</v>
      </c>
      <c r="B3" s="280">
        <v>2021</v>
      </c>
      <c r="C3" s="280"/>
      <c r="D3" s="280"/>
      <c r="E3" s="280"/>
      <c r="F3" s="280"/>
      <c r="G3" s="280"/>
      <c r="H3" s="278" t="s">
        <v>700</v>
      </c>
      <c r="I3" s="278"/>
      <c r="J3" s="278"/>
      <c r="K3" s="278"/>
      <c r="L3" s="278"/>
      <c r="M3" s="278"/>
    </row>
    <row r="4" spans="1:13" s="112" customFormat="1" ht="60.75" customHeight="1" x14ac:dyDescent="0.2">
      <c r="A4" s="260"/>
      <c r="B4" s="64" t="s">
        <v>128</v>
      </c>
      <c r="C4" s="64" t="s">
        <v>681</v>
      </c>
      <c r="D4" s="64" t="s">
        <v>682</v>
      </c>
      <c r="E4" s="64" t="s">
        <v>683</v>
      </c>
      <c r="F4" s="64" t="s">
        <v>643</v>
      </c>
      <c r="G4" s="64" t="s">
        <v>625</v>
      </c>
      <c r="H4" s="64" t="s">
        <v>128</v>
      </c>
      <c r="I4" s="64" t="s">
        <v>681</v>
      </c>
      <c r="J4" s="64" t="s">
        <v>682</v>
      </c>
      <c r="K4" s="64" t="s">
        <v>683</v>
      </c>
      <c r="L4" s="64" t="s">
        <v>643</v>
      </c>
      <c r="M4" s="64" t="s">
        <v>625</v>
      </c>
    </row>
    <row r="5" spans="1:13" s="113" customFormat="1" x14ac:dyDescent="0.2">
      <c r="A5" s="66" t="s">
        <v>128</v>
      </c>
      <c r="B5" s="81">
        <v>3309</v>
      </c>
      <c r="C5" s="81">
        <v>2668</v>
      </c>
      <c r="D5" s="81">
        <v>543</v>
      </c>
      <c r="E5" s="81">
        <v>98</v>
      </c>
      <c r="F5" s="81" t="s">
        <v>150</v>
      </c>
      <c r="G5" s="81" t="s">
        <v>150</v>
      </c>
      <c r="H5" s="141">
        <v>1680</v>
      </c>
      <c r="I5" s="141">
        <v>1441</v>
      </c>
      <c r="J5" s="141">
        <v>223</v>
      </c>
      <c r="K5" s="141">
        <v>0</v>
      </c>
      <c r="L5" s="141" t="s">
        <v>150</v>
      </c>
      <c r="M5" s="141">
        <v>16</v>
      </c>
    </row>
    <row r="6" spans="1:13" s="109" customFormat="1" x14ac:dyDescent="0.2">
      <c r="A6" s="69" t="s">
        <v>131</v>
      </c>
      <c r="B6" s="70">
        <v>35</v>
      </c>
      <c r="C6" s="70">
        <v>31</v>
      </c>
      <c r="D6" s="70" t="s">
        <v>150</v>
      </c>
      <c r="E6" s="70">
        <v>4</v>
      </c>
      <c r="F6" s="70" t="s">
        <v>150</v>
      </c>
      <c r="G6" s="70" t="s">
        <v>150</v>
      </c>
      <c r="H6" s="142">
        <v>22</v>
      </c>
      <c r="I6" s="142">
        <v>22</v>
      </c>
      <c r="J6" s="142">
        <v>0</v>
      </c>
      <c r="K6" s="142" t="s">
        <v>150</v>
      </c>
      <c r="L6" s="142" t="s">
        <v>150</v>
      </c>
      <c r="M6" s="142">
        <v>0</v>
      </c>
    </row>
    <row r="7" spans="1:13" s="109" customFormat="1" x14ac:dyDescent="0.2">
      <c r="A7" s="69" t="s">
        <v>132</v>
      </c>
      <c r="B7" s="70">
        <v>31</v>
      </c>
      <c r="C7" s="70">
        <v>29</v>
      </c>
      <c r="D7" s="70" t="s">
        <v>150</v>
      </c>
      <c r="E7" s="70">
        <v>2</v>
      </c>
      <c r="F7" s="70" t="s">
        <v>150</v>
      </c>
      <c r="G7" s="70" t="s">
        <v>150</v>
      </c>
      <c r="H7" s="142">
        <v>21</v>
      </c>
      <c r="I7" s="142">
        <v>21</v>
      </c>
      <c r="J7" s="142">
        <v>0</v>
      </c>
      <c r="K7" s="142" t="s">
        <v>150</v>
      </c>
      <c r="L7" s="142" t="s">
        <v>150</v>
      </c>
      <c r="M7" s="142" t="s">
        <v>150</v>
      </c>
    </row>
    <row r="8" spans="1:13" s="109" customFormat="1" x14ac:dyDescent="0.2">
      <c r="A8" s="69" t="s">
        <v>133</v>
      </c>
      <c r="B8" s="70">
        <v>54</v>
      </c>
      <c r="C8" s="70">
        <v>42</v>
      </c>
      <c r="D8" s="70">
        <v>9</v>
      </c>
      <c r="E8" s="70">
        <v>3</v>
      </c>
      <c r="F8" s="70" t="s">
        <v>150</v>
      </c>
      <c r="G8" s="70" t="s">
        <v>150</v>
      </c>
      <c r="H8" s="142">
        <v>28</v>
      </c>
      <c r="I8" s="142">
        <v>24</v>
      </c>
      <c r="J8" s="142">
        <v>4</v>
      </c>
      <c r="K8" s="142" t="s">
        <v>150</v>
      </c>
      <c r="L8" s="142" t="s">
        <v>150</v>
      </c>
      <c r="M8" s="142">
        <v>0</v>
      </c>
    </row>
    <row r="9" spans="1:13" s="109" customFormat="1" x14ac:dyDescent="0.2">
      <c r="A9" s="69" t="s">
        <v>134</v>
      </c>
      <c r="B9" s="70">
        <v>118</v>
      </c>
      <c r="C9" s="70">
        <v>105</v>
      </c>
      <c r="D9" s="70">
        <v>2</v>
      </c>
      <c r="E9" s="70">
        <v>11</v>
      </c>
      <c r="F9" s="70" t="s">
        <v>150</v>
      </c>
      <c r="G9" s="70" t="s">
        <v>150</v>
      </c>
      <c r="H9" s="142">
        <v>80</v>
      </c>
      <c r="I9" s="142">
        <v>72</v>
      </c>
      <c r="J9" s="142">
        <v>0</v>
      </c>
      <c r="K9" s="142" t="s">
        <v>150</v>
      </c>
      <c r="L9" s="142" t="s">
        <v>150</v>
      </c>
      <c r="M9" s="142">
        <v>8</v>
      </c>
    </row>
    <row r="10" spans="1:13" s="109" customFormat="1" x14ac:dyDescent="0.2">
      <c r="A10" s="69" t="s">
        <v>135</v>
      </c>
      <c r="B10" s="70">
        <v>66</v>
      </c>
      <c r="C10" s="70">
        <v>42</v>
      </c>
      <c r="D10" s="70">
        <v>20</v>
      </c>
      <c r="E10" s="70">
        <v>4</v>
      </c>
      <c r="F10" s="70" t="s">
        <v>150</v>
      </c>
      <c r="G10" s="70" t="s">
        <v>150</v>
      </c>
      <c r="H10" s="142">
        <v>66</v>
      </c>
      <c r="I10" s="142">
        <v>44</v>
      </c>
      <c r="J10" s="142">
        <v>22</v>
      </c>
      <c r="K10" s="142" t="s">
        <v>150</v>
      </c>
      <c r="L10" s="142" t="s">
        <v>150</v>
      </c>
      <c r="M10" s="142">
        <v>0</v>
      </c>
    </row>
    <row r="11" spans="1:13" s="109" customFormat="1" x14ac:dyDescent="0.2">
      <c r="A11" s="69" t="s">
        <v>136</v>
      </c>
      <c r="B11" s="70">
        <v>35</v>
      </c>
      <c r="C11" s="70">
        <v>32</v>
      </c>
      <c r="D11" s="70">
        <v>1</v>
      </c>
      <c r="E11" s="70">
        <v>2</v>
      </c>
      <c r="F11" s="70" t="s">
        <v>150</v>
      </c>
      <c r="G11" s="70" t="s">
        <v>150</v>
      </c>
      <c r="H11" s="142">
        <v>20</v>
      </c>
      <c r="I11" s="142">
        <v>18</v>
      </c>
      <c r="J11" s="142">
        <v>2</v>
      </c>
      <c r="K11" s="142" t="s">
        <v>150</v>
      </c>
      <c r="L11" s="142" t="s">
        <v>150</v>
      </c>
      <c r="M11" s="142">
        <v>0</v>
      </c>
    </row>
    <row r="12" spans="1:13" s="109" customFormat="1" x14ac:dyDescent="0.2">
      <c r="A12" s="69" t="s">
        <v>137</v>
      </c>
      <c r="B12" s="70">
        <v>57</v>
      </c>
      <c r="C12" s="70">
        <v>52</v>
      </c>
      <c r="D12" s="70" t="s">
        <v>150</v>
      </c>
      <c r="E12" s="70">
        <v>5</v>
      </c>
      <c r="F12" s="70" t="s">
        <v>150</v>
      </c>
      <c r="G12" s="70" t="s">
        <v>150</v>
      </c>
      <c r="H12" s="142">
        <v>33</v>
      </c>
      <c r="I12" s="142">
        <v>33</v>
      </c>
      <c r="J12" s="142">
        <v>0</v>
      </c>
      <c r="K12" s="142" t="s">
        <v>150</v>
      </c>
      <c r="L12" s="142" t="s">
        <v>150</v>
      </c>
      <c r="M12" s="142">
        <v>0</v>
      </c>
    </row>
    <row r="13" spans="1:13" s="109" customFormat="1" x14ac:dyDescent="0.2">
      <c r="A13" s="69" t="s">
        <v>138</v>
      </c>
      <c r="B13" s="70">
        <v>25</v>
      </c>
      <c r="C13" s="70">
        <v>22</v>
      </c>
      <c r="D13" s="70" t="s">
        <v>150</v>
      </c>
      <c r="E13" s="70">
        <v>3</v>
      </c>
      <c r="F13" s="70" t="s">
        <v>150</v>
      </c>
      <c r="G13" s="70" t="s">
        <v>150</v>
      </c>
      <c r="H13" s="142">
        <v>12</v>
      </c>
      <c r="I13" s="142">
        <v>12</v>
      </c>
      <c r="J13" s="142">
        <v>0</v>
      </c>
      <c r="K13" s="142" t="s">
        <v>150</v>
      </c>
      <c r="L13" s="142" t="s">
        <v>150</v>
      </c>
      <c r="M13" s="142">
        <v>0</v>
      </c>
    </row>
    <row r="14" spans="1:13" s="109" customFormat="1" x14ac:dyDescent="0.2">
      <c r="A14" s="69" t="s">
        <v>139</v>
      </c>
      <c r="B14" s="70">
        <v>48</v>
      </c>
      <c r="C14" s="70">
        <v>45</v>
      </c>
      <c r="D14" s="70">
        <v>1</v>
      </c>
      <c r="E14" s="70">
        <v>2</v>
      </c>
      <c r="F14" s="70" t="s">
        <v>150</v>
      </c>
      <c r="G14" s="70" t="s">
        <v>150</v>
      </c>
      <c r="H14" s="142">
        <v>52</v>
      </c>
      <c r="I14" s="142">
        <v>51</v>
      </c>
      <c r="J14" s="142">
        <v>1</v>
      </c>
      <c r="K14" s="142" t="s">
        <v>150</v>
      </c>
      <c r="L14" s="142" t="s">
        <v>150</v>
      </c>
      <c r="M14" s="142">
        <v>0</v>
      </c>
    </row>
    <row r="15" spans="1:13" s="109" customFormat="1" x14ac:dyDescent="0.2">
      <c r="A15" s="69" t="s">
        <v>140</v>
      </c>
      <c r="B15" s="70">
        <v>29</v>
      </c>
      <c r="C15" s="70">
        <v>14</v>
      </c>
      <c r="D15" s="70">
        <v>10</v>
      </c>
      <c r="E15" s="70">
        <v>5</v>
      </c>
      <c r="F15" s="70" t="s">
        <v>150</v>
      </c>
      <c r="G15" s="70" t="s">
        <v>150</v>
      </c>
      <c r="H15" s="142">
        <v>14</v>
      </c>
      <c r="I15" s="142">
        <v>11</v>
      </c>
      <c r="J15" s="142">
        <v>3</v>
      </c>
      <c r="K15" s="142" t="s">
        <v>150</v>
      </c>
      <c r="L15" s="142" t="s">
        <v>150</v>
      </c>
      <c r="M15" s="142">
        <v>0</v>
      </c>
    </row>
    <row r="16" spans="1:13" s="109" customFormat="1" x14ac:dyDescent="0.2">
      <c r="A16" s="69" t="s">
        <v>141</v>
      </c>
      <c r="B16" s="70">
        <v>246</v>
      </c>
      <c r="C16" s="70">
        <v>39</v>
      </c>
      <c r="D16" s="70">
        <v>203</v>
      </c>
      <c r="E16" s="70">
        <v>4</v>
      </c>
      <c r="F16" s="70" t="s">
        <v>150</v>
      </c>
      <c r="G16" s="70" t="s">
        <v>150</v>
      </c>
      <c r="H16" s="142">
        <v>81</v>
      </c>
      <c r="I16" s="142">
        <v>52</v>
      </c>
      <c r="J16" s="142">
        <v>27</v>
      </c>
      <c r="K16" s="142" t="s">
        <v>150</v>
      </c>
      <c r="L16" s="142" t="s">
        <v>150</v>
      </c>
      <c r="M16" s="142">
        <v>2</v>
      </c>
    </row>
    <row r="17" spans="1:13" s="109" customFormat="1" x14ac:dyDescent="0.2">
      <c r="A17" s="69" t="s">
        <v>142</v>
      </c>
      <c r="B17" s="70">
        <v>83</v>
      </c>
      <c r="C17" s="70">
        <v>81</v>
      </c>
      <c r="D17" s="70" t="s">
        <v>150</v>
      </c>
      <c r="E17" s="70">
        <v>2</v>
      </c>
      <c r="F17" s="70" t="s">
        <v>150</v>
      </c>
      <c r="G17" s="70" t="s">
        <v>150</v>
      </c>
      <c r="H17" s="142">
        <v>31</v>
      </c>
      <c r="I17" s="142">
        <v>30</v>
      </c>
      <c r="J17" s="142">
        <v>1</v>
      </c>
      <c r="K17" s="142" t="s">
        <v>150</v>
      </c>
      <c r="L17" s="142" t="s">
        <v>150</v>
      </c>
      <c r="M17" s="142">
        <v>0</v>
      </c>
    </row>
    <row r="18" spans="1:13" s="109" customFormat="1" x14ac:dyDescent="0.2">
      <c r="A18" s="69" t="s">
        <v>143</v>
      </c>
      <c r="B18" s="70">
        <v>97</v>
      </c>
      <c r="C18" s="70">
        <v>95</v>
      </c>
      <c r="D18" s="70" t="s">
        <v>150</v>
      </c>
      <c r="E18" s="70">
        <v>2</v>
      </c>
      <c r="F18" s="70" t="s">
        <v>150</v>
      </c>
      <c r="G18" s="70" t="s">
        <v>150</v>
      </c>
      <c r="H18" s="142">
        <v>55</v>
      </c>
      <c r="I18" s="142">
        <v>55</v>
      </c>
      <c r="J18" s="142">
        <v>0</v>
      </c>
      <c r="K18" s="142" t="s">
        <v>150</v>
      </c>
      <c r="L18" s="142" t="s">
        <v>150</v>
      </c>
      <c r="M18" s="142">
        <v>0</v>
      </c>
    </row>
    <row r="19" spans="1:13" s="109" customFormat="1" x14ac:dyDescent="0.2">
      <c r="A19" s="69" t="s">
        <v>144</v>
      </c>
      <c r="B19" s="70">
        <v>203</v>
      </c>
      <c r="C19" s="70">
        <v>55</v>
      </c>
      <c r="D19" s="70">
        <v>146</v>
      </c>
      <c r="E19" s="70">
        <v>2</v>
      </c>
      <c r="F19" s="70" t="s">
        <v>150</v>
      </c>
      <c r="G19" s="70" t="s">
        <v>150</v>
      </c>
      <c r="H19" s="142">
        <v>85</v>
      </c>
      <c r="I19" s="142">
        <v>53</v>
      </c>
      <c r="J19" s="142">
        <v>32</v>
      </c>
      <c r="K19" s="142" t="s">
        <v>150</v>
      </c>
      <c r="L19" s="142" t="s">
        <v>150</v>
      </c>
      <c r="M19" s="142" t="s">
        <v>150</v>
      </c>
    </row>
    <row r="20" spans="1:13" s="109" customFormat="1" x14ac:dyDescent="0.2">
      <c r="A20" s="69" t="s">
        <v>145</v>
      </c>
      <c r="B20" s="70">
        <v>69</v>
      </c>
      <c r="C20" s="70">
        <v>65</v>
      </c>
      <c r="D20" s="70">
        <v>1</v>
      </c>
      <c r="E20" s="70">
        <v>3</v>
      </c>
      <c r="F20" s="70" t="s">
        <v>150</v>
      </c>
      <c r="G20" s="70" t="s">
        <v>150</v>
      </c>
      <c r="H20" s="142">
        <v>42</v>
      </c>
      <c r="I20" s="142">
        <v>41</v>
      </c>
      <c r="J20" s="142">
        <v>1</v>
      </c>
      <c r="K20" s="142" t="s">
        <v>150</v>
      </c>
      <c r="L20" s="142" t="s">
        <v>150</v>
      </c>
      <c r="M20" s="142">
        <v>0</v>
      </c>
    </row>
    <row r="21" spans="1:13" s="109" customFormat="1" x14ac:dyDescent="0.2">
      <c r="A21" s="69" t="s">
        <v>146</v>
      </c>
      <c r="B21" s="70">
        <v>112</v>
      </c>
      <c r="C21" s="70">
        <v>98</v>
      </c>
      <c r="D21" s="70">
        <v>2</v>
      </c>
      <c r="E21" s="70">
        <v>12</v>
      </c>
      <c r="F21" s="70" t="s">
        <v>150</v>
      </c>
      <c r="G21" s="70" t="s">
        <v>150</v>
      </c>
      <c r="H21" s="142">
        <v>68</v>
      </c>
      <c r="I21" s="142">
        <v>68</v>
      </c>
      <c r="J21" s="142">
        <v>0</v>
      </c>
      <c r="K21" s="142" t="s">
        <v>150</v>
      </c>
      <c r="L21" s="142" t="s">
        <v>150</v>
      </c>
      <c r="M21" s="142">
        <v>0</v>
      </c>
    </row>
    <row r="22" spans="1:13" s="109" customFormat="1" x14ac:dyDescent="0.2">
      <c r="A22" s="69" t="s">
        <v>252</v>
      </c>
      <c r="B22" s="70">
        <v>1186</v>
      </c>
      <c r="C22" s="70">
        <v>1039</v>
      </c>
      <c r="D22" s="70">
        <v>143</v>
      </c>
      <c r="E22" s="70">
        <v>4</v>
      </c>
      <c r="F22" s="70" t="s">
        <v>150</v>
      </c>
      <c r="G22" s="70" t="s">
        <v>150</v>
      </c>
      <c r="H22" s="142">
        <v>292</v>
      </c>
      <c r="I22" s="142">
        <v>168</v>
      </c>
      <c r="J22" s="142">
        <v>124</v>
      </c>
      <c r="K22" s="142" t="s">
        <v>150</v>
      </c>
      <c r="L22" s="142" t="s">
        <v>150</v>
      </c>
      <c r="M22" s="142">
        <v>0</v>
      </c>
    </row>
    <row r="23" spans="1:13" s="109" customFormat="1" x14ac:dyDescent="0.2">
      <c r="A23" s="69" t="s">
        <v>609</v>
      </c>
      <c r="B23" s="70">
        <v>162</v>
      </c>
      <c r="C23" s="70">
        <v>161</v>
      </c>
      <c r="D23" s="70">
        <v>1</v>
      </c>
      <c r="E23" s="70" t="s">
        <v>150</v>
      </c>
      <c r="F23" s="70" t="s">
        <v>150</v>
      </c>
      <c r="G23" s="70" t="s">
        <v>150</v>
      </c>
      <c r="H23" s="142">
        <v>197</v>
      </c>
      <c r="I23" s="142">
        <v>196</v>
      </c>
      <c r="J23" s="142">
        <v>1</v>
      </c>
      <c r="K23" s="142" t="s">
        <v>150</v>
      </c>
      <c r="L23" s="142" t="s">
        <v>150</v>
      </c>
      <c r="M23" s="142" t="s">
        <v>150</v>
      </c>
    </row>
    <row r="24" spans="1:13" s="109" customFormat="1" x14ac:dyDescent="0.2">
      <c r="A24" s="69" t="s">
        <v>197</v>
      </c>
      <c r="B24" s="70">
        <v>38</v>
      </c>
      <c r="C24" s="70">
        <v>38</v>
      </c>
      <c r="D24" s="70" t="s">
        <v>150</v>
      </c>
      <c r="E24" s="70" t="s">
        <v>150</v>
      </c>
      <c r="F24" s="70" t="s">
        <v>150</v>
      </c>
      <c r="G24" s="70" t="s">
        <v>150</v>
      </c>
      <c r="H24" s="142">
        <v>23</v>
      </c>
      <c r="I24" s="142">
        <v>23</v>
      </c>
      <c r="J24" s="142">
        <v>0</v>
      </c>
      <c r="K24" s="142" t="s">
        <v>150</v>
      </c>
      <c r="L24" s="142" t="s">
        <v>150</v>
      </c>
      <c r="M24" s="142">
        <v>0</v>
      </c>
    </row>
    <row r="25" spans="1:13" s="109" customFormat="1" x14ac:dyDescent="0.2">
      <c r="A25" s="69" t="s">
        <v>151</v>
      </c>
      <c r="B25" s="70">
        <v>112</v>
      </c>
      <c r="C25" s="70">
        <v>111</v>
      </c>
      <c r="D25" s="70" t="s">
        <v>150</v>
      </c>
      <c r="E25" s="70">
        <v>1</v>
      </c>
      <c r="F25" s="70" t="s">
        <v>150</v>
      </c>
      <c r="G25" s="70" t="s">
        <v>150</v>
      </c>
      <c r="H25" s="142">
        <v>104</v>
      </c>
      <c r="I25" s="142">
        <v>99</v>
      </c>
      <c r="J25" s="142">
        <v>1</v>
      </c>
      <c r="K25" s="142" t="s">
        <v>150</v>
      </c>
      <c r="L25" s="142" t="s">
        <v>150</v>
      </c>
      <c r="M25" s="142">
        <v>4</v>
      </c>
    </row>
    <row r="26" spans="1:13" s="109" customFormat="1" x14ac:dyDescent="0.2">
      <c r="A26" s="69" t="s">
        <v>152</v>
      </c>
      <c r="B26" s="70">
        <v>87</v>
      </c>
      <c r="C26" s="70">
        <v>87</v>
      </c>
      <c r="D26" s="70" t="s">
        <v>150</v>
      </c>
      <c r="E26" s="70" t="s">
        <v>150</v>
      </c>
      <c r="F26" s="70" t="s">
        <v>150</v>
      </c>
      <c r="G26" s="70" t="s">
        <v>150</v>
      </c>
      <c r="H26" s="142">
        <v>64</v>
      </c>
      <c r="I26" s="142">
        <v>63</v>
      </c>
      <c r="J26" s="142">
        <v>1</v>
      </c>
      <c r="K26" s="142" t="s">
        <v>150</v>
      </c>
      <c r="L26" s="142" t="s">
        <v>150</v>
      </c>
      <c r="M26" s="142">
        <v>0</v>
      </c>
    </row>
    <row r="27" spans="1:13" s="109" customFormat="1" x14ac:dyDescent="0.2">
      <c r="A27" s="69" t="s">
        <v>153</v>
      </c>
      <c r="B27" s="70">
        <v>56</v>
      </c>
      <c r="C27" s="70">
        <v>50</v>
      </c>
      <c r="D27" s="70">
        <v>1</v>
      </c>
      <c r="E27" s="70">
        <v>5</v>
      </c>
      <c r="F27" s="70" t="s">
        <v>150</v>
      </c>
      <c r="G27" s="70" t="s">
        <v>150</v>
      </c>
      <c r="H27" s="142">
        <v>38</v>
      </c>
      <c r="I27" s="142">
        <v>36</v>
      </c>
      <c r="J27" s="142">
        <v>0</v>
      </c>
      <c r="K27" s="142" t="s">
        <v>150</v>
      </c>
      <c r="L27" s="142" t="s">
        <v>150</v>
      </c>
      <c r="M27" s="142">
        <v>2</v>
      </c>
    </row>
    <row r="28" spans="1:13" s="109" customFormat="1" x14ac:dyDescent="0.2">
      <c r="A28" s="69" t="s">
        <v>610</v>
      </c>
      <c r="B28" s="70">
        <v>25</v>
      </c>
      <c r="C28" s="70">
        <v>23</v>
      </c>
      <c r="D28" s="70" t="s">
        <v>150</v>
      </c>
      <c r="E28" s="70">
        <v>2</v>
      </c>
      <c r="F28" s="70" t="s">
        <v>150</v>
      </c>
      <c r="G28" s="70" t="s">
        <v>150</v>
      </c>
      <c r="H28" s="142">
        <v>11</v>
      </c>
      <c r="I28" s="142">
        <v>11</v>
      </c>
      <c r="J28" s="142">
        <v>0</v>
      </c>
      <c r="K28" s="142" t="s">
        <v>150</v>
      </c>
      <c r="L28" s="142" t="s">
        <v>150</v>
      </c>
      <c r="M28" s="142">
        <v>0</v>
      </c>
    </row>
    <row r="29" spans="1:13" s="109" customFormat="1" x14ac:dyDescent="0.2">
      <c r="A29" s="69" t="s">
        <v>155</v>
      </c>
      <c r="B29" s="70">
        <v>11</v>
      </c>
      <c r="C29" s="70">
        <v>10</v>
      </c>
      <c r="D29" s="70" t="s">
        <v>150</v>
      </c>
      <c r="E29" s="70">
        <v>1</v>
      </c>
      <c r="F29" s="70" t="s">
        <v>150</v>
      </c>
      <c r="G29" s="70" t="s">
        <v>150</v>
      </c>
      <c r="H29" s="142">
        <v>7</v>
      </c>
      <c r="I29" s="142">
        <v>7</v>
      </c>
      <c r="J29" s="142">
        <v>0</v>
      </c>
      <c r="K29" s="142" t="s">
        <v>150</v>
      </c>
      <c r="L29" s="142" t="s">
        <v>150</v>
      </c>
      <c r="M29" s="142">
        <v>0</v>
      </c>
    </row>
    <row r="30" spans="1:13" s="109" customFormat="1" x14ac:dyDescent="0.2">
      <c r="A30" s="69" t="s">
        <v>156</v>
      </c>
      <c r="B30" s="70">
        <v>4</v>
      </c>
      <c r="C30" s="70">
        <v>4</v>
      </c>
      <c r="D30" s="70" t="s">
        <v>150</v>
      </c>
      <c r="E30" s="70" t="s">
        <v>150</v>
      </c>
      <c r="F30" s="70" t="s">
        <v>150</v>
      </c>
      <c r="G30" s="70" t="s">
        <v>150</v>
      </c>
      <c r="H30" s="142">
        <v>3</v>
      </c>
      <c r="I30" s="142">
        <v>3</v>
      </c>
      <c r="J30" s="142">
        <v>0</v>
      </c>
      <c r="K30" s="142" t="s">
        <v>150</v>
      </c>
      <c r="L30" s="142" t="s">
        <v>150</v>
      </c>
      <c r="M30" s="142">
        <v>0</v>
      </c>
    </row>
    <row r="31" spans="1:13" s="109" customFormat="1" x14ac:dyDescent="0.2">
      <c r="A31" s="69" t="s">
        <v>157</v>
      </c>
      <c r="B31" s="70">
        <v>80</v>
      </c>
      <c r="C31" s="70">
        <v>70</v>
      </c>
      <c r="D31" s="70">
        <v>1</v>
      </c>
      <c r="E31" s="70">
        <v>9</v>
      </c>
      <c r="F31" s="70" t="s">
        <v>150</v>
      </c>
      <c r="G31" s="70" t="s">
        <v>150</v>
      </c>
      <c r="H31" s="142">
        <v>52</v>
      </c>
      <c r="I31" s="142">
        <v>51</v>
      </c>
      <c r="J31" s="142">
        <v>1</v>
      </c>
      <c r="K31" s="142" t="s">
        <v>150</v>
      </c>
      <c r="L31" s="142" t="s">
        <v>150</v>
      </c>
      <c r="M31" s="142">
        <v>0</v>
      </c>
    </row>
    <row r="32" spans="1:13" s="109" customFormat="1" x14ac:dyDescent="0.2">
      <c r="A32" s="69" t="s">
        <v>158</v>
      </c>
      <c r="B32" s="70">
        <v>36</v>
      </c>
      <c r="C32" s="70">
        <v>34</v>
      </c>
      <c r="D32" s="70" t="s">
        <v>150</v>
      </c>
      <c r="E32" s="70">
        <v>2</v>
      </c>
      <c r="F32" s="70" t="s">
        <v>150</v>
      </c>
      <c r="G32" s="70" t="s">
        <v>150</v>
      </c>
      <c r="H32" s="142">
        <v>28</v>
      </c>
      <c r="I32" s="142">
        <v>28</v>
      </c>
      <c r="J32" s="142">
        <v>0</v>
      </c>
      <c r="K32" s="142" t="s">
        <v>150</v>
      </c>
      <c r="L32" s="142" t="s">
        <v>150</v>
      </c>
      <c r="M32" s="142">
        <v>0</v>
      </c>
    </row>
    <row r="33" spans="1:13" s="109" customFormat="1" x14ac:dyDescent="0.2">
      <c r="A33" s="69" t="s">
        <v>159</v>
      </c>
      <c r="B33" s="70">
        <v>42</v>
      </c>
      <c r="C33" s="70">
        <v>40</v>
      </c>
      <c r="D33" s="70">
        <v>1</v>
      </c>
      <c r="E33" s="70">
        <v>1</v>
      </c>
      <c r="F33" s="70" t="s">
        <v>150</v>
      </c>
      <c r="G33" s="70" t="s">
        <v>150</v>
      </c>
      <c r="H33" s="142">
        <v>15</v>
      </c>
      <c r="I33" s="142">
        <v>15</v>
      </c>
      <c r="J33" s="142">
        <v>0</v>
      </c>
      <c r="K33" s="142" t="s">
        <v>150</v>
      </c>
      <c r="L33" s="142" t="s">
        <v>150</v>
      </c>
      <c r="M33" s="142" t="s">
        <v>150</v>
      </c>
    </row>
    <row r="34" spans="1:13" s="109" customFormat="1" x14ac:dyDescent="0.2">
      <c r="A34" s="69" t="s">
        <v>160</v>
      </c>
      <c r="B34" s="70">
        <v>41</v>
      </c>
      <c r="C34" s="70">
        <v>38</v>
      </c>
      <c r="D34" s="70" t="s">
        <v>150</v>
      </c>
      <c r="E34" s="70">
        <v>3</v>
      </c>
      <c r="F34" s="70" t="s">
        <v>150</v>
      </c>
      <c r="G34" s="70" t="s">
        <v>150</v>
      </c>
      <c r="H34" s="142">
        <v>29</v>
      </c>
      <c r="I34" s="142">
        <v>28</v>
      </c>
      <c r="J34" s="142">
        <v>1</v>
      </c>
      <c r="K34" s="142" t="s">
        <v>150</v>
      </c>
      <c r="L34" s="142" t="s">
        <v>150</v>
      </c>
      <c r="M34" s="142">
        <v>0</v>
      </c>
    </row>
    <row r="35" spans="1:13" s="109" customFormat="1" x14ac:dyDescent="0.2">
      <c r="A35" s="69" t="s">
        <v>161</v>
      </c>
      <c r="B35" s="70">
        <v>27</v>
      </c>
      <c r="C35" s="70">
        <v>25</v>
      </c>
      <c r="D35" s="70">
        <v>1</v>
      </c>
      <c r="E35" s="70">
        <v>1</v>
      </c>
      <c r="F35" s="70" t="s">
        <v>150</v>
      </c>
      <c r="G35" s="70" t="s">
        <v>150</v>
      </c>
      <c r="H35" s="142">
        <v>24</v>
      </c>
      <c r="I35" s="142">
        <v>24</v>
      </c>
      <c r="J35" s="142">
        <v>0</v>
      </c>
      <c r="K35" s="142" t="s">
        <v>150</v>
      </c>
      <c r="L35" s="142" t="s">
        <v>150</v>
      </c>
      <c r="M35" s="142">
        <v>0</v>
      </c>
    </row>
    <row r="36" spans="1:13" s="109" customFormat="1" x14ac:dyDescent="0.2">
      <c r="A36" s="69" t="s">
        <v>162</v>
      </c>
      <c r="B36" s="70">
        <v>23</v>
      </c>
      <c r="C36" s="70">
        <v>22</v>
      </c>
      <c r="D36" s="70" t="s">
        <v>150</v>
      </c>
      <c r="E36" s="70">
        <v>1</v>
      </c>
      <c r="F36" s="70" t="s">
        <v>150</v>
      </c>
      <c r="G36" s="70" t="s">
        <v>150</v>
      </c>
      <c r="H36" s="142">
        <v>21</v>
      </c>
      <c r="I36" s="142">
        <v>21</v>
      </c>
      <c r="J36" s="142">
        <v>0</v>
      </c>
      <c r="K36" s="142" t="s">
        <v>150</v>
      </c>
      <c r="L36" s="142" t="s">
        <v>150</v>
      </c>
      <c r="M36" s="142">
        <v>0</v>
      </c>
    </row>
    <row r="37" spans="1:13" s="109" customFormat="1" x14ac:dyDescent="0.2">
      <c r="A37" s="69" t="s">
        <v>163</v>
      </c>
      <c r="B37" s="70">
        <v>17</v>
      </c>
      <c r="C37" s="70">
        <v>15</v>
      </c>
      <c r="D37" s="70" t="s">
        <v>150</v>
      </c>
      <c r="E37" s="70">
        <v>2</v>
      </c>
      <c r="F37" s="70" t="s">
        <v>150</v>
      </c>
      <c r="G37" s="70" t="s">
        <v>150</v>
      </c>
      <c r="H37" s="142">
        <v>24</v>
      </c>
      <c r="I37" s="142">
        <v>24</v>
      </c>
      <c r="J37" s="142">
        <v>0</v>
      </c>
      <c r="K37" s="142" t="s">
        <v>150</v>
      </c>
      <c r="L37" s="142" t="s">
        <v>150</v>
      </c>
      <c r="M37" s="142">
        <v>0</v>
      </c>
    </row>
    <row r="38" spans="1:13" s="109" customFormat="1" x14ac:dyDescent="0.2">
      <c r="A38" s="69" t="s">
        <v>164</v>
      </c>
      <c r="B38" s="70">
        <v>23</v>
      </c>
      <c r="C38" s="70">
        <v>23</v>
      </c>
      <c r="D38" s="70" t="s">
        <v>150</v>
      </c>
      <c r="E38" s="70" t="s">
        <v>150</v>
      </c>
      <c r="F38" s="70" t="s">
        <v>150</v>
      </c>
      <c r="G38" s="70" t="s">
        <v>150</v>
      </c>
      <c r="H38" s="142">
        <v>10</v>
      </c>
      <c r="I38" s="142">
        <v>10</v>
      </c>
      <c r="J38" s="142">
        <v>0</v>
      </c>
      <c r="K38" s="142" t="s">
        <v>150</v>
      </c>
      <c r="L38" s="142" t="s">
        <v>150</v>
      </c>
      <c r="M38" s="142">
        <v>0</v>
      </c>
    </row>
    <row r="39" spans="1:13" s="109" customFormat="1" x14ac:dyDescent="0.2">
      <c r="A39" s="69" t="s">
        <v>165</v>
      </c>
      <c r="B39" s="70">
        <v>31</v>
      </c>
      <c r="C39" s="70">
        <v>31</v>
      </c>
      <c r="D39" s="70" t="s">
        <v>150</v>
      </c>
      <c r="E39" s="70" t="s">
        <v>150</v>
      </c>
      <c r="F39" s="70" t="s">
        <v>150</v>
      </c>
      <c r="G39" s="70" t="s">
        <v>150</v>
      </c>
      <c r="H39" s="142">
        <v>28</v>
      </c>
      <c r="I39" s="142">
        <v>27</v>
      </c>
      <c r="J39" s="142">
        <v>1</v>
      </c>
      <c r="K39" s="142" t="s">
        <v>150</v>
      </c>
      <c r="L39" s="142" t="s">
        <v>150</v>
      </c>
      <c r="M39" s="142">
        <v>0</v>
      </c>
    </row>
    <row r="40" spans="1:13" s="109" customFormat="1" x14ac:dyDescent="0.2">
      <c r="A40" s="127" t="s">
        <v>254</v>
      </c>
      <c r="B40" s="128" t="s">
        <v>150</v>
      </c>
      <c r="C40" s="128" t="s">
        <v>150</v>
      </c>
      <c r="D40" s="128" t="s">
        <v>150</v>
      </c>
      <c r="E40" s="128" t="s">
        <v>150</v>
      </c>
      <c r="F40" s="128" t="s">
        <v>150</v>
      </c>
      <c r="G40" s="128" t="s">
        <v>150</v>
      </c>
      <c r="H40" s="222" t="s">
        <v>150</v>
      </c>
      <c r="I40" s="222" t="s">
        <v>150</v>
      </c>
      <c r="J40" s="222" t="s">
        <v>150</v>
      </c>
      <c r="K40" s="222" t="s">
        <v>150</v>
      </c>
      <c r="L40" s="222" t="s">
        <v>150</v>
      </c>
      <c r="M40" s="222" t="s">
        <v>150</v>
      </c>
    </row>
    <row r="42" spans="1:13" x14ac:dyDescent="0.25">
      <c r="A42" s="61" t="s">
        <v>611</v>
      </c>
    </row>
    <row r="43" spans="1:13" x14ac:dyDescent="0.25">
      <c r="A43" s="61" t="s">
        <v>612</v>
      </c>
    </row>
    <row r="44" spans="1:13" x14ac:dyDescent="0.25">
      <c r="A44" s="61" t="s">
        <v>394</v>
      </c>
    </row>
    <row r="45" spans="1:13" x14ac:dyDescent="0.25">
      <c r="A45" s="61" t="s">
        <v>170</v>
      </c>
    </row>
  </sheetData>
  <mergeCells count="5">
    <mergeCell ref="A1:M1"/>
    <mergeCell ref="A2:M2"/>
    <mergeCell ref="H3:M3"/>
    <mergeCell ref="A3:A4"/>
    <mergeCell ref="B3:G3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I45"/>
  <sheetViews>
    <sheetView showGridLines="0" showZeros="0" topLeftCell="A3" workbookViewId="0">
      <selection activeCell="I3" sqref="I3"/>
    </sheetView>
  </sheetViews>
  <sheetFormatPr baseColWidth="10" defaultColWidth="9.140625" defaultRowHeight="12.75" x14ac:dyDescent="0.25"/>
  <cols>
    <col min="1" max="1" width="18.140625" style="61" customWidth="1"/>
    <col min="2" max="2" width="9.7109375" style="77" customWidth="1"/>
    <col min="3" max="6" width="9.7109375" style="61" customWidth="1"/>
    <col min="7" max="8" width="9.140625" style="61"/>
    <col min="9" max="9" width="9.140625" style="78"/>
    <col min="10" max="16384" width="9.140625" style="61"/>
  </cols>
  <sheetData>
    <row r="1" spans="1:9" s="110" customFormat="1" ht="13.5" x14ac:dyDescent="0.25">
      <c r="A1" s="257" t="s">
        <v>684</v>
      </c>
      <c r="B1" s="257"/>
      <c r="C1" s="257"/>
      <c r="D1" s="257"/>
      <c r="E1" s="257"/>
      <c r="F1" s="257"/>
      <c r="G1" s="257"/>
      <c r="H1" s="257"/>
      <c r="I1" s="257"/>
    </row>
    <row r="2" spans="1:9" s="111" customFormat="1" ht="36.75" customHeight="1" x14ac:dyDescent="0.25">
      <c r="A2" s="258" t="s">
        <v>880</v>
      </c>
      <c r="B2" s="258"/>
      <c r="C2" s="258"/>
      <c r="D2" s="258"/>
      <c r="E2" s="258"/>
      <c r="F2" s="258"/>
      <c r="G2" s="258"/>
      <c r="H2" s="258"/>
      <c r="I2" s="258"/>
    </row>
    <row r="3" spans="1:9" s="112" customFormat="1" ht="25.5" x14ac:dyDescent="0.25">
      <c r="A3" s="80" t="s">
        <v>181</v>
      </c>
      <c r="B3" s="64">
        <v>2015</v>
      </c>
      <c r="C3" s="64">
        <v>2016</v>
      </c>
      <c r="D3" s="64">
        <v>2017</v>
      </c>
      <c r="E3" s="64">
        <v>2018</v>
      </c>
      <c r="F3" s="64">
        <v>2019</v>
      </c>
      <c r="G3" s="64">
        <v>2020</v>
      </c>
      <c r="H3" s="64">
        <v>2021</v>
      </c>
      <c r="I3" s="211" t="s">
        <v>699</v>
      </c>
    </row>
    <row r="4" spans="1:9" s="113" customFormat="1" ht="13.5" x14ac:dyDescent="0.25">
      <c r="A4" s="66" t="s">
        <v>128</v>
      </c>
      <c r="B4" s="81">
        <v>4941</v>
      </c>
      <c r="C4" s="81">
        <v>5616</v>
      </c>
      <c r="D4" s="81">
        <v>5717</v>
      </c>
      <c r="E4" s="81">
        <v>6956</v>
      </c>
      <c r="F4" s="81">
        <f>SUM(F5:F39)</f>
        <v>9969</v>
      </c>
      <c r="G4" s="81">
        <f>SUM(G5:G39)</f>
        <v>7125</v>
      </c>
      <c r="H4" s="81">
        <f>SUM(H5:H39)</f>
        <v>9122</v>
      </c>
      <c r="I4" s="212">
        <v>5904</v>
      </c>
    </row>
    <row r="5" spans="1:9" s="109" customFormat="1" ht="13.5" x14ac:dyDescent="0.25">
      <c r="A5" s="69" t="s">
        <v>131</v>
      </c>
      <c r="B5" s="70">
        <v>283</v>
      </c>
      <c r="C5" s="70">
        <v>439</v>
      </c>
      <c r="D5" s="70">
        <v>255</v>
      </c>
      <c r="E5" s="70">
        <v>439</v>
      </c>
      <c r="F5" s="70">
        <v>501</v>
      </c>
      <c r="G5" s="70">
        <v>229</v>
      </c>
      <c r="H5" s="70">
        <v>240</v>
      </c>
      <c r="I5" s="213">
        <v>246</v>
      </c>
    </row>
    <row r="6" spans="1:9" s="109" customFormat="1" ht="13.5" x14ac:dyDescent="0.25">
      <c r="A6" s="69" t="s">
        <v>132</v>
      </c>
      <c r="B6" s="70">
        <v>24</v>
      </c>
      <c r="C6" s="70">
        <v>23</v>
      </c>
      <c r="D6" s="70">
        <v>16</v>
      </c>
      <c r="E6" s="70">
        <v>69</v>
      </c>
      <c r="F6" s="70">
        <v>99</v>
      </c>
      <c r="G6" s="70">
        <v>198</v>
      </c>
      <c r="H6" s="70">
        <v>144</v>
      </c>
      <c r="I6" s="213">
        <v>221</v>
      </c>
    </row>
    <row r="7" spans="1:9" s="109" customFormat="1" ht="13.5" x14ac:dyDescent="0.25">
      <c r="A7" s="69" t="s">
        <v>133</v>
      </c>
      <c r="B7" s="70">
        <v>196</v>
      </c>
      <c r="C7" s="70">
        <v>188</v>
      </c>
      <c r="D7" s="70">
        <v>235</v>
      </c>
      <c r="E7" s="70">
        <v>182</v>
      </c>
      <c r="F7" s="70">
        <v>223</v>
      </c>
      <c r="G7" s="70">
        <v>283</v>
      </c>
      <c r="H7" s="70">
        <v>229</v>
      </c>
      <c r="I7" s="213">
        <v>135</v>
      </c>
    </row>
    <row r="8" spans="1:9" s="109" customFormat="1" ht="13.5" x14ac:dyDescent="0.25">
      <c r="A8" s="69" t="s">
        <v>134</v>
      </c>
      <c r="B8" s="70">
        <v>214</v>
      </c>
      <c r="C8" s="70">
        <v>239</v>
      </c>
      <c r="D8" s="70">
        <v>230</v>
      </c>
      <c r="E8" s="70">
        <v>213</v>
      </c>
      <c r="F8" s="70">
        <v>366</v>
      </c>
      <c r="G8" s="70">
        <v>141</v>
      </c>
      <c r="H8" s="70">
        <v>354</v>
      </c>
      <c r="I8" s="213">
        <v>249</v>
      </c>
    </row>
    <row r="9" spans="1:9" s="109" customFormat="1" ht="13.5" x14ac:dyDescent="0.25">
      <c r="A9" s="69" t="s">
        <v>135</v>
      </c>
      <c r="B9" s="70">
        <v>109</v>
      </c>
      <c r="C9" s="70">
        <v>292</v>
      </c>
      <c r="D9" s="70">
        <v>216</v>
      </c>
      <c r="E9" s="70">
        <v>212</v>
      </c>
      <c r="F9" s="70">
        <v>204</v>
      </c>
      <c r="G9" s="70">
        <v>176</v>
      </c>
      <c r="H9" s="70">
        <v>333</v>
      </c>
      <c r="I9" s="213">
        <v>173</v>
      </c>
    </row>
    <row r="10" spans="1:9" s="109" customFormat="1" ht="13.5" x14ac:dyDescent="0.25">
      <c r="A10" s="69" t="s">
        <v>136</v>
      </c>
      <c r="B10" s="70">
        <v>142</v>
      </c>
      <c r="C10" s="70">
        <v>119</v>
      </c>
      <c r="D10" s="70">
        <v>75</v>
      </c>
      <c r="E10" s="70">
        <v>68</v>
      </c>
      <c r="F10" s="70">
        <v>65</v>
      </c>
      <c r="G10" s="70">
        <v>89</v>
      </c>
      <c r="H10" s="70">
        <v>116</v>
      </c>
      <c r="I10" s="213">
        <v>86</v>
      </c>
    </row>
    <row r="11" spans="1:9" s="109" customFormat="1" ht="13.5" x14ac:dyDescent="0.25">
      <c r="A11" s="69" t="s">
        <v>137</v>
      </c>
      <c r="B11" s="70">
        <v>160</v>
      </c>
      <c r="C11" s="70">
        <v>70</v>
      </c>
      <c r="D11" s="70">
        <v>54</v>
      </c>
      <c r="E11" s="70">
        <v>102</v>
      </c>
      <c r="F11" s="70">
        <v>117</v>
      </c>
      <c r="G11" s="70">
        <v>68</v>
      </c>
      <c r="H11" s="70">
        <v>90</v>
      </c>
      <c r="I11" s="213">
        <v>56</v>
      </c>
    </row>
    <row r="12" spans="1:9" s="109" customFormat="1" ht="13.5" x14ac:dyDescent="0.25">
      <c r="A12" s="69" t="s">
        <v>138</v>
      </c>
      <c r="B12" s="70">
        <v>50</v>
      </c>
      <c r="C12" s="70">
        <v>48</v>
      </c>
      <c r="D12" s="70">
        <v>39</v>
      </c>
      <c r="E12" s="70">
        <v>38</v>
      </c>
      <c r="F12" s="70">
        <v>60</v>
      </c>
      <c r="G12" s="70">
        <v>23</v>
      </c>
      <c r="H12" s="70">
        <v>40</v>
      </c>
      <c r="I12" s="213">
        <v>40</v>
      </c>
    </row>
    <row r="13" spans="1:9" s="109" customFormat="1" ht="13.5" x14ac:dyDescent="0.25">
      <c r="A13" s="69" t="s">
        <v>139</v>
      </c>
      <c r="B13" s="70">
        <v>290</v>
      </c>
      <c r="C13" s="70">
        <v>355</v>
      </c>
      <c r="D13" s="70">
        <v>305</v>
      </c>
      <c r="E13" s="70">
        <v>326</v>
      </c>
      <c r="F13" s="70">
        <v>562</v>
      </c>
      <c r="G13" s="70">
        <v>523</v>
      </c>
      <c r="H13" s="70">
        <v>422</v>
      </c>
      <c r="I13" s="213">
        <v>214</v>
      </c>
    </row>
    <row r="14" spans="1:9" s="109" customFormat="1" ht="13.5" x14ac:dyDescent="0.25">
      <c r="A14" s="69" t="s">
        <v>140</v>
      </c>
      <c r="B14" s="70">
        <v>51</v>
      </c>
      <c r="C14" s="70">
        <v>70</v>
      </c>
      <c r="D14" s="70">
        <v>64</v>
      </c>
      <c r="E14" s="70">
        <v>64</v>
      </c>
      <c r="F14" s="70">
        <v>78</v>
      </c>
      <c r="G14" s="70">
        <v>103</v>
      </c>
      <c r="H14" s="70">
        <v>95</v>
      </c>
      <c r="I14" s="213">
        <v>53</v>
      </c>
    </row>
    <row r="15" spans="1:9" s="109" customFormat="1" ht="13.5" x14ac:dyDescent="0.25">
      <c r="A15" s="69" t="s">
        <v>141</v>
      </c>
      <c r="B15" s="70">
        <v>115</v>
      </c>
      <c r="C15" s="70">
        <v>166</v>
      </c>
      <c r="D15" s="70">
        <v>241</v>
      </c>
      <c r="E15" s="70">
        <v>178</v>
      </c>
      <c r="F15" s="70">
        <v>373</v>
      </c>
      <c r="G15" s="70">
        <v>341</v>
      </c>
      <c r="H15" s="70">
        <v>394</v>
      </c>
      <c r="I15" s="213">
        <v>282</v>
      </c>
    </row>
    <row r="16" spans="1:9" s="109" customFormat="1" ht="13.5" x14ac:dyDescent="0.25">
      <c r="A16" s="69" t="s">
        <v>142</v>
      </c>
      <c r="B16" s="70">
        <v>38</v>
      </c>
      <c r="C16" s="70">
        <v>29</v>
      </c>
      <c r="D16" s="70">
        <v>38</v>
      </c>
      <c r="E16" s="70">
        <v>38</v>
      </c>
      <c r="F16" s="70">
        <v>51</v>
      </c>
      <c r="G16" s="70">
        <v>28</v>
      </c>
      <c r="H16" s="70">
        <v>48</v>
      </c>
      <c r="I16" s="213">
        <v>38</v>
      </c>
    </row>
    <row r="17" spans="1:9" s="109" customFormat="1" ht="13.5" x14ac:dyDescent="0.25">
      <c r="A17" s="69" t="s">
        <v>143</v>
      </c>
      <c r="B17" s="70">
        <v>53</v>
      </c>
      <c r="C17" s="70">
        <v>21</v>
      </c>
      <c r="D17" s="70">
        <v>25</v>
      </c>
      <c r="E17" s="70">
        <v>127</v>
      </c>
      <c r="F17" s="70">
        <v>123</v>
      </c>
      <c r="G17" s="70">
        <v>143</v>
      </c>
      <c r="H17" s="70">
        <v>226</v>
      </c>
      <c r="I17" s="213">
        <v>132</v>
      </c>
    </row>
    <row r="18" spans="1:9" s="109" customFormat="1" ht="13.5" x14ac:dyDescent="0.25">
      <c r="A18" s="69" t="s">
        <v>144</v>
      </c>
      <c r="B18" s="71">
        <v>159</v>
      </c>
      <c r="C18" s="71">
        <v>92</v>
      </c>
      <c r="D18" s="71">
        <v>400</v>
      </c>
      <c r="E18" s="71">
        <v>151</v>
      </c>
      <c r="F18" s="71">
        <v>152</v>
      </c>
      <c r="G18" s="71">
        <v>159</v>
      </c>
      <c r="H18" s="70">
        <v>170</v>
      </c>
      <c r="I18" s="213">
        <v>105</v>
      </c>
    </row>
    <row r="19" spans="1:9" s="109" customFormat="1" ht="13.5" x14ac:dyDescent="0.25">
      <c r="A19" s="69" t="s">
        <v>145</v>
      </c>
      <c r="B19" s="70">
        <v>316</v>
      </c>
      <c r="C19" s="70">
        <v>309</v>
      </c>
      <c r="D19" s="70">
        <v>260</v>
      </c>
      <c r="E19" s="70">
        <v>291</v>
      </c>
      <c r="F19" s="70">
        <v>255</v>
      </c>
      <c r="G19" s="70">
        <v>240</v>
      </c>
      <c r="H19" s="70">
        <v>276</v>
      </c>
      <c r="I19" s="213">
        <v>275</v>
      </c>
    </row>
    <row r="20" spans="1:9" s="109" customFormat="1" ht="13.5" x14ac:dyDescent="0.25">
      <c r="A20" s="69" t="s">
        <v>146</v>
      </c>
      <c r="B20" s="70">
        <v>436</v>
      </c>
      <c r="C20" s="70">
        <v>423</v>
      </c>
      <c r="D20" s="70">
        <v>404</v>
      </c>
      <c r="E20" s="70">
        <v>459</v>
      </c>
      <c r="F20" s="70">
        <v>615</v>
      </c>
      <c r="G20" s="70">
        <v>385</v>
      </c>
      <c r="H20" s="70">
        <v>453</v>
      </c>
      <c r="I20" s="213">
        <v>326</v>
      </c>
    </row>
    <row r="21" spans="1:9" s="109" customFormat="1" ht="13.5" x14ac:dyDescent="0.25">
      <c r="A21" s="69" t="s">
        <v>252</v>
      </c>
      <c r="B21" s="71">
        <v>358</v>
      </c>
      <c r="C21" s="71">
        <v>349</v>
      </c>
      <c r="D21" s="71">
        <v>414</v>
      </c>
      <c r="E21" s="71">
        <v>536</v>
      </c>
      <c r="F21" s="71">
        <v>544</v>
      </c>
      <c r="G21" s="71">
        <v>261</v>
      </c>
      <c r="H21" s="70">
        <v>103</v>
      </c>
      <c r="I21" s="213">
        <v>23</v>
      </c>
    </row>
    <row r="22" spans="1:9" s="109" customFormat="1" ht="13.5" x14ac:dyDescent="0.25">
      <c r="A22" s="69" t="s">
        <v>609</v>
      </c>
      <c r="B22" s="71">
        <v>26</v>
      </c>
      <c r="C22" s="71">
        <v>16</v>
      </c>
      <c r="D22" s="71">
        <v>12</v>
      </c>
      <c r="E22" s="71">
        <v>26</v>
      </c>
      <c r="F22" s="71">
        <v>226</v>
      </c>
      <c r="G22" s="71">
        <v>95</v>
      </c>
      <c r="H22" s="70">
        <v>89</v>
      </c>
      <c r="I22" s="213">
        <v>93</v>
      </c>
    </row>
    <row r="23" spans="1:9" s="109" customFormat="1" ht="13.5" x14ac:dyDescent="0.25">
      <c r="A23" s="69" t="s">
        <v>284</v>
      </c>
      <c r="B23" s="71" t="s">
        <v>150</v>
      </c>
      <c r="C23" s="71" t="s">
        <v>150</v>
      </c>
      <c r="D23" s="71" t="s">
        <v>150</v>
      </c>
      <c r="E23" s="71" t="s">
        <v>150</v>
      </c>
      <c r="F23" s="71" t="s">
        <v>150</v>
      </c>
      <c r="G23" s="71">
        <v>117</v>
      </c>
      <c r="H23" s="70">
        <v>109</v>
      </c>
      <c r="I23" s="213">
        <v>68</v>
      </c>
    </row>
    <row r="24" spans="1:9" s="109" customFormat="1" ht="13.5" x14ac:dyDescent="0.25">
      <c r="A24" s="69" t="s">
        <v>151</v>
      </c>
      <c r="B24" s="70">
        <v>107</v>
      </c>
      <c r="C24" s="70">
        <v>85</v>
      </c>
      <c r="D24" s="70">
        <v>86</v>
      </c>
      <c r="E24" s="70">
        <v>81</v>
      </c>
      <c r="F24" s="70">
        <v>72</v>
      </c>
      <c r="G24" s="70">
        <v>50</v>
      </c>
      <c r="H24" s="70">
        <v>76</v>
      </c>
      <c r="I24" s="213">
        <v>46</v>
      </c>
    </row>
    <row r="25" spans="1:9" s="109" customFormat="1" ht="13.5" x14ac:dyDescent="0.25">
      <c r="A25" s="69" t="s">
        <v>152</v>
      </c>
      <c r="B25" s="70">
        <v>10</v>
      </c>
      <c r="C25" s="70">
        <v>5</v>
      </c>
      <c r="D25" s="70">
        <v>8</v>
      </c>
      <c r="E25" s="70">
        <v>10</v>
      </c>
      <c r="F25" s="70">
        <v>5</v>
      </c>
      <c r="G25" s="70">
        <v>3</v>
      </c>
      <c r="H25" s="70">
        <v>36</v>
      </c>
      <c r="I25" s="213">
        <v>32</v>
      </c>
    </row>
    <row r="26" spans="1:9" s="109" customFormat="1" ht="13.5" x14ac:dyDescent="0.25">
      <c r="A26" s="69" t="s">
        <v>153</v>
      </c>
      <c r="B26" s="70">
        <v>210</v>
      </c>
      <c r="C26" s="70">
        <v>131</v>
      </c>
      <c r="D26" s="70">
        <v>126</v>
      </c>
      <c r="E26" s="70">
        <v>228</v>
      </c>
      <c r="F26" s="70">
        <v>668</v>
      </c>
      <c r="G26" s="70">
        <v>431</v>
      </c>
      <c r="H26" s="70">
        <v>594</v>
      </c>
      <c r="I26" s="213">
        <v>293</v>
      </c>
    </row>
    <row r="27" spans="1:9" s="109" customFormat="1" ht="13.5" x14ac:dyDescent="0.25">
      <c r="A27" s="69" t="s">
        <v>610</v>
      </c>
      <c r="B27" s="70">
        <v>617</v>
      </c>
      <c r="C27" s="70">
        <v>538</v>
      </c>
      <c r="D27" s="70">
        <v>735</v>
      </c>
      <c r="E27" s="70">
        <v>848</v>
      </c>
      <c r="F27" s="70">
        <v>1703</v>
      </c>
      <c r="G27" s="70">
        <v>836</v>
      </c>
      <c r="H27" s="70">
        <v>1063</v>
      </c>
      <c r="I27" s="213">
        <v>771</v>
      </c>
    </row>
    <row r="28" spans="1:9" s="109" customFormat="1" ht="13.5" x14ac:dyDescent="0.25">
      <c r="A28" s="69" t="s">
        <v>155</v>
      </c>
      <c r="B28" s="70">
        <v>34</v>
      </c>
      <c r="C28" s="70">
        <v>50</v>
      </c>
      <c r="D28" s="70">
        <v>96</v>
      </c>
      <c r="E28" s="70">
        <v>50</v>
      </c>
      <c r="F28" s="70">
        <v>57</v>
      </c>
      <c r="G28" s="70">
        <v>38</v>
      </c>
      <c r="H28" s="70">
        <v>61</v>
      </c>
      <c r="I28" s="213">
        <v>39</v>
      </c>
    </row>
    <row r="29" spans="1:9" s="109" customFormat="1" ht="13.5" x14ac:dyDescent="0.25">
      <c r="A29" s="69" t="s">
        <v>156</v>
      </c>
      <c r="B29" s="70">
        <v>65</v>
      </c>
      <c r="C29" s="70">
        <v>92</v>
      </c>
      <c r="D29" s="70">
        <v>33</v>
      </c>
      <c r="E29" s="70">
        <v>75</v>
      </c>
      <c r="F29" s="70">
        <v>124</v>
      </c>
      <c r="G29" s="70">
        <v>31</v>
      </c>
      <c r="H29" s="70">
        <v>105</v>
      </c>
      <c r="I29" s="213">
        <v>56</v>
      </c>
    </row>
    <row r="30" spans="1:9" s="109" customFormat="1" ht="13.5" x14ac:dyDescent="0.25">
      <c r="A30" s="69" t="s">
        <v>157</v>
      </c>
      <c r="B30" s="70">
        <v>243</v>
      </c>
      <c r="C30" s="70">
        <v>209</v>
      </c>
      <c r="D30" s="70">
        <v>146</v>
      </c>
      <c r="E30" s="70">
        <v>146</v>
      </c>
      <c r="F30" s="70">
        <v>283</v>
      </c>
      <c r="G30" s="70">
        <v>204</v>
      </c>
      <c r="H30" s="70">
        <v>181</v>
      </c>
      <c r="I30" s="213">
        <v>104</v>
      </c>
    </row>
    <row r="31" spans="1:9" s="109" customFormat="1" ht="13.5" x14ac:dyDescent="0.25">
      <c r="A31" s="69" t="s">
        <v>158</v>
      </c>
      <c r="B31" s="70">
        <v>54</v>
      </c>
      <c r="C31" s="70">
        <v>136</v>
      </c>
      <c r="D31" s="70">
        <v>155</v>
      </c>
      <c r="E31" s="70">
        <v>125</v>
      </c>
      <c r="F31" s="70">
        <v>166</v>
      </c>
      <c r="G31" s="70">
        <v>112</v>
      </c>
      <c r="H31" s="70">
        <v>277</v>
      </c>
      <c r="I31" s="213">
        <v>98</v>
      </c>
    </row>
    <row r="32" spans="1:9" s="109" customFormat="1" ht="13.5" x14ac:dyDescent="0.25">
      <c r="A32" s="69" t="s">
        <v>159</v>
      </c>
      <c r="B32" s="70">
        <v>183</v>
      </c>
      <c r="C32" s="70">
        <v>174</v>
      </c>
      <c r="D32" s="70">
        <v>229</v>
      </c>
      <c r="E32" s="70">
        <v>323</v>
      </c>
      <c r="F32" s="70">
        <v>307</v>
      </c>
      <c r="G32" s="70">
        <v>401</v>
      </c>
      <c r="H32" s="70">
        <v>550</v>
      </c>
      <c r="I32" s="213">
        <v>236</v>
      </c>
    </row>
    <row r="33" spans="1:9" s="109" customFormat="1" ht="13.5" x14ac:dyDescent="0.25">
      <c r="A33" s="69" t="s">
        <v>160</v>
      </c>
      <c r="B33" s="70">
        <v>50</v>
      </c>
      <c r="C33" s="70">
        <v>142</v>
      </c>
      <c r="D33" s="70">
        <v>130</v>
      </c>
      <c r="E33" s="70">
        <v>112</v>
      </c>
      <c r="F33" s="70">
        <v>237</v>
      </c>
      <c r="G33" s="70">
        <v>212</v>
      </c>
      <c r="H33" s="70">
        <v>192</v>
      </c>
      <c r="I33" s="213">
        <v>117</v>
      </c>
    </row>
    <row r="34" spans="1:9" s="109" customFormat="1" ht="13.5" x14ac:dyDescent="0.25">
      <c r="A34" s="69" t="s">
        <v>161</v>
      </c>
      <c r="B34" s="70" t="s">
        <v>150</v>
      </c>
      <c r="C34" s="70" t="s">
        <v>150</v>
      </c>
      <c r="D34" s="70" t="s">
        <v>150</v>
      </c>
      <c r="E34" s="70">
        <v>221</v>
      </c>
      <c r="F34" s="70">
        <v>180</v>
      </c>
      <c r="G34" s="70">
        <v>139</v>
      </c>
      <c r="H34" s="70">
        <v>147</v>
      </c>
      <c r="I34" s="213">
        <v>385</v>
      </c>
    </row>
    <row r="35" spans="1:9" s="109" customFormat="1" ht="13.5" x14ac:dyDescent="0.25">
      <c r="A35" s="69" t="s">
        <v>162</v>
      </c>
      <c r="B35" s="70">
        <v>82</v>
      </c>
      <c r="C35" s="70">
        <v>88</v>
      </c>
      <c r="D35" s="70">
        <v>73</v>
      </c>
      <c r="E35" s="70">
        <v>270</v>
      </c>
      <c r="F35" s="70">
        <v>254</v>
      </c>
      <c r="G35" s="70">
        <v>142</v>
      </c>
      <c r="H35" s="70">
        <v>264</v>
      </c>
      <c r="I35" s="213">
        <v>215</v>
      </c>
    </row>
    <row r="36" spans="1:9" s="109" customFormat="1" ht="13.5" x14ac:dyDescent="0.25">
      <c r="A36" s="69" t="s">
        <v>163</v>
      </c>
      <c r="B36" s="70">
        <v>22</v>
      </c>
      <c r="C36" s="70">
        <v>58</v>
      </c>
      <c r="D36" s="70">
        <v>75</v>
      </c>
      <c r="E36" s="70">
        <v>64</v>
      </c>
      <c r="F36" s="70">
        <v>65</v>
      </c>
      <c r="G36" s="70">
        <v>73</v>
      </c>
      <c r="H36" s="70">
        <v>134</v>
      </c>
      <c r="I36" s="213">
        <v>121</v>
      </c>
    </row>
    <row r="37" spans="1:9" s="109" customFormat="1" ht="13.5" x14ac:dyDescent="0.25">
      <c r="A37" s="69" t="s">
        <v>164</v>
      </c>
      <c r="B37" s="71">
        <v>93</v>
      </c>
      <c r="C37" s="71">
        <v>182</v>
      </c>
      <c r="D37" s="71">
        <v>75</v>
      </c>
      <c r="E37" s="71">
        <v>88</v>
      </c>
      <c r="F37" s="71">
        <v>119</v>
      </c>
      <c r="G37" s="71">
        <v>170</v>
      </c>
      <c r="H37" s="70">
        <v>185</v>
      </c>
      <c r="I37" s="213">
        <v>126</v>
      </c>
    </row>
    <row r="38" spans="1:9" s="109" customFormat="1" ht="13.5" x14ac:dyDescent="0.25">
      <c r="A38" s="69" t="s">
        <v>165</v>
      </c>
      <c r="B38" s="70">
        <v>151</v>
      </c>
      <c r="C38" s="70">
        <v>435</v>
      </c>
      <c r="D38" s="70">
        <v>370</v>
      </c>
      <c r="E38" s="70">
        <v>687</v>
      </c>
      <c r="F38" s="70">
        <v>1020</v>
      </c>
      <c r="G38" s="70">
        <v>681</v>
      </c>
      <c r="H38" s="70">
        <v>1326</v>
      </c>
      <c r="I38" s="213">
        <v>450</v>
      </c>
    </row>
    <row r="39" spans="1:9" s="109" customFormat="1" ht="13.5" x14ac:dyDescent="0.25">
      <c r="A39" s="74"/>
      <c r="B39" s="75" t="s">
        <v>150</v>
      </c>
      <c r="C39" s="75">
        <v>43</v>
      </c>
      <c r="D39" s="75">
        <v>97</v>
      </c>
      <c r="E39" s="75">
        <v>109</v>
      </c>
      <c r="F39" s="75">
        <v>95</v>
      </c>
      <c r="G39" s="75" t="s">
        <v>150</v>
      </c>
      <c r="H39" s="75" t="s">
        <v>150</v>
      </c>
      <c r="I39" s="214" t="s">
        <v>150</v>
      </c>
    </row>
    <row r="41" spans="1:9" x14ac:dyDescent="0.25">
      <c r="A41" s="61" t="s">
        <v>255</v>
      </c>
    </row>
    <row r="42" spans="1:9" x14ac:dyDescent="0.25">
      <c r="A42" s="61" t="s">
        <v>611</v>
      </c>
    </row>
    <row r="43" spans="1:9" x14ac:dyDescent="0.25">
      <c r="A43" s="61" t="s">
        <v>612</v>
      </c>
    </row>
    <row r="44" spans="1:9" x14ac:dyDescent="0.25">
      <c r="A44" s="61" t="s">
        <v>394</v>
      </c>
    </row>
    <row r="45" spans="1:9" x14ac:dyDescent="0.25">
      <c r="A45" s="61" t="s">
        <v>170</v>
      </c>
    </row>
  </sheetData>
  <mergeCells count="2">
    <mergeCell ref="A2:I2"/>
    <mergeCell ref="A1:I1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landscape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M45"/>
  <sheetViews>
    <sheetView showGridLines="0" showZeros="0" zoomScaleNormal="100" workbookViewId="0">
      <selection activeCell="F7" sqref="F7"/>
    </sheetView>
  </sheetViews>
  <sheetFormatPr baseColWidth="10" defaultColWidth="9.140625" defaultRowHeight="12.75" x14ac:dyDescent="0.25"/>
  <cols>
    <col min="1" max="1" width="18.140625" style="61" customWidth="1"/>
    <col min="2" max="2" width="9.5703125" style="77" customWidth="1"/>
    <col min="3" max="7" width="9.5703125" style="61" customWidth="1"/>
    <col min="8" max="13" width="9.140625" style="78"/>
    <col min="14" max="16384" width="9.140625" style="61"/>
  </cols>
  <sheetData>
    <row r="1" spans="1:13" s="110" customFormat="1" ht="13.5" x14ac:dyDescent="0.25">
      <c r="A1" s="257" t="s">
        <v>685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</row>
    <row r="2" spans="1:13" s="111" customFormat="1" ht="36.75" customHeight="1" x14ac:dyDescent="0.25">
      <c r="A2" s="274" t="s">
        <v>881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</row>
    <row r="3" spans="1:13" s="111" customFormat="1" ht="15.75" customHeight="1" x14ac:dyDescent="0.25">
      <c r="A3" s="260" t="s">
        <v>181</v>
      </c>
      <c r="B3" s="280">
        <v>2021</v>
      </c>
      <c r="C3" s="280"/>
      <c r="D3" s="280"/>
      <c r="E3" s="280"/>
      <c r="F3" s="280"/>
      <c r="G3" s="280"/>
      <c r="H3" s="278" t="s">
        <v>700</v>
      </c>
      <c r="I3" s="278"/>
      <c r="J3" s="278"/>
      <c r="K3" s="278"/>
      <c r="L3" s="278"/>
      <c r="M3" s="278"/>
    </row>
    <row r="4" spans="1:13" s="112" customFormat="1" ht="60.75" customHeight="1" x14ac:dyDescent="0.2">
      <c r="A4" s="260"/>
      <c r="B4" s="64" t="s">
        <v>128</v>
      </c>
      <c r="C4" s="64" t="s">
        <v>686</v>
      </c>
      <c r="D4" s="64" t="s">
        <v>687</v>
      </c>
      <c r="E4" s="64" t="s">
        <v>688</v>
      </c>
      <c r="F4" s="64" t="s">
        <v>643</v>
      </c>
      <c r="G4" s="64" t="s">
        <v>625</v>
      </c>
      <c r="H4" s="64" t="s">
        <v>128</v>
      </c>
      <c r="I4" s="64" t="s">
        <v>686</v>
      </c>
      <c r="J4" s="64" t="s">
        <v>687</v>
      </c>
      <c r="K4" s="64" t="s">
        <v>688</v>
      </c>
      <c r="L4" s="64" t="s">
        <v>643</v>
      </c>
      <c r="M4" s="64" t="s">
        <v>625</v>
      </c>
    </row>
    <row r="5" spans="1:13" s="113" customFormat="1" x14ac:dyDescent="0.2">
      <c r="A5" s="66" t="s">
        <v>128</v>
      </c>
      <c r="B5" s="81">
        <v>9122</v>
      </c>
      <c r="C5" s="81">
        <v>5534</v>
      </c>
      <c r="D5" s="81">
        <v>3176</v>
      </c>
      <c r="E5" s="81">
        <v>370</v>
      </c>
      <c r="F5" s="81" t="s">
        <v>150</v>
      </c>
      <c r="G5" s="81">
        <v>42</v>
      </c>
      <c r="H5" s="141">
        <v>5904</v>
      </c>
      <c r="I5" s="141">
        <v>3271</v>
      </c>
      <c r="J5" s="141">
        <v>2440</v>
      </c>
      <c r="K5" s="141">
        <v>183</v>
      </c>
      <c r="L5" s="141" t="s">
        <v>150</v>
      </c>
      <c r="M5" s="141">
        <v>10</v>
      </c>
    </row>
    <row r="6" spans="1:13" s="109" customFormat="1" x14ac:dyDescent="0.2">
      <c r="A6" s="69" t="s">
        <v>131</v>
      </c>
      <c r="B6" s="70">
        <v>240</v>
      </c>
      <c r="C6" s="70">
        <v>177</v>
      </c>
      <c r="D6" s="70">
        <v>57</v>
      </c>
      <c r="E6" s="70">
        <v>4</v>
      </c>
      <c r="F6" s="70" t="s">
        <v>150</v>
      </c>
      <c r="G6" s="70">
        <v>2</v>
      </c>
      <c r="H6" s="142">
        <v>246</v>
      </c>
      <c r="I6" s="142">
        <v>169</v>
      </c>
      <c r="J6" s="142">
        <v>73</v>
      </c>
      <c r="K6" s="142">
        <v>4</v>
      </c>
      <c r="L6" s="142" t="s">
        <v>150</v>
      </c>
      <c r="M6" s="142">
        <v>0</v>
      </c>
    </row>
    <row r="7" spans="1:13" s="109" customFormat="1" x14ac:dyDescent="0.2">
      <c r="A7" s="69" t="s">
        <v>132</v>
      </c>
      <c r="B7" s="70">
        <v>144</v>
      </c>
      <c r="C7" s="70">
        <v>43</v>
      </c>
      <c r="D7" s="70">
        <v>92</v>
      </c>
      <c r="E7" s="70">
        <v>9</v>
      </c>
      <c r="F7" s="70" t="s">
        <v>150</v>
      </c>
      <c r="G7" s="70" t="s">
        <v>150</v>
      </c>
      <c r="H7" s="142">
        <v>221</v>
      </c>
      <c r="I7" s="142">
        <v>14</v>
      </c>
      <c r="J7" s="142">
        <v>205</v>
      </c>
      <c r="K7" s="142">
        <v>2</v>
      </c>
      <c r="L7" s="142" t="s">
        <v>150</v>
      </c>
      <c r="M7" s="142">
        <v>0</v>
      </c>
    </row>
    <row r="8" spans="1:13" s="109" customFormat="1" x14ac:dyDescent="0.2">
      <c r="A8" s="69" t="s">
        <v>133</v>
      </c>
      <c r="B8" s="70">
        <v>229</v>
      </c>
      <c r="C8" s="70">
        <v>122</v>
      </c>
      <c r="D8" s="70">
        <v>101</v>
      </c>
      <c r="E8" s="70">
        <v>3</v>
      </c>
      <c r="F8" s="70" t="s">
        <v>150</v>
      </c>
      <c r="G8" s="70">
        <v>3</v>
      </c>
      <c r="H8" s="142">
        <v>135</v>
      </c>
      <c r="I8" s="142">
        <v>57</v>
      </c>
      <c r="J8" s="142">
        <v>76</v>
      </c>
      <c r="K8" s="142">
        <v>0</v>
      </c>
      <c r="L8" s="142" t="s">
        <v>150</v>
      </c>
      <c r="M8" s="142">
        <v>2</v>
      </c>
    </row>
    <row r="9" spans="1:13" s="109" customFormat="1" x14ac:dyDescent="0.2">
      <c r="A9" s="69" t="s">
        <v>134</v>
      </c>
      <c r="B9" s="70">
        <v>354</v>
      </c>
      <c r="C9" s="70">
        <v>162</v>
      </c>
      <c r="D9" s="70">
        <v>176</v>
      </c>
      <c r="E9" s="70">
        <v>9</v>
      </c>
      <c r="F9" s="70" t="s">
        <v>150</v>
      </c>
      <c r="G9" s="70">
        <v>7</v>
      </c>
      <c r="H9" s="142">
        <v>249</v>
      </c>
      <c r="I9" s="142">
        <v>143</v>
      </c>
      <c r="J9" s="142">
        <v>100</v>
      </c>
      <c r="K9" s="142">
        <v>4</v>
      </c>
      <c r="L9" s="142" t="s">
        <v>150</v>
      </c>
      <c r="M9" s="142">
        <v>2</v>
      </c>
    </row>
    <row r="10" spans="1:13" s="109" customFormat="1" x14ac:dyDescent="0.2">
      <c r="A10" s="69" t="s">
        <v>135</v>
      </c>
      <c r="B10" s="70">
        <v>333</v>
      </c>
      <c r="C10" s="70">
        <v>161</v>
      </c>
      <c r="D10" s="70">
        <v>166</v>
      </c>
      <c r="E10" s="70">
        <v>3</v>
      </c>
      <c r="F10" s="70" t="s">
        <v>150</v>
      </c>
      <c r="G10" s="70">
        <v>3</v>
      </c>
      <c r="H10" s="142">
        <v>173</v>
      </c>
      <c r="I10" s="142">
        <v>91</v>
      </c>
      <c r="J10" s="142">
        <v>78</v>
      </c>
      <c r="K10" s="142">
        <v>4</v>
      </c>
      <c r="L10" s="142" t="s">
        <v>150</v>
      </c>
      <c r="M10" s="142">
        <v>0</v>
      </c>
    </row>
    <row r="11" spans="1:13" s="109" customFormat="1" x14ac:dyDescent="0.2">
      <c r="A11" s="69" t="s">
        <v>136</v>
      </c>
      <c r="B11" s="70">
        <v>116</v>
      </c>
      <c r="C11" s="70">
        <v>56</v>
      </c>
      <c r="D11" s="70">
        <v>56</v>
      </c>
      <c r="E11" s="70">
        <v>4</v>
      </c>
      <c r="F11" s="70" t="s">
        <v>150</v>
      </c>
      <c r="G11" s="70" t="s">
        <v>150</v>
      </c>
      <c r="H11" s="142">
        <v>86</v>
      </c>
      <c r="I11" s="142">
        <v>19</v>
      </c>
      <c r="J11" s="142">
        <v>62</v>
      </c>
      <c r="K11" s="142">
        <v>3</v>
      </c>
      <c r="L11" s="142" t="s">
        <v>150</v>
      </c>
      <c r="M11" s="142">
        <v>2</v>
      </c>
    </row>
    <row r="12" spans="1:13" s="109" customFormat="1" x14ac:dyDescent="0.2">
      <c r="A12" s="69" t="s">
        <v>137</v>
      </c>
      <c r="B12" s="70">
        <v>90</v>
      </c>
      <c r="C12" s="70">
        <v>46</v>
      </c>
      <c r="D12" s="70">
        <v>38</v>
      </c>
      <c r="E12" s="70">
        <v>6</v>
      </c>
      <c r="F12" s="70" t="s">
        <v>150</v>
      </c>
      <c r="G12" s="70" t="s">
        <v>150</v>
      </c>
      <c r="H12" s="142">
        <v>56</v>
      </c>
      <c r="I12" s="142">
        <v>22</v>
      </c>
      <c r="J12" s="142">
        <v>25</v>
      </c>
      <c r="K12" s="142">
        <v>9</v>
      </c>
      <c r="L12" s="142" t="s">
        <v>150</v>
      </c>
      <c r="M12" s="142">
        <v>0</v>
      </c>
    </row>
    <row r="13" spans="1:13" s="109" customFormat="1" x14ac:dyDescent="0.2">
      <c r="A13" s="69" t="s">
        <v>138</v>
      </c>
      <c r="B13" s="70">
        <v>40</v>
      </c>
      <c r="C13" s="70">
        <v>18</v>
      </c>
      <c r="D13" s="70">
        <v>18</v>
      </c>
      <c r="E13" s="70">
        <v>1</v>
      </c>
      <c r="F13" s="70" t="s">
        <v>150</v>
      </c>
      <c r="G13" s="70">
        <v>3</v>
      </c>
      <c r="H13" s="142">
        <v>40</v>
      </c>
      <c r="I13" s="142">
        <v>16</v>
      </c>
      <c r="J13" s="142">
        <v>23</v>
      </c>
      <c r="K13" s="142">
        <v>1</v>
      </c>
      <c r="L13" s="142" t="s">
        <v>150</v>
      </c>
      <c r="M13" s="142">
        <v>0</v>
      </c>
    </row>
    <row r="14" spans="1:13" s="109" customFormat="1" x14ac:dyDescent="0.2">
      <c r="A14" s="69" t="s">
        <v>139</v>
      </c>
      <c r="B14" s="70">
        <v>422</v>
      </c>
      <c r="C14" s="70">
        <v>297</v>
      </c>
      <c r="D14" s="70">
        <v>116</v>
      </c>
      <c r="E14" s="70">
        <v>5</v>
      </c>
      <c r="F14" s="70" t="s">
        <v>150</v>
      </c>
      <c r="G14" s="70">
        <v>4</v>
      </c>
      <c r="H14" s="142">
        <v>214</v>
      </c>
      <c r="I14" s="142">
        <v>135</v>
      </c>
      <c r="J14" s="142">
        <v>74</v>
      </c>
      <c r="K14" s="142">
        <v>5</v>
      </c>
      <c r="L14" s="142" t="s">
        <v>150</v>
      </c>
      <c r="M14" s="142">
        <v>0</v>
      </c>
    </row>
    <row r="15" spans="1:13" s="109" customFormat="1" x14ac:dyDescent="0.2">
      <c r="A15" s="69" t="s">
        <v>140</v>
      </c>
      <c r="B15" s="70">
        <v>95</v>
      </c>
      <c r="C15" s="70">
        <v>32</v>
      </c>
      <c r="D15" s="70">
        <v>62</v>
      </c>
      <c r="E15" s="70">
        <v>1</v>
      </c>
      <c r="F15" s="70" t="s">
        <v>150</v>
      </c>
      <c r="G15" s="70" t="s">
        <v>150</v>
      </c>
      <c r="H15" s="142">
        <v>53</v>
      </c>
      <c r="I15" s="142">
        <v>12</v>
      </c>
      <c r="J15" s="142">
        <v>40</v>
      </c>
      <c r="K15" s="142">
        <v>1</v>
      </c>
      <c r="L15" s="142" t="s">
        <v>150</v>
      </c>
      <c r="M15" s="142">
        <v>0</v>
      </c>
    </row>
    <row r="16" spans="1:13" s="109" customFormat="1" x14ac:dyDescent="0.2">
      <c r="A16" s="69" t="s">
        <v>141</v>
      </c>
      <c r="B16" s="70">
        <v>394</v>
      </c>
      <c r="C16" s="70">
        <v>261</v>
      </c>
      <c r="D16" s="70">
        <v>129</v>
      </c>
      <c r="E16" s="70">
        <v>4</v>
      </c>
      <c r="F16" s="70" t="s">
        <v>150</v>
      </c>
      <c r="G16" s="70" t="s">
        <v>150</v>
      </c>
      <c r="H16" s="142">
        <v>282</v>
      </c>
      <c r="I16" s="142">
        <v>190</v>
      </c>
      <c r="J16" s="142">
        <v>88</v>
      </c>
      <c r="K16" s="142">
        <v>4</v>
      </c>
      <c r="L16" s="142" t="s">
        <v>150</v>
      </c>
      <c r="M16" s="142">
        <v>0</v>
      </c>
    </row>
    <row r="17" spans="1:13" s="109" customFormat="1" x14ac:dyDescent="0.2">
      <c r="A17" s="69" t="s">
        <v>142</v>
      </c>
      <c r="B17" s="70">
        <v>48</v>
      </c>
      <c r="C17" s="70">
        <v>7</v>
      </c>
      <c r="D17" s="70">
        <v>41</v>
      </c>
      <c r="E17" s="70" t="s">
        <v>150</v>
      </c>
      <c r="F17" s="70" t="s">
        <v>150</v>
      </c>
      <c r="G17" s="70" t="s">
        <v>150</v>
      </c>
      <c r="H17" s="142">
        <v>38</v>
      </c>
      <c r="I17" s="142">
        <v>8</v>
      </c>
      <c r="J17" s="142">
        <v>30</v>
      </c>
      <c r="K17" s="142">
        <v>0</v>
      </c>
      <c r="L17" s="142" t="s">
        <v>150</v>
      </c>
      <c r="M17" s="142">
        <v>0</v>
      </c>
    </row>
    <row r="18" spans="1:13" s="109" customFormat="1" x14ac:dyDescent="0.2">
      <c r="A18" s="69" t="s">
        <v>143</v>
      </c>
      <c r="B18" s="70">
        <v>226</v>
      </c>
      <c r="C18" s="70">
        <v>145</v>
      </c>
      <c r="D18" s="70">
        <v>75</v>
      </c>
      <c r="E18" s="70">
        <v>3</v>
      </c>
      <c r="F18" s="70" t="s">
        <v>150</v>
      </c>
      <c r="G18" s="70">
        <v>3</v>
      </c>
      <c r="H18" s="142">
        <v>132</v>
      </c>
      <c r="I18" s="142">
        <v>79</v>
      </c>
      <c r="J18" s="142">
        <v>50</v>
      </c>
      <c r="K18" s="142">
        <v>3</v>
      </c>
      <c r="L18" s="142" t="s">
        <v>150</v>
      </c>
      <c r="M18" s="142">
        <v>0</v>
      </c>
    </row>
    <row r="19" spans="1:13" s="109" customFormat="1" x14ac:dyDescent="0.2">
      <c r="A19" s="69" t="s">
        <v>144</v>
      </c>
      <c r="B19" s="70">
        <v>170</v>
      </c>
      <c r="C19" s="70">
        <v>110</v>
      </c>
      <c r="D19" s="70">
        <v>55</v>
      </c>
      <c r="E19" s="70">
        <v>5</v>
      </c>
      <c r="F19" s="70" t="s">
        <v>150</v>
      </c>
      <c r="G19" s="70" t="s">
        <v>150</v>
      </c>
      <c r="H19" s="142">
        <v>105</v>
      </c>
      <c r="I19" s="142">
        <v>58</v>
      </c>
      <c r="J19" s="142">
        <v>38</v>
      </c>
      <c r="K19" s="142">
        <v>9</v>
      </c>
      <c r="L19" s="142" t="s">
        <v>150</v>
      </c>
      <c r="M19" s="142">
        <v>0</v>
      </c>
    </row>
    <row r="20" spans="1:13" s="109" customFormat="1" x14ac:dyDescent="0.2">
      <c r="A20" s="69" t="s">
        <v>145</v>
      </c>
      <c r="B20" s="70">
        <v>276</v>
      </c>
      <c r="C20" s="70">
        <v>65</v>
      </c>
      <c r="D20" s="70">
        <v>204</v>
      </c>
      <c r="E20" s="70">
        <v>4</v>
      </c>
      <c r="F20" s="70" t="s">
        <v>150</v>
      </c>
      <c r="G20" s="70">
        <v>3</v>
      </c>
      <c r="H20" s="142">
        <v>275</v>
      </c>
      <c r="I20" s="142">
        <v>45</v>
      </c>
      <c r="J20" s="142">
        <v>223</v>
      </c>
      <c r="K20" s="142">
        <v>7</v>
      </c>
      <c r="L20" s="142" t="s">
        <v>150</v>
      </c>
      <c r="M20" s="142">
        <v>0</v>
      </c>
    </row>
    <row r="21" spans="1:13" s="109" customFormat="1" x14ac:dyDescent="0.2">
      <c r="A21" s="69" t="s">
        <v>146</v>
      </c>
      <c r="B21" s="70">
        <v>453</v>
      </c>
      <c r="C21" s="70">
        <v>320</v>
      </c>
      <c r="D21" s="70">
        <v>124</v>
      </c>
      <c r="E21" s="70">
        <v>8</v>
      </c>
      <c r="F21" s="70" t="s">
        <v>150</v>
      </c>
      <c r="G21" s="70">
        <v>1</v>
      </c>
      <c r="H21" s="142">
        <v>326</v>
      </c>
      <c r="I21" s="142">
        <v>263</v>
      </c>
      <c r="J21" s="142">
        <v>53</v>
      </c>
      <c r="K21" s="142">
        <v>10</v>
      </c>
      <c r="L21" s="142" t="s">
        <v>150</v>
      </c>
      <c r="M21" s="142">
        <v>0</v>
      </c>
    </row>
    <row r="22" spans="1:13" s="109" customFormat="1" x14ac:dyDescent="0.2">
      <c r="A22" s="69" t="s">
        <v>252</v>
      </c>
      <c r="B22" s="70">
        <v>103</v>
      </c>
      <c r="C22" s="70">
        <v>56</v>
      </c>
      <c r="D22" s="70">
        <v>30</v>
      </c>
      <c r="E22" s="70">
        <v>17</v>
      </c>
      <c r="F22" s="70" t="s">
        <v>150</v>
      </c>
      <c r="G22" s="70" t="s">
        <v>150</v>
      </c>
      <c r="H22" s="142">
        <v>23</v>
      </c>
      <c r="I22" s="142">
        <v>15</v>
      </c>
      <c r="J22" s="142">
        <v>8</v>
      </c>
      <c r="K22" s="142">
        <v>0</v>
      </c>
      <c r="L22" s="142" t="s">
        <v>150</v>
      </c>
      <c r="M22" s="142">
        <v>0</v>
      </c>
    </row>
    <row r="23" spans="1:13" s="109" customFormat="1" x14ac:dyDescent="0.2">
      <c r="A23" s="69" t="s">
        <v>609</v>
      </c>
      <c r="B23" s="70">
        <v>89</v>
      </c>
      <c r="C23" s="70">
        <v>29</v>
      </c>
      <c r="D23" s="70">
        <v>47</v>
      </c>
      <c r="E23" s="70">
        <v>13</v>
      </c>
      <c r="F23" s="70" t="s">
        <v>150</v>
      </c>
      <c r="G23" s="70" t="s">
        <v>150</v>
      </c>
      <c r="H23" s="142">
        <v>93</v>
      </c>
      <c r="I23" s="142">
        <v>31</v>
      </c>
      <c r="J23" s="142">
        <v>51</v>
      </c>
      <c r="K23" s="142">
        <v>11</v>
      </c>
      <c r="L23" s="142" t="s">
        <v>150</v>
      </c>
      <c r="M23" s="142">
        <v>0</v>
      </c>
    </row>
    <row r="24" spans="1:13" s="109" customFormat="1" x14ac:dyDescent="0.2">
      <c r="A24" s="69" t="s">
        <v>197</v>
      </c>
      <c r="B24" s="70">
        <v>109</v>
      </c>
      <c r="C24" s="70">
        <v>54</v>
      </c>
      <c r="D24" s="70">
        <v>51</v>
      </c>
      <c r="E24" s="70">
        <v>4</v>
      </c>
      <c r="F24" s="70" t="s">
        <v>150</v>
      </c>
      <c r="G24" s="70" t="s">
        <v>150</v>
      </c>
      <c r="H24" s="142">
        <v>68</v>
      </c>
      <c r="I24" s="142">
        <v>23</v>
      </c>
      <c r="J24" s="142">
        <v>45</v>
      </c>
      <c r="K24" s="142">
        <v>0</v>
      </c>
      <c r="L24" s="142" t="s">
        <v>150</v>
      </c>
      <c r="M24" s="142">
        <v>0</v>
      </c>
    </row>
    <row r="25" spans="1:13" s="109" customFormat="1" x14ac:dyDescent="0.2">
      <c r="A25" s="69" t="s">
        <v>151</v>
      </c>
      <c r="B25" s="70">
        <v>76</v>
      </c>
      <c r="C25" s="70">
        <v>26</v>
      </c>
      <c r="D25" s="70">
        <v>44</v>
      </c>
      <c r="E25" s="70">
        <v>6</v>
      </c>
      <c r="F25" s="70" t="s">
        <v>150</v>
      </c>
      <c r="G25" s="70" t="s">
        <v>150</v>
      </c>
      <c r="H25" s="142">
        <v>46</v>
      </c>
      <c r="I25" s="142">
        <v>13</v>
      </c>
      <c r="J25" s="142">
        <v>28</v>
      </c>
      <c r="K25" s="142">
        <v>4</v>
      </c>
      <c r="L25" s="142" t="s">
        <v>150</v>
      </c>
      <c r="M25" s="142">
        <v>1</v>
      </c>
    </row>
    <row r="26" spans="1:13" s="109" customFormat="1" x14ac:dyDescent="0.2">
      <c r="A26" s="69" t="s">
        <v>152</v>
      </c>
      <c r="B26" s="70">
        <v>36</v>
      </c>
      <c r="C26" s="70">
        <v>6</v>
      </c>
      <c r="D26" s="70">
        <v>14</v>
      </c>
      <c r="E26" s="70">
        <v>14</v>
      </c>
      <c r="F26" s="70" t="s">
        <v>150</v>
      </c>
      <c r="G26" s="70">
        <v>2</v>
      </c>
      <c r="H26" s="142">
        <v>32</v>
      </c>
      <c r="I26" s="142">
        <v>9</v>
      </c>
      <c r="J26" s="142">
        <v>11</v>
      </c>
      <c r="K26" s="142">
        <v>12</v>
      </c>
      <c r="L26" s="142" t="s">
        <v>150</v>
      </c>
      <c r="M26" s="142">
        <v>0</v>
      </c>
    </row>
    <row r="27" spans="1:13" s="109" customFormat="1" x14ac:dyDescent="0.2">
      <c r="A27" s="69" t="s">
        <v>153</v>
      </c>
      <c r="B27" s="70">
        <v>594</v>
      </c>
      <c r="C27" s="70">
        <v>354</v>
      </c>
      <c r="D27" s="70">
        <v>141</v>
      </c>
      <c r="E27" s="70">
        <v>98</v>
      </c>
      <c r="F27" s="70" t="s">
        <v>150</v>
      </c>
      <c r="G27" s="70">
        <v>1</v>
      </c>
      <c r="H27" s="142">
        <v>293</v>
      </c>
      <c r="I27" s="142">
        <v>183</v>
      </c>
      <c r="J27" s="142">
        <v>82</v>
      </c>
      <c r="K27" s="142">
        <v>28</v>
      </c>
      <c r="L27" s="142" t="s">
        <v>150</v>
      </c>
      <c r="M27" s="142">
        <v>0</v>
      </c>
    </row>
    <row r="28" spans="1:13" s="109" customFormat="1" x14ac:dyDescent="0.2">
      <c r="A28" s="69" t="s">
        <v>610</v>
      </c>
      <c r="B28" s="70">
        <v>1063</v>
      </c>
      <c r="C28" s="70">
        <v>494</v>
      </c>
      <c r="D28" s="70">
        <v>554</v>
      </c>
      <c r="E28" s="70">
        <v>12</v>
      </c>
      <c r="F28" s="70" t="s">
        <v>150</v>
      </c>
      <c r="G28" s="70">
        <v>3</v>
      </c>
      <c r="H28" s="142">
        <v>771</v>
      </c>
      <c r="I28" s="142">
        <v>309</v>
      </c>
      <c r="J28" s="142">
        <v>451</v>
      </c>
      <c r="K28" s="142">
        <v>10</v>
      </c>
      <c r="L28" s="142" t="s">
        <v>150</v>
      </c>
      <c r="M28" s="142">
        <v>1</v>
      </c>
    </row>
    <row r="29" spans="1:13" s="109" customFormat="1" x14ac:dyDescent="0.2">
      <c r="A29" s="69" t="s">
        <v>155</v>
      </c>
      <c r="B29" s="70">
        <v>61</v>
      </c>
      <c r="C29" s="70">
        <v>27</v>
      </c>
      <c r="D29" s="70">
        <v>30</v>
      </c>
      <c r="E29" s="70">
        <v>1</v>
      </c>
      <c r="F29" s="70" t="s">
        <v>150</v>
      </c>
      <c r="G29" s="70">
        <v>3</v>
      </c>
      <c r="H29" s="142">
        <v>39</v>
      </c>
      <c r="I29" s="142">
        <v>25</v>
      </c>
      <c r="J29" s="142">
        <v>13</v>
      </c>
      <c r="K29" s="142">
        <v>1</v>
      </c>
      <c r="L29" s="142" t="s">
        <v>150</v>
      </c>
      <c r="M29" s="142">
        <v>0</v>
      </c>
    </row>
    <row r="30" spans="1:13" s="109" customFormat="1" x14ac:dyDescent="0.2">
      <c r="A30" s="69" t="s">
        <v>156</v>
      </c>
      <c r="B30" s="70">
        <v>105</v>
      </c>
      <c r="C30" s="70">
        <v>38</v>
      </c>
      <c r="D30" s="70">
        <v>63</v>
      </c>
      <c r="E30" s="70">
        <v>3</v>
      </c>
      <c r="F30" s="70" t="s">
        <v>150</v>
      </c>
      <c r="G30" s="70">
        <v>1</v>
      </c>
      <c r="H30" s="142">
        <v>56</v>
      </c>
      <c r="I30" s="142">
        <v>28</v>
      </c>
      <c r="J30" s="142">
        <v>27</v>
      </c>
      <c r="K30" s="142">
        <v>1</v>
      </c>
      <c r="L30" s="142" t="s">
        <v>150</v>
      </c>
      <c r="M30" s="142">
        <v>0</v>
      </c>
    </row>
    <row r="31" spans="1:13" s="109" customFormat="1" x14ac:dyDescent="0.2">
      <c r="A31" s="69" t="s">
        <v>157</v>
      </c>
      <c r="B31" s="70">
        <v>181</v>
      </c>
      <c r="C31" s="70">
        <v>136</v>
      </c>
      <c r="D31" s="70">
        <v>44</v>
      </c>
      <c r="E31" s="70" t="s">
        <v>150</v>
      </c>
      <c r="F31" s="70" t="s">
        <v>150</v>
      </c>
      <c r="G31" s="70">
        <v>1</v>
      </c>
      <c r="H31" s="142">
        <v>104</v>
      </c>
      <c r="I31" s="142">
        <v>71</v>
      </c>
      <c r="J31" s="142">
        <v>23</v>
      </c>
      <c r="K31" s="142">
        <v>9</v>
      </c>
      <c r="L31" s="142" t="s">
        <v>150</v>
      </c>
      <c r="M31" s="142">
        <v>1</v>
      </c>
    </row>
    <row r="32" spans="1:13" s="109" customFormat="1" x14ac:dyDescent="0.2">
      <c r="A32" s="69" t="s">
        <v>158</v>
      </c>
      <c r="B32" s="70">
        <v>277</v>
      </c>
      <c r="C32" s="70">
        <v>46</v>
      </c>
      <c r="D32" s="70">
        <v>154</v>
      </c>
      <c r="E32" s="70">
        <v>76</v>
      </c>
      <c r="F32" s="70" t="s">
        <v>150</v>
      </c>
      <c r="G32" s="70">
        <v>1</v>
      </c>
      <c r="H32" s="142">
        <v>98</v>
      </c>
      <c r="I32" s="142">
        <v>19</v>
      </c>
      <c r="J32" s="142">
        <v>75</v>
      </c>
      <c r="K32" s="142">
        <v>3</v>
      </c>
      <c r="L32" s="142" t="s">
        <v>150</v>
      </c>
      <c r="M32" s="142">
        <v>1</v>
      </c>
    </row>
    <row r="33" spans="1:13" s="109" customFormat="1" x14ac:dyDescent="0.2">
      <c r="A33" s="69" t="s">
        <v>159</v>
      </c>
      <c r="B33" s="70">
        <v>550</v>
      </c>
      <c r="C33" s="70">
        <v>481</v>
      </c>
      <c r="D33" s="70">
        <v>53</v>
      </c>
      <c r="E33" s="70">
        <v>16</v>
      </c>
      <c r="F33" s="70" t="s">
        <v>150</v>
      </c>
      <c r="G33" s="70" t="s">
        <v>150</v>
      </c>
      <c r="H33" s="142">
        <v>236</v>
      </c>
      <c r="I33" s="142">
        <v>197</v>
      </c>
      <c r="J33" s="142">
        <v>33</v>
      </c>
      <c r="K33" s="142">
        <v>6</v>
      </c>
      <c r="L33" s="142" t="s">
        <v>150</v>
      </c>
      <c r="M33" s="142">
        <v>0</v>
      </c>
    </row>
    <row r="34" spans="1:13" s="109" customFormat="1" x14ac:dyDescent="0.2">
      <c r="A34" s="69" t="s">
        <v>160</v>
      </c>
      <c r="B34" s="70">
        <v>192</v>
      </c>
      <c r="C34" s="70">
        <v>120</v>
      </c>
      <c r="D34" s="70">
        <v>64</v>
      </c>
      <c r="E34" s="70">
        <v>8</v>
      </c>
      <c r="F34" s="70" t="s">
        <v>150</v>
      </c>
      <c r="G34" s="70" t="s">
        <v>150</v>
      </c>
      <c r="H34" s="142">
        <v>117</v>
      </c>
      <c r="I34" s="142">
        <v>63</v>
      </c>
      <c r="J34" s="142">
        <v>50</v>
      </c>
      <c r="K34" s="142">
        <v>4</v>
      </c>
      <c r="L34" s="142" t="s">
        <v>150</v>
      </c>
      <c r="M34" s="142">
        <v>0</v>
      </c>
    </row>
    <row r="35" spans="1:13" s="109" customFormat="1" x14ac:dyDescent="0.2">
      <c r="A35" s="69" t="s">
        <v>161</v>
      </c>
      <c r="B35" s="70">
        <v>147</v>
      </c>
      <c r="C35" s="70">
        <v>118</v>
      </c>
      <c r="D35" s="70">
        <v>26</v>
      </c>
      <c r="E35" s="70">
        <v>3</v>
      </c>
      <c r="F35" s="70" t="s">
        <v>150</v>
      </c>
      <c r="G35" s="70" t="s">
        <v>150</v>
      </c>
      <c r="H35" s="142">
        <v>385</v>
      </c>
      <c r="I35" s="142">
        <v>366</v>
      </c>
      <c r="J35" s="142">
        <v>19</v>
      </c>
      <c r="K35" s="142">
        <v>0</v>
      </c>
      <c r="L35" s="142" t="s">
        <v>150</v>
      </c>
      <c r="M35" s="142">
        <v>0</v>
      </c>
    </row>
    <row r="36" spans="1:13" s="109" customFormat="1" x14ac:dyDescent="0.2">
      <c r="A36" s="69" t="s">
        <v>162</v>
      </c>
      <c r="B36" s="70">
        <v>264</v>
      </c>
      <c r="C36" s="70">
        <v>123</v>
      </c>
      <c r="D36" s="70">
        <v>141</v>
      </c>
      <c r="E36" s="70" t="s">
        <v>150</v>
      </c>
      <c r="F36" s="70" t="s">
        <v>150</v>
      </c>
      <c r="G36" s="70" t="s">
        <v>150</v>
      </c>
      <c r="H36" s="142">
        <v>215</v>
      </c>
      <c r="I36" s="142">
        <v>74</v>
      </c>
      <c r="J36" s="142">
        <v>138</v>
      </c>
      <c r="K36" s="142">
        <v>3</v>
      </c>
      <c r="L36" s="142" t="s">
        <v>150</v>
      </c>
      <c r="M36" s="142">
        <v>0</v>
      </c>
    </row>
    <row r="37" spans="1:13" s="109" customFormat="1" x14ac:dyDescent="0.2">
      <c r="A37" s="69" t="s">
        <v>163</v>
      </c>
      <c r="B37" s="70">
        <v>134</v>
      </c>
      <c r="C37" s="70">
        <v>48</v>
      </c>
      <c r="D37" s="70">
        <v>86</v>
      </c>
      <c r="E37" s="70" t="s">
        <v>150</v>
      </c>
      <c r="F37" s="70" t="s">
        <v>150</v>
      </c>
      <c r="G37" s="70" t="s">
        <v>150</v>
      </c>
      <c r="H37" s="142">
        <v>121</v>
      </c>
      <c r="I37" s="142">
        <v>49</v>
      </c>
      <c r="J37" s="142">
        <v>66</v>
      </c>
      <c r="K37" s="142">
        <v>6</v>
      </c>
      <c r="L37" s="142" t="s">
        <v>150</v>
      </c>
      <c r="M37" s="142">
        <v>0</v>
      </c>
    </row>
    <row r="38" spans="1:13" s="109" customFormat="1" x14ac:dyDescent="0.2">
      <c r="A38" s="69" t="s">
        <v>164</v>
      </c>
      <c r="B38" s="70">
        <v>185</v>
      </c>
      <c r="C38" s="70">
        <v>167</v>
      </c>
      <c r="D38" s="70">
        <v>14</v>
      </c>
      <c r="E38" s="70">
        <v>4</v>
      </c>
      <c r="F38" s="70" t="s">
        <v>150</v>
      </c>
      <c r="G38" s="70" t="s">
        <v>150</v>
      </c>
      <c r="H38" s="142">
        <v>126</v>
      </c>
      <c r="I38" s="142">
        <v>107</v>
      </c>
      <c r="J38" s="142">
        <v>7</v>
      </c>
      <c r="K38" s="142">
        <v>12</v>
      </c>
      <c r="L38" s="142" t="s">
        <v>150</v>
      </c>
      <c r="M38" s="142">
        <v>0</v>
      </c>
    </row>
    <row r="39" spans="1:13" s="109" customFormat="1" x14ac:dyDescent="0.2">
      <c r="A39" s="69" t="s">
        <v>165</v>
      </c>
      <c r="B39" s="70">
        <v>1326</v>
      </c>
      <c r="C39" s="70">
        <v>1189</v>
      </c>
      <c r="D39" s="70">
        <v>110</v>
      </c>
      <c r="E39" s="70">
        <v>26</v>
      </c>
      <c r="F39" s="70" t="s">
        <v>150</v>
      </c>
      <c r="G39" s="70">
        <v>1</v>
      </c>
      <c r="H39" s="142">
        <v>450</v>
      </c>
      <c r="I39" s="142">
        <v>368</v>
      </c>
      <c r="J39" s="142">
        <v>75</v>
      </c>
      <c r="K39" s="142">
        <v>7</v>
      </c>
      <c r="L39" s="142" t="s">
        <v>150</v>
      </c>
      <c r="M39" s="142">
        <v>0</v>
      </c>
    </row>
    <row r="40" spans="1:13" s="109" customFormat="1" x14ac:dyDescent="0.2">
      <c r="A40" s="74" t="s">
        <v>254</v>
      </c>
      <c r="B40" s="75" t="s">
        <v>150</v>
      </c>
      <c r="C40" s="75" t="s">
        <v>150</v>
      </c>
      <c r="D40" s="75" t="s">
        <v>150</v>
      </c>
      <c r="E40" s="75" t="s">
        <v>150</v>
      </c>
      <c r="F40" s="75" t="s">
        <v>150</v>
      </c>
      <c r="G40" s="75" t="s">
        <v>150</v>
      </c>
      <c r="H40" s="142">
        <v>0</v>
      </c>
      <c r="I40" s="144" t="s">
        <v>150</v>
      </c>
      <c r="J40" s="144" t="s">
        <v>150</v>
      </c>
      <c r="K40" s="144" t="s">
        <v>150</v>
      </c>
      <c r="L40" s="144" t="s">
        <v>150</v>
      </c>
      <c r="M40" s="144" t="s">
        <v>150</v>
      </c>
    </row>
    <row r="42" spans="1:13" x14ac:dyDescent="0.25">
      <c r="A42" s="61" t="s">
        <v>611</v>
      </c>
    </row>
    <row r="43" spans="1:13" x14ac:dyDescent="0.25">
      <c r="A43" s="61" t="s">
        <v>612</v>
      </c>
    </row>
    <row r="44" spans="1:13" x14ac:dyDescent="0.25">
      <c r="A44" s="61" t="s">
        <v>394</v>
      </c>
    </row>
    <row r="45" spans="1:13" x14ac:dyDescent="0.25">
      <c r="A45" s="61" t="s">
        <v>170</v>
      </c>
    </row>
  </sheetData>
  <mergeCells count="5">
    <mergeCell ref="A1:M1"/>
    <mergeCell ref="A2:M2"/>
    <mergeCell ref="H3:M3"/>
    <mergeCell ref="A3:A4"/>
    <mergeCell ref="B3:G3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landscape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I43"/>
  <sheetViews>
    <sheetView showGridLines="0" workbookViewId="0">
      <selection activeCell="A3" sqref="A3"/>
    </sheetView>
  </sheetViews>
  <sheetFormatPr baseColWidth="10" defaultColWidth="9.140625" defaultRowHeight="12.75" x14ac:dyDescent="0.25"/>
  <cols>
    <col min="1" max="1" width="18.140625" style="61" customWidth="1"/>
    <col min="2" max="2" width="9.7109375" style="77" customWidth="1"/>
    <col min="3" max="6" width="9.7109375" style="61" customWidth="1"/>
    <col min="7" max="16384" width="9.140625" style="61"/>
  </cols>
  <sheetData>
    <row r="1" spans="1:9" s="110" customFormat="1" ht="13.5" x14ac:dyDescent="0.25">
      <c r="A1" s="257" t="s">
        <v>689</v>
      </c>
      <c r="B1" s="257"/>
      <c r="C1" s="257"/>
      <c r="D1" s="257"/>
      <c r="E1" s="257"/>
      <c r="F1" s="257"/>
      <c r="G1" s="257"/>
      <c r="H1" s="257"/>
      <c r="I1" s="257"/>
    </row>
    <row r="2" spans="1:9" s="111" customFormat="1" ht="36.75" customHeight="1" x14ac:dyDescent="0.25">
      <c r="A2" s="258" t="s">
        <v>889</v>
      </c>
      <c r="B2" s="258"/>
      <c r="C2" s="258"/>
      <c r="D2" s="258"/>
      <c r="E2" s="258"/>
      <c r="F2" s="258"/>
      <c r="G2" s="258"/>
      <c r="H2" s="258"/>
      <c r="I2" s="258"/>
    </row>
    <row r="3" spans="1:9" s="112" customFormat="1" ht="25.5" x14ac:dyDescent="0.2">
      <c r="A3" s="80" t="s">
        <v>181</v>
      </c>
      <c r="B3" s="64">
        <v>2015</v>
      </c>
      <c r="C3" s="64">
        <v>2016</v>
      </c>
      <c r="D3" s="64">
        <v>2017</v>
      </c>
      <c r="E3" s="64">
        <v>2018</v>
      </c>
      <c r="F3" s="64">
        <v>2019</v>
      </c>
      <c r="G3" s="64">
        <v>2020</v>
      </c>
      <c r="H3" s="64">
        <v>2021</v>
      </c>
      <c r="I3" s="64" t="s">
        <v>699</v>
      </c>
    </row>
    <row r="4" spans="1:9" s="113" customFormat="1" ht="13.5" x14ac:dyDescent="0.25">
      <c r="A4" s="66" t="s">
        <v>128</v>
      </c>
      <c r="B4" s="38">
        <f t="shared" ref="B4:H4" si="0">SUM(B5:B39)</f>
        <v>1082</v>
      </c>
      <c r="C4" s="38">
        <f t="shared" si="0"/>
        <v>1371</v>
      </c>
      <c r="D4" s="38">
        <f t="shared" si="0"/>
        <v>1480</v>
      </c>
      <c r="E4" s="38">
        <f t="shared" si="0"/>
        <v>1358</v>
      </c>
      <c r="F4" s="38">
        <f t="shared" si="0"/>
        <v>1365</v>
      </c>
      <c r="G4" s="38">
        <f t="shared" si="0"/>
        <v>692</v>
      </c>
      <c r="H4" s="38">
        <f t="shared" si="0"/>
        <v>917</v>
      </c>
      <c r="I4" s="206">
        <v>580</v>
      </c>
    </row>
    <row r="5" spans="1:9" s="109" customFormat="1" ht="13.5" x14ac:dyDescent="0.25">
      <c r="A5" s="69" t="s">
        <v>131</v>
      </c>
      <c r="B5" s="41">
        <v>3</v>
      </c>
      <c r="C5" s="41">
        <v>29</v>
      </c>
      <c r="D5" s="41">
        <v>32</v>
      </c>
      <c r="E5" s="41">
        <v>21</v>
      </c>
      <c r="F5" s="41">
        <v>7</v>
      </c>
      <c r="G5" s="41">
        <v>2</v>
      </c>
      <c r="H5" s="41">
        <v>8</v>
      </c>
      <c r="I5" s="207">
        <v>6</v>
      </c>
    </row>
    <row r="6" spans="1:9" s="109" customFormat="1" ht="13.5" x14ac:dyDescent="0.25">
      <c r="A6" s="69" t="s">
        <v>182</v>
      </c>
      <c r="B6" s="41">
        <v>7</v>
      </c>
      <c r="C6" s="41">
        <v>12</v>
      </c>
      <c r="D6" s="41">
        <v>10</v>
      </c>
      <c r="E6" s="41">
        <v>11</v>
      </c>
      <c r="F6" s="41">
        <v>10</v>
      </c>
      <c r="G6" s="41">
        <v>9</v>
      </c>
      <c r="H6" s="41">
        <v>8</v>
      </c>
      <c r="I6" s="207">
        <v>8</v>
      </c>
    </row>
    <row r="7" spans="1:9" s="109" customFormat="1" ht="13.5" x14ac:dyDescent="0.25">
      <c r="A7" s="69" t="s">
        <v>690</v>
      </c>
      <c r="B7" s="41">
        <v>4</v>
      </c>
      <c r="C7" s="41">
        <v>9</v>
      </c>
      <c r="D7" s="41">
        <v>3</v>
      </c>
      <c r="E7" s="41">
        <v>4</v>
      </c>
      <c r="F7" s="41">
        <v>11</v>
      </c>
      <c r="G7" s="41">
        <v>5</v>
      </c>
      <c r="H7" s="41">
        <v>12</v>
      </c>
      <c r="I7" s="207">
        <v>5</v>
      </c>
    </row>
    <row r="8" spans="1:9" s="109" customFormat="1" ht="13.5" x14ac:dyDescent="0.25">
      <c r="A8" s="69" t="s">
        <v>134</v>
      </c>
      <c r="B8" s="41">
        <v>38</v>
      </c>
      <c r="C8" s="41">
        <v>59</v>
      </c>
      <c r="D8" s="41">
        <v>84</v>
      </c>
      <c r="E8" s="41">
        <v>83</v>
      </c>
      <c r="F8" s="41">
        <v>38</v>
      </c>
      <c r="G8" s="41">
        <v>20</v>
      </c>
      <c r="H8" s="41">
        <v>95</v>
      </c>
      <c r="I8" s="207">
        <v>47</v>
      </c>
    </row>
    <row r="9" spans="1:9" s="109" customFormat="1" ht="13.5" x14ac:dyDescent="0.25">
      <c r="A9" s="69" t="s">
        <v>135</v>
      </c>
      <c r="B9" s="41">
        <v>9</v>
      </c>
      <c r="C9" s="41">
        <v>22</v>
      </c>
      <c r="D9" s="41">
        <v>30</v>
      </c>
      <c r="E9" s="41">
        <v>28</v>
      </c>
      <c r="F9" s="41">
        <v>19</v>
      </c>
      <c r="G9" s="41">
        <v>9</v>
      </c>
      <c r="H9" s="41">
        <v>17</v>
      </c>
      <c r="I9" s="207">
        <v>17</v>
      </c>
    </row>
    <row r="10" spans="1:9" s="109" customFormat="1" ht="13.5" x14ac:dyDescent="0.25">
      <c r="A10" s="69" t="s">
        <v>136</v>
      </c>
      <c r="B10" s="41">
        <v>8</v>
      </c>
      <c r="C10" s="41">
        <v>23</v>
      </c>
      <c r="D10" s="41">
        <v>8</v>
      </c>
      <c r="E10" s="41">
        <v>19</v>
      </c>
      <c r="F10" s="41">
        <v>7</v>
      </c>
      <c r="G10" s="41">
        <v>10</v>
      </c>
      <c r="H10" s="41">
        <v>15</v>
      </c>
      <c r="I10" s="207">
        <v>8</v>
      </c>
    </row>
    <row r="11" spans="1:9" s="109" customFormat="1" ht="13.5" x14ac:dyDescent="0.25">
      <c r="A11" s="69" t="s">
        <v>137</v>
      </c>
      <c r="B11" s="41">
        <v>72</v>
      </c>
      <c r="C11" s="41">
        <v>85</v>
      </c>
      <c r="D11" s="41">
        <v>46</v>
      </c>
      <c r="E11" s="41">
        <v>69</v>
      </c>
      <c r="F11" s="41">
        <v>43</v>
      </c>
      <c r="G11" s="41">
        <v>9</v>
      </c>
      <c r="H11" s="41">
        <v>13</v>
      </c>
      <c r="I11" s="207">
        <v>8</v>
      </c>
    </row>
    <row r="12" spans="1:9" s="109" customFormat="1" ht="13.5" x14ac:dyDescent="0.25">
      <c r="A12" s="69" t="s">
        <v>138</v>
      </c>
      <c r="B12" s="41">
        <v>7</v>
      </c>
      <c r="C12" s="41">
        <v>4</v>
      </c>
      <c r="D12" s="41">
        <v>2</v>
      </c>
      <c r="E12" s="41">
        <v>4</v>
      </c>
      <c r="F12" s="41">
        <v>3</v>
      </c>
      <c r="G12" s="41">
        <v>2</v>
      </c>
      <c r="H12" s="41">
        <v>1</v>
      </c>
      <c r="I12" s="207">
        <v>3</v>
      </c>
    </row>
    <row r="13" spans="1:9" s="109" customFormat="1" ht="13.5" x14ac:dyDescent="0.25">
      <c r="A13" s="69" t="s">
        <v>139</v>
      </c>
      <c r="B13" s="41">
        <v>49</v>
      </c>
      <c r="C13" s="41">
        <v>82</v>
      </c>
      <c r="D13" s="41">
        <v>69</v>
      </c>
      <c r="E13" s="41">
        <v>50</v>
      </c>
      <c r="F13" s="41">
        <v>51</v>
      </c>
      <c r="G13" s="41">
        <v>24</v>
      </c>
      <c r="H13" s="41">
        <v>38</v>
      </c>
      <c r="I13" s="207">
        <v>33</v>
      </c>
    </row>
    <row r="14" spans="1:9" s="109" customFormat="1" ht="13.5" x14ac:dyDescent="0.25">
      <c r="A14" s="69" t="s">
        <v>140</v>
      </c>
      <c r="B14" s="41">
        <v>1</v>
      </c>
      <c r="C14" s="41">
        <v>22</v>
      </c>
      <c r="D14" s="41">
        <v>37</v>
      </c>
      <c r="E14" s="41">
        <v>17</v>
      </c>
      <c r="F14" s="41">
        <v>17</v>
      </c>
      <c r="G14" s="41">
        <v>7</v>
      </c>
      <c r="H14" s="41">
        <v>21</v>
      </c>
      <c r="I14" s="207">
        <v>25</v>
      </c>
    </row>
    <row r="15" spans="1:9" s="109" customFormat="1" ht="13.5" x14ac:dyDescent="0.25">
      <c r="A15" s="69" t="s">
        <v>691</v>
      </c>
      <c r="B15" s="41">
        <v>25</v>
      </c>
      <c r="C15" s="41">
        <v>33</v>
      </c>
      <c r="D15" s="41">
        <v>46</v>
      </c>
      <c r="E15" s="41">
        <v>18</v>
      </c>
      <c r="F15" s="41">
        <v>27</v>
      </c>
      <c r="G15" s="41">
        <v>13</v>
      </c>
      <c r="H15" s="41">
        <v>41</v>
      </c>
      <c r="I15" s="207">
        <v>48</v>
      </c>
    </row>
    <row r="16" spans="1:9" s="109" customFormat="1" ht="13.5" x14ac:dyDescent="0.25">
      <c r="A16" s="69" t="s">
        <v>142</v>
      </c>
      <c r="B16" s="41">
        <v>13</v>
      </c>
      <c r="C16" s="41">
        <v>8</v>
      </c>
      <c r="D16" s="41">
        <v>7</v>
      </c>
      <c r="E16" s="41">
        <v>5</v>
      </c>
      <c r="F16" s="41">
        <v>9</v>
      </c>
      <c r="G16" s="41">
        <v>5</v>
      </c>
      <c r="H16" s="41">
        <v>2</v>
      </c>
      <c r="I16" s="207">
        <v>3</v>
      </c>
    </row>
    <row r="17" spans="1:9" s="109" customFormat="1" ht="13.5" x14ac:dyDescent="0.25">
      <c r="A17" s="69" t="s">
        <v>143</v>
      </c>
      <c r="B17" s="41">
        <v>15</v>
      </c>
      <c r="C17" s="41">
        <v>21</v>
      </c>
      <c r="D17" s="41">
        <v>28</v>
      </c>
      <c r="E17" s="41">
        <v>22</v>
      </c>
      <c r="F17" s="41">
        <v>10</v>
      </c>
      <c r="G17" s="41">
        <v>8</v>
      </c>
      <c r="H17" s="41">
        <v>16</v>
      </c>
      <c r="I17" s="207">
        <v>9</v>
      </c>
    </row>
    <row r="18" spans="1:9" s="109" customFormat="1" ht="13.5" x14ac:dyDescent="0.25">
      <c r="A18" s="69" t="s">
        <v>692</v>
      </c>
      <c r="B18" s="41">
        <v>23</v>
      </c>
      <c r="C18" s="41">
        <v>60</v>
      </c>
      <c r="D18" s="41">
        <v>64</v>
      </c>
      <c r="E18" s="41">
        <v>59</v>
      </c>
      <c r="F18" s="41">
        <v>69</v>
      </c>
      <c r="G18" s="41">
        <v>22</v>
      </c>
      <c r="H18" s="41">
        <v>30</v>
      </c>
      <c r="I18" s="207">
        <v>13</v>
      </c>
    </row>
    <row r="19" spans="1:9" s="109" customFormat="1" ht="13.5" x14ac:dyDescent="0.25">
      <c r="A19" s="69" t="s">
        <v>145</v>
      </c>
      <c r="B19" s="41">
        <v>21</v>
      </c>
      <c r="C19" s="41">
        <v>24</v>
      </c>
      <c r="D19" s="41">
        <v>36</v>
      </c>
      <c r="E19" s="41">
        <v>31</v>
      </c>
      <c r="F19" s="41">
        <v>27</v>
      </c>
      <c r="G19" s="41">
        <v>19</v>
      </c>
      <c r="H19" s="41">
        <v>34</v>
      </c>
      <c r="I19" s="207">
        <v>17</v>
      </c>
    </row>
    <row r="20" spans="1:9" s="109" customFormat="1" ht="13.5" x14ac:dyDescent="0.25">
      <c r="A20" s="69" t="s">
        <v>146</v>
      </c>
      <c r="B20" s="41">
        <v>27</v>
      </c>
      <c r="C20" s="41">
        <v>16</v>
      </c>
      <c r="D20" s="41">
        <v>21</v>
      </c>
      <c r="E20" s="41">
        <v>24</v>
      </c>
      <c r="F20" s="41">
        <v>31</v>
      </c>
      <c r="G20" s="41">
        <v>18</v>
      </c>
      <c r="H20" s="41">
        <v>34</v>
      </c>
      <c r="I20" s="207">
        <v>12</v>
      </c>
    </row>
    <row r="21" spans="1:9" s="109" customFormat="1" ht="13.5" x14ac:dyDescent="0.25">
      <c r="A21" s="69" t="s">
        <v>252</v>
      </c>
      <c r="B21" s="41">
        <v>392</v>
      </c>
      <c r="C21" s="41">
        <v>287</v>
      </c>
      <c r="D21" s="41">
        <v>326</v>
      </c>
      <c r="E21" s="41">
        <v>293</v>
      </c>
      <c r="F21" s="41">
        <v>295</v>
      </c>
      <c r="G21" s="41">
        <v>132</v>
      </c>
      <c r="H21" s="41">
        <v>106</v>
      </c>
      <c r="I21" s="207">
        <v>13</v>
      </c>
    </row>
    <row r="22" spans="1:9" s="109" customFormat="1" ht="13.5" x14ac:dyDescent="0.25">
      <c r="A22" s="69" t="s">
        <v>609</v>
      </c>
      <c r="B22" s="41">
        <v>9</v>
      </c>
      <c r="C22" s="41">
        <v>9</v>
      </c>
      <c r="D22" s="41">
        <v>6</v>
      </c>
      <c r="E22" s="41">
        <v>8</v>
      </c>
      <c r="F22" s="41">
        <v>7</v>
      </c>
      <c r="G22" s="41">
        <v>7</v>
      </c>
      <c r="H22" s="41">
        <v>10</v>
      </c>
      <c r="I22" s="207">
        <v>8</v>
      </c>
    </row>
    <row r="23" spans="1:9" s="109" customFormat="1" ht="13.5" x14ac:dyDescent="0.25">
      <c r="A23" s="69" t="s">
        <v>284</v>
      </c>
      <c r="B23" s="41" t="s">
        <v>150</v>
      </c>
      <c r="C23" s="41" t="s">
        <v>150</v>
      </c>
      <c r="D23" s="41" t="s">
        <v>150</v>
      </c>
      <c r="E23" s="41" t="s">
        <v>150</v>
      </c>
      <c r="F23" s="41" t="s">
        <v>150</v>
      </c>
      <c r="G23" s="41">
        <v>11</v>
      </c>
      <c r="H23" s="41">
        <v>5</v>
      </c>
      <c r="I23" s="207">
        <v>4</v>
      </c>
    </row>
    <row r="24" spans="1:9" s="109" customFormat="1" ht="13.5" x14ac:dyDescent="0.25">
      <c r="A24" s="69" t="s">
        <v>151</v>
      </c>
      <c r="B24" s="41">
        <v>8</v>
      </c>
      <c r="C24" s="41">
        <v>6</v>
      </c>
      <c r="D24" s="41">
        <v>8</v>
      </c>
      <c r="E24" s="41">
        <v>8</v>
      </c>
      <c r="F24" s="41">
        <v>84</v>
      </c>
      <c r="G24" s="41">
        <v>39</v>
      </c>
      <c r="H24" s="41">
        <v>66</v>
      </c>
      <c r="I24" s="207">
        <v>40</v>
      </c>
    </row>
    <row r="25" spans="1:9" s="109" customFormat="1" ht="13.5" x14ac:dyDescent="0.25">
      <c r="A25" s="69" t="s">
        <v>152</v>
      </c>
      <c r="B25" s="41">
        <v>10</v>
      </c>
      <c r="C25" s="41">
        <v>4</v>
      </c>
      <c r="D25" s="41">
        <v>3</v>
      </c>
      <c r="E25" s="41">
        <v>3</v>
      </c>
      <c r="F25" s="41">
        <v>11</v>
      </c>
      <c r="G25" s="41">
        <v>1</v>
      </c>
      <c r="H25" s="41">
        <v>4</v>
      </c>
      <c r="I25" s="207">
        <v>1</v>
      </c>
    </row>
    <row r="26" spans="1:9" s="109" customFormat="1" ht="13.5" x14ac:dyDescent="0.25">
      <c r="A26" s="69" t="s">
        <v>153</v>
      </c>
      <c r="B26" s="41">
        <v>98</v>
      </c>
      <c r="C26" s="41">
        <v>57</v>
      </c>
      <c r="D26" s="41">
        <v>79</v>
      </c>
      <c r="E26" s="41">
        <v>84</v>
      </c>
      <c r="F26" s="41">
        <v>92</v>
      </c>
      <c r="G26" s="41">
        <v>68</v>
      </c>
      <c r="H26" s="41">
        <v>58</v>
      </c>
      <c r="I26" s="207">
        <v>40</v>
      </c>
    </row>
    <row r="27" spans="1:9" s="109" customFormat="1" ht="13.5" x14ac:dyDescent="0.25">
      <c r="A27" s="69" t="s">
        <v>610</v>
      </c>
      <c r="B27" s="41">
        <v>81</v>
      </c>
      <c r="C27" s="41">
        <v>147</v>
      </c>
      <c r="D27" s="41">
        <v>144</v>
      </c>
      <c r="E27" s="41">
        <v>98</v>
      </c>
      <c r="F27" s="41">
        <v>101</v>
      </c>
      <c r="G27" s="41">
        <v>51</v>
      </c>
      <c r="H27" s="41">
        <v>50</v>
      </c>
      <c r="I27" s="207">
        <v>54</v>
      </c>
    </row>
    <row r="28" spans="1:9" s="109" customFormat="1" ht="13.5" x14ac:dyDescent="0.25">
      <c r="A28" s="69" t="s">
        <v>155</v>
      </c>
      <c r="B28" s="41">
        <v>9</v>
      </c>
      <c r="C28" s="41">
        <v>5</v>
      </c>
      <c r="D28" s="41">
        <v>10</v>
      </c>
      <c r="E28" s="41">
        <v>5</v>
      </c>
      <c r="F28" s="41">
        <v>3</v>
      </c>
      <c r="G28" s="41">
        <v>3</v>
      </c>
      <c r="H28" s="41">
        <v>2</v>
      </c>
      <c r="I28" s="207">
        <v>2</v>
      </c>
    </row>
    <row r="29" spans="1:9" s="109" customFormat="1" ht="13.5" x14ac:dyDescent="0.25">
      <c r="A29" s="69" t="s">
        <v>156</v>
      </c>
      <c r="B29" s="41">
        <v>1</v>
      </c>
      <c r="C29" s="41">
        <v>3</v>
      </c>
      <c r="D29" s="41">
        <v>5</v>
      </c>
      <c r="E29" s="41">
        <v>5</v>
      </c>
      <c r="F29" s="41">
        <v>1</v>
      </c>
      <c r="G29" s="41">
        <v>5</v>
      </c>
      <c r="H29" s="41">
        <v>7</v>
      </c>
      <c r="I29" s="207">
        <v>2</v>
      </c>
    </row>
    <row r="30" spans="1:9" s="109" customFormat="1" ht="13.5" x14ac:dyDescent="0.25">
      <c r="A30" s="69" t="s">
        <v>157</v>
      </c>
      <c r="B30" s="41">
        <v>21</v>
      </c>
      <c r="C30" s="41">
        <v>42</v>
      </c>
      <c r="D30" s="41">
        <v>46</v>
      </c>
      <c r="E30" s="41">
        <v>54</v>
      </c>
      <c r="F30" s="41">
        <v>32</v>
      </c>
      <c r="G30" s="41">
        <v>22</v>
      </c>
      <c r="H30" s="41">
        <v>35</v>
      </c>
      <c r="I30" s="207">
        <v>28</v>
      </c>
    </row>
    <row r="31" spans="1:9" s="109" customFormat="1" ht="13.5" x14ac:dyDescent="0.25">
      <c r="A31" s="69" t="s">
        <v>158</v>
      </c>
      <c r="B31" s="41">
        <v>30</v>
      </c>
      <c r="C31" s="41">
        <v>98</v>
      </c>
      <c r="D31" s="41">
        <v>111</v>
      </c>
      <c r="E31" s="41">
        <v>113</v>
      </c>
      <c r="F31" s="41">
        <v>156</v>
      </c>
      <c r="G31" s="41">
        <v>53</v>
      </c>
      <c r="H31" s="41">
        <v>75</v>
      </c>
      <c r="I31" s="207">
        <v>29</v>
      </c>
    </row>
    <row r="32" spans="1:9" s="109" customFormat="1" ht="13.5" x14ac:dyDescent="0.25">
      <c r="A32" s="69" t="s">
        <v>159</v>
      </c>
      <c r="B32" s="41">
        <v>21</v>
      </c>
      <c r="C32" s="41">
        <v>47</v>
      </c>
      <c r="D32" s="41">
        <v>45</v>
      </c>
      <c r="E32" s="41">
        <v>47</v>
      </c>
      <c r="F32" s="41">
        <v>24</v>
      </c>
      <c r="G32" s="41">
        <v>13</v>
      </c>
      <c r="H32" s="41">
        <v>15</v>
      </c>
      <c r="I32" s="207">
        <v>12</v>
      </c>
    </row>
    <row r="33" spans="1:9" s="109" customFormat="1" ht="13.5" x14ac:dyDescent="0.25">
      <c r="A33" s="69" t="s">
        <v>160</v>
      </c>
      <c r="B33" s="41">
        <v>5</v>
      </c>
      <c r="C33" s="41">
        <v>15</v>
      </c>
      <c r="D33" s="41">
        <v>7</v>
      </c>
      <c r="E33" s="41">
        <v>17</v>
      </c>
      <c r="F33" s="41">
        <v>7</v>
      </c>
      <c r="G33" s="41">
        <v>11</v>
      </c>
      <c r="H33" s="41">
        <v>7</v>
      </c>
      <c r="I33" s="207">
        <v>8</v>
      </c>
    </row>
    <row r="34" spans="1:9" s="109" customFormat="1" ht="13.5" x14ac:dyDescent="0.25">
      <c r="A34" s="69" t="s">
        <v>161</v>
      </c>
      <c r="B34" s="41" t="s">
        <v>150</v>
      </c>
      <c r="C34" s="41" t="s">
        <v>150</v>
      </c>
      <c r="D34" s="41" t="s">
        <v>150</v>
      </c>
      <c r="E34" s="41">
        <v>5</v>
      </c>
      <c r="F34" s="41">
        <v>6</v>
      </c>
      <c r="G34" s="41">
        <v>16</v>
      </c>
      <c r="H34" s="41">
        <v>16</v>
      </c>
      <c r="I34" s="207">
        <v>8</v>
      </c>
    </row>
    <row r="35" spans="1:9" s="109" customFormat="1" ht="13.5" x14ac:dyDescent="0.25">
      <c r="A35" s="69" t="s">
        <v>162</v>
      </c>
      <c r="B35" s="41">
        <v>16</v>
      </c>
      <c r="C35" s="41">
        <v>14</v>
      </c>
      <c r="D35" s="41">
        <v>12</v>
      </c>
      <c r="E35" s="41">
        <v>10</v>
      </c>
      <c r="F35" s="41">
        <v>4</v>
      </c>
      <c r="G35" s="41">
        <v>5</v>
      </c>
      <c r="H35" s="41">
        <v>13</v>
      </c>
      <c r="I35" s="207">
        <v>7</v>
      </c>
    </row>
    <row r="36" spans="1:9" s="109" customFormat="1" ht="13.5" x14ac:dyDescent="0.25">
      <c r="A36" s="69" t="s">
        <v>163</v>
      </c>
      <c r="B36" s="41">
        <v>22</v>
      </c>
      <c r="C36" s="41">
        <v>75</v>
      </c>
      <c r="D36" s="41">
        <v>87</v>
      </c>
      <c r="E36" s="41">
        <v>83</v>
      </c>
      <c r="F36" s="41">
        <v>79</v>
      </c>
      <c r="G36" s="41">
        <v>36</v>
      </c>
      <c r="H36" s="41">
        <v>38</v>
      </c>
      <c r="I36" s="207">
        <v>29</v>
      </c>
    </row>
    <row r="37" spans="1:9" s="109" customFormat="1" ht="13.5" x14ac:dyDescent="0.25">
      <c r="A37" s="69" t="s">
        <v>164</v>
      </c>
      <c r="B37" s="41">
        <v>27</v>
      </c>
      <c r="C37" s="41">
        <v>35</v>
      </c>
      <c r="D37" s="41">
        <v>43</v>
      </c>
      <c r="E37" s="41">
        <v>33</v>
      </c>
      <c r="F37" s="41">
        <v>38</v>
      </c>
      <c r="G37" s="41">
        <v>19</v>
      </c>
      <c r="H37" s="41">
        <v>11</v>
      </c>
      <c r="I37" s="207">
        <v>18</v>
      </c>
    </row>
    <row r="38" spans="1:9" s="109" customFormat="1" ht="13.5" x14ac:dyDescent="0.25">
      <c r="A38" s="69" t="s">
        <v>165</v>
      </c>
      <c r="B38" s="41">
        <v>10</v>
      </c>
      <c r="C38" s="41">
        <v>9</v>
      </c>
      <c r="D38" s="41">
        <v>18</v>
      </c>
      <c r="E38" s="41">
        <v>20</v>
      </c>
      <c r="F38" s="41">
        <v>37</v>
      </c>
      <c r="G38" s="41">
        <v>18</v>
      </c>
      <c r="H38" s="41">
        <v>14</v>
      </c>
      <c r="I38" s="207">
        <v>15</v>
      </c>
    </row>
    <row r="39" spans="1:9" s="109" customFormat="1" ht="13.5" x14ac:dyDescent="0.25">
      <c r="A39" s="74" t="s">
        <v>285</v>
      </c>
      <c r="B39" s="47" t="s">
        <v>150</v>
      </c>
      <c r="C39" s="47">
        <v>9</v>
      </c>
      <c r="D39" s="47">
        <v>7</v>
      </c>
      <c r="E39" s="47">
        <v>7</v>
      </c>
      <c r="F39" s="47">
        <v>9</v>
      </c>
      <c r="G39" s="47" t="s">
        <v>150</v>
      </c>
      <c r="H39" s="47" t="s">
        <v>150</v>
      </c>
      <c r="I39" s="208" t="s">
        <v>150</v>
      </c>
    </row>
    <row r="41" spans="1:9" x14ac:dyDescent="0.25">
      <c r="A41" s="61" t="s">
        <v>255</v>
      </c>
    </row>
    <row r="42" spans="1:9" x14ac:dyDescent="0.25">
      <c r="A42" s="61" t="s">
        <v>693</v>
      </c>
    </row>
    <row r="43" spans="1:9" ht="62.25" customHeight="1" x14ac:dyDescent="0.25">
      <c r="A43" s="282" t="s">
        <v>694</v>
      </c>
      <c r="B43" s="282"/>
      <c r="C43" s="282"/>
      <c r="D43" s="282"/>
      <c r="E43" s="282"/>
      <c r="F43" s="282"/>
    </row>
  </sheetData>
  <mergeCells count="3">
    <mergeCell ref="A43:F43"/>
    <mergeCell ref="A1:I1"/>
    <mergeCell ref="A2:I2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45"/>
  <sheetViews>
    <sheetView showGridLines="0" topLeftCell="A20" zoomScaleNormal="100" workbookViewId="0">
      <selection activeCell="A46" sqref="A46"/>
    </sheetView>
  </sheetViews>
  <sheetFormatPr baseColWidth="10" defaultColWidth="9.140625" defaultRowHeight="12.75" x14ac:dyDescent="0.25"/>
  <cols>
    <col min="1" max="1" width="20.28515625" style="61" customWidth="1"/>
    <col min="2" max="2" width="12.7109375" style="77" customWidth="1"/>
    <col min="3" max="3" width="12.7109375" style="78" customWidth="1"/>
    <col min="4" max="7" width="12.7109375" style="61" customWidth="1"/>
    <col min="8" max="9" width="13" style="61" customWidth="1"/>
    <col min="10" max="16384" width="9.140625" style="61"/>
  </cols>
  <sheetData>
    <row r="1" spans="1:9" x14ac:dyDescent="0.25">
      <c r="A1" s="255" t="s">
        <v>180</v>
      </c>
      <c r="B1" s="255"/>
      <c r="C1" s="255"/>
      <c r="D1" s="255"/>
      <c r="E1" s="255"/>
      <c r="F1" s="255"/>
      <c r="G1" s="255"/>
      <c r="H1" s="255"/>
      <c r="I1" s="255"/>
    </row>
    <row r="2" spans="1:9" s="62" customFormat="1" ht="21.75" customHeight="1" x14ac:dyDescent="0.25">
      <c r="A2" s="256" t="s">
        <v>726</v>
      </c>
      <c r="B2" s="256"/>
      <c r="C2" s="256"/>
      <c r="D2" s="256"/>
      <c r="E2" s="256"/>
      <c r="F2" s="256"/>
      <c r="G2" s="256"/>
      <c r="H2" s="256"/>
      <c r="I2" s="256"/>
    </row>
    <row r="3" spans="1:9" s="65" customFormat="1" ht="15.75" customHeight="1" x14ac:dyDescent="0.25">
      <c r="A3" s="63" t="s">
        <v>181</v>
      </c>
      <c r="B3" s="64">
        <v>2015</v>
      </c>
      <c r="C3" s="64">
        <v>2016</v>
      </c>
      <c r="D3" s="64">
        <v>2017</v>
      </c>
      <c r="E3" s="64">
        <v>2018</v>
      </c>
      <c r="F3" s="64">
        <v>2019</v>
      </c>
      <c r="G3" s="64">
        <v>2020</v>
      </c>
      <c r="H3" s="64">
        <v>2021</v>
      </c>
      <c r="I3" s="64" t="s">
        <v>699</v>
      </c>
    </row>
    <row r="4" spans="1:9" s="68" customFormat="1" x14ac:dyDescent="0.25">
      <c r="A4" s="66" t="s">
        <v>128</v>
      </c>
      <c r="B4" s="67">
        <v>1357</v>
      </c>
      <c r="C4" s="67">
        <v>1374</v>
      </c>
      <c r="D4" s="67">
        <v>1378</v>
      </c>
      <c r="E4" s="67">
        <v>1408</v>
      </c>
      <c r="F4" s="67">
        <f>SUM(F5:F39)</f>
        <v>1429</v>
      </c>
      <c r="G4" s="67">
        <f>SUM(G5:G39)</f>
        <v>1461</v>
      </c>
      <c r="H4" s="67">
        <f>SUM(H5:H39)</f>
        <v>1438</v>
      </c>
      <c r="I4" s="135">
        <v>1442</v>
      </c>
    </row>
    <row r="5" spans="1:9" x14ac:dyDescent="0.25">
      <c r="A5" s="69" t="s">
        <v>131</v>
      </c>
      <c r="B5" s="70">
        <v>44</v>
      </c>
      <c r="C5" s="70">
        <v>43</v>
      </c>
      <c r="D5" s="70">
        <v>43</v>
      </c>
      <c r="E5" s="70">
        <v>43</v>
      </c>
      <c r="F5" s="70">
        <v>43</v>
      </c>
      <c r="G5" s="70">
        <v>43</v>
      </c>
      <c r="H5" s="70">
        <v>43</v>
      </c>
      <c r="I5" s="88">
        <v>43</v>
      </c>
    </row>
    <row r="6" spans="1:9" x14ac:dyDescent="0.25">
      <c r="A6" s="69" t="s">
        <v>182</v>
      </c>
      <c r="B6" s="70">
        <v>58</v>
      </c>
      <c r="C6" s="70">
        <v>60</v>
      </c>
      <c r="D6" s="70">
        <v>58</v>
      </c>
      <c r="E6" s="70">
        <v>58</v>
      </c>
      <c r="F6" s="70">
        <v>59</v>
      </c>
      <c r="G6" s="70">
        <v>64</v>
      </c>
      <c r="H6" s="70">
        <v>64</v>
      </c>
      <c r="I6" s="88">
        <v>64</v>
      </c>
    </row>
    <row r="7" spans="1:9" x14ac:dyDescent="0.25">
      <c r="A7" s="69" t="s">
        <v>133</v>
      </c>
      <c r="B7" s="70">
        <v>38</v>
      </c>
      <c r="C7" s="70">
        <v>38</v>
      </c>
      <c r="D7" s="70">
        <v>38</v>
      </c>
      <c r="E7" s="70">
        <v>38</v>
      </c>
      <c r="F7" s="70">
        <v>39</v>
      </c>
      <c r="G7" s="70">
        <v>40</v>
      </c>
      <c r="H7" s="70">
        <v>40</v>
      </c>
      <c r="I7" s="88">
        <v>40</v>
      </c>
    </row>
    <row r="8" spans="1:9" x14ac:dyDescent="0.25">
      <c r="A8" s="69" t="s">
        <v>134</v>
      </c>
      <c r="B8" s="70">
        <v>50</v>
      </c>
      <c r="C8" s="70">
        <v>50</v>
      </c>
      <c r="D8" s="70">
        <v>50</v>
      </c>
      <c r="E8" s="70">
        <v>49</v>
      </c>
      <c r="F8" s="70">
        <v>48</v>
      </c>
      <c r="G8" s="70">
        <v>56</v>
      </c>
      <c r="H8" s="70">
        <v>57</v>
      </c>
      <c r="I8" s="88">
        <v>58</v>
      </c>
    </row>
    <row r="9" spans="1:9" x14ac:dyDescent="0.25">
      <c r="A9" s="69" t="s">
        <v>135</v>
      </c>
      <c r="B9" s="70">
        <v>55</v>
      </c>
      <c r="C9" s="70">
        <v>60</v>
      </c>
      <c r="D9" s="70">
        <v>60</v>
      </c>
      <c r="E9" s="70">
        <v>60</v>
      </c>
      <c r="F9" s="70">
        <v>61</v>
      </c>
      <c r="G9" s="70">
        <v>61</v>
      </c>
      <c r="H9" s="70">
        <v>61</v>
      </c>
      <c r="I9" s="88">
        <v>61</v>
      </c>
    </row>
    <row r="10" spans="1:9" x14ac:dyDescent="0.25">
      <c r="A10" s="69" t="s">
        <v>136</v>
      </c>
      <c r="B10" s="70">
        <v>50</v>
      </c>
      <c r="C10" s="70">
        <v>50</v>
      </c>
      <c r="D10" s="70">
        <v>50</v>
      </c>
      <c r="E10" s="70">
        <v>50</v>
      </c>
      <c r="F10" s="70">
        <v>51</v>
      </c>
      <c r="G10" s="70">
        <v>51</v>
      </c>
      <c r="H10" s="70">
        <v>51</v>
      </c>
      <c r="I10" s="88">
        <v>51</v>
      </c>
    </row>
    <row r="11" spans="1:9" x14ac:dyDescent="0.25">
      <c r="A11" s="69" t="s">
        <v>137</v>
      </c>
      <c r="B11" s="70">
        <v>34</v>
      </c>
      <c r="C11" s="70">
        <v>34</v>
      </c>
      <c r="D11" s="70">
        <v>32</v>
      </c>
      <c r="E11" s="70">
        <v>39</v>
      </c>
      <c r="F11" s="70">
        <v>43</v>
      </c>
      <c r="G11" s="70">
        <v>42</v>
      </c>
      <c r="H11" s="70">
        <v>41</v>
      </c>
      <c r="I11" s="88">
        <v>41</v>
      </c>
    </row>
    <row r="12" spans="1:9" x14ac:dyDescent="0.25">
      <c r="A12" s="69" t="s">
        <v>138</v>
      </c>
      <c r="B12" s="70">
        <v>14</v>
      </c>
      <c r="C12" s="70">
        <v>14</v>
      </c>
      <c r="D12" s="70">
        <v>14</v>
      </c>
      <c r="E12" s="70">
        <v>14</v>
      </c>
      <c r="F12" s="70">
        <v>14</v>
      </c>
      <c r="G12" s="70">
        <v>14</v>
      </c>
      <c r="H12" s="70">
        <v>14</v>
      </c>
      <c r="I12" s="88">
        <v>14</v>
      </c>
    </row>
    <row r="13" spans="1:9" x14ac:dyDescent="0.25">
      <c r="A13" s="69" t="s">
        <v>139</v>
      </c>
      <c r="B13" s="70">
        <v>58</v>
      </c>
      <c r="C13" s="70">
        <v>59</v>
      </c>
      <c r="D13" s="70">
        <v>59</v>
      </c>
      <c r="E13" s="70">
        <v>59</v>
      </c>
      <c r="F13" s="70">
        <v>59</v>
      </c>
      <c r="G13" s="70">
        <v>59</v>
      </c>
      <c r="H13" s="70">
        <v>77</v>
      </c>
      <c r="I13" s="88">
        <v>78</v>
      </c>
    </row>
    <row r="14" spans="1:9" x14ac:dyDescent="0.25">
      <c r="A14" s="69" t="s">
        <v>140</v>
      </c>
      <c r="B14" s="70">
        <v>27</v>
      </c>
      <c r="C14" s="70">
        <v>26</v>
      </c>
      <c r="D14" s="70">
        <v>26</v>
      </c>
      <c r="E14" s="70">
        <v>25</v>
      </c>
      <c r="F14" s="70">
        <v>25</v>
      </c>
      <c r="G14" s="70">
        <v>25</v>
      </c>
      <c r="H14" s="70">
        <v>25</v>
      </c>
      <c r="I14" s="88">
        <v>25</v>
      </c>
    </row>
    <row r="15" spans="1:9" x14ac:dyDescent="0.25">
      <c r="A15" s="69" t="s">
        <v>141</v>
      </c>
      <c r="B15" s="70">
        <v>54</v>
      </c>
      <c r="C15" s="70">
        <v>51</v>
      </c>
      <c r="D15" s="70">
        <v>53</v>
      </c>
      <c r="E15" s="70">
        <v>52</v>
      </c>
      <c r="F15" s="70">
        <v>54</v>
      </c>
      <c r="G15" s="70">
        <v>54</v>
      </c>
      <c r="H15" s="70">
        <v>55</v>
      </c>
      <c r="I15" s="88">
        <v>55</v>
      </c>
    </row>
    <row r="16" spans="1:9" x14ac:dyDescent="0.25">
      <c r="A16" s="69" t="s">
        <v>142</v>
      </c>
      <c r="B16" s="70">
        <v>22</v>
      </c>
      <c r="C16" s="71">
        <v>21</v>
      </c>
      <c r="D16" s="71">
        <v>21</v>
      </c>
      <c r="E16" s="71">
        <v>21</v>
      </c>
      <c r="F16" s="71">
        <v>21</v>
      </c>
      <c r="G16" s="71">
        <v>20</v>
      </c>
      <c r="H16" s="71">
        <v>20</v>
      </c>
      <c r="I16" s="136">
        <v>20</v>
      </c>
    </row>
    <row r="17" spans="1:9" x14ac:dyDescent="0.25">
      <c r="A17" s="69" t="s">
        <v>143</v>
      </c>
      <c r="B17" s="70">
        <v>41</v>
      </c>
      <c r="C17" s="70">
        <v>36</v>
      </c>
      <c r="D17" s="70">
        <v>35</v>
      </c>
      <c r="E17" s="70">
        <v>35</v>
      </c>
      <c r="F17" s="70">
        <v>35</v>
      </c>
      <c r="G17" s="70">
        <v>36</v>
      </c>
      <c r="H17" s="70">
        <v>36</v>
      </c>
      <c r="I17" s="88">
        <v>36</v>
      </c>
    </row>
    <row r="18" spans="1:9" x14ac:dyDescent="0.25">
      <c r="A18" s="69" t="s">
        <v>144</v>
      </c>
      <c r="B18" s="70">
        <v>62</v>
      </c>
      <c r="C18" s="70">
        <v>62</v>
      </c>
      <c r="D18" s="70">
        <v>62</v>
      </c>
      <c r="E18" s="70">
        <v>44</v>
      </c>
      <c r="F18" s="70">
        <v>45</v>
      </c>
      <c r="G18" s="70">
        <v>46</v>
      </c>
      <c r="H18" s="70">
        <v>53</v>
      </c>
      <c r="I18" s="88">
        <v>53</v>
      </c>
    </row>
    <row r="19" spans="1:9" x14ac:dyDescent="0.25">
      <c r="A19" s="69" t="s">
        <v>145</v>
      </c>
      <c r="B19" s="70">
        <v>42</v>
      </c>
      <c r="C19" s="70">
        <v>42</v>
      </c>
      <c r="D19" s="70">
        <v>43</v>
      </c>
      <c r="E19" s="70">
        <v>42</v>
      </c>
      <c r="F19" s="70">
        <v>40</v>
      </c>
      <c r="G19" s="70">
        <v>40</v>
      </c>
      <c r="H19" s="70">
        <v>41</v>
      </c>
      <c r="I19" s="88">
        <v>41</v>
      </c>
    </row>
    <row r="20" spans="1:9" x14ac:dyDescent="0.25">
      <c r="A20" s="69" t="s">
        <v>146</v>
      </c>
      <c r="B20" s="70">
        <v>48</v>
      </c>
      <c r="C20" s="70">
        <v>48</v>
      </c>
      <c r="D20" s="70">
        <v>48</v>
      </c>
      <c r="E20" s="70">
        <v>47</v>
      </c>
      <c r="F20" s="70">
        <v>42</v>
      </c>
      <c r="G20" s="70">
        <v>42</v>
      </c>
      <c r="H20" s="70">
        <v>42</v>
      </c>
      <c r="I20" s="88">
        <v>42</v>
      </c>
    </row>
    <row r="21" spans="1:9" x14ac:dyDescent="0.25">
      <c r="A21" s="42" t="s">
        <v>183</v>
      </c>
      <c r="B21" s="70">
        <v>162</v>
      </c>
      <c r="C21" s="70">
        <v>162</v>
      </c>
      <c r="D21" s="70">
        <v>163</v>
      </c>
      <c r="E21" s="70">
        <v>166</v>
      </c>
      <c r="F21" s="70">
        <v>161</v>
      </c>
      <c r="G21" s="70">
        <v>173</v>
      </c>
      <c r="H21" s="70">
        <v>120</v>
      </c>
      <c r="I21" s="88">
        <v>121</v>
      </c>
    </row>
    <row r="22" spans="1:9" x14ac:dyDescent="0.25">
      <c r="A22" s="69" t="s">
        <v>148</v>
      </c>
      <c r="B22" s="70">
        <v>40</v>
      </c>
      <c r="C22" s="70">
        <v>41</v>
      </c>
      <c r="D22" s="70">
        <v>42</v>
      </c>
      <c r="E22" s="70">
        <v>52</v>
      </c>
      <c r="F22" s="70">
        <v>52</v>
      </c>
      <c r="G22" s="70">
        <v>57</v>
      </c>
      <c r="H22" s="70">
        <v>55</v>
      </c>
      <c r="I22" s="88">
        <v>55</v>
      </c>
    </row>
    <row r="23" spans="1:9" x14ac:dyDescent="0.25">
      <c r="A23" s="69" t="s">
        <v>184</v>
      </c>
      <c r="B23" s="70" t="s">
        <v>150</v>
      </c>
      <c r="C23" s="70" t="s">
        <v>150</v>
      </c>
      <c r="D23" s="70" t="s">
        <v>150</v>
      </c>
      <c r="E23" s="70" t="s">
        <v>150</v>
      </c>
      <c r="F23" s="70" t="s">
        <v>150</v>
      </c>
      <c r="G23" s="70">
        <v>32</v>
      </c>
      <c r="H23" s="70">
        <v>32</v>
      </c>
      <c r="I23" s="88">
        <v>32</v>
      </c>
    </row>
    <row r="24" spans="1:9" x14ac:dyDescent="0.25">
      <c r="A24" s="69" t="s">
        <v>151</v>
      </c>
      <c r="B24" s="70">
        <v>50</v>
      </c>
      <c r="C24" s="70">
        <v>50</v>
      </c>
      <c r="D24" s="70">
        <v>50</v>
      </c>
      <c r="E24" s="70">
        <v>58</v>
      </c>
      <c r="F24" s="70">
        <v>67</v>
      </c>
      <c r="G24" s="70">
        <v>65</v>
      </c>
      <c r="H24" s="70">
        <v>72</v>
      </c>
      <c r="I24" s="88">
        <v>72</v>
      </c>
    </row>
    <row r="25" spans="1:9" x14ac:dyDescent="0.25">
      <c r="A25" s="69" t="s">
        <v>152</v>
      </c>
      <c r="B25" s="70">
        <v>23</v>
      </c>
      <c r="C25" s="70">
        <v>33</v>
      </c>
      <c r="D25" s="70">
        <v>33</v>
      </c>
      <c r="E25" s="70">
        <v>38</v>
      </c>
      <c r="F25" s="70">
        <v>38</v>
      </c>
      <c r="G25" s="70">
        <v>31</v>
      </c>
      <c r="H25" s="70">
        <v>31</v>
      </c>
      <c r="I25" s="88">
        <v>31</v>
      </c>
    </row>
    <row r="26" spans="1:9" x14ac:dyDescent="0.25">
      <c r="A26" s="69" t="s">
        <v>153</v>
      </c>
      <c r="B26" s="70">
        <v>38</v>
      </c>
      <c r="C26" s="72">
        <v>38</v>
      </c>
      <c r="D26" s="72">
        <v>37</v>
      </c>
      <c r="E26" s="72">
        <v>37</v>
      </c>
      <c r="F26" s="72">
        <v>38</v>
      </c>
      <c r="G26" s="72">
        <v>38</v>
      </c>
      <c r="H26" s="72">
        <v>36</v>
      </c>
      <c r="I26" s="137">
        <v>36</v>
      </c>
    </row>
    <row r="27" spans="1:9" x14ac:dyDescent="0.25">
      <c r="A27" s="69" t="s">
        <v>154</v>
      </c>
      <c r="B27" s="70">
        <v>21</v>
      </c>
      <c r="C27" s="70">
        <v>21</v>
      </c>
      <c r="D27" s="70">
        <v>21</v>
      </c>
      <c r="E27" s="70">
        <v>21</v>
      </c>
      <c r="F27" s="70">
        <v>22</v>
      </c>
      <c r="G27" s="70">
        <v>22</v>
      </c>
      <c r="H27" s="70">
        <v>20</v>
      </c>
      <c r="I27" s="88">
        <v>20</v>
      </c>
    </row>
    <row r="28" spans="1:9" x14ac:dyDescent="0.25">
      <c r="A28" s="69" t="s">
        <v>155</v>
      </c>
      <c r="B28" s="70">
        <v>16</v>
      </c>
      <c r="C28" s="71">
        <v>16</v>
      </c>
      <c r="D28" s="71">
        <v>16</v>
      </c>
      <c r="E28" s="71">
        <v>16</v>
      </c>
      <c r="F28" s="71">
        <v>16</v>
      </c>
      <c r="G28" s="71">
        <v>16</v>
      </c>
      <c r="H28" s="71">
        <v>16</v>
      </c>
      <c r="I28" s="136">
        <v>16</v>
      </c>
    </row>
    <row r="29" spans="1:9" x14ac:dyDescent="0.25">
      <c r="A29" s="69" t="s">
        <v>156</v>
      </c>
      <c r="B29" s="70">
        <v>22</v>
      </c>
      <c r="C29" s="72">
        <v>22</v>
      </c>
      <c r="D29" s="72">
        <v>22</v>
      </c>
      <c r="E29" s="72">
        <v>22</v>
      </c>
      <c r="F29" s="72">
        <v>22</v>
      </c>
      <c r="G29" s="72">
        <v>22</v>
      </c>
      <c r="H29" s="72">
        <v>22</v>
      </c>
      <c r="I29" s="137">
        <v>22</v>
      </c>
    </row>
    <row r="30" spans="1:9" x14ac:dyDescent="0.25">
      <c r="A30" s="69" t="s">
        <v>157</v>
      </c>
      <c r="B30" s="70">
        <v>36</v>
      </c>
      <c r="C30" s="70">
        <v>36</v>
      </c>
      <c r="D30" s="70">
        <v>36</v>
      </c>
      <c r="E30" s="70">
        <v>36</v>
      </c>
      <c r="F30" s="70">
        <v>39</v>
      </c>
      <c r="G30" s="70">
        <v>40</v>
      </c>
      <c r="H30" s="70">
        <v>40</v>
      </c>
      <c r="I30" s="88">
        <v>40</v>
      </c>
    </row>
    <row r="31" spans="1:9" x14ac:dyDescent="0.25">
      <c r="A31" s="69" t="s">
        <v>158</v>
      </c>
      <c r="B31" s="70">
        <v>53</v>
      </c>
      <c r="C31" s="70">
        <v>53</v>
      </c>
      <c r="D31" s="70">
        <v>53</v>
      </c>
      <c r="E31" s="70">
        <v>53</v>
      </c>
      <c r="F31" s="70">
        <v>57</v>
      </c>
      <c r="G31" s="70">
        <v>57</v>
      </c>
      <c r="H31" s="70">
        <v>57</v>
      </c>
      <c r="I31" s="88">
        <v>57</v>
      </c>
    </row>
    <row r="32" spans="1:9" x14ac:dyDescent="0.25">
      <c r="A32" s="69" t="s">
        <v>185</v>
      </c>
      <c r="B32" s="70">
        <v>57</v>
      </c>
      <c r="C32" s="70">
        <v>58</v>
      </c>
      <c r="D32" s="70">
        <v>58</v>
      </c>
      <c r="E32" s="70">
        <v>59</v>
      </c>
      <c r="F32" s="70">
        <v>58</v>
      </c>
      <c r="G32" s="70">
        <v>58</v>
      </c>
      <c r="H32" s="70">
        <v>58</v>
      </c>
      <c r="I32" s="88">
        <v>58</v>
      </c>
    </row>
    <row r="33" spans="1:9" x14ac:dyDescent="0.25">
      <c r="A33" s="69" t="s">
        <v>160</v>
      </c>
      <c r="B33" s="70">
        <v>37</v>
      </c>
      <c r="C33" s="70">
        <v>37</v>
      </c>
      <c r="D33" s="70">
        <v>37</v>
      </c>
      <c r="E33" s="70">
        <v>37</v>
      </c>
      <c r="F33" s="70">
        <v>38</v>
      </c>
      <c r="G33" s="70">
        <v>38</v>
      </c>
      <c r="H33" s="70">
        <v>38</v>
      </c>
      <c r="I33" s="88">
        <v>38</v>
      </c>
    </row>
    <row r="34" spans="1:9" x14ac:dyDescent="0.25">
      <c r="A34" s="69" t="s">
        <v>186</v>
      </c>
      <c r="B34" s="73" t="s">
        <v>150</v>
      </c>
      <c r="C34" s="73" t="s">
        <v>150</v>
      </c>
      <c r="D34" s="73" t="s">
        <v>150</v>
      </c>
      <c r="E34" s="70">
        <v>20</v>
      </c>
      <c r="F34" s="70">
        <v>19</v>
      </c>
      <c r="G34" s="70">
        <v>19</v>
      </c>
      <c r="H34" s="70">
        <v>19</v>
      </c>
      <c r="I34" s="88">
        <v>19</v>
      </c>
    </row>
    <row r="35" spans="1:9" x14ac:dyDescent="0.25">
      <c r="A35" s="69" t="s">
        <v>162</v>
      </c>
      <c r="B35" s="70">
        <v>18</v>
      </c>
      <c r="C35" s="70">
        <v>18</v>
      </c>
      <c r="D35" s="70">
        <v>18</v>
      </c>
      <c r="E35" s="70">
        <v>17</v>
      </c>
      <c r="F35" s="70">
        <v>18</v>
      </c>
      <c r="G35" s="70">
        <v>18</v>
      </c>
      <c r="H35" s="70">
        <v>18</v>
      </c>
      <c r="I35" s="88">
        <v>18</v>
      </c>
    </row>
    <row r="36" spans="1:9" x14ac:dyDescent="0.25">
      <c r="A36" s="69" t="s">
        <v>163</v>
      </c>
      <c r="B36" s="70">
        <v>18</v>
      </c>
      <c r="C36" s="70">
        <v>18</v>
      </c>
      <c r="D36" s="70">
        <v>18</v>
      </c>
      <c r="E36" s="70">
        <v>18</v>
      </c>
      <c r="F36" s="70">
        <v>21</v>
      </c>
      <c r="G36" s="70">
        <v>21</v>
      </c>
      <c r="H36" s="70">
        <v>21</v>
      </c>
      <c r="I36" s="88">
        <v>22</v>
      </c>
    </row>
    <row r="37" spans="1:9" x14ac:dyDescent="0.25">
      <c r="A37" s="69" t="s">
        <v>164</v>
      </c>
      <c r="B37" s="70">
        <v>19</v>
      </c>
      <c r="C37" s="70">
        <v>19</v>
      </c>
      <c r="D37" s="70">
        <v>19</v>
      </c>
      <c r="E37" s="70">
        <v>19</v>
      </c>
      <c r="F37" s="70">
        <v>20</v>
      </c>
      <c r="G37" s="70">
        <v>21</v>
      </c>
      <c r="H37" s="70">
        <v>21</v>
      </c>
      <c r="I37" s="88">
        <v>21</v>
      </c>
    </row>
    <row r="38" spans="1:9" x14ac:dyDescent="0.25">
      <c r="A38" s="69" t="s">
        <v>165</v>
      </c>
      <c r="B38" s="70">
        <v>39</v>
      </c>
      <c r="C38" s="70">
        <v>39</v>
      </c>
      <c r="D38" s="70">
        <v>39</v>
      </c>
      <c r="E38" s="70">
        <v>39</v>
      </c>
      <c r="F38" s="70">
        <v>40</v>
      </c>
      <c r="G38" s="70">
        <v>40</v>
      </c>
      <c r="H38" s="70">
        <v>42</v>
      </c>
      <c r="I38" s="88">
        <v>42</v>
      </c>
    </row>
    <row r="39" spans="1:9" x14ac:dyDescent="0.25">
      <c r="A39" s="74" t="s">
        <v>187</v>
      </c>
      <c r="B39" s="75">
        <v>11</v>
      </c>
      <c r="C39" s="75">
        <v>19</v>
      </c>
      <c r="D39" s="75">
        <v>24</v>
      </c>
      <c r="E39" s="75">
        <v>24</v>
      </c>
      <c r="F39" s="75">
        <v>24</v>
      </c>
      <c r="G39" s="75" t="s">
        <v>150</v>
      </c>
      <c r="H39" s="75" t="s">
        <v>150</v>
      </c>
      <c r="I39" s="138" t="s">
        <v>150</v>
      </c>
    </row>
    <row r="40" spans="1:9" ht="3.75" customHeight="1" x14ac:dyDescent="0.25"/>
    <row r="41" spans="1:9" ht="11.1" customHeight="1" x14ac:dyDescent="0.25">
      <c r="A41" s="248" t="s">
        <v>167</v>
      </c>
      <c r="B41" s="248"/>
      <c r="C41" s="248"/>
      <c r="D41" s="248"/>
      <c r="E41" s="248"/>
      <c r="F41" s="248"/>
      <c r="G41" s="248"/>
      <c r="H41" s="50"/>
    </row>
    <row r="42" spans="1:9" ht="11.1" customHeight="1" x14ac:dyDescent="0.25">
      <c r="A42" s="248" t="s">
        <v>188</v>
      </c>
      <c r="B42" s="248"/>
      <c r="C42" s="248"/>
      <c r="D42" s="248"/>
      <c r="E42" s="248"/>
      <c r="F42" s="248"/>
      <c r="G42" s="248"/>
      <c r="H42" s="50"/>
    </row>
    <row r="43" spans="1:9" ht="11.1" customHeight="1" x14ac:dyDescent="0.25">
      <c r="A43" s="49" t="s">
        <v>189</v>
      </c>
      <c r="B43" s="50"/>
      <c r="C43" s="50"/>
      <c r="D43" s="50"/>
      <c r="E43" s="50"/>
      <c r="F43" s="50"/>
      <c r="G43" s="50"/>
      <c r="H43" s="50"/>
    </row>
    <row r="44" spans="1:9" ht="11.1" customHeight="1" x14ac:dyDescent="0.25">
      <c r="A44" s="249" t="s">
        <v>169</v>
      </c>
      <c r="B44" s="249"/>
      <c r="C44" s="249"/>
      <c r="D44" s="249"/>
      <c r="E44" s="249"/>
      <c r="F44" s="249"/>
      <c r="G44" s="249"/>
      <c r="H44" s="79"/>
    </row>
    <row r="45" spans="1:9" ht="11.1" customHeight="1" x14ac:dyDescent="0.25">
      <c r="A45" s="51" t="s">
        <v>170</v>
      </c>
      <c r="B45" s="52"/>
      <c r="C45" s="52"/>
      <c r="D45" s="52"/>
      <c r="E45" s="52"/>
      <c r="F45" s="52"/>
      <c r="G45" s="34"/>
      <c r="H45" s="34"/>
    </row>
  </sheetData>
  <mergeCells count="5">
    <mergeCell ref="A1:I1"/>
    <mergeCell ref="A2:I2"/>
    <mergeCell ref="A41:G41"/>
    <mergeCell ref="A42:G42"/>
    <mergeCell ref="A44:G44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landscape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G40"/>
  <sheetViews>
    <sheetView showGridLines="0" showZeros="0" workbookViewId="0">
      <selection activeCell="A2" sqref="A2:G2"/>
    </sheetView>
  </sheetViews>
  <sheetFormatPr baseColWidth="10" defaultColWidth="9.140625" defaultRowHeight="12.75" x14ac:dyDescent="0.25"/>
  <cols>
    <col min="1" max="1" width="18.140625" style="61" customWidth="1"/>
    <col min="2" max="2" width="9.85546875" style="77" customWidth="1"/>
    <col min="3" max="3" width="12.7109375" style="61" customWidth="1"/>
    <col min="4" max="4" width="14" style="61" customWidth="1"/>
    <col min="5" max="5" width="9.85546875" style="78" customWidth="1"/>
    <col min="6" max="6" width="12.7109375" style="78" customWidth="1"/>
    <col min="7" max="7" width="14" style="78" customWidth="1"/>
    <col min="8" max="16384" width="9.140625" style="61"/>
  </cols>
  <sheetData>
    <row r="1" spans="1:7" s="110" customFormat="1" ht="13.5" x14ac:dyDescent="0.25">
      <c r="A1" s="257" t="s">
        <v>695</v>
      </c>
      <c r="B1" s="257"/>
      <c r="C1" s="257"/>
      <c r="D1" s="257"/>
      <c r="E1" s="257"/>
      <c r="F1" s="257"/>
      <c r="G1" s="257"/>
    </row>
    <row r="2" spans="1:7" s="111" customFormat="1" ht="36.75" customHeight="1" x14ac:dyDescent="0.25">
      <c r="A2" s="274" t="s">
        <v>888</v>
      </c>
      <c r="B2" s="274"/>
      <c r="C2" s="274"/>
      <c r="D2" s="274"/>
      <c r="E2" s="274"/>
      <c r="F2" s="274"/>
      <c r="G2" s="274"/>
    </row>
    <row r="3" spans="1:7" s="111" customFormat="1" ht="21" customHeight="1" x14ac:dyDescent="0.25">
      <c r="A3" s="260" t="s">
        <v>696</v>
      </c>
      <c r="B3" s="280">
        <v>2021</v>
      </c>
      <c r="C3" s="280"/>
      <c r="D3" s="280"/>
      <c r="E3" s="278" t="s">
        <v>700</v>
      </c>
      <c r="F3" s="278"/>
      <c r="G3" s="278"/>
    </row>
    <row r="4" spans="1:7" s="112" customFormat="1" ht="60.75" customHeight="1" x14ac:dyDescent="0.2">
      <c r="A4" s="260"/>
      <c r="B4" s="64" t="s">
        <v>128</v>
      </c>
      <c r="C4" s="64" t="s">
        <v>697</v>
      </c>
      <c r="D4" s="64" t="s">
        <v>698</v>
      </c>
      <c r="E4" s="64" t="s">
        <v>128</v>
      </c>
      <c r="F4" s="64" t="s">
        <v>697</v>
      </c>
      <c r="G4" s="64" t="s">
        <v>698</v>
      </c>
    </row>
    <row r="5" spans="1:7" s="113" customFormat="1" x14ac:dyDescent="0.2">
      <c r="A5" s="66" t="s">
        <v>128</v>
      </c>
      <c r="B5" s="81">
        <f>SUM(B6:B39)</f>
        <v>917</v>
      </c>
      <c r="C5" s="81">
        <f t="shared" ref="C5:D5" si="0">SUM(C6:C39)</f>
        <v>726</v>
      </c>
      <c r="D5" s="81">
        <f t="shared" si="0"/>
        <v>191</v>
      </c>
      <c r="E5" s="141">
        <v>580</v>
      </c>
      <c r="F5" s="141">
        <v>385</v>
      </c>
      <c r="G5" s="141">
        <v>195</v>
      </c>
    </row>
    <row r="6" spans="1:7" s="109" customFormat="1" x14ac:dyDescent="0.2">
      <c r="A6" s="69" t="s">
        <v>131</v>
      </c>
      <c r="B6" s="70">
        <v>8</v>
      </c>
      <c r="C6" s="70">
        <v>7</v>
      </c>
      <c r="D6" s="70">
        <v>1</v>
      </c>
      <c r="E6" s="142">
        <v>6</v>
      </c>
      <c r="F6" s="142">
        <v>6</v>
      </c>
      <c r="G6" s="142">
        <v>0</v>
      </c>
    </row>
    <row r="7" spans="1:7" s="109" customFormat="1" x14ac:dyDescent="0.2">
      <c r="A7" s="69" t="s">
        <v>182</v>
      </c>
      <c r="B7" s="70">
        <v>8</v>
      </c>
      <c r="C7" s="70">
        <v>6</v>
      </c>
      <c r="D7" s="70">
        <v>2</v>
      </c>
      <c r="E7" s="142">
        <v>8</v>
      </c>
      <c r="F7" s="142">
        <v>7</v>
      </c>
      <c r="G7" s="142">
        <v>1</v>
      </c>
    </row>
    <row r="8" spans="1:7" s="109" customFormat="1" x14ac:dyDescent="0.2">
      <c r="A8" s="69" t="s">
        <v>690</v>
      </c>
      <c r="B8" s="70">
        <v>12</v>
      </c>
      <c r="C8" s="70">
        <v>12</v>
      </c>
      <c r="D8" s="70">
        <v>0</v>
      </c>
      <c r="E8" s="142">
        <v>5</v>
      </c>
      <c r="F8" s="142">
        <v>5</v>
      </c>
      <c r="G8" s="142">
        <v>0</v>
      </c>
    </row>
    <row r="9" spans="1:7" s="109" customFormat="1" x14ac:dyDescent="0.2">
      <c r="A9" s="69" t="s">
        <v>134</v>
      </c>
      <c r="B9" s="70">
        <v>95</v>
      </c>
      <c r="C9" s="70">
        <v>39</v>
      </c>
      <c r="D9" s="70">
        <v>56</v>
      </c>
      <c r="E9" s="142">
        <v>47</v>
      </c>
      <c r="F9" s="142">
        <v>12</v>
      </c>
      <c r="G9" s="142">
        <v>35</v>
      </c>
    </row>
    <row r="10" spans="1:7" s="109" customFormat="1" x14ac:dyDescent="0.2">
      <c r="A10" s="69" t="s">
        <v>135</v>
      </c>
      <c r="B10" s="70">
        <v>17</v>
      </c>
      <c r="C10" s="70">
        <v>15</v>
      </c>
      <c r="D10" s="70">
        <v>2</v>
      </c>
      <c r="E10" s="142">
        <v>17</v>
      </c>
      <c r="F10" s="142">
        <v>17</v>
      </c>
      <c r="G10" s="142">
        <v>0</v>
      </c>
    </row>
    <row r="11" spans="1:7" s="109" customFormat="1" x14ac:dyDescent="0.2">
      <c r="A11" s="69" t="s">
        <v>136</v>
      </c>
      <c r="B11" s="70">
        <v>15</v>
      </c>
      <c r="C11" s="70">
        <v>15</v>
      </c>
      <c r="D11" s="70">
        <v>0</v>
      </c>
      <c r="E11" s="142">
        <v>8</v>
      </c>
      <c r="F11" s="142">
        <v>8</v>
      </c>
      <c r="G11" s="142">
        <v>0</v>
      </c>
    </row>
    <row r="12" spans="1:7" s="109" customFormat="1" x14ac:dyDescent="0.2">
      <c r="A12" s="69" t="s">
        <v>137</v>
      </c>
      <c r="B12" s="70">
        <v>13</v>
      </c>
      <c r="C12" s="70">
        <v>12</v>
      </c>
      <c r="D12" s="70">
        <v>1</v>
      </c>
      <c r="E12" s="142">
        <v>8</v>
      </c>
      <c r="F12" s="142">
        <v>7</v>
      </c>
      <c r="G12" s="142">
        <v>1</v>
      </c>
    </row>
    <row r="13" spans="1:7" s="109" customFormat="1" x14ac:dyDescent="0.2">
      <c r="A13" s="69" t="s">
        <v>138</v>
      </c>
      <c r="B13" s="70">
        <v>1</v>
      </c>
      <c r="C13" s="70">
        <v>0</v>
      </c>
      <c r="D13" s="70">
        <v>1</v>
      </c>
      <c r="E13" s="142">
        <v>3</v>
      </c>
      <c r="F13" s="142">
        <v>3</v>
      </c>
      <c r="G13" s="142">
        <v>0</v>
      </c>
    </row>
    <row r="14" spans="1:7" s="109" customFormat="1" x14ac:dyDescent="0.2">
      <c r="A14" s="69" t="s">
        <v>139</v>
      </c>
      <c r="B14" s="70">
        <v>38</v>
      </c>
      <c r="C14" s="70">
        <v>37</v>
      </c>
      <c r="D14" s="70">
        <v>1</v>
      </c>
      <c r="E14" s="142">
        <v>33</v>
      </c>
      <c r="F14" s="142">
        <v>33</v>
      </c>
      <c r="G14" s="142">
        <v>0</v>
      </c>
    </row>
    <row r="15" spans="1:7" s="109" customFormat="1" x14ac:dyDescent="0.2">
      <c r="A15" s="69" t="s">
        <v>140</v>
      </c>
      <c r="B15" s="70">
        <v>21</v>
      </c>
      <c r="C15" s="70">
        <v>21</v>
      </c>
      <c r="D15" s="70">
        <v>0</v>
      </c>
      <c r="E15" s="142">
        <v>25</v>
      </c>
      <c r="F15" s="142">
        <v>25</v>
      </c>
      <c r="G15" s="142">
        <v>0</v>
      </c>
    </row>
    <row r="16" spans="1:7" s="109" customFormat="1" x14ac:dyDescent="0.2">
      <c r="A16" s="69" t="s">
        <v>691</v>
      </c>
      <c r="B16" s="70">
        <v>41</v>
      </c>
      <c r="C16" s="70">
        <v>30</v>
      </c>
      <c r="D16" s="70">
        <v>11</v>
      </c>
      <c r="E16" s="142">
        <v>48</v>
      </c>
      <c r="F16" s="142">
        <v>17</v>
      </c>
      <c r="G16" s="142">
        <v>31</v>
      </c>
    </row>
    <row r="17" spans="1:7" s="109" customFormat="1" x14ac:dyDescent="0.2">
      <c r="A17" s="69" t="s">
        <v>142</v>
      </c>
      <c r="B17" s="70">
        <v>2</v>
      </c>
      <c r="C17" s="70">
        <v>1</v>
      </c>
      <c r="D17" s="70">
        <v>1</v>
      </c>
      <c r="E17" s="142">
        <v>3</v>
      </c>
      <c r="F17" s="142">
        <v>3</v>
      </c>
      <c r="G17" s="142">
        <v>0</v>
      </c>
    </row>
    <row r="18" spans="1:7" s="109" customFormat="1" x14ac:dyDescent="0.2">
      <c r="A18" s="69" t="s">
        <v>143</v>
      </c>
      <c r="B18" s="70">
        <v>16</v>
      </c>
      <c r="C18" s="70">
        <v>16</v>
      </c>
      <c r="D18" s="70">
        <v>0</v>
      </c>
      <c r="E18" s="142">
        <v>9</v>
      </c>
      <c r="F18" s="142">
        <v>7</v>
      </c>
      <c r="G18" s="142">
        <v>2</v>
      </c>
    </row>
    <row r="19" spans="1:7" s="109" customFormat="1" x14ac:dyDescent="0.2">
      <c r="A19" s="69" t="s">
        <v>692</v>
      </c>
      <c r="B19" s="70">
        <v>30</v>
      </c>
      <c r="C19" s="70">
        <v>25</v>
      </c>
      <c r="D19" s="70">
        <v>5</v>
      </c>
      <c r="E19" s="142">
        <v>13</v>
      </c>
      <c r="F19" s="142">
        <v>13</v>
      </c>
      <c r="G19" s="142">
        <v>0</v>
      </c>
    </row>
    <row r="20" spans="1:7" s="109" customFormat="1" x14ac:dyDescent="0.2">
      <c r="A20" s="69" t="s">
        <v>145</v>
      </c>
      <c r="B20" s="70">
        <v>34</v>
      </c>
      <c r="C20" s="70">
        <v>33</v>
      </c>
      <c r="D20" s="70">
        <v>1</v>
      </c>
      <c r="E20" s="142">
        <v>17</v>
      </c>
      <c r="F20" s="142">
        <v>15</v>
      </c>
      <c r="G20" s="142">
        <v>2</v>
      </c>
    </row>
    <row r="21" spans="1:7" s="109" customFormat="1" x14ac:dyDescent="0.2">
      <c r="A21" s="69" t="s">
        <v>146</v>
      </c>
      <c r="B21" s="70">
        <v>34</v>
      </c>
      <c r="C21" s="70">
        <v>33</v>
      </c>
      <c r="D21" s="70">
        <v>1</v>
      </c>
      <c r="E21" s="142">
        <v>12</v>
      </c>
      <c r="F21" s="142">
        <v>11</v>
      </c>
      <c r="G21" s="142">
        <v>1</v>
      </c>
    </row>
    <row r="22" spans="1:7" s="109" customFormat="1" x14ac:dyDescent="0.2">
      <c r="A22" s="69" t="s">
        <v>252</v>
      </c>
      <c r="B22" s="70">
        <v>106</v>
      </c>
      <c r="C22" s="70">
        <v>104</v>
      </c>
      <c r="D22" s="70">
        <v>2</v>
      </c>
      <c r="E22" s="142">
        <v>13</v>
      </c>
      <c r="F22" s="142">
        <v>9</v>
      </c>
      <c r="G22" s="142">
        <v>4</v>
      </c>
    </row>
    <row r="23" spans="1:7" s="109" customFormat="1" x14ac:dyDescent="0.2">
      <c r="A23" s="69" t="s">
        <v>609</v>
      </c>
      <c r="B23" s="70">
        <v>10</v>
      </c>
      <c r="C23" s="70">
        <v>6</v>
      </c>
      <c r="D23" s="70">
        <v>4</v>
      </c>
      <c r="E23" s="142">
        <v>8</v>
      </c>
      <c r="F23" s="142">
        <v>7</v>
      </c>
      <c r="G23" s="142">
        <v>1</v>
      </c>
    </row>
    <row r="24" spans="1:7" s="109" customFormat="1" x14ac:dyDescent="0.2">
      <c r="A24" s="69" t="s">
        <v>284</v>
      </c>
      <c r="B24" s="70">
        <v>5</v>
      </c>
      <c r="C24" s="70">
        <v>3</v>
      </c>
      <c r="D24" s="70">
        <v>2</v>
      </c>
      <c r="E24" s="142">
        <v>4</v>
      </c>
      <c r="F24" s="142">
        <v>2</v>
      </c>
      <c r="G24" s="142">
        <v>2</v>
      </c>
    </row>
    <row r="25" spans="1:7" s="109" customFormat="1" x14ac:dyDescent="0.2">
      <c r="A25" s="69" t="s">
        <v>151</v>
      </c>
      <c r="B25" s="70">
        <v>66</v>
      </c>
      <c r="C25" s="70">
        <v>63</v>
      </c>
      <c r="D25" s="70">
        <v>3</v>
      </c>
      <c r="E25" s="142">
        <v>40</v>
      </c>
      <c r="F25" s="142">
        <v>38</v>
      </c>
      <c r="G25" s="142">
        <v>2</v>
      </c>
    </row>
    <row r="26" spans="1:7" s="109" customFormat="1" x14ac:dyDescent="0.2">
      <c r="A26" s="69" t="s">
        <v>152</v>
      </c>
      <c r="B26" s="70">
        <v>4</v>
      </c>
      <c r="C26" s="70">
        <v>4</v>
      </c>
      <c r="D26" s="70">
        <v>0</v>
      </c>
      <c r="E26" s="142">
        <v>1</v>
      </c>
      <c r="F26" s="142">
        <v>1</v>
      </c>
      <c r="G26" s="142">
        <v>0</v>
      </c>
    </row>
    <row r="27" spans="1:7" s="109" customFormat="1" x14ac:dyDescent="0.2">
      <c r="A27" s="69" t="s">
        <v>153</v>
      </c>
      <c r="B27" s="70">
        <v>58</v>
      </c>
      <c r="C27" s="70">
        <v>50</v>
      </c>
      <c r="D27" s="70">
        <v>8</v>
      </c>
      <c r="E27" s="142">
        <v>40</v>
      </c>
      <c r="F27" s="142">
        <v>23</v>
      </c>
      <c r="G27" s="142">
        <v>17</v>
      </c>
    </row>
    <row r="28" spans="1:7" s="109" customFormat="1" x14ac:dyDescent="0.2">
      <c r="A28" s="69" t="s">
        <v>610</v>
      </c>
      <c r="B28" s="70">
        <v>50</v>
      </c>
      <c r="C28" s="70">
        <v>34</v>
      </c>
      <c r="D28" s="70">
        <v>16</v>
      </c>
      <c r="E28" s="142">
        <v>54</v>
      </c>
      <c r="F28" s="142">
        <v>30</v>
      </c>
      <c r="G28" s="142">
        <v>24</v>
      </c>
    </row>
    <row r="29" spans="1:7" s="109" customFormat="1" x14ac:dyDescent="0.2">
      <c r="A29" s="69" t="s">
        <v>155</v>
      </c>
      <c r="B29" s="70">
        <v>2</v>
      </c>
      <c r="C29" s="70">
        <v>2</v>
      </c>
      <c r="D29" s="70">
        <v>0</v>
      </c>
      <c r="E29" s="142">
        <v>2</v>
      </c>
      <c r="F29" s="142">
        <v>2</v>
      </c>
      <c r="G29" s="142">
        <v>0</v>
      </c>
    </row>
    <row r="30" spans="1:7" s="109" customFormat="1" x14ac:dyDescent="0.2">
      <c r="A30" s="69" t="s">
        <v>156</v>
      </c>
      <c r="B30" s="70">
        <v>7</v>
      </c>
      <c r="C30" s="70">
        <v>7</v>
      </c>
      <c r="D30" s="70">
        <v>0</v>
      </c>
      <c r="E30" s="142">
        <v>2</v>
      </c>
      <c r="F30" s="142">
        <v>2</v>
      </c>
      <c r="G30" s="142">
        <v>0</v>
      </c>
    </row>
    <row r="31" spans="1:7" s="109" customFormat="1" x14ac:dyDescent="0.2">
      <c r="A31" s="69" t="s">
        <v>157</v>
      </c>
      <c r="B31" s="70">
        <v>35</v>
      </c>
      <c r="C31" s="70">
        <v>33</v>
      </c>
      <c r="D31" s="70">
        <v>2</v>
      </c>
      <c r="E31" s="142">
        <v>28</v>
      </c>
      <c r="F31" s="142">
        <v>25</v>
      </c>
      <c r="G31" s="142">
        <v>3</v>
      </c>
    </row>
    <row r="32" spans="1:7" s="109" customFormat="1" x14ac:dyDescent="0.2">
      <c r="A32" s="69" t="s">
        <v>158</v>
      </c>
      <c r="B32" s="70">
        <v>75</v>
      </c>
      <c r="C32" s="70">
        <v>36</v>
      </c>
      <c r="D32" s="70">
        <v>39</v>
      </c>
      <c r="E32" s="142">
        <v>29</v>
      </c>
      <c r="F32" s="142">
        <v>1</v>
      </c>
      <c r="G32" s="142">
        <v>28</v>
      </c>
    </row>
    <row r="33" spans="1:7" s="109" customFormat="1" x14ac:dyDescent="0.2">
      <c r="A33" s="69" t="s">
        <v>159</v>
      </c>
      <c r="B33" s="70">
        <v>15</v>
      </c>
      <c r="C33" s="70">
        <v>15</v>
      </c>
      <c r="D33" s="70">
        <v>0</v>
      </c>
      <c r="E33" s="142">
        <v>12</v>
      </c>
      <c r="F33" s="142">
        <v>12</v>
      </c>
      <c r="G33" s="142">
        <v>0</v>
      </c>
    </row>
    <row r="34" spans="1:7" s="109" customFormat="1" x14ac:dyDescent="0.2">
      <c r="A34" s="69" t="s">
        <v>160</v>
      </c>
      <c r="B34" s="70">
        <v>7</v>
      </c>
      <c r="C34" s="70">
        <v>7</v>
      </c>
      <c r="D34" s="70">
        <v>0</v>
      </c>
      <c r="E34" s="142">
        <v>8</v>
      </c>
      <c r="F34" s="142">
        <v>8</v>
      </c>
      <c r="G34" s="142">
        <v>0</v>
      </c>
    </row>
    <row r="35" spans="1:7" s="109" customFormat="1" x14ac:dyDescent="0.2">
      <c r="A35" s="69" t="s">
        <v>161</v>
      </c>
      <c r="B35" s="70">
        <v>16</v>
      </c>
      <c r="C35" s="70">
        <v>16</v>
      </c>
      <c r="D35" s="70">
        <v>0</v>
      </c>
      <c r="E35" s="142">
        <v>8</v>
      </c>
      <c r="F35" s="142">
        <v>8</v>
      </c>
      <c r="G35" s="142">
        <v>0</v>
      </c>
    </row>
    <row r="36" spans="1:7" s="109" customFormat="1" x14ac:dyDescent="0.2">
      <c r="A36" s="69" t="s">
        <v>162</v>
      </c>
      <c r="B36" s="70">
        <v>13</v>
      </c>
      <c r="C36" s="70">
        <v>11</v>
      </c>
      <c r="D36" s="70">
        <v>2</v>
      </c>
      <c r="E36" s="142">
        <v>7</v>
      </c>
      <c r="F36" s="142">
        <v>7</v>
      </c>
      <c r="G36" s="142">
        <v>0</v>
      </c>
    </row>
    <row r="37" spans="1:7" s="109" customFormat="1" x14ac:dyDescent="0.2">
      <c r="A37" s="69" t="s">
        <v>163</v>
      </c>
      <c r="B37" s="70">
        <v>38</v>
      </c>
      <c r="C37" s="70">
        <v>18</v>
      </c>
      <c r="D37" s="70">
        <v>20</v>
      </c>
      <c r="E37" s="142">
        <v>29</v>
      </c>
      <c r="F37" s="142">
        <v>4</v>
      </c>
      <c r="G37" s="142">
        <v>25</v>
      </c>
    </row>
    <row r="38" spans="1:7" s="109" customFormat="1" x14ac:dyDescent="0.2">
      <c r="A38" s="69" t="s">
        <v>164</v>
      </c>
      <c r="B38" s="70">
        <v>11</v>
      </c>
      <c r="C38" s="70">
        <v>10</v>
      </c>
      <c r="D38" s="70">
        <v>1</v>
      </c>
      <c r="E38" s="142">
        <v>18</v>
      </c>
      <c r="F38" s="142">
        <v>15</v>
      </c>
      <c r="G38" s="142">
        <v>3</v>
      </c>
    </row>
    <row r="39" spans="1:7" s="109" customFormat="1" x14ac:dyDescent="0.2">
      <c r="A39" s="69" t="s">
        <v>165</v>
      </c>
      <c r="B39" s="70">
        <v>14</v>
      </c>
      <c r="C39" s="70">
        <v>5</v>
      </c>
      <c r="D39" s="70">
        <v>9</v>
      </c>
      <c r="E39" s="142">
        <v>15</v>
      </c>
      <c r="F39" s="142">
        <v>2</v>
      </c>
      <c r="G39" s="142">
        <v>13</v>
      </c>
    </row>
    <row r="40" spans="1:7" s="109" customFormat="1" x14ac:dyDescent="0.2">
      <c r="A40" s="74" t="s">
        <v>285</v>
      </c>
      <c r="B40" s="75" t="s">
        <v>150</v>
      </c>
      <c r="C40" s="75" t="s">
        <v>150</v>
      </c>
      <c r="D40" s="75" t="s">
        <v>150</v>
      </c>
      <c r="E40" s="144"/>
      <c r="F40" s="144" t="s">
        <v>150</v>
      </c>
      <c r="G40" s="144" t="s">
        <v>150</v>
      </c>
    </row>
  </sheetData>
  <mergeCells count="5">
    <mergeCell ref="E3:G3"/>
    <mergeCell ref="A3:A4"/>
    <mergeCell ref="B3:D3"/>
    <mergeCell ref="A1:G1"/>
    <mergeCell ref="A2:G2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landscape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4"/>
  <sheetViews>
    <sheetView showGridLines="0" zoomScale="145" zoomScaleNormal="145" workbookViewId="0">
      <pane xSplit="1" ySplit="2" topLeftCell="B9" activePane="bottomRight" state="frozen"/>
      <selection activeCell="BF42" sqref="BF42"/>
      <selection pane="topRight" activeCell="BF42" sqref="BF42"/>
      <selection pane="bottomLeft" activeCell="BF42" sqref="BF42"/>
      <selection pane="bottomRight" activeCell="B2" sqref="B2:C2"/>
    </sheetView>
  </sheetViews>
  <sheetFormatPr baseColWidth="10" defaultRowHeight="15" x14ac:dyDescent="0.25"/>
  <cols>
    <col min="3" max="3" width="58.5703125" customWidth="1"/>
    <col min="4" max="4" width="34.140625" customWidth="1"/>
  </cols>
  <sheetData>
    <row r="1" spans="1:4" x14ac:dyDescent="0.25">
      <c r="A1" s="6" t="s">
        <v>2</v>
      </c>
      <c r="B1" s="7" t="s">
        <v>3</v>
      </c>
      <c r="C1" s="8" t="s">
        <v>4</v>
      </c>
      <c r="D1" s="8" t="s">
        <v>5</v>
      </c>
    </row>
    <row r="2" spans="1:4" x14ac:dyDescent="0.25">
      <c r="A2" s="148" t="s">
        <v>100</v>
      </c>
      <c r="B2" s="236" t="s">
        <v>101</v>
      </c>
      <c r="C2" s="236"/>
      <c r="D2" s="149"/>
    </row>
    <row r="3" spans="1:4" x14ac:dyDescent="0.25">
      <c r="A3" s="243"/>
      <c r="B3" s="29" t="s">
        <v>102</v>
      </c>
      <c r="C3" s="30" t="s">
        <v>103</v>
      </c>
      <c r="D3" s="12" t="s">
        <v>839</v>
      </c>
    </row>
    <row r="4" spans="1:4" x14ac:dyDescent="0.25">
      <c r="A4" s="244"/>
      <c r="B4" s="29" t="s">
        <v>104</v>
      </c>
      <c r="C4" s="30" t="s">
        <v>105</v>
      </c>
      <c r="D4" s="12" t="s">
        <v>839</v>
      </c>
    </row>
    <row r="5" spans="1:4" x14ac:dyDescent="0.25">
      <c r="A5" s="244"/>
      <c r="B5" s="29" t="s">
        <v>106</v>
      </c>
      <c r="C5" s="30" t="s">
        <v>107</v>
      </c>
      <c r="D5" s="12" t="s">
        <v>839</v>
      </c>
    </row>
    <row r="6" spans="1:4" x14ac:dyDescent="0.25">
      <c r="A6" s="244"/>
      <c r="B6" s="29" t="s">
        <v>108</v>
      </c>
      <c r="C6" s="30" t="s">
        <v>109</v>
      </c>
      <c r="D6" s="12" t="s">
        <v>839</v>
      </c>
    </row>
    <row r="7" spans="1:4" ht="25.5" x14ac:dyDescent="0.25">
      <c r="A7" s="244"/>
      <c r="B7" s="29" t="s">
        <v>110</v>
      </c>
      <c r="C7" s="30" t="s">
        <v>111</v>
      </c>
      <c r="D7" s="12" t="s">
        <v>839</v>
      </c>
    </row>
    <row r="8" spans="1:4" x14ac:dyDescent="0.25">
      <c r="A8" s="244"/>
      <c r="B8" s="29" t="s">
        <v>112</v>
      </c>
      <c r="C8" s="30" t="s">
        <v>113</v>
      </c>
      <c r="D8" s="12" t="s">
        <v>839</v>
      </c>
    </row>
    <row r="9" spans="1:4" x14ac:dyDescent="0.25">
      <c r="A9" s="244"/>
      <c r="B9" s="29" t="s">
        <v>114</v>
      </c>
      <c r="C9" s="31" t="s">
        <v>115</v>
      </c>
      <c r="D9" s="12" t="s">
        <v>839</v>
      </c>
    </row>
    <row r="10" spans="1:4" x14ac:dyDescent="0.25">
      <c r="A10" s="245"/>
      <c r="B10" s="29" t="s">
        <v>116</v>
      </c>
      <c r="C10" s="32" t="s">
        <v>117</v>
      </c>
      <c r="D10" s="12" t="s">
        <v>839</v>
      </c>
    </row>
    <row r="11" spans="1:4" x14ac:dyDescent="0.25">
      <c r="A11" s="244"/>
      <c r="B11" s="29" t="s">
        <v>118</v>
      </c>
      <c r="C11" s="30" t="s">
        <v>119</v>
      </c>
      <c r="D11" s="12" t="s">
        <v>839</v>
      </c>
    </row>
    <row r="12" spans="1:4" x14ac:dyDescent="0.25">
      <c r="A12" s="244"/>
      <c r="B12" s="29" t="s">
        <v>120</v>
      </c>
      <c r="C12" s="30" t="s">
        <v>121</v>
      </c>
      <c r="D12" s="12" t="s">
        <v>839</v>
      </c>
    </row>
    <row r="13" spans="1:4" ht="25.5" x14ac:dyDescent="0.25">
      <c r="A13" s="244"/>
      <c r="B13" s="29" t="s">
        <v>122</v>
      </c>
      <c r="C13" s="31" t="s">
        <v>123</v>
      </c>
      <c r="D13" s="12" t="s">
        <v>839</v>
      </c>
    </row>
    <row r="14" spans="1:4" x14ac:dyDescent="0.25">
      <c r="A14" s="245"/>
      <c r="B14" s="29" t="s">
        <v>124</v>
      </c>
      <c r="C14" s="30" t="s">
        <v>125</v>
      </c>
      <c r="D14" s="12" t="s">
        <v>839</v>
      </c>
    </row>
  </sheetData>
  <mergeCells count="2">
    <mergeCell ref="B2:C2"/>
    <mergeCell ref="A3:A14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76"/>
  <sheetViews>
    <sheetView showGridLines="0" workbookViewId="0">
      <pane xSplit="1" ySplit="3" topLeftCell="B4" activePane="bottomRight" state="frozen"/>
      <selection activeCell="BF42" sqref="BF42"/>
      <selection pane="topRight" activeCell="BF42" sqref="BF42"/>
      <selection pane="bottomLeft" activeCell="BF42" sqref="BF42"/>
      <selection pane="bottomRight" activeCell="A2" sqref="A2:N2"/>
    </sheetView>
  </sheetViews>
  <sheetFormatPr baseColWidth="10" defaultColWidth="11.42578125" defaultRowHeight="12.75" x14ac:dyDescent="0.2"/>
  <cols>
    <col min="1" max="1" width="17.42578125" style="34" customWidth="1"/>
    <col min="2" max="11" width="8.5703125" style="34" customWidth="1"/>
    <col min="12" max="12" width="8.85546875" style="34" customWidth="1"/>
    <col min="13" max="13" width="11.42578125" style="34"/>
    <col min="14" max="15" width="11.42578125" style="161"/>
    <col min="16" max="16384" width="11.42578125" style="34"/>
  </cols>
  <sheetData>
    <row r="1" spans="1:15" x14ac:dyDescent="0.2">
      <c r="A1" s="286" t="s">
        <v>731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56"/>
    </row>
    <row r="2" spans="1:15" ht="39" customHeight="1" x14ac:dyDescent="0.2">
      <c r="A2" s="285" t="s">
        <v>840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150"/>
    </row>
    <row r="3" spans="1:15" ht="20.100000000000001" customHeight="1" x14ac:dyDescent="0.2">
      <c r="A3" s="80" t="s">
        <v>127</v>
      </c>
      <c r="B3" s="64">
        <v>2009</v>
      </c>
      <c r="C3" s="64">
        <v>2010</v>
      </c>
      <c r="D3" s="64">
        <v>2011</v>
      </c>
      <c r="E3" s="64">
        <v>2012</v>
      </c>
      <c r="F3" s="64">
        <v>2013</v>
      </c>
      <c r="G3" s="64">
        <v>2014</v>
      </c>
      <c r="H3" s="64">
        <v>2015</v>
      </c>
      <c r="I3" s="64">
        <v>2016</v>
      </c>
      <c r="J3" s="64">
        <v>2017</v>
      </c>
      <c r="K3" s="64">
        <v>2018</v>
      </c>
      <c r="L3" s="64">
        <v>2019</v>
      </c>
      <c r="M3" s="64">
        <v>2020</v>
      </c>
      <c r="N3" s="64">
        <v>2021</v>
      </c>
      <c r="O3" s="64" t="s">
        <v>699</v>
      </c>
    </row>
    <row r="4" spans="1:15" ht="15" customHeight="1" x14ac:dyDescent="0.25">
      <c r="A4" s="37" t="s">
        <v>128</v>
      </c>
      <c r="B4" s="38">
        <v>124</v>
      </c>
      <c r="C4" s="38">
        <v>298</v>
      </c>
      <c r="D4" s="38">
        <v>403</v>
      </c>
      <c r="E4" s="38">
        <v>457</v>
      </c>
      <c r="F4" s="38">
        <v>458</v>
      </c>
      <c r="G4" s="38">
        <v>501</v>
      </c>
      <c r="H4" s="38">
        <v>1082</v>
      </c>
      <c r="I4" s="38">
        <v>1371</v>
      </c>
      <c r="J4" s="38">
        <v>1480</v>
      </c>
      <c r="K4" s="38">
        <v>1358</v>
      </c>
      <c r="L4" s="38">
        <v>1365</v>
      </c>
      <c r="M4" s="38">
        <v>692</v>
      </c>
      <c r="N4" s="223">
        <v>917</v>
      </c>
      <c r="O4" s="223">
        <v>580</v>
      </c>
    </row>
    <row r="5" spans="1:15" ht="15" customHeight="1" x14ac:dyDescent="0.25">
      <c r="A5" s="40" t="s">
        <v>131</v>
      </c>
      <c r="B5" s="44" t="s">
        <v>150</v>
      </c>
      <c r="C5" s="41">
        <v>10</v>
      </c>
      <c r="D5" s="41">
        <v>24</v>
      </c>
      <c r="E5" s="41">
        <v>19</v>
      </c>
      <c r="F5" s="41">
        <v>19</v>
      </c>
      <c r="G5" s="41">
        <v>2</v>
      </c>
      <c r="H5" s="41">
        <v>3</v>
      </c>
      <c r="I5" s="41">
        <v>29</v>
      </c>
      <c r="J5" s="41">
        <v>32</v>
      </c>
      <c r="K5" s="41">
        <v>21</v>
      </c>
      <c r="L5" s="41">
        <v>7</v>
      </c>
      <c r="M5" s="41">
        <v>2</v>
      </c>
      <c r="N5" s="224">
        <v>8</v>
      </c>
      <c r="O5" s="224">
        <v>6</v>
      </c>
    </row>
    <row r="6" spans="1:15" ht="15" customHeight="1" x14ac:dyDescent="0.25">
      <c r="A6" s="40" t="s">
        <v>132</v>
      </c>
      <c r="B6" s="41">
        <v>3</v>
      </c>
      <c r="C6" s="41">
        <v>8</v>
      </c>
      <c r="D6" s="41">
        <v>6</v>
      </c>
      <c r="E6" s="41">
        <v>1</v>
      </c>
      <c r="F6" s="41">
        <v>6</v>
      </c>
      <c r="G6" s="41">
        <v>4</v>
      </c>
      <c r="H6" s="41">
        <v>7</v>
      </c>
      <c r="I6" s="41">
        <v>12</v>
      </c>
      <c r="J6" s="41">
        <v>10</v>
      </c>
      <c r="K6" s="41">
        <v>11</v>
      </c>
      <c r="L6" s="41">
        <v>10</v>
      </c>
      <c r="M6" s="41">
        <v>9</v>
      </c>
      <c r="N6" s="224">
        <v>8</v>
      </c>
      <c r="O6" s="224">
        <v>8</v>
      </c>
    </row>
    <row r="7" spans="1:15" ht="15" customHeight="1" x14ac:dyDescent="0.25">
      <c r="A7" s="40" t="s">
        <v>133</v>
      </c>
      <c r="B7" s="41">
        <v>2</v>
      </c>
      <c r="C7" s="41">
        <v>4</v>
      </c>
      <c r="D7" s="41">
        <v>5</v>
      </c>
      <c r="E7" s="41">
        <v>5</v>
      </c>
      <c r="F7" s="41">
        <v>3</v>
      </c>
      <c r="G7" s="41">
        <v>3</v>
      </c>
      <c r="H7" s="41">
        <v>4</v>
      </c>
      <c r="I7" s="41">
        <v>9</v>
      </c>
      <c r="J7" s="41">
        <v>3</v>
      </c>
      <c r="K7" s="41">
        <v>4</v>
      </c>
      <c r="L7" s="41">
        <v>11</v>
      </c>
      <c r="M7" s="41">
        <v>5</v>
      </c>
      <c r="N7" s="224">
        <v>12</v>
      </c>
      <c r="O7" s="224">
        <v>5</v>
      </c>
    </row>
    <row r="8" spans="1:15" ht="15" customHeight="1" x14ac:dyDescent="0.25">
      <c r="A8" s="40" t="s">
        <v>134</v>
      </c>
      <c r="B8" s="41">
        <v>2</v>
      </c>
      <c r="C8" s="41">
        <v>7</v>
      </c>
      <c r="D8" s="41">
        <v>17</v>
      </c>
      <c r="E8" s="41">
        <v>12</v>
      </c>
      <c r="F8" s="41">
        <v>15</v>
      </c>
      <c r="G8" s="41">
        <v>22</v>
      </c>
      <c r="H8" s="41">
        <v>38</v>
      </c>
      <c r="I8" s="41">
        <v>59</v>
      </c>
      <c r="J8" s="41">
        <v>84</v>
      </c>
      <c r="K8" s="41">
        <v>83</v>
      </c>
      <c r="L8" s="41">
        <v>38</v>
      </c>
      <c r="M8" s="41">
        <v>20</v>
      </c>
      <c r="N8" s="224">
        <v>95</v>
      </c>
      <c r="O8" s="224">
        <v>47</v>
      </c>
    </row>
    <row r="9" spans="1:15" ht="15" customHeight="1" x14ac:dyDescent="0.25">
      <c r="A9" s="40" t="s">
        <v>135</v>
      </c>
      <c r="B9" s="44" t="s">
        <v>150</v>
      </c>
      <c r="C9" s="41">
        <v>1</v>
      </c>
      <c r="D9" s="41">
        <v>6</v>
      </c>
      <c r="E9" s="41">
        <v>9</v>
      </c>
      <c r="F9" s="41">
        <v>13</v>
      </c>
      <c r="G9" s="41">
        <v>15</v>
      </c>
      <c r="H9" s="41">
        <v>9</v>
      </c>
      <c r="I9" s="41">
        <v>22</v>
      </c>
      <c r="J9" s="41">
        <v>30</v>
      </c>
      <c r="K9" s="41">
        <v>28</v>
      </c>
      <c r="L9" s="41">
        <v>19</v>
      </c>
      <c r="M9" s="41">
        <v>9</v>
      </c>
      <c r="N9" s="224">
        <v>17</v>
      </c>
      <c r="O9" s="224">
        <v>17</v>
      </c>
    </row>
    <row r="10" spans="1:15" ht="15" customHeight="1" x14ac:dyDescent="0.25">
      <c r="A10" s="40" t="s">
        <v>136</v>
      </c>
      <c r="B10" s="41">
        <v>2</v>
      </c>
      <c r="C10" s="41">
        <v>3</v>
      </c>
      <c r="D10" s="41">
        <v>3</v>
      </c>
      <c r="E10" s="41">
        <v>2</v>
      </c>
      <c r="F10" s="41">
        <v>3</v>
      </c>
      <c r="G10" s="41">
        <v>5</v>
      </c>
      <c r="H10" s="41">
        <v>8</v>
      </c>
      <c r="I10" s="41">
        <v>23</v>
      </c>
      <c r="J10" s="41">
        <v>8</v>
      </c>
      <c r="K10" s="41">
        <v>19</v>
      </c>
      <c r="L10" s="41">
        <v>7</v>
      </c>
      <c r="M10" s="41">
        <v>10</v>
      </c>
      <c r="N10" s="224">
        <v>15</v>
      </c>
      <c r="O10" s="224">
        <v>8</v>
      </c>
    </row>
    <row r="11" spans="1:15" ht="15" customHeight="1" x14ac:dyDescent="0.25">
      <c r="A11" s="40" t="s">
        <v>137</v>
      </c>
      <c r="B11" s="41">
        <v>3</v>
      </c>
      <c r="C11" s="41">
        <v>4</v>
      </c>
      <c r="D11" s="41">
        <v>8</v>
      </c>
      <c r="E11" s="41">
        <v>7</v>
      </c>
      <c r="F11" s="41">
        <v>12</v>
      </c>
      <c r="G11" s="41">
        <v>10</v>
      </c>
      <c r="H11" s="41">
        <v>72</v>
      </c>
      <c r="I11" s="41">
        <v>85</v>
      </c>
      <c r="J11" s="41">
        <v>46</v>
      </c>
      <c r="K11" s="41">
        <v>69</v>
      </c>
      <c r="L11" s="41">
        <v>43</v>
      </c>
      <c r="M11" s="41">
        <v>9</v>
      </c>
      <c r="N11" s="224">
        <v>13</v>
      </c>
      <c r="O11" s="224">
        <v>8</v>
      </c>
    </row>
    <row r="12" spans="1:15" ht="15" customHeight="1" x14ac:dyDescent="0.25">
      <c r="A12" s="40" t="s">
        <v>138</v>
      </c>
      <c r="B12" s="41">
        <v>1</v>
      </c>
      <c r="C12" s="41">
        <v>5</v>
      </c>
      <c r="D12" s="41" t="s">
        <v>150</v>
      </c>
      <c r="E12" s="41" t="s">
        <v>150</v>
      </c>
      <c r="F12" s="41" t="s">
        <v>150</v>
      </c>
      <c r="G12" s="41">
        <v>7</v>
      </c>
      <c r="H12" s="41">
        <v>7</v>
      </c>
      <c r="I12" s="41">
        <v>4</v>
      </c>
      <c r="J12" s="41">
        <v>2</v>
      </c>
      <c r="K12" s="41">
        <v>4</v>
      </c>
      <c r="L12" s="41">
        <v>3</v>
      </c>
      <c r="M12" s="41">
        <v>2</v>
      </c>
      <c r="N12" s="224">
        <v>1</v>
      </c>
      <c r="O12" s="224">
        <v>3</v>
      </c>
    </row>
    <row r="13" spans="1:15" ht="15" customHeight="1" x14ac:dyDescent="0.25">
      <c r="A13" s="40" t="s">
        <v>139</v>
      </c>
      <c r="B13" s="41">
        <v>7</v>
      </c>
      <c r="C13" s="41">
        <v>26</v>
      </c>
      <c r="D13" s="41">
        <v>53</v>
      </c>
      <c r="E13" s="41">
        <v>44</v>
      </c>
      <c r="F13" s="41">
        <v>28</v>
      </c>
      <c r="G13" s="41">
        <v>14</v>
      </c>
      <c r="H13" s="41">
        <v>49</v>
      </c>
      <c r="I13" s="41">
        <v>82</v>
      </c>
      <c r="J13" s="41">
        <v>69</v>
      </c>
      <c r="K13" s="41">
        <v>50</v>
      </c>
      <c r="L13" s="41">
        <v>51</v>
      </c>
      <c r="M13" s="41">
        <v>24</v>
      </c>
      <c r="N13" s="224">
        <v>38</v>
      </c>
      <c r="O13" s="224">
        <v>33</v>
      </c>
    </row>
    <row r="14" spans="1:15" ht="15" customHeight="1" x14ac:dyDescent="0.25">
      <c r="A14" s="40" t="s">
        <v>140</v>
      </c>
      <c r="B14" s="41" t="s">
        <v>150</v>
      </c>
      <c r="C14" s="41" t="s">
        <v>150</v>
      </c>
      <c r="D14" s="41">
        <v>2</v>
      </c>
      <c r="E14" s="41">
        <v>2</v>
      </c>
      <c r="F14" s="41">
        <v>1</v>
      </c>
      <c r="G14" s="41">
        <v>2</v>
      </c>
      <c r="H14" s="41">
        <v>1</v>
      </c>
      <c r="I14" s="41">
        <v>22</v>
      </c>
      <c r="J14" s="41">
        <v>37</v>
      </c>
      <c r="K14" s="41">
        <v>17</v>
      </c>
      <c r="L14" s="41">
        <v>17</v>
      </c>
      <c r="M14" s="41">
        <v>7</v>
      </c>
      <c r="N14" s="224">
        <v>21</v>
      </c>
      <c r="O14" s="224">
        <v>25</v>
      </c>
    </row>
    <row r="15" spans="1:15" ht="15" customHeight="1" x14ac:dyDescent="0.25">
      <c r="A15" s="40" t="s">
        <v>141</v>
      </c>
      <c r="B15" s="41">
        <v>4</v>
      </c>
      <c r="C15" s="41">
        <v>8</v>
      </c>
      <c r="D15" s="41">
        <v>9</v>
      </c>
      <c r="E15" s="41">
        <v>4</v>
      </c>
      <c r="F15" s="41">
        <v>12</v>
      </c>
      <c r="G15" s="41">
        <v>7</v>
      </c>
      <c r="H15" s="41">
        <v>25</v>
      </c>
      <c r="I15" s="41">
        <v>33</v>
      </c>
      <c r="J15" s="41">
        <v>46</v>
      </c>
      <c r="K15" s="41">
        <v>18</v>
      </c>
      <c r="L15" s="41">
        <v>27</v>
      </c>
      <c r="M15" s="41">
        <v>13</v>
      </c>
      <c r="N15" s="224">
        <v>41</v>
      </c>
      <c r="O15" s="224">
        <v>48</v>
      </c>
    </row>
    <row r="16" spans="1:15" ht="15" customHeight="1" x14ac:dyDescent="0.25">
      <c r="A16" s="40" t="s">
        <v>142</v>
      </c>
      <c r="B16" s="44" t="s">
        <v>150</v>
      </c>
      <c r="C16" s="41">
        <v>3</v>
      </c>
      <c r="D16" s="41">
        <v>2</v>
      </c>
      <c r="E16" s="41">
        <v>1</v>
      </c>
      <c r="F16" s="41">
        <v>10</v>
      </c>
      <c r="G16" s="41">
        <v>4</v>
      </c>
      <c r="H16" s="41">
        <v>13</v>
      </c>
      <c r="I16" s="41">
        <v>8</v>
      </c>
      <c r="J16" s="41">
        <v>7</v>
      </c>
      <c r="K16" s="41">
        <v>5</v>
      </c>
      <c r="L16" s="41">
        <v>9</v>
      </c>
      <c r="M16" s="41">
        <v>5</v>
      </c>
      <c r="N16" s="224">
        <v>2</v>
      </c>
      <c r="O16" s="224">
        <v>3</v>
      </c>
    </row>
    <row r="17" spans="1:15" ht="15" customHeight="1" x14ac:dyDescent="0.25">
      <c r="A17" s="40" t="s">
        <v>143</v>
      </c>
      <c r="B17" s="41">
        <v>2</v>
      </c>
      <c r="C17" s="41">
        <v>6</v>
      </c>
      <c r="D17" s="41">
        <v>8</v>
      </c>
      <c r="E17" s="41">
        <v>10</v>
      </c>
      <c r="F17" s="41">
        <v>8</v>
      </c>
      <c r="G17" s="41">
        <v>12</v>
      </c>
      <c r="H17" s="41">
        <v>15</v>
      </c>
      <c r="I17" s="41">
        <v>21</v>
      </c>
      <c r="J17" s="41">
        <v>28</v>
      </c>
      <c r="K17" s="41">
        <v>22</v>
      </c>
      <c r="L17" s="41">
        <v>10</v>
      </c>
      <c r="M17" s="41">
        <v>8</v>
      </c>
      <c r="N17" s="224">
        <v>16</v>
      </c>
      <c r="O17" s="224">
        <v>9</v>
      </c>
    </row>
    <row r="18" spans="1:15" ht="15" customHeight="1" x14ac:dyDescent="0.25">
      <c r="A18" s="40" t="s">
        <v>144</v>
      </c>
      <c r="B18" s="41">
        <v>6</v>
      </c>
      <c r="C18" s="41">
        <v>9</v>
      </c>
      <c r="D18" s="41">
        <v>8</v>
      </c>
      <c r="E18" s="41">
        <v>8</v>
      </c>
      <c r="F18" s="41">
        <v>19</v>
      </c>
      <c r="G18" s="41">
        <v>26</v>
      </c>
      <c r="H18" s="41">
        <v>23</v>
      </c>
      <c r="I18" s="41">
        <v>60</v>
      </c>
      <c r="J18" s="41">
        <v>64</v>
      </c>
      <c r="K18" s="41">
        <v>59</v>
      </c>
      <c r="L18" s="41">
        <v>69</v>
      </c>
      <c r="M18" s="41">
        <v>22</v>
      </c>
      <c r="N18" s="224">
        <v>30</v>
      </c>
      <c r="O18" s="224">
        <v>13</v>
      </c>
    </row>
    <row r="19" spans="1:15" ht="15" customHeight="1" x14ac:dyDescent="0.25">
      <c r="A19" s="40" t="s">
        <v>145</v>
      </c>
      <c r="B19" s="41">
        <v>2</v>
      </c>
      <c r="C19" s="44" t="s">
        <v>150</v>
      </c>
      <c r="D19" s="41">
        <v>5</v>
      </c>
      <c r="E19" s="41">
        <v>12</v>
      </c>
      <c r="F19" s="41">
        <v>6</v>
      </c>
      <c r="G19" s="41">
        <v>8</v>
      </c>
      <c r="H19" s="41">
        <v>21</v>
      </c>
      <c r="I19" s="41">
        <v>24</v>
      </c>
      <c r="J19" s="41">
        <v>36</v>
      </c>
      <c r="K19" s="41">
        <v>31</v>
      </c>
      <c r="L19" s="41">
        <v>27</v>
      </c>
      <c r="M19" s="41">
        <v>19</v>
      </c>
      <c r="N19" s="224">
        <v>34</v>
      </c>
      <c r="O19" s="224">
        <v>17</v>
      </c>
    </row>
    <row r="20" spans="1:15" ht="15" customHeight="1" x14ac:dyDescent="0.25">
      <c r="A20" s="40" t="s">
        <v>146</v>
      </c>
      <c r="B20" s="41">
        <v>1</v>
      </c>
      <c r="C20" s="41">
        <v>1</v>
      </c>
      <c r="D20" s="41">
        <v>2</v>
      </c>
      <c r="E20" s="41">
        <v>4</v>
      </c>
      <c r="F20" s="41">
        <v>11</v>
      </c>
      <c r="G20" s="41">
        <v>8</v>
      </c>
      <c r="H20" s="41">
        <v>27</v>
      </c>
      <c r="I20" s="41">
        <v>16</v>
      </c>
      <c r="J20" s="41">
        <v>21</v>
      </c>
      <c r="K20" s="41">
        <v>24</v>
      </c>
      <c r="L20" s="41">
        <v>31</v>
      </c>
      <c r="M20" s="41">
        <v>18</v>
      </c>
      <c r="N20" s="224">
        <v>34</v>
      </c>
      <c r="O20" s="224">
        <v>12</v>
      </c>
    </row>
    <row r="21" spans="1:15" ht="15" customHeight="1" x14ac:dyDescent="0.25">
      <c r="A21" s="40" t="s">
        <v>196</v>
      </c>
      <c r="B21" s="41">
        <v>25</v>
      </c>
      <c r="C21" s="41">
        <v>56</v>
      </c>
      <c r="D21" s="41">
        <v>59</v>
      </c>
      <c r="E21" s="41">
        <v>50</v>
      </c>
      <c r="F21" s="41">
        <v>52</v>
      </c>
      <c r="G21" s="41">
        <v>108</v>
      </c>
      <c r="H21" s="41">
        <v>392</v>
      </c>
      <c r="I21" s="41">
        <v>287</v>
      </c>
      <c r="J21" s="41">
        <v>326</v>
      </c>
      <c r="K21" s="41">
        <v>293</v>
      </c>
      <c r="L21" s="41">
        <v>295</v>
      </c>
      <c r="M21" s="41">
        <v>132</v>
      </c>
      <c r="N21" s="224">
        <v>106</v>
      </c>
      <c r="O21" s="224">
        <v>13</v>
      </c>
    </row>
    <row r="22" spans="1:15" ht="15" customHeight="1" x14ac:dyDescent="0.25">
      <c r="A22" s="42" t="s">
        <v>732</v>
      </c>
      <c r="B22" s="41" t="s">
        <v>150</v>
      </c>
      <c r="C22" s="41" t="s">
        <v>150</v>
      </c>
      <c r="D22" s="41" t="s">
        <v>150</v>
      </c>
      <c r="E22" s="41">
        <v>12</v>
      </c>
      <c r="F22" s="41">
        <v>19</v>
      </c>
      <c r="G22" s="41">
        <v>28</v>
      </c>
      <c r="H22" s="41">
        <v>9</v>
      </c>
      <c r="I22" s="41">
        <v>9</v>
      </c>
      <c r="J22" s="41">
        <v>6</v>
      </c>
      <c r="K22" s="41">
        <v>8</v>
      </c>
      <c r="L22" s="41">
        <v>7</v>
      </c>
      <c r="M22" s="41">
        <v>7</v>
      </c>
      <c r="N22" s="224">
        <v>10</v>
      </c>
      <c r="O22" s="224">
        <v>8</v>
      </c>
    </row>
    <row r="23" spans="1:15" ht="15" customHeight="1" x14ac:dyDescent="0.25">
      <c r="A23" s="43" t="s">
        <v>149</v>
      </c>
      <c r="B23" s="41" t="s">
        <v>150</v>
      </c>
      <c r="C23" s="41" t="s">
        <v>150</v>
      </c>
      <c r="D23" s="41" t="s">
        <v>150</v>
      </c>
      <c r="E23" s="41" t="s">
        <v>150</v>
      </c>
      <c r="F23" s="41" t="s">
        <v>150</v>
      </c>
      <c r="G23" s="41" t="s">
        <v>150</v>
      </c>
      <c r="H23" s="41" t="s">
        <v>150</v>
      </c>
      <c r="I23" s="41" t="s">
        <v>150</v>
      </c>
      <c r="J23" s="41" t="s">
        <v>150</v>
      </c>
      <c r="K23" s="41" t="s">
        <v>150</v>
      </c>
      <c r="L23" s="41" t="s">
        <v>150</v>
      </c>
      <c r="M23" s="41">
        <v>11</v>
      </c>
      <c r="N23" s="224">
        <v>5</v>
      </c>
      <c r="O23" s="224">
        <v>4</v>
      </c>
    </row>
    <row r="24" spans="1:15" ht="15" customHeight="1" x14ac:dyDescent="0.25">
      <c r="A24" s="40" t="s">
        <v>151</v>
      </c>
      <c r="B24" s="41">
        <v>4</v>
      </c>
      <c r="C24" s="41">
        <v>10</v>
      </c>
      <c r="D24" s="41">
        <v>3</v>
      </c>
      <c r="E24" s="41">
        <v>8</v>
      </c>
      <c r="F24" s="41">
        <v>15</v>
      </c>
      <c r="G24" s="41">
        <v>1</v>
      </c>
      <c r="H24" s="41">
        <v>8</v>
      </c>
      <c r="I24" s="41">
        <v>6</v>
      </c>
      <c r="J24" s="41">
        <v>8</v>
      </c>
      <c r="K24" s="41">
        <v>8</v>
      </c>
      <c r="L24" s="41">
        <v>84</v>
      </c>
      <c r="M24" s="41">
        <v>39</v>
      </c>
      <c r="N24" s="224">
        <v>66</v>
      </c>
      <c r="O24" s="224">
        <v>40</v>
      </c>
    </row>
    <row r="25" spans="1:15" ht="15" customHeight="1" x14ac:dyDescent="0.25">
      <c r="A25" s="40" t="s">
        <v>152</v>
      </c>
      <c r="B25" s="41">
        <v>7</v>
      </c>
      <c r="C25" s="41">
        <v>9</v>
      </c>
      <c r="D25" s="41">
        <v>11</v>
      </c>
      <c r="E25" s="41">
        <v>11</v>
      </c>
      <c r="F25" s="41">
        <v>6</v>
      </c>
      <c r="G25" s="41">
        <v>6</v>
      </c>
      <c r="H25" s="41">
        <v>10</v>
      </c>
      <c r="I25" s="41">
        <v>4</v>
      </c>
      <c r="J25" s="41">
        <v>3</v>
      </c>
      <c r="K25" s="41">
        <v>3</v>
      </c>
      <c r="L25" s="41">
        <v>11</v>
      </c>
      <c r="M25" s="41">
        <v>1</v>
      </c>
      <c r="N25" s="224">
        <v>4</v>
      </c>
      <c r="O25" s="224">
        <v>1</v>
      </c>
    </row>
    <row r="26" spans="1:15" ht="15" customHeight="1" x14ac:dyDescent="0.25">
      <c r="A26" s="40" t="s">
        <v>153</v>
      </c>
      <c r="B26" s="41">
        <v>4</v>
      </c>
      <c r="C26" s="41">
        <v>17</v>
      </c>
      <c r="D26" s="41">
        <v>29</v>
      </c>
      <c r="E26" s="41">
        <v>55</v>
      </c>
      <c r="F26" s="41">
        <v>58</v>
      </c>
      <c r="G26" s="41">
        <v>80</v>
      </c>
      <c r="H26" s="41">
        <v>98</v>
      </c>
      <c r="I26" s="41">
        <v>57</v>
      </c>
      <c r="J26" s="41">
        <v>79</v>
      </c>
      <c r="K26" s="41">
        <v>84</v>
      </c>
      <c r="L26" s="41">
        <v>92</v>
      </c>
      <c r="M26" s="41">
        <v>68</v>
      </c>
      <c r="N26" s="224">
        <v>58</v>
      </c>
      <c r="O26" s="224">
        <v>40</v>
      </c>
    </row>
    <row r="27" spans="1:15" ht="15" customHeight="1" x14ac:dyDescent="0.25">
      <c r="A27" s="40" t="s">
        <v>154</v>
      </c>
      <c r="B27" s="41">
        <v>15</v>
      </c>
      <c r="C27" s="41">
        <v>36</v>
      </c>
      <c r="D27" s="41">
        <v>56</v>
      </c>
      <c r="E27" s="41">
        <v>35</v>
      </c>
      <c r="F27" s="41">
        <v>31</v>
      </c>
      <c r="G27" s="41">
        <v>54</v>
      </c>
      <c r="H27" s="41">
        <v>81</v>
      </c>
      <c r="I27" s="41">
        <v>147</v>
      </c>
      <c r="J27" s="41">
        <v>144</v>
      </c>
      <c r="K27" s="41">
        <v>98</v>
      </c>
      <c r="L27" s="41">
        <v>101</v>
      </c>
      <c r="M27" s="41">
        <v>51</v>
      </c>
      <c r="N27" s="224">
        <v>50</v>
      </c>
      <c r="O27" s="224">
        <v>54</v>
      </c>
    </row>
    <row r="28" spans="1:15" ht="15" customHeight="1" x14ac:dyDescent="0.25">
      <c r="A28" s="40" t="s">
        <v>155</v>
      </c>
      <c r="B28" s="41">
        <v>12</v>
      </c>
      <c r="C28" s="41">
        <v>10</v>
      </c>
      <c r="D28" s="41">
        <v>6</v>
      </c>
      <c r="E28" s="41">
        <v>4</v>
      </c>
      <c r="F28" s="41">
        <v>6</v>
      </c>
      <c r="G28" s="41">
        <v>7</v>
      </c>
      <c r="H28" s="41">
        <v>9</v>
      </c>
      <c r="I28" s="41">
        <v>5</v>
      </c>
      <c r="J28" s="41">
        <v>10</v>
      </c>
      <c r="K28" s="41">
        <v>5</v>
      </c>
      <c r="L28" s="41">
        <v>3</v>
      </c>
      <c r="M28" s="41">
        <v>3</v>
      </c>
      <c r="N28" s="224">
        <v>2</v>
      </c>
      <c r="O28" s="224">
        <v>2</v>
      </c>
    </row>
    <row r="29" spans="1:15" ht="15" customHeight="1" x14ac:dyDescent="0.25">
      <c r="A29" s="40" t="s">
        <v>156</v>
      </c>
      <c r="B29" s="41">
        <v>1</v>
      </c>
      <c r="C29" s="41">
        <v>1</v>
      </c>
      <c r="D29" s="41">
        <v>1</v>
      </c>
      <c r="E29" s="41">
        <v>1</v>
      </c>
      <c r="F29" s="41" t="s">
        <v>150</v>
      </c>
      <c r="G29" s="41">
        <v>5</v>
      </c>
      <c r="H29" s="41">
        <v>1</v>
      </c>
      <c r="I29" s="41">
        <v>3</v>
      </c>
      <c r="J29" s="41">
        <v>5</v>
      </c>
      <c r="K29" s="41">
        <v>5</v>
      </c>
      <c r="L29" s="41">
        <v>1</v>
      </c>
      <c r="M29" s="41">
        <v>5</v>
      </c>
      <c r="N29" s="224">
        <v>7</v>
      </c>
      <c r="O29" s="224">
        <v>2</v>
      </c>
    </row>
    <row r="30" spans="1:15" ht="15" customHeight="1" x14ac:dyDescent="0.25">
      <c r="A30" s="40" t="s">
        <v>157</v>
      </c>
      <c r="B30" s="41">
        <v>2</v>
      </c>
      <c r="C30" s="41">
        <v>18</v>
      </c>
      <c r="D30" s="41">
        <v>18</v>
      </c>
      <c r="E30" s="41">
        <v>22</v>
      </c>
      <c r="F30" s="41">
        <v>30</v>
      </c>
      <c r="G30" s="41">
        <v>13</v>
      </c>
      <c r="H30" s="41">
        <v>21</v>
      </c>
      <c r="I30" s="41">
        <v>42</v>
      </c>
      <c r="J30" s="41">
        <v>46</v>
      </c>
      <c r="K30" s="41">
        <v>54</v>
      </c>
      <c r="L30" s="41">
        <v>32</v>
      </c>
      <c r="M30" s="41">
        <v>22</v>
      </c>
      <c r="N30" s="224">
        <v>35</v>
      </c>
      <c r="O30" s="224">
        <v>28</v>
      </c>
    </row>
    <row r="31" spans="1:15" ht="15" customHeight="1" x14ac:dyDescent="0.25">
      <c r="A31" s="40" t="s">
        <v>158</v>
      </c>
      <c r="B31" s="41">
        <v>7</v>
      </c>
      <c r="C31" s="41">
        <v>24</v>
      </c>
      <c r="D31" s="41">
        <v>16</v>
      </c>
      <c r="E31" s="41">
        <v>31</v>
      </c>
      <c r="F31" s="41">
        <v>10</v>
      </c>
      <c r="G31" s="41">
        <v>7</v>
      </c>
      <c r="H31" s="41">
        <v>30</v>
      </c>
      <c r="I31" s="41">
        <v>98</v>
      </c>
      <c r="J31" s="41">
        <v>111</v>
      </c>
      <c r="K31" s="41">
        <v>113</v>
      </c>
      <c r="L31" s="41">
        <v>156</v>
      </c>
      <c r="M31" s="41">
        <v>53</v>
      </c>
      <c r="N31" s="224">
        <v>75</v>
      </c>
      <c r="O31" s="224">
        <v>29</v>
      </c>
    </row>
    <row r="32" spans="1:15" ht="15" customHeight="1" x14ac:dyDescent="0.25">
      <c r="A32" s="40" t="s">
        <v>159</v>
      </c>
      <c r="B32" s="41">
        <v>1</v>
      </c>
      <c r="C32" s="41">
        <v>9</v>
      </c>
      <c r="D32" s="41">
        <v>20</v>
      </c>
      <c r="E32" s="41">
        <v>42</v>
      </c>
      <c r="F32" s="41">
        <v>17</v>
      </c>
      <c r="G32" s="41">
        <v>5</v>
      </c>
      <c r="H32" s="41">
        <v>21</v>
      </c>
      <c r="I32" s="41">
        <v>47</v>
      </c>
      <c r="J32" s="41">
        <v>45</v>
      </c>
      <c r="K32" s="41">
        <v>47</v>
      </c>
      <c r="L32" s="41">
        <v>24</v>
      </c>
      <c r="M32" s="41">
        <v>13</v>
      </c>
      <c r="N32" s="224">
        <v>15</v>
      </c>
      <c r="O32" s="224">
        <v>12</v>
      </c>
    </row>
    <row r="33" spans="1:15" ht="15" customHeight="1" x14ac:dyDescent="0.25">
      <c r="A33" s="40" t="s">
        <v>160</v>
      </c>
      <c r="B33" s="44" t="s">
        <v>150</v>
      </c>
      <c r="C33" s="41">
        <v>1</v>
      </c>
      <c r="D33" s="41">
        <v>1</v>
      </c>
      <c r="E33" s="44" t="s">
        <v>150</v>
      </c>
      <c r="F33" s="41">
        <v>1</v>
      </c>
      <c r="G33" s="41">
        <v>4</v>
      </c>
      <c r="H33" s="41">
        <v>5</v>
      </c>
      <c r="I33" s="41">
        <v>15</v>
      </c>
      <c r="J33" s="41">
        <v>7</v>
      </c>
      <c r="K33" s="41">
        <v>17</v>
      </c>
      <c r="L33" s="41">
        <v>7</v>
      </c>
      <c r="M33" s="41">
        <v>11</v>
      </c>
      <c r="N33" s="224">
        <v>7</v>
      </c>
      <c r="O33" s="224">
        <v>8</v>
      </c>
    </row>
    <row r="34" spans="1:15" ht="15" customHeight="1" x14ac:dyDescent="0.25">
      <c r="A34" s="40" t="s">
        <v>161</v>
      </c>
      <c r="B34" s="44" t="s">
        <v>150</v>
      </c>
      <c r="C34" s="44" t="s">
        <v>150</v>
      </c>
      <c r="D34" s="44" t="s">
        <v>150</v>
      </c>
      <c r="E34" s="44" t="s">
        <v>150</v>
      </c>
      <c r="F34" s="44" t="s">
        <v>150</v>
      </c>
      <c r="G34" s="44" t="s">
        <v>150</v>
      </c>
      <c r="H34" s="44" t="s">
        <v>150</v>
      </c>
      <c r="I34" s="44" t="s">
        <v>150</v>
      </c>
      <c r="J34" s="44" t="s">
        <v>150</v>
      </c>
      <c r="K34" s="41">
        <v>5</v>
      </c>
      <c r="L34" s="41">
        <v>6</v>
      </c>
      <c r="M34" s="41">
        <v>16</v>
      </c>
      <c r="N34" s="224">
        <v>16</v>
      </c>
      <c r="O34" s="224">
        <v>8</v>
      </c>
    </row>
    <row r="35" spans="1:15" ht="15" customHeight="1" x14ac:dyDescent="0.25">
      <c r="A35" s="45" t="s">
        <v>162</v>
      </c>
      <c r="B35" s="44" t="s">
        <v>150</v>
      </c>
      <c r="C35" s="44" t="s">
        <v>150</v>
      </c>
      <c r="D35" s="41">
        <v>4</v>
      </c>
      <c r="E35" s="41">
        <v>21</v>
      </c>
      <c r="F35" s="41">
        <v>25</v>
      </c>
      <c r="G35" s="41">
        <v>10</v>
      </c>
      <c r="H35" s="41">
        <v>16</v>
      </c>
      <c r="I35" s="41">
        <v>14</v>
      </c>
      <c r="J35" s="41">
        <v>12</v>
      </c>
      <c r="K35" s="41">
        <v>10</v>
      </c>
      <c r="L35" s="41">
        <v>4</v>
      </c>
      <c r="M35" s="41">
        <v>5</v>
      </c>
      <c r="N35" s="224">
        <v>13</v>
      </c>
      <c r="O35" s="224">
        <v>7</v>
      </c>
    </row>
    <row r="36" spans="1:15" ht="15" customHeight="1" x14ac:dyDescent="0.25">
      <c r="A36" s="45" t="s">
        <v>163</v>
      </c>
      <c r="B36" s="41">
        <v>4</v>
      </c>
      <c r="C36" s="41">
        <v>6</v>
      </c>
      <c r="D36" s="41">
        <v>8</v>
      </c>
      <c r="E36" s="41">
        <v>7</v>
      </c>
      <c r="F36" s="41">
        <v>6</v>
      </c>
      <c r="G36" s="41">
        <v>3</v>
      </c>
      <c r="H36" s="41">
        <v>22</v>
      </c>
      <c r="I36" s="41">
        <v>75</v>
      </c>
      <c r="J36" s="41">
        <v>87</v>
      </c>
      <c r="K36" s="41">
        <v>83</v>
      </c>
      <c r="L36" s="41">
        <v>79</v>
      </c>
      <c r="M36" s="41">
        <v>36</v>
      </c>
      <c r="N36" s="224">
        <v>38</v>
      </c>
      <c r="O36" s="224">
        <v>29</v>
      </c>
    </row>
    <row r="37" spans="1:15" ht="15" customHeight="1" x14ac:dyDescent="0.25">
      <c r="A37" s="45" t="s">
        <v>164</v>
      </c>
      <c r="B37" s="41">
        <v>2</v>
      </c>
      <c r="C37" s="41">
        <v>3</v>
      </c>
      <c r="D37" s="41">
        <v>5</v>
      </c>
      <c r="E37" s="41">
        <v>6</v>
      </c>
      <c r="F37" s="41">
        <v>9</v>
      </c>
      <c r="G37" s="41">
        <v>17</v>
      </c>
      <c r="H37" s="41">
        <v>27</v>
      </c>
      <c r="I37" s="41">
        <v>35</v>
      </c>
      <c r="J37" s="41">
        <v>43</v>
      </c>
      <c r="K37" s="41">
        <v>33</v>
      </c>
      <c r="L37" s="41">
        <v>38</v>
      </c>
      <c r="M37" s="41">
        <v>19</v>
      </c>
      <c r="N37" s="224">
        <v>11</v>
      </c>
      <c r="O37" s="224">
        <v>18</v>
      </c>
    </row>
    <row r="38" spans="1:15" ht="15" customHeight="1" x14ac:dyDescent="0.25">
      <c r="A38" s="45" t="s">
        <v>165</v>
      </c>
      <c r="B38" s="41">
        <v>5</v>
      </c>
      <c r="C38" s="41">
        <v>3</v>
      </c>
      <c r="D38" s="41">
        <v>8</v>
      </c>
      <c r="E38" s="41">
        <v>12</v>
      </c>
      <c r="F38" s="41">
        <v>7</v>
      </c>
      <c r="G38" s="41">
        <v>4</v>
      </c>
      <c r="H38" s="41">
        <v>10</v>
      </c>
      <c r="I38" s="41">
        <v>9</v>
      </c>
      <c r="J38" s="41">
        <v>18</v>
      </c>
      <c r="K38" s="41">
        <v>20</v>
      </c>
      <c r="L38" s="41">
        <v>37</v>
      </c>
      <c r="M38" s="41">
        <v>18</v>
      </c>
      <c r="N38" s="224">
        <v>14</v>
      </c>
      <c r="O38" s="224">
        <v>15</v>
      </c>
    </row>
    <row r="39" spans="1:15" ht="15" customHeight="1" x14ac:dyDescent="0.25">
      <c r="A39" s="46" t="s">
        <v>166</v>
      </c>
      <c r="B39" s="151" t="s">
        <v>150</v>
      </c>
      <c r="C39" s="151" t="s">
        <v>150</v>
      </c>
      <c r="D39" s="151" t="s">
        <v>150</v>
      </c>
      <c r="E39" s="151" t="s">
        <v>150</v>
      </c>
      <c r="F39" s="151" t="s">
        <v>150</v>
      </c>
      <c r="G39" s="151" t="s">
        <v>150</v>
      </c>
      <c r="H39" s="151" t="s">
        <v>150</v>
      </c>
      <c r="I39" s="47">
        <v>9</v>
      </c>
      <c r="J39" s="47">
        <v>7</v>
      </c>
      <c r="K39" s="47">
        <v>7</v>
      </c>
      <c r="L39" s="47">
        <v>9</v>
      </c>
      <c r="M39" s="47" t="s">
        <v>150</v>
      </c>
      <c r="N39" s="225" t="s">
        <v>150</v>
      </c>
      <c r="O39" s="225" t="s">
        <v>150</v>
      </c>
    </row>
    <row r="40" spans="1:15" ht="12" customHeight="1" x14ac:dyDescent="0.2">
      <c r="A40" s="48"/>
      <c r="B40" s="152"/>
      <c r="C40" s="152"/>
      <c r="D40" s="152"/>
      <c r="E40" s="152"/>
      <c r="F40" s="152"/>
      <c r="G40" s="152"/>
    </row>
    <row r="41" spans="1:15" ht="13.5" x14ac:dyDescent="0.25">
      <c r="A41" s="53" t="s">
        <v>733</v>
      </c>
    </row>
    <row r="42" spans="1:15" ht="13.5" x14ac:dyDescent="0.25">
      <c r="A42" s="53" t="s">
        <v>168</v>
      </c>
    </row>
    <row r="43" spans="1:15" x14ac:dyDescent="0.2">
      <c r="A43" s="283" t="s">
        <v>734</v>
      </c>
      <c r="B43" s="284"/>
      <c r="C43" s="284"/>
      <c r="D43" s="284"/>
      <c r="E43" s="284"/>
      <c r="F43" s="284"/>
      <c r="G43" s="284"/>
      <c r="H43" s="284"/>
      <c r="I43" s="284"/>
      <c r="J43" s="284"/>
      <c r="K43" s="284"/>
      <c r="L43" s="284"/>
    </row>
    <row r="44" spans="1:15" x14ac:dyDescent="0.2">
      <c r="A44" s="283" t="s">
        <v>735</v>
      </c>
      <c r="B44" s="284"/>
      <c r="C44" s="284"/>
      <c r="D44" s="284"/>
      <c r="E44" s="284"/>
      <c r="F44" s="284"/>
      <c r="G44" s="284"/>
      <c r="H44" s="284"/>
      <c r="I44" s="284"/>
      <c r="J44" s="284"/>
      <c r="K44" s="284"/>
      <c r="L44" s="284"/>
    </row>
    <row r="45" spans="1:15" x14ac:dyDescent="0.2">
      <c r="A45" s="283" t="s">
        <v>736</v>
      </c>
      <c r="B45" s="284"/>
      <c r="C45" s="284"/>
      <c r="D45" s="284"/>
      <c r="E45" s="284"/>
      <c r="F45" s="284"/>
      <c r="G45" s="284"/>
      <c r="H45" s="284"/>
      <c r="I45" s="284"/>
      <c r="J45" s="284"/>
      <c r="K45" s="284"/>
      <c r="L45" s="284"/>
    </row>
    <row r="46" spans="1:15" ht="13.5" x14ac:dyDescent="0.25">
      <c r="A46" s="53"/>
    </row>
    <row r="47" spans="1:15" ht="13.5" x14ac:dyDescent="0.25">
      <c r="A47" s="53"/>
    </row>
    <row r="48" spans="1:15" ht="13.5" x14ac:dyDescent="0.25">
      <c r="A48" s="53"/>
    </row>
    <row r="49" spans="1:1" ht="13.5" x14ac:dyDescent="0.25">
      <c r="A49" s="53"/>
    </row>
    <row r="50" spans="1:1" ht="13.5" x14ac:dyDescent="0.25">
      <c r="A50" s="53"/>
    </row>
    <row r="51" spans="1:1" ht="13.5" x14ac:dyDescent="0.25">
      <c r="A51" s="53"/>
    </row>
    <row r="52" spans="1:1" ht="13.5" x14ac:dyDescent="0.25">
      <c r="A52" s="53"/>
    </row>
    <row r="53" spans="1:1" ht="13.5" x14ac:dyDescent="0.25">
      <c r="A53" s="53"/>
    </row>
    <row r="54" spans="1:1" ht="13.5" x14ac:dyDescent="0.25">
      <c r="A54" s="53"/>
    </row>
    <row r="55" spans="1:1" ht="13.5" x14ac:dyDescent="0.25">
      <c r="A55" s="53"/>
    </row>
    <row r="56" spans="1:1" ht="13.5" x14ac:dyDescent="0.25">
      <c r="A56" s="53"/>
    </row>
    <row r="57" spans="1:1" ht="13.5" x14ac:dyDescent="0.25">
      <c r="A57" s="53"/>
    </row>
    <row r="58" spans="1:1" ht="13.5" x14ac:dyDescent="0.25">
      <c r="A58" s="53"/>
    </row>
    <row r="59" spans="1:1" ht="13.5" x14ac:dyDescent="0.25">
      <c r="A59" s="53"/>
    </row>
    <row r="60" spans="1:1" ht="13.5" x14ac:dyDescent="0.25">
      <c r="A60" s="53"/>
    </row>
    <row r="61" spans="1:1" ht="13.5" x14ac:dyDescent="0.25">
      <c r="A61" s="53"/>
    </row>
    <row r="62" spans="1:1" ht="13.5" x14ac:dyDescent="0.25">
      <c r="A62" s="54"/>
    </row>
    <row r="63" spans="1:1" ht="16.5" x14ac:dyDescent="0.3">
      <c r="A63" s="55"/>
    </row>
    <row r="64" spans="1:1" ht="16.5" x14ac:dyDescent="0.3">
      <c r="A64" s="55"/>
    </row>
    <row r="65" spans="1:1" ht="16.5" x14ac:dyDescent="0.3">
      <c r="A65" s="55"/>
    </row>
    <row r="66" spans="1:1" ht="16.5" x14ac:dyDescent="0.3">
      <c r="A66" s="55"/>
    </row>
    <row r="67" spans="1:1" ht="16.5" x14ac:dyDescent="0.3">
      <c r="A67" s="55"/>
    </row>
    <row r="68" spans="1:1" ht="16.5" x14ac:dyDescent="0.3">
      <c r="A68" s="55"/>
    </row>
    <row r="69" spans="1:1" ht="16.5" x14ac:dyDescent="0.3">
      <c r="A69" s="55"/>
    </row>
    <row r="70" spans="1:1" ht="16.5" x14ac:dyDescent="0.3">
      <c r="A70" s="55"/>
    </row>
    <row r="71" spans="1:1" ht="16.5" x14ac:dyDescent="0.3">
      <c r="A71" s="55"/>
    </row>
    <row r="72" spans="1:1" ht="16.5" x14ac:dyDescent="0.3">
      <c r="A72" s="55"/>
    </row>
    <row r="73" spans="1:1" ht="16.5" x14ac:dyDescent="0.3">
      <c r="A73" s="55"/>
    </row>
    <row r="74" spans="1:1" ht="16.5" x14ac:dyDescent="0.3">
      <c r="A74" s="55"/>
    </row>
    <row r="75" spans="1:1" ht="16.5" x14ac:dyDescent="0.3">
      <c r="A75" s="55"/>
    </row>
    <row r="76" spans="1:1" ht="13.5" x14ac:dyDescent="0.25">
      <c r="A76" s="54"/>
    </row>
  </sheetData>
  <mergeCells count="5">
    <mergeCell ref="A43:L43"/>
    <mergeCell ref="A44:L44"/>
    <mergeCell ref="A45:L45"/>
    <mergeCell ref="A2:N2"/>
    <mergeCell ref="A1:N1"/>
  </mergeCells>
  <pageMargins left="0.7" right="0.7" top="0.75" bottom="0.75" header="0.3" footer="0.3"/>
  <pageSetup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6"/>
  <sheetViews>
    <sheetView showGridLines="0" zoomScaleNormal="100" workbookViewId="0">
      <selection activeCell="M3" sqref="M3"/>
    </sheetView>
  </sheetViews>
  <sheetFormatPr baseColWidth="10" defaultColWidth="11.42578125" defaultRowHeight="12.75" x14ac:dyDescent="0.2"/>
  <cols>
    <col min="1" max="1" width="13.42578125" style="34" customWidth="1"/>
    <col min="2" max="9" width="10.140625" style="34" hidden="1" customWidth="1"/>
    <col min="10" max="13" width="10.140625" style="34" customWidth="1"/>
    <col min="14" max="14" width="10.140625" style="161" customWidth="1"/>
    <col min="15" max="15" width="12.7109375" style="161" customWidth="1"/>
    <col min="16" max="16384" width="11.42578125" style="34"/>
  </cols>
  <sheetData>
    <row r="1" spans="1:15" x14ac:dyDescent="0.2">
      <c r="A1" s="250" t="s">
        <v>737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</row>
    <row r="2" spans="1:15" ht="41.25" customHeight="1" x14ac:dyDescent="0.2">
      <c r="A2" s="287" t="s">
        <v>841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</row>
    <row r="3" spans="1:15" ht="26.25" customHeight="1" x14ac:dyDescent="0.2">
      <c r="A3" s="80" t="s">
        <v>738</v>
      </c>
      <c r="B3" s="64">
        <v>2009</v>
      </c>
      <c r="C3" s="64">
        <v>2010</v>
      </c>
      <c r="D3" s="64">
        <v>2011</v>
      </c>
      <c r="E3" s="64">
        <v>2012</v>
      </c>
      <c r="F3" s="64">
        <v>2013</v>
      </c>
      <c r="G3" s="64">
        <v>2014</v>
      </c>
      <c r="H3" s="64">
        <v>2015</v>
      </c>
      <c r="I3" s="64">
        <v>2016</v>
      </c>
      <c r="J3" s="64">
        <v>2017</v>
      </c>
      <c r="K3" s="64">
        <v>2018</v>
      </c>
      <c r="L3" s="64">
        <v>2019</v>
      </c>
      <c r="M3" s="64">
        <v>2020</v>
      </c>
      <c r="N3" s="64">
        <v>2021</v>
      </c>
      <c r="O3" s="64" t="s">
        <v>699</v>
      </c>
    </row>
    <row r="4" spans="1:15" ht="15" customHeight="1" x14ac:dyDescent="0.25">
      <c r="A4" s="37" t="s">
        <v>128</v>
      </c>
      <c r="B4" s="38"/>
      <c r="C4" s="38"/>
      <c r="D4" s="38"/>
      <c r="E4" s="38"/>
      <c r="F4" s="38"/>
      <c r="G4" s="38"/>
      <c r="H4" s="38"/>
      <c r="I4" s="38"/>
      <c r="J4" s="38">
        <f t="shared" ref="J4:M4" si="0">SUM(J5:J16)</f>
        <v>1480</v>
      </c>
      <c r="K4" s="38">
        <f t="shared" si="0"/>
        <v>1358</v>
      </c>
      <c r="L4" s="38">
        <f t="shared" si="0"/>
        <v>1365</v>
      </c>
      <c r="M4" s="38">
        <f t="shared" si="0"/>
        <v>692</v>
      </c>
      <c r="N4" s="223">
        <v>917</v>
      </c>
      <c r="O4" s="223">
        <v>580</v>
      </c>
    </row>
    <row r="5" spans="1:15" ht="15" customHeight="1" x14ac:dyDescent="0.25">
      <c r="A5" s="40" t="s">
        <v>740</v>
      </c>
      <c r="B5" s="41"/>
      <c r="C5" s="41"/>
      <c r="D5" s="41"/>
      <c r="E5" s="41"/>
      <c r="F5" s="41"/>
      <c r="G5" s="41"/>
      <c r="H5" s="41"/>
      <c r="I5" s="41"/>
      <c r="J5" s="41">
        <v>133</v>
      </c>
      <c r="K5" s="41">
        <v>113</v>
      </c>
      <c r="L5" s="41">
        <v>103</v>
      </c>
      <c r="M5" s="41">
        <v>117</v>
      </c>
      <c r="N5" s="224">
        <v>93</v>
      </c>
      <c r="O5" s="224">
        <v>51</v>
      </c>
    </row>
    <row r="6" spans="1:15" ht="15" customHeight="1" x14ac:dyDescent="0.25">
      <c r="A6" s="40" t="s">
        <v>741</v>
      </c>
      <c r="B6" s="41"/>
      <c r="C6" s="41"/>
      <c r="D6" s="41"/>
      <c r="E6" s="41"/>
      <c r="F6" s="41"/>
      <c r="G6" s="41"/>
      <c r="H6" s="41"/>
      <c r="I6" s="41"/>
      <c r="J6" s="41">
        <v>129</v>
      </c>
      <c r="K6" s="41">
        <v>109</v>
      </c>
      <c r="L6" s="41">
        <v>103</v>
      </c>
      <c r="M6" s="41">
        <v>97</v>
      </c>
      <c r="N6" s="224">
        <v>78</v>
      </c>
      <c r="O6" s="224">
        <v>62</v>
      </c>
    </row>
    <row r="7" spans="1:15" ht="15" customHeight="1" x14ac:dyDescent="0.25">
      <c r="A7" s="40" t="s">
        <v>742</v>
      </c>
      <c r="B7" s="41"/>
      <c r="C7" s="41"/>
      <c r="D7" s="41"/>
      <c r="E7" s="41"/>
      <c r="F7" s="41"/>
      <c r="G7" s="41"/>
      <c r="H7" s="41"/>
      <c r="I7" s="41"/>
      <c r="J7" s="41">
        <v>116</v>
      </c>
      <c r="K7" s="41">
        <v>106</v>
      </c>
      <c r="L7" s="41">
        <v>87</v>
      </c>
      <c r="M7" s="41">
        <v>53</v>
      </c>
      <c r="N7" s="224">
        <v>76</v>
      </c>
      <c r="O7" s="224">
        <v>98</v>
      </c>
    </row>
    <row r="8" spans="1:15" ht="15" customHeight="1" x14ac:dyDescent="0.25">
      <c r="A8" s="40" t="s">
        <v>743</v>
      </c>
      <c r="B8" s="41"/>
      <c r="C8" s="41"/>
      <c r="D8" s="41"/>
      <c r="E8" s="41"/>
      <c r="F8" s="41"/>
      <c r="G8" s="41"/>
      <c r="H8" s="41"/>
      <c r="I8" s="41"/>
      <c r="J8" s="41">
        <v>125</v>
      </c>
      <c r="K8" s="41">
        <v>115</v>
      </c>
      <c r="L8" s="41">
        <v>109</v>
      </c>
      <c r="M8" s="41">
        <v>1</v>
      </c>
      <c r="N8" s="224">
        <v>73</v>
      </c>
      <c r="O8" s="224">
        <v>67</v>
      </c>
    </row>
    <row r="9" spans="1:15" ht="15" customHeight="1" x14ac:dyDescent="0.25">
      <c r="A9" s="40" t="s">
        <v>744</v>
      </c>
      <c r="B9" s="41"/>
      <c r="C9" s="41"/>
      <c r="D9" s="41"/>
      <c r="E9" s="41"/>
      <c r="F9" s="41"/>
      <c r="G9" s="41"/>
      <c r="H9" s="41"/>
      <c r="I9" s="41"/>
      <c r="J9" s="41">
        <v>133</v>
      </c>
      <c r="K9" s="41">
        <v>147</v>
      </c>
      <c r="L9" s="41">
        <v>113</v>
      </c>
      <c r="M9" s="41">
        <v>5</v>
      </c>
      <c r="N9" s="224">
        <v>71</v>
      </c>
      <c r="O9" s="224">
        <v>73</v>
      </c>
    </row>
    <row r="10" spans="1:15" ht="15" customHeight="1" x14ac:dyDescent="0.25">
      <c r="A10" s="40" t="s">
        <v>745</v>
      </c>
      <c r="B10" s="41"/>
      <c r="C10" s="41"/>
      <c r="D10" s="41"/>
      <c r="E10" s="41"/>
      <c r="F10" s="41"/>
      <c r="G10" s="41"/>
      <c r="H10" s="41"/>
      <c r="I10" s="41"/>
      <c r="J10" s="41">
        <v>90</v>
      </c>
      <c r="K10" s="41">
        <v>99</v>
      </c>
      <c r="L10" s="41">
        <v>134</v>
      </c>
      <c r="M10" s="41">
        <v>13</v>
      </c>
      <c r="N10" s="224">
        <v>75</v>
      </c>
      <c r="O10" s="224">
        <v>83</v>
      </c>
    </row>
    <row r="11" spans="1:15" ht="15" customHeight="1" x14ac:dyDescent="0.25">
      <c r="A11" s="40" t="s">
        <v>746</v>
      </c>
      <c r="B11" s="41"/>
      <c r="C11" s="41"/>
      <c r="D11" s="41"/>
      <c r="E11" s="41"/>
      <c r="F11" s="41"/>
      <c r="G11" s="41"/>
      <c r="H11" s="41"/>
      <c r="I11" s="41"/>
      <c r="J11" s="41">
        <v>121</v>
      </c>
      <c r="K11" s="41">
        <v>93</v>
      </c>
      <c r="L11" s="41">
        <v>114</v>
      </c>
      <c r="M11" s="41">
        <v>41</v>
      </c>
      <c r="N11" s="224">
        <v>86</v>
      </c>
      <c r="O11" s="224">
        <v>76</v>
      </c>
    </row>
    <row r="12" spans="1:15" ht="15" customHeight="1" x14ac:dyDescent="0.25">
      <c r="A12" s="40" t="s">
        <v>747</v>
      </c>
      <c r="B12" s="41"/>
      <c r="C12" s="41"/>
      <c r="D12" s="41"/>
      <c r="E12" s="41"/>
      <c r="F12" s="41"/>
      <c r="G12" s="41"/>
      <c r="H12" s="41"/>
      <c r="I12" s="41"/>
      <c r="J12" s="41">
        <v>116</v>
      </c>
      <c r="K12" s="41">
        <v>110</v>
      </c>
      <c r="L12" s="41">
        <v>96</v>
      </c>
      <c r="M12" s="41">
        <v>53</v>
      </c>
      <c r="N12" s="224">
        <v>95</v>
      </c>
      <c r="O12" s="224">
        <v>70</v>
      </c>
    </row>
    <row r="13" spans="1:15" ht="15" customHeight="1" x14ac:dyDescent="0.25">
      <c r="A13" s="40" t="s">
        <v>748</v>
      </c>
      <c r="B13" s="41"/>
      <c r="C13" s="41"/>
      <c r="D13" s="41"/>
      <c r="E13" s="41"/>
      <c r="F13" s="41"/>
      <c r="G13" s="41"/>
      <c r="H13" s="41"/>
      <c r="I13" s="41"/>
      <c r="J13" s="41">
        <v>97</v>
      </c>
      <c r="K13" s="41">
        <v>92</v>
      </c>
      <c r="L13" s="41">
        <v>92</v>
      </c>
      <c r="M13" s="41">
        <v>60</v>
      </c>
      <c r="N13" s="224">
        <v>65</v>
      </c>
      <c r="O13" s="224"/>
    </row>
    <row r="14" spans="1:15" ht="15" customHeight="1" x14ac:dyDescent="0.25">
      <c r="A14" s="40" t="s">
        <v>749</v>
      </c>
      <c r="B14" s="41"/>
      <c r="C14" s="41"/>
      <c r="D14" s="41"/>
      <c r="E14" s="41"/>
      <c r="F14" s="41"/>
      <c r="G14" s="41"/>
      <c r="H14" s="41"/>
      <c r="I14" s="41"/>
      <c r="J14" s="41">
        <v>132</v>
      </c>
      <c r="K14" s="41">
        <v>168</v>
      </c>
      <c r="L14" s="41">
        <v>190</v>
      </c>
      <c r="M14" s="41">
        <v>94</v>
      </c>
      <c r="N14" s="224">
        <v>68</v>
      </c>
      <c r="O14" s="224"/>
    </row>
    <row r="15" spans="1:15" ht="15" customHeight="1" x14ac:dyDescent="0.25">
      <c r="A15" s="40" t="s">
        <v>750</v>
      </c>
      <c r="B15" s="41"/>
      <c r="C15" s="41"/>
      <c r="D15" s="41"/>
      <c r="E15" s="41"/>
      <c r="F15" s="41"/>
      <c r="G15" s="41"/>
      <c r="H15" s="41"/>
      <c r="I15" s="41"/>
      <c r="J15" s="41">
        <v>185</v>
      </c>
      <c r="K15" s="41">
        <v>110</v>
      </c>
      <c r="L15" s="41">
        <v>123</v>
      </c>
      <c r="M15" s="41">
        <v>83</v>
      </c>
      <c r="N15" s="224">
        <v>67</v>
      </c>
      <c r="O15" s="224"/>
    </row>
    <row r="16" spans="1:15" ht="15" customHeight="1" x14ac:dyDescent="0.25">
      <c r="A16" s="46" t="s">
        <v>751</v>
      </c>
      <c r="B16" s="47"/>
      <c r="C16" s="47"/>
      <c r="D16" s="47"/>
      <c r="E16" s="47"/>
      <c r="F16" s="47"/>
      <c r="G16" s="47"/>
      <c r="H16" s="47"/>
      <c r="I16" s="47"/>
      <c r="J16" s="47">
        <v>103</v>
      </c>
      <c r="K16" s="47">
        <v>96</v>
      </c>
      <c r="L16" s="47">
        <v>101</v>
      </c>
      <c r="M16" s="47">
        <v>75</v>
      </c>
      <c r="N16" s="225">
        <v>70</v>
      </c>
      <c r="O16" s="225"/>
    </row>
    <row r="17" spans="1:12" ht="12" customHeight="1" x14ac:dyDescent="0.2">
      <c r="A17" s="48"/>
      <c r="B17" s="152"/>
      <c r="C17" s="152"/>
      <c r="D17" s="152"/>
      <c r="E17" s="152"/>
      <c r="F17" s="152"/>
      <c r="G17" s="152"/>
    </row>
    <row r="18" spans="1:12" x14ac:dyDescent="0.2">
      <c r="A18" s="283" t="s">
        <v>736</v>
      </c>
      <c r="B18" s="284"/>
      <c r="C18" s="284"/>
      <c r="D18" s="284"/>
      <c r="E18" s="284"/>
      <c r="F18" s="284"/>
      <c r="G18" s="284"/>
      <c r="H18" s="284"/>
      <c r="I18" s="284"/>
      <c r="J18" s="284"/>
      <c r="K18" s="284"/>
      <c r="L18" s="284"/>
    </row>
    <row r="19" spans="1:12" ht="13.5" x14ac:dyDescent="0.25">
      <c r="A19" s="53"/>
    </row>
    <row r="20" spans="1:12" ht="13.5" x14ac:dyDescent="0.25">
      <c r="A20" s="53"/>
    </row>
    <row r="21" spans="1:12" ht="13.5" x14ac:dyDescent="0.25">
      <c r="A21" s="53"/>
    </row>
    <row r="22" spans="1:12" ht="13.5" x14ac:dyDescent="0.25">
      <c r="A22" s="53"/>
    </row>
    <row r="23" spans="1:12" ht="13.5" x14ac:dyDescent="0.25">
      <c r="A23" s="53"/>
    </row>
    <row r="24" spans="1:12" ht="13.5" x14ac:dyDescent="0.25">
      <c r="A24" s="53"/>
    </row>
    <row r="25" spans="1:12" ht="13.5" x14ac:dyDescent="0.25">
      <c r="A25" s="53"/>
    </row>
    <row r="26" spans="1:12" ht="13.5" x14ac:dyDescent="0.25">
      <c r="A26" s="53"/>
    </row>
    <row r="27" spans="1:12" ht="13.5" x14ac:dyDescent="0.25">
      <c r="A27" s="53"/>
    </row>
    <row r="28" spans="1:12" ht="13.5" x14ac:dyDescent="0.25">
      <c r="A28" s="53"/>
    </row>
    <row r="29" spans="1:12" ht="13.5" x14ac:dyDescent="0.25">
      <c r="A29" s="53"/>
    </row>
    <row r="30" spans="1:12" ht="13.5" x14ac:dyDescent="0.25">
      <c r="A30" s="53"/>
    </row>
    <row r="31" spans="1:12" ht="13.5" x14ac:dyDescent="0.25">
      <c r="A31" s="53"/>
    </row>
    <row r="32" spans="1:12" ht="13.5" x14ac:dyDescent="0.25">
      <c r="A32" s="53"/>
    </row>
    <row r="33" spans="1:1" ht="13.5" x14ac:dyDescent="0.25">
      <c r="A33" s="53"/>
    </row>
    <row r="34" spans="1:1" ht="13.5" x14ac:dyDescent="0.25">
      <c r="A34" s="53"/>
    </row>
    <row r="35" spans="1:1" ht="13.5" x14ac:dyDescent="0.25">
      <c r="A35" s="53"/>
    </row>
    <row r="36" spans="1:1" ht="13.5" x14ac:dyDescent="0.25">
      <c r="A36" s="53"/>
    </row>
    <row r="37" spans="1:1" ht="13.5" x14ac:dyDescent="0.25">
      <c r="A37" s="53"/>
    </row>
    <row r="38" spans="1:1" ht="13.5" x14ac:dyDescent="0.25">
      <c r="A38" s="53"/>
    </row>
    <row r="39" spans="1:1" ht="13.5" x14ac:dyDescent="0.25">
      <c r="A39" s="53"/>
    </row>
    <row r="40" spans="1:1" ht="13.5" x14ac:dyDescent="0.25">
      <c r="A40" s="53"/>
    </row>
    <row r="41" spans="1:1" ht="13.5" x14ac:dyDescent="0.25">
      <c r="A41" s="53"/>
    </row>
    <row r="42" spans="1:1" ht="13.5" x14ac:dyDescent="0.25">
      <c r="A42" s="54"/>
    </row>
    <row r="43" spans="1:1" ht="16.5" x14ac:dyDescent="0.3">
      <c r="A43" s="55"/>
    </row>
    <row r="44" spans="1:1" ht="16.5" x14ac:dyDescent="0.3">
      <c r="A44" s="55"/>
    </row>
    <row r="45" spans="1:1" ht="16.5" x14ac:dyDescent="0.3">
      <c r="A45" s="55"/>
    </row>
    <row r="46" spans="1:1" ht="16.5" x14ac:dyDescent="0.3">
      <c r="A46" s="55"/>
    </row>
    <row r="47" spans="1:1" ht="16.5" x14ac:dyDescent="0.3">
      <c r="A47" s="55"/>
    </row>
    <row r="48" spans="1:1" ht="16.5" x14ac:dyDescent="0.3">
      <c r="A48" s="55"/>
    </row>
    <row r="49" spans="1:1" ht="16.5" x14ac:dyDescent="0.3">
      <c r="A49" s="55"/>
    </row>
    <row r="50" spans="1:1" ht="16.5" x14ac:dyDescent="0.3">
      <c r="A50" s="55"/>
    </row>
    <row r="51" spans="1:1" ht="16.5" x14ac:dyDescent="0.3">
      <c r="A51" s="55"/>
    </row>
    <row r="52" spans="1:1" ht="16.5" x14ac:dyDescent="0.3">
      <c r="A52" s="55"/>
    </row>
    <row r="53" spans="1:1" ht="16.5" x14ac:dyDescent="0.3">
      <c r="A53" s="55"/>
    </row>
    <row r="54" spans="1:1" ht="16.5" x14ac:dyDescent="0.3">
      <c r="A54" s="55"/>
    </row>
    <row r="55" spans="1:1" ht="16.5" x14ac:dyDescent="0.3">
      <c r="A55" s="55"/>
    </row>
    <row r="56" spans="1:1" ht="13.5" x14ac:dyDescent="0.25">
      <c r="A56" s="54"/>
    </row>
  </sheetData>
  <mergeCells count="3">
    <mergeCell ref="A18:L18"/>
    <mergeCell ref="A1:O1"/>
    <mergeCell ref="A2:O2"/>
  </mergeCells>
  <pageMargins left="0.7" right="0.7" top="0.75" bottom="0.75" header="0.3" footer="0.3"/>
  <pageSetup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M79"/>
  <sheetViews>
    <sheetView showGridLines="0" zoomScale="115" zoomScaleNormal="115" workbookViewId="0">
      <pane xSplit="1" ySplit="4" topLeftCell="BF5" activePane="bottomRight" state="frozen"/>
      <selection activeCell="BF42" sqref="BF42"/>
      <selection pane="topRight" activeCell="BF42" sqref="BF42"/>
      <selection pane="bottomLeft" activeCell="BF42" sqref="BF42"/>
      <selection pane="bottomRight" activeCell="A2" sqref="A2:BM2"/>
    </sheetView>
  </sheetViews>
  <sheetFormatPr baseColWidth="10" defaultColWidth="11.42578125" defaultRowHeight="12.75" x14ac:dyDescent="0.2"/>
  <cols>
    <col min="1" max="1" width="22.140625" style="34" customWidth="1"/>
    <col min="2" max="45" width="6.42578125" style="34" hidden="1" customWidth="1"/>
    <col min="46" max="53" width="5.85546875" style="34" hidden="1" customWidth="1"/>
    <col min="54" max="57" width="6.28515625" style="34" hidden="1" customWidth="1"/>
    <col min="58" max="65" width="6.28515625" style="34" customWidth="1"/>
    <col min="66" max="16384" width="11.42578125" style="34"/>
  </cols>
  <sheetData>
    <row r="1" spans="1:65" x14ac:dyDescent="0.2">
      <c r="A1" s="250" t="s">
        <v>752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  <c r="BJ1" s="250"/>
      <c r="BK1" s="250"/>
      <c r="BL1" s="250"/>
      <c r="BM1" s="250"/>
    </row>
    <row r="2" spans="1:65" ht="52.5" customHeight="1" x14ac:dyDescent="0.2">
      <c r="A2" s="289" t="s">
        <v>844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289"/>
      <c r="AG2" s="289"/>
      <c r="AH2" s="289"/>
      <c r="AI2" s="289"/>
      <c r="AJ2" s="289"/>
      <c r="AK2" s="289"/>
      <c r="AL2" s="289"/>
      <c r="AM2" s="289"/>
      <c r="AN2" s="289"/>
      <c r="AO2" s="289"/>
      <c r="AP2" s="289"/>
      <c r="AQ2" s="289"/>
      <c r="AR2" s="289"/>
      <c r="AS2" s="289"/>
      <c r="AT2" s="289"/>
      <c r="AU2" s="289"/>
      <c r="AV2" s="289"/>
      <c r="AW2" s="289"/>
      <c r="AX2" s="289"/>
      <c r="AY2" s="289"/>
      <c r="AZ2" s="289"/>
      <c r="BA2" s="289"/>
      <c r="BB2" s="289"/>
      <c r="BC2" s="289"/>
      <c r="BD2" s="289"/>
      <c r="BE2" s="289"/>
      <c r="BF2" s="289"/>
      <c r="BG2" s="289"/>
      <c r="BH2" s="289"/>
      <c r="BI2" s="289"/>
      <c r="BJ2" s="289"/>
      <c r="BK2" s="289"/>
      <c r="BL2" s="289"/>
      <c r="BM2" s="289"/>
    </row>
    <row r="3" spans="1:65" ht="20.100000000000001" customHeight="1" x14ac:dyDescent="0.2">
      <c r="A3" s="290" t="s">
        <v>127</v>
      </c>
      <c r="B3" s="288">
        <v>2009</v>
      </c>
      <c r="C3" s="288"/>
      <c r="D3" s="288"/>
      <c r="E3" s="288"/>
      <c r="F3" s="288">
        <v>2010</v>
      </c>
      <c r="G3" s="288"/>
      <c r="H3" s="288"/>
      <c r="I3" s="288"/>
      <c r="J3" s="288">
        <v>2011</v>
      </c>
      <c r="K3" s="288"/>
      <c r="L3" s="288"/>
      <c r="M3" s="288"/>
      <c r="N3" s="288">
        <v>2012</v>
      </c>
      <c r="O3" s="288"/>
      <c r="P3" s="288"/>
      <c r="Q3" s="288"/>
      <c r="R3" s="288">
        <v>2013</v>
      </c>
      <c r="S3" s="288"/>
      <c r="T3" s="288"/>
      <c r="U3" s="288"/>
      <c r="V3" s="288">
        <v>2014</v>
      </c>
      <c r="W3" s="288"/>
      <c r="X3" s="288"/>
      <c r="Y3" s="288"/>
      <c r="Z3" s="288">
        <v>2015</v>
      </c>
      <c r="AA3" s="288"/>
      <c r="AB3" s="288"/>
      <c r="AC3" s="288"/>
      <c r="AD3" s="288">
        <v>2016</v>
      </c>
      <c r="AE3" s="288"/>
      <c r="AF3" s="288"/>
      <c r="AG3" s="288"/>
      <c r="AH3" s="288">
        <v>2017</v>
      </c>
      <c r="AI3" s="288"/>
      <c r="AJ3" s="288"/>
      <c r="AK3" s="288"/>
      <c r="AL3" s="288">
        <v>2018</v>
      </c>
      <c r="AM3" s="288"/>
      <c r="AN3" s="288"/>
      <c r="AO3" s="288"/>
      <c r="AP3" s="288">
        <v>2019</v>
      </c>
      <c r="AQ3" s="288"/>
      <c r="AR3" s="288"/>
      <c r="AS3" s="288"/>
      <c r="AT3" s="288">
        <v>2020</v>
      </c>
      <c r="AU3" s="288"/>
      <c r="AV3" s="288"/>
      <c r="AW3" s="288"/>
      <c r="AX3" s="288" t="s">
        <v>739</v>
      </c>
      <c r="AY3" s="288"/>
      <c r="AZ3" s="288"/>
      <c r="BA3" s="288"/>
      <c r="BB3" s="288" t="s">
        <v>730</v>
      </c>
      <c r="BC3" s="288"/>
      <c r="BD3" s="288"/>
      <c r="BE3" s="288"/>
      <c r="BF3" s="288">
        <v>2021</v>
      </c>
      <c r="BG3" s="288"/>
      <c r="BH3" s="288"/>
      <c r="BI3" s="288"/>
      <c r="BJ3" s="288" t="s">
        <v>700</v>
      </c>
      <c r="BK3" s="288"/>
      <c r="BL3" s="288"/>
      <c r="BM3" s="288"/>
    </row>
    <row r="4" spans="1:65" ht="24.75" customHeight="1" x14ac:dyDescent="0.2">
      <c r="A4" s="290"/>
      <c r="B4" s="187" t="s">
        <v>128</v>
      </c>
      <c r="C4" s="187" t="s">
        <v>130</v>
      </c>
      <c r="D4" s="187" t="s">
        <v>129</v>
      </c>
      <c r="E4" s="187" t="s">
        <v>753</v>
      </c>
      <c r="F4" s="187" t="s">
        <v>128</v>
      </c>
      <c r="G4" s="187" t="s">
        <v>130</v>
      </c>
      <c r="H4" s="187" t="s">
        <v>129</v>
      </c>
      <c r="I4" s="187" t="s">
        <v>753</v>
      </c>
      <c r="J4" s="187" t="s">
        <v>128</v>
      </c>
      <c r="K4" s="187" t="s">
        <v>130</v>
      </c>
      <c r="L4" s="187" t="s">
        <v>129</v>
      </c>
      <c r="M4" s="187" t="s">
        <v>753</v>
      </c>
      <c r="N4" s="187" t="s">
        <v>128</v>
      </c>
      <c r="O4" s="187" t="s">
        <v>130</v>
      </c>
      <c r="P4" s="187" t="s">
        <v>129</v>
      </c>
      <c r="Q4" s="187" t="s">
        <v>753</v>
      </c>
      <c r="R4" s="187" t="s">
        <v>128</v>
      </c>
      <c r="S4" s="187" t="s">
        <v>130</v>
      </c>
      <c r="T4" s="187" t="s">
        <v>129</v>
      </c>
      <c r="U4" s="187" t="s">
        <v>753</v>
      </c>
      <c r="V4" s="187" t="s">
        <v>128</v>
      </c>
      <c r="W4" s="187" t="s">
        <v>130</v>
      </c>
      <c r="X4" s="187" t="s">
        <v>129</v>
      </c>
      <c r="Y4" s="187" t="s">
        <v>753</v>
      </c>
      <c r="Z4" s="187" t="s">
        <v>128</v>
      </c>
      <c r="AA4" s="187" t="s">
        <v>130</v>
      </c>
      <c r="AB4" s="187" t="s">
        <v>129</v>
      </c>
      <c r="AC4" s="187" t="s">
        <v>753</v>
      </c>
      <c r="AD4" s="187" t="s">
        <v>128</v>
      </c>
      <c r="AE4" s="187" t="s">
        <v>130</v>
      </c>
      <c r="AF4" s="187" t="s">
        <v>129</v>
      </c>
      <c r="AG4" s="187" t="s">
        <v>753</v>
      </c>
      <c r="AH4" s="187" t="s">
        <v>128</v>
      </c>
      <c r="AI4" s="187" t="s">
        <v>130</v>
      </c>
      <c r="AJ4" s="187" t="s">
        <v>129</v>
      </c>
      <c r="AK4" s="187" t="s">
        <v>753</v>
      </c>
      <c r="AL4" s="187" t="s">
        <v>128</v>
      </c>
      <c r="AM4" s="187" t="s">
        <v>130</v>
      </c>
      <c r="AN4" s="187" t="s">
        <v>129</v>
      </c>
      <c r="AO4" s="187" t="s">
        <v>753</v>
      </c>
      <c r="AP4" s="187" t="s">
        <v>128</v>
      </c>
      <c r="AQ4" s="187" t="s">
        <v>130</v>
      </c>
      <c r="AR4" s="187" t="s">
        <v>129</v>
      </c>
      <c r="AS4" s="187" t="s">
        <v>753</v>
      </c>
      <c r="AT4" s="187" t="s">
        <v>128</v>
      </c>
      <c r="AU4" s="187" t="s">
        <v>130</v>
      </c>
      <c r="AV4" s="187" t="s">
        <v>129</v>
      </c>
      <c r="AW4" s="187" t="s">
        <v>753</v>
      </c>
      <c r="AX4" s="187" t="s">
        <v>128</v>
      </c>
      <c r="AY4" s="187" t="s">
        <v>130</v>
      </c>
      <c r="AZ4" s="187" t="s">
        <v>129</v>
      </c>
      <c r="BA4" s="187" t="s">
        <v>753</v>
      </c>
      <c r="BB4" s="187" t="s">
        <v>128</v>
      </c>
      <c r="BC4" s="187" t="s">
        <v>130</v>
      </c>
      <c r="BD4" s="187" t="s">
        <v>129</v>
      </c>
      <c r="BE4" s="187" t="s">
        <v>753</v>
      </c>
      <c r="BF4" s="187" t="s">
        <v>128</v>
      </c>
      <c r="BG4" s="187" t="s">
        <v>130</v>
      </c>
      <c r="BH4" s="187" t="s">
        <v>129</v>
      </c>
      <c r="BI4" s="187" t="s">
        <v>753</v>
      </c>
      <c r="BJ4" s="187" t="s">
        <v>128</v>
      </c>
      <c r="BK4" s="187" t="s">
        <v>130</v>
      </c>
      <c r="BL4" s="187" t="s">
        <v>129</v>
      </c>
      <c r="BM4" s="187" t="s">
        <v>753</v>
      </c>
    </row>
    <row r="5" spans="1:65" ht="15" customHeight="1" x14ac:dyDescent="0.25">
      <c r="A5" s="188" t="s">
        <v>128</v>
      </c>
      <c r="B5" s="153"/>
      <c r="C5" s="153"/>
      <c r="D5" s="153"/>
      <c r="E5" s="153"/>
      <c r="F5" s="153"/>
      <c r="G5" s="153">
        <v>387</v>
      </c>
      <c r="H5" s="153">
        <v>76</v>
      </c>
      <c r="I5" s="153">
        <v>34</v>
      </c>
      <c r="J5" s="153"/>
      <c r="K5" s="153">
        <v>614</v>
      </c>
      <c r="L5" s="153">
        <v>128</v>
      </c>
      <c r="M5" s="153">
        <v>25</v>
      </c>
      <c r="N5" s="153"/>
      <c r="O5" s="153">
        <v>626</v>
      </c>
      <c r="P5" s="153">
        <v>115</v>
      </c>
      <c r="Q5" s="153">
        <v>13</v>
      </c>
      <c r="R5" s="153"/>
      <c r="S5" s="153">
        <v>596</v>
      </c>
      <c r="T5" s="153">
        <v>161</v>
      </c>
      <c r="U5" s="153">
        <v>46</v>
      </c>
      <c r="V5" s="153">
        <v>782</v>
      </c>
      <c r="W5" s="153">
        <v>623</v>
      </c>
      <c r="X5" s="153">
        <v>150</v>
      </c>
      <c r="Y5" s="153">
        <v>9</v>
      </c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3"/>
      <c r="AP5" s="153"/>
      <c r="AQ5" s="153"/>
      <c r="AR5" s="153"/>
      <c r="AS5" s="153"/>
      <c r="AX5" s="154">
        <f>SUM(AX6:AX39)</f>
        <v>250</v>
      </c>
      <c r="AY5" s="154">
        <f t="shared" ref="AY5:BA5" si="0">SUM(AY6:AY39)</f>
        <v>199</v>
      </c>
      <c r="AZ5" s="154">
        <f t="shared" si="0"/>
        <v>30</v>
      </c>
      <c r="BA5" s="154">
        <f t="shared" si="0"/>
        <v>21</v>
      </c>
      <c r="BB5" s="154">
        <f>SUM(BB6:BB39)</f>
        <v>454</v>
      </c>
      <c r="BC5" s="154">
        <f t="shared" ref="BC5:BE5" si="1">SUM(BC6:BC39)</f>
        <v>365</v>
      </c>
      <c r="BD5" s="154">
        <f t="shared" si="1"/>
        <v>49</v>
      </c>
      <c r="BE5" s="154">
        <f t="shared" si="1"/>
        <v>40</v>
      </c>
      <c r="BF5" s="155"/>
      <c r="BG5" s="155"/>
      <c r="BH5" s="155"/>
      <c r="BI5" s="155"/>
      <c r="BJ5" s="155"/>
      <c r="BK5" s="155"/>
      <c r="BL5" s="155"/>
      <c r="BM5" s="155"/>
    </row>
    <row r="6" spans="1:65" ht="15" customHeight="1" x14ac:dyDescent="0.25">
      <c r="A6" s="189" t="s">
        <v>131</v>
      </c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 t="s">
        <v>150</v>
      </c>
      <c r="W6" s="156" t="s">
        <v>150</v>
      </c>
      <c r="X6" s="156" t="s">
        <v>150</v>
      </c>
      <c r="Y6" s="156" t="s">
        <v>150</v>
      </c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X6" s="157">
        <f>AY6+AZ6+BA6</f>
        <v>0</v>
      </c>
      <c r="AY6" s="157">
        <f t="shared" ref="AY6:BA6" si="2">AZ6+BA6+BB6</f>
        <v>0</v>
      </c>
      <c r="AZ6" s="157">
        <f t="shared" si="2"/>
        <v>0</v>
      </c>
      <c r="BA6" s="157">
        <f t="shared" si="2"/>
        <v>0</v>
      </c>
      <c r="BB6" s="157">
        <f>BC6+BD6+BE6</f>
        <v>0</v>
      </c>
      <c r="BC6" s="157">
        <f t="shared" ref="BC6:BD6" si="3">BD6+BE6+BF6</f>
        <v>0</v>
      </c>
      <c r="BD6" s="157">
        <f t="shared" si="3"/>
        <v>0</v>
      </c>
      <c r="BE6" s="158"/>
      <c r="BF6" s="159"/>
      <c r="BG6" s="159"/>
      <c r="BH6" s="159"/>
      <c r="BI6" s="160"/>
      <c r="BJ6" s="159"/>
      <c r="BK6" s="159"/>
      <c r="BL6" s="159"/>
      <c r="BM6" s="160"/>
    </row>
    <row r="7" spans="1:65" ht="15" customHeight="1" x14ac:dyDescent="0.25">
      <c r="A7" s="189" t="s">
        <v>132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>
        <v>6</v>
      </c>
      <c r="W7" s="41">
        <v>6</v>
      </c>
      <c r="X7" s="41" t="s">
        <v>150</v>
      </c>
      <c r="Y7" s="41" t="s">
        <v>150</v>
      </c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X7" s="157">
        <f t="shared" ref="AX7:AX39" si="4">AY7+AZ7+BA7</f>
        <v>0</v>
      </c>
      <c r="AY7" s="157"/>
      <c r="AZ7" s="157"/>
      <c r="BA7" s="157"/>
      <c r="BB7" s="157">
        <f t="shared" ref="BB7:BB39" si="5">BC7+BD7+BE7</f>
        <v>0</v>
      </c>
      <c r="BC7" s="157"/>
      <c r="BD7" s="157"/>
      <c r="BE7" s="158"/>
      <c r="BF7" s="159"/>
      <c r="BG7" s="159"/>
      <c r="BH7" s="159"/>
      <c r="BI7" s="160"/>
      <c r="BJ7" s="159"/>
      <c r="BK7" s="159"/>
      <c r="BL7" s="159"/>
      <c r="BM7" s="160"/>
    </row>
    <row r="8" spans="1:65" ht="15" customHeight="1" x14ac:dyDescent="0.25">
      <c r="A8" s="189" t="s">
        <v>133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>
        <v>2</v>
      </c>
      <c r="W8" s="41">
        <v>2</v>
      </c>
      <c r="X8" s="41" t="s">
        <v>150</v>
      </c>
      <c r="Y8" s="41" t="s">
        <v>150</v>
      </c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X8" s="157">
        <f t="shared" si="4"/>
        <v>0</v>
      </c>
      <c r="AY8" s="157"/>
      <c r="AZ8" s="157"/>
      <c r="BA8" s="157"/>
      <c r="BB8" s="157">
        <f t="shared" si="5"/>
        <v>0</v>
      </c>
      <c r="BC8" s="157"/>
      <c r="BD8" s="157"/>
      <c r="BE8" s="158"/>
      <c r="BF8" s="159"/>
      <c r="BG8" s="159"/>
      <c r="BH8" s="159"/>
      <c r="BI8" s="160"/>
      <c r="BJ8" s="159"/>
      <c r="BK8" s="159"/>
      <c r="BL8" s="159"/>
      <c r="BM8" s="160"/>
    </row>
    <row r="9" spans="1:65" ht="15" customHeight="1" x14ac:dyDescent="0.25">
      <c r="A9" s="189" t="s">
        <v>134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>
        <v>23</v>
      </c>
      <c r="W9" s="41">
        <v>17</v>
      </c>
      <c r="X9" s="41">
        <v>6</v>
      </c>
      <c r="Y9" s="41" t="s">
        <v>150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X9" s="157">
        <f t="shared" si="4"/>
        <v>64</v>
      </c>
      <c r="AY9" s="157">
        <v>59</v>
      </c>
      <c r="AZ9" s="157">
        <v>5</v>
      </c>
      <c r="BA9" s="157"/>
      <c r="BB9" s="157">
        <f t="shared" si="5"/>
        <v>104</v>
      </c>
      <c r="BC9" s="157">
        <v>97</v>
      </c>
      <c r="BD9" s="157">
        <v>7</v>
      </c>
      <c r="BE9" s="158"/>
      <c r="BF9" s="159"/>
      <c r="BG9" s="159"/>
      <c r="BH9" s="159"/>
      <c r="BI9" s="160"/>
      <c r="BJ9" s="159"/>
      <c r="BK9" s="159"/>
      <c r="BL9" s="159"/>
      <c r="BM9" s="160"/>
    </row>
    <row r="10" spans="1:65" ht="15" customHeight="1" x14ac:dyDescent="0.25">
      <c r="A10" s="189" t="s">
        <v>135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>
        <v>16</v>
      </c>
      <c r="W10" s="41">
        <v>13</v>
      </c>
      <c r="X10" s="41">
        <v>3</v>
      </c>
      <c r="Y10" s="41" t="s">
        <v>150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X10" s="157">
        <f t="shared" si="4"/>
        <v>0</v>
      </c>
      <c r="AY10" s="157"/>
      <c r="AZ10" s="157"/>
      <c r="BA10" s="157"/>
      <c r="BB10" s="157">
        <f t="shared" si="5"/>
        <v>0</v>
      </c>
      <c r="BC10" s="157"/>
      <c r="BD10" s="157"/>
      <c r="BE10" s="158"/>
      <c r="BF10" s="159"/>
      <c r="BG10" s="159"/>
      <c r="BH10" s="159"/>
      <c r="BI10" s="160"/>
      <c r="BJ10" s="159"/>
      <c r="BK10" s="159"/>
      <c r="BL10" s="159"/>
      <c r="BM10" s="160"/>
    </row>
    <row r="11" spans="1:65" ht="15" customHeight="1" x14ac:dyDescent="0.25">
      <c r="A11" s="189" t="s">
        <v>136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>
        <v>2</v>
      </c>
      <c r="W11" s="41">
        <v>2</v>
      </c>
      <c r="X11" s="41" t="s">
        <v>150</v>
      </c>
      <c r="Y11" s="41" t="s">
        <v>150</v>
      </c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X11" s="157">
        <f t="shared" si="4"/>
        <v>0</v>
      </c>
      <c r="AY11" s="157"/>
      <c r="AZ11" s="157"/>
      <c r="BA11" s="157"/>
      <c r="BB11" s="157">
        <f t="shared" si="5"/>
        <v>0</v>
      </c>
      <c r="BC11" s="157"/>
      <c r="BD11" s="157"/>
      <c r="BE11" s="158"/>
      <c r="BF11" s="159"/>
      <c r="BG11" s="159"/>
      <c r="BH11" s="159"/>
      <c r="BI11" s="160"/>
      <c r="BJ11" s="159"/>
      <c r="BK11" s="159"/>
      <c r="BL11" s="159"/>
      <c r="BM11" s="160"/>
    </row>
    <row r="12" spans="1:65" ht="15" customHeight="1" x14ac:dyDescent="0.25">
      <c r="A12" s="189" t="s">
        <v>137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>
        <v>7</v>
      </c>
      <c r="W12" s="41">
        <v>4</v>
      </c>
      <c r="X12" s="41">
        <v>3</v>
      </c>
      <c r="Y12" s="41" t="s">
        <v>150</v>
      </c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X12" s="157">
        <f t="shared" si="4"/>
        <v>2</v>
      </c>
      <c r="AY12" s="157">
        <v>1</v>
      </c>
      <c r="AZ12" s="157">
        <v>1</v>
      </c>
      <c r="BA12" s="157"/>
      <c r="BB12" s="157">
        <f t="shared" si="5"/>
        <v>5</v>
      </c>
      <c r="BC12" s="157">
        <v>4</v>
      </c>
      <c r="BD12" s="157">
        <v>1</v>
      </c>
      <c r="BE12" s="158"/>
      <c r="BF12" s="159"/>
      <c r="BG12" s="159"/>
      <c r="BH12" s="159"/>
      <c r="BI12" s="160"/>
      <c r="BJ12" s="159"/>
      <c r="BK12" s="159"/>
      <c r="BL12" s="159"/>
      <c r="BM12" s="160"/>
    </row>
    <row r="13" spans="1:65" ht="15" customHeight="1" x14ac:dyDescent="0.25">
      <c r="A13" s="189" t="s">
        <v>138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>
        <v>50</v>
      </c>
      <c r="W13" s="41">
        <v>50</v>
      </c>
      <c r="X13" s="41" t="s">
        <v>150</v>
      </c>
      <c r="Y13" s="41" t="s">
        <v>150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X13" s="157">
        <f t="shared" si="4"/>
        <v>0</v>
      </c>
      <c r="AY13" s="157"/>
      <c r="AZ13" s="157"/>
      <c r="BA13" s="157"/>
      <c r="BB13" s="157">
        <f t="shared" si="5"/>
        <v>0</v>
      </c>
      <c r="BC13" s="157"/>
      <c r="BD13" s="157"/>
      <c r="BE13" s="158"/>
      <c r="BF13" s="159"/>
      <c r="BG13" s="159"/>
      <c r="BH13" s="159"/>
      <c r="BI13" s="160"/>
      <c r="BJ13" s="159"/>
      <c r="BK13" s="159"/>
      <c r="BL13" s="159"/>
      <c r="BM13" s="160"/>
    </row>
    <row r="14" spans="1:65" ht="15" customHeight="1" x14ac:dyDescent="0.25">
      <c r="A14" s="189" t="s">
        <v>139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>
        <v>17</v>
      </c>
      <c r="W14" s="41">
        <v>14</v>
      </c>
      <c r="X14" s="41">
        <v>3</v>
      </c>
      <c r="Y14" s="41" t="s">
        <v>150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X14" s="157">
        <f t="shared" si="4"/>
        <v>13</v>
      </c>
      <c r="AY14" s="157">
        <v>11</v>
      </c>
      <c r="AZ14" s="157">
        <v>1</v>
      </c>
      <c r="BA14" s="157">
        <v>1</v>
      </c>
      <c r="BB14" s="157">
        <f t="shared" si="5"/>
        <v>25</v>
      </c>
      <c r="BC14" s="157">
        <v>22</v>
      </c>
      <c r="BD14" s="157">
        <v>1</v>
      </c>
      <c r="BE14" s="158">
        <v>2</v>
      </c>
      <c r="BF14" s="159"/>
      <c r="BG14" s="159"/>
      <c r="BH14" s="159"/>
      <c r="BI14" s="160"/>
      <c r="BJ14" s="159"/>
      <c r="BK14" s="159"/>
      <c r="BL14" s="159"/>
      <c r="BM14" s="160"/>
    </row>
    <row r="15" spans="1:65" ht="15" customHeight="1" x14ac:dyDescent="0.25">
      <c r="A15" s="189" t="s">
        <v>140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>
        <v>2</v>
      </c>
      <c r="W15" s="41">
        <v>2</v>
      </c>
      <c r="X15" s="41" t="s">
        <v>150</v>
      </c>
      <c r="Y15" s="41" t="s">
        <v>150</v>
      </c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X15" s="157">
        <f t="shared" si="4"/>
        <v>0</v>
      </c>
      <c r="AY15" s="157"/>
      <c r="AZ15" s="157"/>
      <c r="BA15" s="157"/>
      <c r="BB15" s="157">
        <f t="shared" si="5"/>
        <v>0</v>
      </c>
      <c r="BC15" s="157"/>
      <c r="BD15" s="157"/>
      <c r="BE15" s="158"/>
      <c r="BF15" s="159"/>
      <c r="BG15" s="159"/>
      <c r="BH15" s="159"/>
      <c r="BI15" s="160"/>
      <c r="BJ15" s="159"/>
      <c r="BK15" s="159"/>
      <c r="BL15" s="159"/>
      <c r="BM15" s="160"/>
    </row>
    <row r="16" spans="1:65" ht="15" customHeight="1" x14ac:dyDescent="0.25">
      <c r="A16" s="189" t="s">
        <v>141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>
        <v>5</v>
      </c>
      <c r="W16" s="41">
        <v>5</v>
      </c>
      <c r="X16" s="41" t="s">
        <v>150</v>
      </c>
      <c r="Y16" s="41" t="s">
        <v>150</v>
      </c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X16" s="157">
        <f t="shared" si="4"/>
        <v>9</v>
      </c>
      <c r="AY16" s="157">
        <v>4</v>
      </c>
      <c r="AZ16" s="157">
        <v>3</v>
      </c>
      <c r="BA16" s="157">
        <v>2</v>
      </c>
      <c r="BB16" s="157">
        <f t="shared" si="5"/>
        <v>24</v>
      </c>
      <c r="BC16" s="157">
        <v>11</v>
      </c>
      <c r="BD16" s="157">
        <v>8</v>
      </c>
      <c r="BE16" s="158">
        <v>5</v>
      </c>
      <c r="BF16" s="159"/>
      <c r="BG16" s="159"/>
      <c r="BH16" s="159"/>
      <c r="BI16" s="160"/>
      <c r="BJ16" s="159"/>
      <c r="BK16" s="159"/>
      <c r="BL16" s="159"/>
      <c r="BM16" s="160"/>
    </row>
    <row r="17" spans="1:65" ht="15" customHeight="1" x14ac:dyDescent="0.25">
      <c r="A17" s="189" t="s">
        <v>142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>
        <v>2</v>
      </c>
      <c r="W17" s="41">
        <v>1</v>
      </c>
      <c r="X17" s="41">
        <v>1</v>
      </c>
      <c r="Y17" s="41" t="s">
        <v>150</v>
      </c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X17" s="157">
        <f t="shared" si="4"/>
        <v>0</v>
      </c>
      <c r="AY17" s="157"/>
      <c r="AZ17" s="157"/>
      <c r="BA17" s="157"/>
      <c r="BB17" s="157">
        <f t="shared" si="5"/>
        <v>0</v>
      </c>
      <c r="BC17" s="157"/>
      <c r="BD17" s="157"/>
      <c r="BE17" s="158"/>
      <c r="BF17" s="159"/>
      <c r="BG17" s="159"/>
      <c r="BH17" s="159"/>
      <c r="BI17" s="160"/>
      <c r="BJ17" s="159"/>
      <c r="BK17" s="159"/>
      <c r="BL17" s="159"/>
      <c r="BM17" s="160"/>
    </row>
    <row r="18" spans="1:65" ht="15" customHeight="1" x14ac:dyDescent="0.25">
      <c r="A18" s="189" t="s">
        <v>143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>
        <v>13</v>
      </c>
      <c r="W18" s="41">
        <v>10</v>
      </c>
      <c r="X18" s="41">
        <v>3</v>
      </c>
      <c r="Y18" s="41" t="s">
        <v>150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X18" s="157">
        <f t="shared" si="4"/>
        <v>0</v>
      </c>
      <c r="AY18" s="157"/>
      <c r="AZ18" s="157"/>
      <c r="BA18" s="157"/>
      <c r="BB18" s="157">
        <f t="shared" si="5"/>
        <v>0</v>
      </c>
      <c r="BC18" s="157"/>
      <c r="BD18" s="157"/>
      <c r="BE18" s="158"/>
      <c r="BF18" s="159"/>
      <c r="BG18" s="159"/>
      <c r="BH18" s="159"/>
      <c r="BI18" s="160"/>
      <c r="BJ18" s="159"/>
      <c r="BK18" s="159"/>
      <c r="BL18" s="159"/>
      <c r="BM18" s="160"/>
    </row>
    <row r="19" spans="1:65" ht="15" customHeight="1" x14ac:dyDescent="0.25">
      <c r="A19" s="189" t="s">
        <v>144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>
        <v>32</v>
      </c>
      <c r="W19" s="41">
        <v>27</v>
      </c>
      <c r="X19" s="41">
        <v>5</v>
      </c>
      <c r="Y19" s="41" t="s">
        <v>150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X19" s="157">
        <f t="shared" si="4"/>
        <v>0</v>
      </c>
      <c r="AY19" s="157"/>
      <c r="AZ19" s="157"/>
      <c r="BA19" s="157"/>
      <c r="BB19" s="157">
        <f t="shared" si="5"/>
        <v>0</v>
      </c>
      <c r="BC19" s="157"/>
      <c r="BD19" s="157"/>
      <c r="BE19" s="158"/>
      <c r="BF19" s="159"/>
      <c r="BG19" s="159"/>
      <c r="BH19" s="159"/>
      <c r="BI19" s="160"/>
      <c r="BJ19" s="159"/>
      <c r="BK19" s="159"/>
      <c r="BL19" s="159"/>
      <c r="BM19" s="160"/>
    </row>
    <row r="20" spans="1:65" ht="15" customHeight="1" x14ac:dyDescent="0.25">
      <c r="A20" s="189" t="s">
        <v>145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>
        <v>17</v>
      </c>
      <c r="W20" s="41">
        <v>16</v>
      </c>
      <c r="X20" s="41">
        <v>1</v>
      </c>
      <c r="Y20" s="41" t="s">
        <v>150</v>
      </c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X20" s="157">
        <f t="shared" si="4"/>
        <v>4</v>
      </c>
      <c r="AY20" s="157">
        <v>2</v>
      </c>
      <c r="AZ20" s="157">
        <v>0</v>
      </c>
      <c r="BA20" s="157">
        <v>2</v>
      </c>
      <c r="BB20" s="157">
        <f t="shared" si="5"/>
        <v>16</v>
      </c>
      <c r="BC20" s="157">
        <v>12</v>
      </c>
      <c r="BD20" s="157">
        <v>1</v>
      </c>
      <c r="BE20" s="158">
        <v>3</v>
      </c>
      <c r="BF20" s="159"/>
      <c r="BG20" s="159"/>
      <c r="BH20" s="159"/>
      <c r="BI20" s="160"/>
      <c r="BJ20" s="159"/>
      <c r="BK20" s="159"/>
      <c r="BL20" s="159"/>
      <c r="BM20" s="160"/>
    </row>
    <row r="21" spans="1:65" ht="15" customHeight="1" x14ac:dyDescent="0.25">
      <c r="A21" s="189" t="s">
        <v>146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>
        <v>7</v>
      </c>
      <c r="W21" s="41">
        <v>7</v>
      </c>
      <c r="X21" s="41" t="s">
        <v>150</v>
      </c>
      <c r="Y21" s="41" t="s">
        <v>150</v>
      </c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X21" s="157">
        <f t="shared" si="4"/>
        <v>0</v>
      </c>
      <c r="AY21" s="157"/>
      <c r="AZ21" s="157"/>
      <c r="BA21" s="157"/>
      <c r="BB21" s="157">
        <f t="shared" si="5"/>
        <v>0</v>
      </c>
      <c r="BC21" s="157"/>
      <c r="BD21" s="157"/>
      <c r="BE21" s="158"/>
      <c r="BF21" s="159"/>
      <c r="BG21" s="159"/>
      <c r="BH21" s="159"/>
      <c r="BI21" s="160"/>
      <c r="BJ21" s="159"/>
      <c r="BK21" s="159"/>
      <c r="BL21" s="159"/>
      <c r="BM21" s="160"/>
    </row>
    <row r="22" spans="1:65" ht="15" customHeight="1" x14ac:dyDescent="0.25">
      <c r="A22" s="189" t="s">
        <v>196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1">
        <v>161</v>
      </c>
      <c r="W22" s="41">
        <v>117</v>
      </c>
      <c r="X22" s="41">
        <v>35</v>
      </c>
      <c r="Y22" s="41">
        <v>9</v>
      </c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X22" s="157">
        <f t="shared" si="4"/>
        <v>43</v>
      </c>
      <c r="AY22" s="157">
        <v>32</v>
      </c>
      <c r="AZ22" s="157">
        <v>10</v>
      </c>
      <c r="BA22" s="157">
        <v>1</v>
      </c>
      <c r="BB22" s="157">
        <f t="shared" si="5"/>
        <v>62</v>
      </c>
      <c r="BC22" s="157">
        <v>43</v>
      </c>
      <c r="BD22" s="157">
        <v>12</v>
      </c>
      <c r="BE22" s="158">
        <v>7</v>
      </c>
      <c r="BF22" s="159"/>
      <c r="BG22" s="159"/>
      <c r="BH22" s="159"/>
      <c r="BI22" s="160"/>
      <c r="BJ22" s="159"/>
      <c r="BK22" s="159"/>
      <c r="BL22" s="159"/>
      <c r="BM22" s="160"/>
    </row>
    <row r="23" spans="1:65" ht="15" customHeight="1" x14ac:dyDescent="0.25">
      <c r="A23" s="190" t="s">
        <v>732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>
        <v>54</v>
      </c>
      <c r="W23" s="41">
        <v>53</v>
      </c>
      <c r="X23" s="41">
        <v>1</v>
      </c>
      <c r="Y23" s="41" t="s">
        <v>150</v>
      </c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X23" s="157">
        <f t="shared" si="4"/>
        <v>0</v>
      </c>
      <c r="AY23" s="157"/>
      <c r="AZ23" s="157"/>
      <c r="BA23" s="157"/>
      <c r="BB23" s="157">
        <f t="shared" si="5"/>
        <v>0</v>
      </c>
      <c r="BC23" s="157"/>
      <c r="BD23" s="157"/>
      <c r="BE23" s="158"/>
      <c r="BF23" s="159"/>
      <c r="BG23" s="159"/>
      <c r="BH23" s="159"/>
      <c r="BI23" s="160"/>
      <c r="BJ23" s="159"/>
      <c r="BK23" s="159"/>
      <c r="BL23" s="159"/>
      <c r="BM23" s="160"/>
    </row>
    <row r="24" spans="1:65" ht="15" customHeight="1" x14ac:dyDescent="0.25">
      <c r="A24" s="189" t="s">
        <v>151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>
        <v>1</v>
      </c>
      <c r="W24" s="41">
        <v>1</v>
      </c>
      <c r="X24" s="41" t="s">
        <v>150</v>
      </c>
      <c r="Y24" s="41" t="s">
        <v>150</v>
      </c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X24" s="157">
        <f t="shared" si="4"/>
        <v>15</v>
      </c>
      <c r="AY24" s="157">
        <v>8</v>
      </c>
      <c r="AZ24" s="157">
        <v>1</v>
      </c>
      <c r="BA24" s="157">
        <v>6</v>
      </c>
      <c r="BB24" s="157">
        <f t="shared" si="5"/>
        <v>27</v>
      </c>
      <c r="BC24" s="157">
        <v>18</v>
      </c>
      <c r="BD24" s="157">
        <v>3</v>
      </c>
      <c r="BE24" s="158">
        <v>6</v>
      </c>
      <c r="BF24" s="159"/>
      <c r="BG24" s="159"/>
      <c r="BH24" s="159"/>
      <c r="BI24" s="160"/>
      <c r="BJ24" s="159"/>
      <c r="BK24" s="159"/>
      <c r="BL24" s="159"/>
      <c r="BM24" s="160"/>
    </row>
    <row r="25" spans="1:65" ht="15" customHeight="1" x14ac:dyDescent="0.25">
      <c r="A25" s="189" t="s">
        <v>152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>
        <v>6</v>
      </c>
      <c r="W25" s="41">
        <v>6</v>
      </c>
      <c r="X25" s="41" t="s">
        <v>150</v>
      </c>
      <c r="Y25" s="41" t="s">
        <v>150</v>
      </c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X25" s="157">
        <f t="shared" si="4"/>
        <v>0</v>
      </c>
      <c r="AY25" s="157"/>
      <c r="AZ25" s="157"/>
      <c r="BA25" s="157"/>
      <c r="BB25" s="157">
        <f t="shared" si="5"/>
        <v>0</v>
      </c>
      <c r="BC25" s="157"/>
      <c r="BD25" s="157"/>
      <c r="BE25" s="158"/>
      <c r="BF25" s="159"/>
      <c r="BG25" s="159"/>
      <c r="BH25" s="159"/>
      <c r="BI25" s="160"/>
      <c r="BJ25" s="159"/>
      <c r="BK25" s="159"/>
      <c r="BL25" s="159"/>
      <c r="BM25" s="160"/>
    </row>
    <row r="26" spans="1:65" ht="15" customHeight="1" x14ac:dyDescent="0.25">
      <c r="A26" s="189" t="s">
        <v>153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>
        <v>41</v>
      </c>
      <c r="W26" s="41">
        <v>29</v>
      </c>
      <c r="X26" s="41">
        <v>12</v>
      </c>
      <c r="Y26" s="41" t="s">
        <v>150</v>
      </c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X26" s="157">
        <f t="shared" si="4"/>
        <v>15</v>
      </c>
      <c r="AY26" s="157">
        <v>10</v>
      </c>
      <c r="AZ26" s="157">
        <v>3</v>
      </c>
      <c r="BA26" s="157">
        <v>2</v>
      </c>
      <c r="BB26" s="157">
        <f t="shared" si="5"/>
        <v>30</v>
      </c>
      <c r="BC26" s="157">
        <v>20</v>
      </c>
      <c r="BD26" s="157">
        <v>5</v>
      </c>
      <c r="BE26" s="158">
        <v>5</v>
      </c>
      <c r="BF26" s="159"/>
      <c r="BG26" s="159"/>
      <c r="BH26" s="159"/>
      <c r="BI26" s="160"/>
      <c r="BJ26" s="159"/>
      <c r="BK26" s="159"/>
      <c r="BL26" s="159"/>
      <c r="BM26" s="160"/>
    </row>
    <row r="27" spans="1:65" ht="15" customHeight="1" x14ac:dyDescent="0.25">
      <c r="A27" s="189" t="s">
        <v>154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>
        <v>205</v>
      </c>
      <c r="W27" s="41">
        <v>192</v>
      </c>
      <c r="X27" s="41">
        <v>13</v>
      </c>
      <c r="Y27" s="41" t="s">
        <v>150</v>
      </c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X27" s="157">
        <f t="shared" si="4"/>
        <v>27</v>
      </c>
      <c r="AY27" s="157">
        <v>23</v>
      </c>
      <c r="AZ27" s="157">
        <v>3</v>
      </c>
      <c r="BA27" s="157">
        <v>1</v>
      </c>
      <c r="BB27" s="157">
        <f t="shared" si="5"/>
        <v>42</v>
      </c>
      <c r="BC27" s="157">
        <v>37</v>
      </c>
      <c r="BD27" s="157">
        <v>3</v>
      </c>
      <c r="BE27" s="158">
        <v>2</v>
      </c>
      <c r="BF27" s="159"/>
      <c r="BG27" s="159"/>
      <c r="BH27" s="159"/>
      <c r="BI27" s="160"/>
      <c r="BJ27" s="159"/>
      <c r="BK27" s="159"/>
      <c r="BL27" s="159"/>
      <c r="BM27" s="160"/>
    </row>
    <row r="28" spans="1:65" ht="15" customHeight="1" x14ac:dyDescent="0.25">
      <c r="A28" s="189" t="s">
        <v>155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4"/>
      <c r="S28" s="44"/>
      <c r="T28" s="44"/>
      <c r="U28" s="44"/>
      <c r="V28" s="41">
        <v>5</v>
      </c>
      <c r="W28" s="41">
        <v>3</v>
      </c>
      <c r="X28" s="41">
        <v>2</v>
      </c>
      <c r="Y28" s="41" t="s">
        <v>150</v>
      </c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X28" s="157">
        <f t="shared" si="4"/>
        <v>0</v>
      </c>
      <c r="AY28" s="157"/>
      <c r="AZ28" s="157"/>
      <c r="BA28" s="157"/>
      <c r="BB28" s="157">
        <f t="shared" si="5"/>
        <v>0</v>
      </c>
      <c r="BC28" s="157"/>
      <c r="BD28" s="157"/>
      <c r="BE28" s="158"/>
      <c r="BF28" s="159"/>
      <c r="BG28" s="159"/>
      <c r="BH28" s="159"/>
      <c r="BI28" s="160"/>
      <c r="BJ28" s="159"/>
      <c r="BK28" s="159"/>
      <c r="BL28" s="159"/>
      <c r="BM28" s="160"/>
    </row>
    <row r="29" spans="1:65" ht="15" customHeight="1" x14ac:dyDescent="0.25">
      <c r="A29" s="189" t="s">
        <v>156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>
        <v>2</v>
      </c>
      <c r="W29" s="41">
        <v>2</v>
      </c>
      <c r="X29" s="41" t="s">
        <v>150</v>
      </c>
      <c r="Y29" s="41" t="s">
        <v>150</v>
      </c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X29" s="157">
        <f t="shared" si="4"/>
        <v>0</v>
      </c>
      <c r="AY29" s="157"/>
      <c r="AZ29" s="157"/>
      <c r="BA29" s="157"/>
      <c r="BB29" s="157">
        <f t="shared" si="5"/>
        <v>0</v>
      </c>
      <c r="BC29" s="157"/>
      <c r="BD29" s="157"/>
      <c r="BE29" s="158"/>
      <c r="BF29" s="159"/>
      <c r="BG29" s="159"/>
      <c r="BH29" s="159"/>
      <c r="BI29" s="160"/>
      <c r="BJ29" s="159"/>
      <c r="BK29" s="159"/>
      <c r="BL29" s="159"/>
      <c r="BM29" s="160"/>
    </row>
    <row r="30" spans="1:65" ht="15" customHeight="1" x14ac:dyDescent="0.25">
      <c r="A30" s="189" t="s">
        <v>157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>
        <v>12</v>
      </c>
      <c r="W30" s="41">
        <v>12</v>
      </c>
      <c r="X30" s="41" t="s">
        <v>150</v>
      </c>
      <c r="Y30" s="41" t="s">
        <v>150</v>
      </c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X30" s="157">
        <f t="shared" si="4"/>
        <v>8</v>
      </c>
      <c r="AY30" s="157">
        <v>8</v>
      </c>
      <c r="AZ30" s="157">
        <v>0</v>
      </c>
      <c r="BA30" s="157">
        <v>0</v>
      </c>
      <c r="BB30" s="157">
        <f t="shared" si="5"/>
        <v>11</v>
      </c>
      <c r="BC30" s="157">
        <v>9</v>
      </c>
      <c r="BD30" s="157">
        <v>0</v>
      </c>
      <c r="BE30" s="158">
        <v>2</v>
      </c>
      <c r="BF30" s="159"/>
      <c r="BG30" s="159"/>
      <c r="BH30" s="159"/>
      <c r="BI30" s="160"/>
      <c r="BJ30" s="159"/>
      <c r="BK30" s="159"/>
      <c r="BL30" s="159"/>
      <c r="BM30" s="160"/>
    </row>
    <row r="31" spans="1:65" ht="15" customHeight="1" x14ac:dyDescent="0.25">
      <c r="A31" s="189" t="s">
        <v>158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>
        <v>3</v>
      </c>
      <c r="W31" s="41">
        <v>3</v>
      </c>
      <c r="X31" s="41" t="s">
        <v>150</v>
      </c>
      <c r="Y31" s="41" t="s">
        <v>150</v>
      </c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X31" s="157">
        <f t="shared" si="4"/>
        <v>38</v>
      </c>
      <c r="AY31" s="157">
        <v>35</v>
      </c>
      <c r="AZ31" s="157">
        <v>1</v>
      </c>
      <c r="BA31" s="157">
        <v>2</v>
      </c>
      <c r="BB31" s="157">
        <f t="shared" si="5"/>
        <v>85</v>
      </c>
      <c r="BC31" s="157">
        <v>80</v>
      </c>
      <c r="BD31" s="157">
        <v>3</v>
      </c>
      <c r="BE31" s="158">
        <v>2</v>
      </c>
      <c r="BF31" s="159"/>
      <c r="BG31" s="159"/>
      <c r="BH31" s="159"/>
      <c r="BI31" s="160"/>
      <c r="BJ31" s="159"/>
      <c r="BK31" s="159"/>
      <c r="BL31" s="159"/>
      <c r="BM31" s="160"/>
    </row>
    <row r="32" spans="1:65" ht="15" customHeight="1" x14ac:dyDescent="0.25">
      <c r="A32" s="189" t="s">
        <v>159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>
        <v>2</v>
      </c>
      <c r="W32" s="41">
        <v>2</v>
      </c>
      <c r="X32" s="41" t="s">
        <v>150</v>
      </c>
      <c r="Y32" s="41" t="s">
        <v>150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X32" s="157">
        <f t="shared" si="4"/>
        <v>0</v>
      </c>
      <c r="AY32" s="157"/>
      <c r="AZ32" s="157"/>
      <c r="BA32" s="157"/>
      <c r="BB32" s="157">
        <f t="shared" si="5"/>
        <v>0</v>
      </c>
      <c r="BC32" s="157"/>
      <c r="BD32" s="157"/>
      <c r="BE32" s="158"/>
      <c r="BF32" s="159"/>
      <c r="BG32" s="159"/>
      <c r="BH32" s="159"/>
      <c r="BI32" s="160"/>
      <c r="BJ32" s="159"/>
      <c r="BK32" s="159"/>
      <c r="BL32" s="159"/>
      <c r="BM32" s="160"/>
    </row>
    <row r="33" spans="1:65" ht="15" customHeight="1" x14ac:dyDescent="0.25">
      <c r="A33" s="189" t="s">
        <v>160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1"/>
      <c r="S33" s="41"/>
      <c r="T33" s="41"/>
      <c r="U33" s="41"/>
      <c r="V33" s="41">
        <v>4</v>
      </c>
      <c r="W33" s="41">
        <v>4</v>
      </c>
      <c r="X33" s="41" t="s">
        <v>150</v>
      </c>
      <c r="Y33" s="41" t="s">
        <v>150</v>
      </c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X33" s="157">
        <f t="shared" si="4"/>
        <v>0</v>
      </c>
      <c r="AY33" s="157"/>
      <c r="AZ33" s="157"/>
      <c r="BA33" s="157"/>
      <c r="BB33" s="157">
        <f t="shared" si="5"/>
        <v>0</v>
      </c>
      <c r="BC33" s="157"/>
      <c r="BD33" s="157"/>
      <c r="BE33" s="158"/>
      <c r="BF33" s="159"/>
      <c r="BG33" s="159"/>
      <c r="BH33" s="159"/>
      <c r="BI33" s="160"/>
      <c r="BJ33" s="159"/>
      <c r="BK33" s="159"/>
      <c r="BL33" s="159"/>
      <c r="BM33" s="160"/>
    </row>
    <row r="34" spans="1:65" ht="15" customHeight="1" x14ac:dyDescent="0.25">
      <c r="A34" s="189" t="s">
        <v>161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1" t="s">
        <v>150</v>
      </c>
      <c r="W34" s="41" t="s">
        <v>150</v>
      </c>
      <c r="X34" s="41" t="s">
        <v>150</v>
      </c>
      <c r="Y34" s="41" t="s">
        <v>150</v>
      </c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1"/>
      <c r="AM34" s="41"/>
      <c r="AN34" s="41"/>
      <c r="AO34" s="41"/>
      <c r="AP34" s="41"/>
      <c r="AQ34" s="41"/>
      <c r="AR34" s="41"/>
      <c r="AS34" s="41"/>
      <c r="AX34" s="157">
        <f t="shared" si="4"/>
        <v>0</v>
      </c>
      <c r="AY34" s="157"/>
      <c r="AZ34" s="157"/>
      <c r="BA34" s="157"/>
      <c r="BB34" s="157">
        <f t="shared" si="5"/>
        <v>0</v>
      </c>
      <c r="BC34" s="157"/>
      <c r="BD34" s="157"/>
      <c r="BE34" s="158"/>
      <c r="BF34" s="159"/>
      <c r="BG34" s="159"/>
      <c r="BH34" s="159"/>
      <c r="BI34" s="160"/>
      <c r="BJ34" s="159"/>
      <c r="BK34" s="159"/>
      <c r="BL34" s="159"/>
      <c r="BM34" s="160"/>
    </row>
    <row r="35" spans="1:65" ht="15" customHeight="1" x14ac:dyDescent="0.25">
      <c r="A35" s="191" t="s">
        <v>162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>
        <v>7</v>
      </c>
      <c r="W35" s="41">
        <v>6</v>
      </c>
      <c r="X35" s="41">
        <v>1</v>
      </c>
      <c r="Y35" s="41" t="s">
        <v>150</v>
      </c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X35" s="157">
        <f t="shared" si="4"/>
        <v>0</v>
      </c>
      <c r="AY35" s="157"/>
      <c r="AZ35" s="157"/>
      <c r="BA35" s="157"/>
      <c r="BB35" s="157">
        <f t="shared" si="5"/>
        <v>0</v>
      </c>
      <c r="BC35" s="157"/>
      <c r="BD35" s="157"/>
      <c r="BE35" s="158"/>
      <c r="BF35" s="159"/>
      <c r="BG35" s="159"/>
      <c r="BH35" s="159"/>
      <c r="BI35" s="160"/>
      <c r="BJ35" s="159"/>
      <c r="BK35" s="159"/>
      <c r="BL35" s="159"/>
      <c r="BM35" s="160"/>
    </row>
    <row r="36" spans="1:65" ht="15" customHeight="1" x14ac:dyDescent="0.25">
      <c r="A36" s="191" t="s">
        <v>163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>
        <v>7</v>
      </c>
      <c r="W36" s="41">
        <v>7</v>
      </c>
      <c r="X36" s="41" t="s">
        <v>150</v>
      </c>
      <c r="Y36" s="41" t="s">
        <v>150</v>
      </c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X36" s="157">
        <f t="shared" si="4"/>
        <v>10</v>
      </c>
      <c r="AY36" s="157">
        <v>4</v>
      </c>
      <c r="AZ36" s="157">
        <v>2</v>
      </c>
      <c r="BA36" s="157">
        <v>4</v>
      </c>
      <c r="BB36" s="157">
        <f t="shared" si="5"/>
        <v>17</v>
      </c>
      <c r="BC36" s="157">
        <v>7</v>
      </c>
      <c r="BD36" s="157">
        <v>4</v>
      </c>
      <c r="BE36" s="158">
        <v>6</v>
      </c>
      <c r="BF36" s="159"/>
      <c r="BG36" s="159"/>
      <c r="BH36" s="159"/>
      <c r="BI36" s="160"/>
      <c r="BJ36" s="159"/>
      <c r="BK36" s="159"/>
      <c r="BL36" s="159"/>
      <c r="BM36" s="160"/>
    </row>
    <row r="37" spans="1:65" ht="15" customHeight="1" x14ac:dyDescent="0.25">
      <c r="A37" s="191" t="s">
        <v>164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>
        <v>68</v>
      </c>
      <c r="W37" s="41">
        <v>8</v>
      </c>
      <c r="X37" s="41">
        <v>60</v>
      </c>
      <c r="Y37" s="41" t="s">
        <v>150</v>
      </c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X37" s="157">
        <f t="shared" si="4"/>
        <v>2</v>
      </c>
      <c r="AY37" s="157">
        <v>2</v>
      </c>
      <c r="AZ37" s="157">
        <v>0</v>
      </c>
      <c r="BA37" s="157">
        <v>0</v>
      </c>
      <c r="BB37" s="157">
        <f t="shared" si="5"/>
        <v>6</v>
      </c>
      <c r="BC37" s="157">
        <v>5</v>
      </c>
      <c r="BD37" s="157">
        <v>1</v>
      </c>
      <c r="BE37" s="158">
        <v>0</v>
      </c>
      <c r="BF37" s="159"/>
      <c r="BG37" s="159"/>
      <c r="BH37" s="159"/>
      <c r="BI37" s="160"/>
      <c r="BJ37" s="159"/>
      <c r="BK37" s="159"/>
      <c r="BL37" s="159"/>
      <c r="BM37" s="160"/>
    </row>
    <row r="38" spans="1:65" ht="15" customHeight="1" x14ac:dyDescent="0.25">
      <c r="A38" s="191" t="s">
        <v>165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>
        <v>3</v>
      </c>
      <c r="W38" s="41">
        <v>2</v>
      </c>
      <c r="X38" s="41">
        <v>1</v>
      </c>
      <c r="Y38" s="41" t="s">
        <v>150</v>
      </c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X38" s="157">
        <f t="shared" si="4"/>
        <v>0</v>
      </c>
      <c r="AY38" s="157"/>
      <c r="AZ38" s="157"/>
      <c r="BA38" s="157"/>
      <c r="BB38" s="157">
        <f t="shared" si="5"/>
        <v>0</v>
      </c>
      <c r="BC38" s="157"/>
      <c r="BD38" s="157"/>
      <c r="BE38" s="158"/>
      <c r="BF38" s="159"/>
      <c r="BG38" s="159"/>
      <c r="BH38" s="159"/>
      <c r="BI38" s="160"/>
      <c r="BJ38" s="159"/>
      <c r="BK38" s="159"/>
      <c r="BL38" s="159"/>
      <c r="BM38" s="160"/>
    </row>
    <row r="39" spans="1:65" ht="15" customHeight="1" x14ac:dyDescent="0.25">
      <c r="A39" s="192" t="s">
        <v>254</v>
      </c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47" t="s">
        <v>150</v>
      </c>
      <c r="W39" s="47" t="s">
        <v>150</v>
      </c>
      <c r="X39" s="47" t="s">
        <v>150</v>
      </c>
      <c r="Y39" s="47" t="s">
        <v>150</v>
      </c>
      <c r="Z39" s="151"/>
      <c r="AA39" s="151"/>
      <c r="AB39" s="151"/>
      <c r="AC39" s="151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X39" s="157">
        <f t="shared" si="4"/>
        <v>0</v>
      </c>
      <c r="AY39" s="157"/>
      <c r="AZ39" s="157"/>
      <c r="BA39" s="157"/>
      <c r="BB39" s="157">
        <f t="shared" si="5"/>
        <v>0</v>
      </c>
      <c r="BC39" s="157"/>
      <c r="BD39" s="157"/>
      <c r="BE39" s="158"/>
      <c r="BF39" s="159"/>
      <c r="BG39" s="159"/>
      <c r="BH39" s="159"/>
      <c r="BI39" s="160"/>
      <c r="BJ39" s="159"/>
      <c r="BK39" s="159"/>
      <c r="BL39" s="159"/>
      <c r="BM39" s="160"/>
    </row>
    <row r="40" spans="1:65" ht="12" customHeight="1" x14ac:dyDescent="0.2">
      <c r="A40" s="193"/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AX40" s="161"/>
      <c r="AY40" s="161"/>
      <c r="AZ40" s="161"/>
    </row>
    <row r="41" spans="1:65" x14ac:dyDescent="0.2">
      <c r="A41" s="194" t="s">
        <v>733</v>
      </c>
    </row>
    <row r="42" spans="1:65" ht="13.5" x14ac:dyDescent="0.25">
      <c r="A42" s="195" t="s">
        <v>842</v>
      </c>
      <c r="B42" s="163"/>
      <c r="C42" s="163"/>
      <c r="D42" s="163"/>
      <c r="E42" s="163"/>
    </row>
    <row r="43" spans="1:65" ht="13.5" x14ac:dyDescent="0.25">
      <c r="A43" s="282" t="s">
        <v>755</v>
      </c>
      <c r="B43" s="282"/>
      <c r="C43" s="282"/>
      <c r="D43" s="282"/>
      <c r="E43" s="282"/>
    </row>
    <row r="44" spans="1:65" ht="13.5" x14ac:dyDescent="0.25">
      <c r="A44" s="195" t="s">
        <v>843</v>
      </c>
      <c r="B44" s="164"/>
      <c r="C44" s="164"/>
      <c r="D44" s="164"/>
      <c r="E44" s="164"/>
    </row>
    <row r="45" spans="1:65" x14ac:dyDescent="0.2">
      <c r="A45" s="194"/>
    </row>
    <row r="46" spans="1:65" x14ac:dyDescent="0.2">
      <c r="A46" s="194"/>
    </row>
    <row r="47" spans="1:65" x14ac:dyDescent="0.2">
      <c r="A47" s="194"/>
    </row>
    <row r="48" spans="1:65" x14ac:dyDescent="0.2">
      <c r="A48" s="194"/>
    </row>
    <row r="49" spans="1:1" x14ac:dyDescent="0.2">
      <c r="A49" s="194"/>
    </row>
    <row r="50" spans="1:1" x14ac:dyDescent="0.2">
      <c r="A50" s="194"/>
    </row>
    <row r="51" spans="1:1" x14ac:dyDescent="0.2">
      <c r="A51" s="194"/>
    </row>
    <row r="52" spans="1:1" x14ac:dyDescent="0.2">
      <c r="A52" s="194"/>
    </row>
    <row r="53" spans="1:1" x14ac:dyDescent="0.2">
      <c r="A53" s="194"/>
    </row>
    <row r="54" spans="1:1" x14ac:dyDescent="0.2">
      <c r="A54" s="194"/>
    </row>
    <row r="55" spans="1:1" x14ac:dyDescent="0.2">
      <c r="A55" s="194"/>
    </row>
    <row r="56" spans="1:1" x14ac:dyDescent="0.2">
      <c r="A56" s="194"/>
    </row>
    <row r="57" spans="1:1" x14ac:dyDescent="0.2">
      <c r="A57" s="194"/>
    </row>
    <row r="58" spans="1:1" x14ac:dyDescent="0.2">
      <c r="A58" s="194"/>
    </row>
    <row r="59" spans="1:1" x14ac:dyDescent="0.2">
      <c r="A59" s="194"/>
    </row>
    <row r="60" spans="1:1" x14ac:dyDescent="0.2">
      <c r="A60" s="194"/>
    </row>
    <row r="61" spans="1:1" x14ac:dyDescent="0.2">
      <c r="A61" s="194"/>
    </row>
    <row r="62" spans="1:1" x14ac:dyDescent="0.2">
      <c r="A62" s="194"/>
    </row>
    <row r="63" spans="1:1" x14ac:dyDescent="0.2">
      <c r="A63" s="194"/>
    </row>
    <row r="64" spans="1:1" x14ac:dyDescent="0.2">
      <c r="A64" s="194"/>
    </row>
    <row r="65" spans="1:1" x14ac:dyDescent="0.2">
      <c r="A65" s="196"/>
    </row>
    <row r="66" spans="1:1" x14ac:dyDescent="0.2">
      <c r="A66" s="197"/>
    </row>
    <row r="67" spans="1:1" x14ac:dyDescent="0.2">
      <c r="A67" s="197"/>
    </row>
    <row r="68" spans="1:1" x14ac:dyDescent="0.2">
      <c r="A68" s="197"/>
    </row>
    <row r="69" spans="1:1" x14ac:dyDescent="0.2">
      <c r="A69" s="197"/>
    </row>
    <row r="70" spans="1:1" x14ac:dyDescent="0.2">
      <c r="A70" s="197"/>
    </row>
    <row r="71" spans="1:1" x14ac:dyDescent="0.2">
      <c r="A71" s="197"/>
    </row>
    <row r="72" spans="1:1" x14ac:dyDescent="0.2">
      <c r="A72" s="197"/>
    </row>
    <row r="73" spans="1:1" x14ac:dyDescent="0.2">
      <c r="A73" s="197"/>
    </row>
    <row r="74" spans="1:1" x14ac:dyDescent="0.2">
      <c r="A74" s="197"/>
    </row>
    <row r="75" spans="1:1" x14ac:dyDescent="0.2">
      <c r="A75" s="197"/>
    </row>
    <row r="76" spans="1:1" x14ac:dyDescent="0.2">
      <c r="A76" s="197"/>
    </row>
    <row r="77" spans="1:1" x14ac:dyDescent="0.2">
      <c r="A77" s="197"/>
    </row>
    <row r="78" spans="1:1" x14ac:dyDescent="0.2">
      <c r="A78" s="197"/>
    </row>
    <row r="79" spans="1:1" x14ac:dyDescent="0.2">
      <c r="A79" s="196"/>
    </row>
  </sheetData>
  <mergeCells count="20">
    <mergeCell ref="BJ3:BM3"/>
    <mergeCell ref="A2:BM2"/>
    <mergeCell ref="A1:BM1"/>
    <mergeCell ref="A3:A4"/>
    <mergeCell ref="B3:E3"/>
    <mergeCell ref="F3:I3"/>
    <mergeCell ref="J3:M3"/>
    <mergeCell ref="N3:Q3"/>
    <mergeCell ref="R3:U3"/>
    <mergeCell ref="V3:Y3"/>
    <mergeCell ref="Z3:AC3"/>
    <mergeCell ref="BB3:BE3"/>
    <mergeCell ref="BF3:BI3"/>
    <mergeCell ref="AT3:AW3"/>
    <mergeCell ref="AX3:BA3"/>
    <mergeCell ref="A43:E43"/>
    <mergeCell ref="AD3:AG3"/>
    <mergeCell ref="AH3:AK3"/>
    <mergeCell ref="AL3:AO3"/>
    <mergeCell ref="AP3:AS3"/>
  </mergeCells>
  <pageMargins left="0.7" right="0.7" top="0.75" bottom="0.75" header="0.3" footer="0.3"/>
  <pageSetup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I63"/>
  <sheetViews>
    <sheetView showGridLines="0" zoomScale="110" zoomScaleNormal="110" workbookViewId="0">
      <selection activeCell="BL19" sqref="BL19"/>
    </sheetView>
  </sheetViews>
  <sheetFormatPr baseColWidth="10" defaultColWidth="11.42578125" defaultRowHeight="12.75" x14ac:dyDescent="0.2"/>
  <cols>
    <col min="1" max="1" width="16.7109375" style="34" customWidth="1"/>
    <col min="2" max="48" width="6.42578125" style="34" hidden="1" customWidth="1"/>
    <col min="49" max="49" width="6" style="34" hidden="1" customWidth="1"/>
    <col min="50" max="53" width="6.5703125" style="34" hidden="1" customWidth="1"/>
    <col min="54" max="61" width="6.5703125" style="34" customWidth="1"/>
    <col min="62" max="16384" width="11.42578125" style="34"/>
  </cols>
  <sheetData>
    <row r="1" spans="1:61" x14ac:dyDescent="0.2">
      <c r="A1" s="250" t="s">
        <v>757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</row>
    <row r="2" spans="1:61" ht="36" customHeight="1" x14ac:dyDescent="0.2">
      <c r="A2" s="292" t="s">
        <v>845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2"/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2"/>
      <c r="AZ2" s="292"/>
      <c r="BA2" s="292"/>
      <c r="BB2" s="292"/>
      <c r="BC2" s="292"/>
      <c r="BD2" s="292"/>
      <c r="BE2" s="292"/>
      <c r="BF2" s="292"/>
      <c r="BG2" s="292"/>
      <c r="BH2" s="292"/>
      <c r="BI2" s="292"/>
    </row>
    <row r="3" spans="1:61" ht="20.100000000000001" customHeight="1" x14ac:dyDescent="0.2">
      <c r="A3" s="293" t="s">
        <v>758</v>
      </c>
      <c r="B3" s="291">
        <v>2009</v>
      </c>
      <c r="C3" s="291"/>
      <c r="D3" s="291"/>
      <c r="E3" s="291"/>
      <c r="F3" s="291">
        <v>2010</v>
      </c>
      <c r="G3" s="291"/>
      <c r="H3" s="291"/>
      <c r="I3" s="291"/>
      <c r="J3" s="291">
        <v>2011</v>
      </c>
      <c r="K3" s="291"/>
      <c r="L3" s="291"/>
      <c r="M3" s="291"/>
      <c r="N3" s="291">
        <v>2012</v>
      </c>
      <c r="O3" s="291"/>
      <c r="P3" s="291"/>
      <c r="Q3" s="291"/>
      <c r="R3" s="291">
        <v>2013</v>
      </c>
      <c r="S3" s="291"/>
      <c r="T3" s="291"/>
      <c r="U3" s="291"/>
      <c r="V3" s="291">
        <v>2014</v>
      </c>
      <c r="W3" s="291"/>
      <c r="X3" s="291"/>
      <c r="Y3" s="291"/>
      <c r="Z3" s="291">
        <v>2015</v>
      </c>
      <c r="AA3" s="291"/>
      <c r="AB3" s="291"/>
      <c r="AC3" s="291"/>
      <c r="AD3" s="291">
        <v>2016</v>
      </c>
      <c r="AE3" s="291"/>
      <c r="AF3" s="291"/>
      <c r="AG3" s="291"/>
      <c r="AH3" s="291">
        <v>2017</v>
      </c>
      <c r="AI3" s="291"/>
      <c r="AJ3" s="291"/>
      <c r="AK3" s="291"/>
      <c r="AL3" s="291">
        <v>2018</v>
      </c>
      <c r="AM3" s="291"/>
      <c r="AN3" s="291"/>
      <c r="AO3" s="291"/>
      <c r="AP3" s="291">
        <v>2019</v>
      </c>
      <c r="AQ3" s="291"/>
      <c r="AR3" s="291"/>
      <c r="AS3" s="291"/>
      <c r="AT3" s="291">
        <v>2020</v>
      </c>
      <c r="AU3" s="291"/>
      <c r="AV3" s="291"/>
      <c r="AW3" s="291"/>
      <c r="AX3" s="291" t="s">
        <v>730</v>
      </c>
      <c r="AY3" s="291"/>
      <c r="AZ3" s="291"/>
      <c r="BA3" s="291"/>
      <c r="BB3" s="291">
        <v>2021</v>
      </c>
      <c r="BC3" s="291"/>
      <c r="BD3" s="291"/>
      <c r="BE3" s="291"/>
      <c r="BF3" s="291" t="s">
        <v>846</v>
      </c>
      <c r="BG3" s="291"/>
      <c r="BH3" s="291"/>
      <c r="BI3" s="291"/>
    </row>
    <row r="4" spans="1:61" ht="24.75" customHeight="1" x14ac:dyDescent="0.2">
      <c r="A4" s="293"/>
      <c r="B4" s="165" t="s">
        <v>128</v>
      </c>
      <c r="C4" s="165" t="s">
        <v>130</v>
      </c>
      <c r="D4" s="165" t="s">
        <v>129</v>
      </c>
      <c r="E4" s="165" t="s">
        <v>753</v>
      </c>
      <c r="F4" s="165" t="s">
        <v>128</v>
      </c>
      <c r="G4" s="165" t="s">
        <v>130</v>
      </c>
      <c r="H4" s="165" t="s">
        <v>129</v>
      </c>
      <c r="I4" s="165" t="s">
        <v>753</v>
      </c>
      <c r="J4" s="165" t="s">
        <v>128</v>
      </c>
      <c r="K4" s="165" t="s">
        <v>130</v>
      </c>
      <c r="L4" s="165" t="s">
        <v>129</v>
      </c>
      <c r="M4" s="165" t="s">
        <v>753</v>
      </c>
      <c r="N4" s="165" t="s">
        <v>128</v>
      </c>
      <c r="O4" s="165" t="s">
        <v>130</v>
      </c>
      <c r="P4" s="165" t="s">
        <v>129</v>
      </c>
      <c r="Q4" s="165" t="s">
        <v>753</v>
      </c>
      <c r="R4" s="165" t="s">
        <v>128</v>
      </c>
      <c r="S4" s="165" t="s">
        <v>130</v>
      </c>
      <c r="T4" s="165" t="s">
        <v>129</v>
      </c>
      <c r="U4" s="165" t="s">
        <v>753</v>
      </c>
      <c r="V4" s="165" t="s">
        <v>128</v>
      </c>
      <c r="W4" s="165" t="s">
        <v>130</v>
      </c>
      <c r="X4" s="165" t="s">
        <v>129</v>
      </c>
      <c r="Y4" s="165" t="s">
        <v>753</v>
      </c>
      <c r="Z4" s="165" t="s">
        <v>128</v>
      </c>
      <c r="AA4" s="165" t="s">
        <v>130</v>
      </c>
      <c r="AB4" s="165" t="s">
        <v>129</v>
      </c>
      <c r="AC4" s="165" t="s">
        <v>753</v>
      </c>
      <c r="AD4" s="165" t="s">
        <v>128</v>
      </c>
      <c r="AE4" s="165" t="s">
        <v>130</v>
      </c>
      <c r="AF4" s="165" t="s">
        <v>129</v>
      </c>
      <c r="AG4" s="165" t="s">
        <v>753</v>
      </c>
      <c r="AH4" s="165" t="s">
        <v>128</v>
      </c>
      <c r="AI4" s="165" t="s">
        <v>130</v>
      </c>
      <c r="AJ4" s="165" t="s">
        <v>129</v>
      </c>
      <c r="AK4" s="165" t="s">
        <v>753</v>
      </c>
      <c r="AL4" s="165" t="s">
        <v>128</v>
      </c>
      <c r="AM4" s="165" t="s">
        <v>130</v>
      </c>
      <c r="AN4" s="165" t="s">
        <v>129</v>
      </c>
      <c r="AO4" s="165" t="s">
        <v>753</v>
      </c>
      <c r="AP4" s="165" t="s">
        <v>128</v>
      </c>
      <c r="AQ4" s="165" t="s">
        <v>130</v>
      </c>
      <c r="AR4" s="165" t="s">
        <v>129</v>
      </c>
      <c r="AS4" s="165" t="s">
        <v>753</v>
      </c>
      <c r="AT4" s="165" t="s">
        <v>128</v>
      </c>
      <c r="AU4" s="165" t="s">
        <v>130</v>
      </c>
      <c r="AV4" s="165" t="s">
        <v>129</v>
      </c>
      <c r="AW4" s="165" t="s">
        <v>753</v>
      </c>
      <c r="AX4" s="165" t="s">
        <v>128</v>
      </c>
      <c r="AY4" s="165" t="s">
        <v>130</v>
      </c>
      <c r="AZ4" s="165" t="s">
        <v>129</v>
      </c>
      <c r="BA4" s="165" t="s">
        <v>753</v>
      </c>
      <c r="BB4" s="165" t="s">
        <v>128</v>
      </c>
      <c r="BC4" s="165" t="s">
        <v>130</v>
      </c>
      <c r="BD4" s="165" t="s">
        <v>129</v>
      </c>
      <c r="BE4" s="165" t="s">
        <v>753</v>
      </c>
      <c r="BF4" s="165" t="s">
        <v>128</v>
      </c>
      <c r="BG4" s="165" t="s">
        <v>130</v>
      </c>
      <c r="BH4" s="165" t="s">
        <v>129</v>
      </c>
      <c r="BI4" s="165" t="s">
        <v>753</v>
      </c>
    </row>
    <row r="5" spans="1:61" ht="15" customHeight="1" x14ac:dyDescent="0.25">
      <c r="A5" s="37" t="s">
        <v>128</v>
      </c>
      <c r="B5" s="38">
        <v>308</v>
      </c>
      <c r="C5" s="38"/>
      <c r="D5" s="38"/>
      <c r="E5" s="38"/>
      <c r="F5" s="38">
        <v>497</v>
      </c>
      <c r="G5" s="38"/>
      <c r="H5" s="38"/>
      <c r="I5" s="38"/>
      <c r="J5" s="38">
        <v>767</v>
      </c>
      <c r="K5" s="38"/>
      <c r="L5" s="38"/>
      <c r="M5" s="38"/>
      <c r="N5" s="38">
        <v>754</v>
      </c>
      <c r="O5" s="38"/>
      <c r="P5" s="38"/>
      <c r="Q5" s="38"/>
      <c r="R5" s="38">
        <v>803</v>
      </c>
      <c r="S5" s="38"/>
      <c r="T5" s="38"/>
      <c r="U5" s="38"/>
      <c r="V5" s="38">
        <v>782</v>
      </c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X5" s="154">
        <f>SUM(AX6:AX23)</f>
        <v>454</v>
      </c>
      <c r="AY5" s="154">
        <f t="shared" ref="AY5:BA5" si="0">SUM(AY6:AY23)</f>
        <v>365</v>
      </c>
      <c r="AZ5" s="154">
        <f t="shared" si="0"/>
        <v>49</v>
      </c>
      <c r="BA5" s="154">
        <f t="shared" si="0"/>
        <v>40</v>
      </c>
      <c r="BB5" s="155"/>
      <c r="BC5" s="155"/>
      <c r="BD5" s="155"/>
      <c r="BE5" s="155"/>
      <c r="BF5" s="155"/>
      <c r="BG5" s="155"/>
      <c r="BH5" s="155"/>
      <c r="BI5" s="155"/>
    </row>
    <row r="6" spans="1:61" ht="15" customHeight="1" x14ac:dyDescent="0.25">
      <c r="A6" s="40" t="s">
        <v>759</v>
      </c>
      <c r="B6" s="41">
        <v>214</v>
      </c>
      <c r="C6" s="41"/>
      <c r="D6" s="41"/>
      <c r="E6" s="41"/>
      <c r="F6" s="41">
        <v>444</v>
      </c>
      <c r="G6" s="41"/>
      <c r="H6" s="41"/>
      <c r="I6" s="41"/>
      <c r="J6" s="41">
        <v>696</v>
      </c>
      <c r="K6" s="41"/>
      <c r="L6" s="41"/>
      <c r="M6" s="41"/>
      <c r="N6" s="41">
        <v>711</v>
      </c>
      <c r="O6" s="41"/>
      <c r="P6" s="41"/>
      <c r="Q6" s="41"/>
      <c r="R6" s="41">
        <v>584</v>
      </c>
      <c r="S6" s="41"/>
      <c r="T6" s="41"/>
      <c r="U6" s="41"/>
      <c r="V6" s="41">
        <v>722</v>
      </c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X6" s="157">
        <f>SUM(AY6:BA6)</f>
        <v>372</v>
      </c>
      <c r="AY6" s="157">
        <v>331</v>
      </c>
      <c r="AZ6" s="157">
        <v>40</v>
      </c>
      <c r="BA6" s="157">
        <v>1</v>
      </c>
      <c r="BB6" s="159"/>
      <c r="BC6" s="159"/>
      <c r="BD6" s="159"/>
      <c r="BE6" s="159"/>
      <c r="BF6" s="159"/>
      <c r="BG6" s="159"/>
      <c r="BH6" s="159"/>
      <c r="BI6" s="159"/>
    </row>
    <row r="7" spans="1:61" ht="15" customHeight="1" x14ac:dyDescent="0.25">
      <c r="A7" s="40" t="s">
        <v>760</v>
      </c>
      <c r="B7" s="41">
        <v>10</v>
      </c>
      <c r="C7" s="41"/>
      <c r="D7" s="41"/>
      <c r="E7" s="41"/>
      <c r="F7" s="41" t="s">
        <v>150</v>
      </c>
      <c r="G7" s="41"/>
      <c r="H7" s="41"/>
      <c r="I7" s="41"/>
      <c r="J7" s="41">
        <v>11</v>
      </c>
      <c r="K7" s="41"/>
      <c r="L7" s="41"/>
      <c r="M7" s="41"/>
      <c r="N7" s="41">
        <v>3</v>
      </c>
      <c r="O7" s="41"/>
      <c r="P7" s="41"/>
      <c r="Q7" s="41"/>
      <c r="R7" s="41">
        <v>2</v>
      </c>
      <c r="S7" s="41"/>
      <c r="T7" s="41"/>
      <c r="U7" s="41"/>
      <c r="V7" s="41">
        <v>9</v>
      </c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X7" s="157">
        <f t="shared" ref="AX7:AX23" si="1">SUM(AY7:BA7)</f>
        <v>2</v>
      </c>
      <c r="AY7" s="157">
        <v>2</v>
      </c>
      <c r="AZ7" s="157"/>
      <c r="BA7" s="157"/>
      <c r="BB7" s="159"/>
      <c r="BC7" s="159"/>
      <c r="BD7" s="159"/>
      <c r="BE7" s="159"/>
      <c r="BF7" s="159"/>
      <c r="BG7" s="159"/>
      <c r="BH7" s="159"/>
      <c r="BI7" s="159"/>
    </row>
    <row r="8" spans="1:61" ht="15" customHeight="1" x14ac:dyDescent="0.25">
      <c r="A8" s="40" t="s">
        <v>761</v>
      </c>
      <c r="B8" s="41" t="s">
        <v>150</v>
      </c>
      <c r="C8" s="41"/>
      <c r="D8" s="41"/>
      <c r="E8" s="41"/>
      <c r="F8" s="41">
        <v>3</v>
      </c>
      <c r="G8" s="41"/>
      <c r="H8" s="41"/>
      <c r="I8" s="41"/>
      <c r="J8" s="41">
        <v>5</v>
      </c>
      <c r="K8" s="41"/>
      <c r="L8" s="41"/>
      <c r="M8" s="41"/>
      <c r="N8" s="41">
        <v>11</v>
      </c>
      <c r="O8" s="41"/>
      <c r="P8" s="41"/>
      <c r="Q8" s="41"/>
      <c r="R8" s="41">
        <v>5</v>
      </c>
      <c r="S8" s="41"/>
      <c r="T8" s="41"/>
      <c r="U8" s="41"/>
      <c r="V8" s="41">
        <v>10</v>
      </c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X8" s="157">
        <f t="shared" si="1"/>
        <v>4</v>
      </c>
      <c r="AY8" s="157">
        <v>3</v>
      </c>
      <c r="AZ8" s="157">
        <v>1</v>
      </c>
      <c r="BA8" s="157"/>
      <c r="BB8" s="159"/>
      <c r="BC8" s="159"/>
      <c r="BD8" s="159"/>
      <c r="BE8" s="159"/>
      <c r="BF8" s="159"/>
      <c r="BG8" s="159"/>
      <c r="BH8" s="159"/>
      <c r="BI8" s="159"/>
    </row>
    <row r="9" spans="1:61" ht="15" customHeight="1" x14ac:dyDescent="0.25">
      <c r="A9" s="40" t="s">
        <v>762</v>
      </c>
      <c r="B9" s="41">
        <v>26</v>
      </c>
      <c r="C9" s="41"/>
      <c r="D9" s="41"/>
      <c r="E9" s="41"/>
      <c r="F9" s="41" t="s">
        <v>150</v>
      </c>
      <c r="G9" s="41"/>
      <c r="H9" s="41"/>
      <c r="I9" s="41"/>
      <c r="J9" s="41" t="s">
        <v>150</v>
      </c>
      <c r="K9" s="41"/>
      <c r="L9" s="41"/>
      <c r="M9" s="41"/>
      <c r="N9" s="41" t="s">
        <v>150</v>
      </c>
      <c r="O9" s="41"/>
      <c r="P9" s="41"/>
      <c r="Q9" s="41"/>
      <c r="R9" s="41" t="s">
        <v>150</v>
      </c>
      <c r="S9" s="41"/>
      <c r="T9" s="41"/>
      <c r="U9" s="41"/>
      <c r="V9" s="41" t="s">
        <v>150</v>
      </c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X9" s="157">
        <f t="shared" si="1"/>
        <v>0</v>
      </c>
      <c r="AY9" s="157"/>
      <c r="AZ9" s="157"/>
      <c r="BA9" s="157"/>
      <c r="BB9" s="159"/>
      <c r="BC9" s="159"/>
      <c r="BD9" s="159"/>
      <c r="BE9" s="159"/>
      <c r="BF9" s="159"/>
      <c r="BG9" s="159"/>
      <c r="BH9" s="159"/>
      <c r="BI9" s="159"/>
    </row>
    <row r="10" spans="1:61" ht="15" customHeight="1" x14ac:dyDescent="0.25">
      <c r="A10" s="40" t="s">
        <v>763</v>
      </c>
      <c r="B10" s="41" t="s">
        <v>150</v>
      </c>
      <c r="C10" s="41"/>
      <c r="D10" s="41"/>
      <c r="E10" s="41"/>
      <c r="F10" s="41" t="s">
        <v>150</v>
      </c>
      <c r="G10" s="41"/>
      <c r="H10" s="41"/>
      <c r="I10" s="41"/>
      <c r="J10" s="41">
        <v>1</v>
      </c>
      <c r="K10" s="41"/>
      <c r="L10" s="41"/>
      <c r="M10" s="41"/>
      <c r="N10" s="41">
        <v>1</v>
      </c>
      <c r="O10" s="41"/>
      <c r="P10" s="41"/>
      <c r="Q10" s="41"/>
      <c r="R10" s="41" t="s">
        <v>150</v>
      </c>
      <c r="S10" s="41"/>
      <c r="T10" s="41"/>
      <c r="U10" s="41"/>
      <c r="V10" s="41">
        <v>16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X10" s="157">
        <f t="shared" si="1"/>
        <v>0</v>
      </c>
      <c r="AY10" s="157"/>
      <c r="AZ10" s="157"/>
      <c r="BA10" s="157"/>
      <c r="BB10" s="159"/>
      <c r="BC10" s="159"/>
      <c r="BD10" s="159"/>
      <c r="BE10" s="159"/>
      <c r="BF10" s="159"/>
      <c r="BG10" s="159"/>
      <c r="BH10" s="159"/>
      <c r="BI10" s="159"/>
    </row>
    <row r="11" spans="1:61" ht="15" customHeight="1" x14ac:dyDescent="0.25">
      <c r="A11" s="40" t="s">
        <v>764</v>
      </c>
      <c r="B11" s="41">
        <v>7</v>
      </c>
      <c r="C11" s="41"/>
      <c r="D11" s="41"/>
      <c r="E11" s="41"/>
      <c r="F11" s="41">
        <v>8</v>
      </c>
      <c r="G11" s="41"/>
      <c r="H11" s="41"/>
      <c r="I11" s="41"/>
      <c r="J11" s="41" t="s">
        <v>150</v>
      </c>
      <c r="K11" s="41"/>
      <c r="L11" s="41"/>
      <c r="M11" s="41"/>
      <c r="N11" s="41">
        <v>1</v>
      </c>
      <c r="O11" s="41"/>
      <c r="P11" s="41"/>
      <c r="Q11" s="41"/>
      <c r="R11" s="41" t="s">
        <v>150</v>
      </c>
      <c r="S11" s="41"/>
      <c r="T11" s="41"/>
      <c r="U11" s="41"/>
      <c r="V11" s="41">
        <v>1</v>
      </c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X11" s="157">
        <f t="shared" si="1"/>
        <v>1</v>
      </c>
      <c r="AY11" s="157">
        <v>1</v>
      </c>
      <c r="AZ11" s="157"/>
      <c r="BA11" s="157"/>
      <c r="BB11" s="159"/>
      <c r="BC11" s="159"/>
      <c r="BD11" s="159"/>
      <c r="BE11" s="159"/>
      <c r="BF11" s="159"/>
      <c r="BG11" s="159"/>
      <c r="BH11" s="159"/>
      <c r="BI11" s="159"/>
    </row>
    <row r="12" spans="1:61" ht="15" customHeight="1" x14ac:dyDescent="0.25">
      <c r="A12" s="40" t="s">
        <v>765</v>
      </c>
      <c r="B12" s="41" t="s">
        <v>150</v>
      </c>
      <c r="C12" s="41"/>
      <c r="D12" s="41"/>
      <c r="E12" s="41"/>
      <c r="F12" s="41" t="s">
        <v>150</v>
      </c>
      <c r="G12" s="41"/>
      <c r="H12" s="41"/>
      <c r="I12" s="41"/>
      <c r="J12" s="41" t="s">
        <v>150</v>
      </c>
      <c r="K12" s="41"/>
      <c r="L12" s="41"/>
      <c r="M12" s="41"/>
      <c r="N12" s="41" t="s">
        <v>150</v>
      </c>
      <c r="O12" s="41"/>
      <c r="P12" s="41"/>
      <c r="Q12" s="41"/>
      <c r="R12" s="41">
        <v>9</v>
      </c>
      <c r="S12" s="41"/>
      <c r="T12" s="41"/>
      <c r="U12" s="41"/>
      <c r="V12" s="41">
        <v>2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X12" s="157">
        <f t="shared" si="1"/>
        <v>0</v>
      </c>
      <c r="AY12" s="157"/>
      <c r="AZ12" s="157"/>
      <c r="BA12" s="157"/>
      <c r="BB12" s="159"/>
      <c r="BC12" s="159"/>
      <c r="BD12" s="159"/>
      <c r="BE12" s="159"/>
      <c r="BF12" s="159"/>
      <c r="BG12" s="159"/>
      <c r="BH12" s="159"/>
      <c r="BI12" s="159"/>
    </row>
    <row r="13" spans="1:61" ht="15" customHeight="1" x14ac:dyDescent="0.25">
      <c r="A13" s="40" t="s">
        <v>766</v>
      </c>
      <c r="B13" s="41" t="s">
        <v>150</v>
      </c>
      <c r="C13" s="41"/>
      <c r="D13" s="41"/>
      <c r="E13" s="41"/>
      <c r="F13" s="41" t="s">
        <v>150</v>
      </c>
      <c r="G13" s="41"/>
      <c r="H13" s="41"/>
      <c r="I13" s="41"/>
      <c r="J13" s="41" t="s">
        <v>150</v>
      </c>
      <c r="K13" s="41"/>
      <c r="L13" s="41"/>
      <c r="M13" s="41"/>
      <c r="N13" s="41" t="s">
        <v>150</v>
      </c>
      <c r="O13" s="41"/>
      <c r="P13" s="41"/>
      <c r="Q13" s="41"/>
      <c r="R13" s="41">
        <v>6</v>
      </c>
      <c r="S13" s="41"/>
      <c r="T13" s="41"/>
      <c r="U13" s="41"/>
      <c r="V13" s="41" t="s">
        <v>150</v>
      </c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X13" s="157">
        <f t="shared" si="1"/>
        <v>0</v>
      </c>
      <c r="AY13" s="157"/>
      <c r="AZ13" s="157"/>
      <c r="BA13" s="157"/>
      <c r="BB13" s="159"/>
      <c r="BC13" s="159"/>
      <c r="BD13" s="159"/>
      <c r="BE13" s="159"/>
      <c r="BF13" s="159"/>
      <c r="BG13" s="159"/>
      <c r="BH13" s="159"/>
      <c r="BI13" s="159"/>
    </row>
    <row r="14" spans="1:61" ht="15" customHeight="1" x14ac:dyDescent="0.25">
      <c r="A14" s="40" t="s">
        <v>767</v>
      </c>
      <c r="B14" s="41" t="s">
        <v>150</v>
      </c>
      <c r="C14" s="41"/>
      <c r="D14" s="41"/>
      <c r="E14" s="41"/>
      <c r="F14" s="41" t="s">
        <v>150</v>
      </c>
      <c r="G14" s="41"/>
      <c r="H14" s="41"/>
      <c r="I14" s="41"/>
      <c r="J14" s="41" t="s">
        <v>150</v>
      </c>
      <c r="K14" s="41"/>
      <c r="L14" s="41"/>
      <c r="M14" s="41"/>
      <c r="N14" s="41" t="s">
        <v>150</v>
      </c>
      <c r="O14" s="41"/>
      <c r="P14" s="41"/>
      <c r="Q14" s="41"/>
      <c r="R14" s="41" t="s">
        <v>150</v>
      </c>
      <c r="S14" s="41"/>
      <c r="T14" s="41"/>
      <c r="U14" s="41"/>
      <c r="V14" s="41">
        <v>6</v>
      </c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X14" s="157">
        <f t="shared" si="1"/>
        <v>1</v>
      </c>
      <c r="AY14" s="157"/>
      <c r="AZ14" s="157">
        <v>1</v>
      </c>
      <c r="BA14" s="157"/>
      <c r="BB14" s="159"/>
      <c r="BC14" s="159"/>
      <c r="BD14" s="159"/>
      <c r="BE14" s="159"/>
      <c r="BF14" s="159"/>
      <c r="BG14" s="159"/>
      <c r="BH14" s="159"/>
      <c r="BI14" s="159"/>
    </row>
    <row r="15" spans="1:61" ht="15" customHeight="1" x14ac:dyDescent="0.25">
      <c r="A15" s="40" t="s">
        <v>768</v>
      </c>
      <c r="B15" s="41" t="s">
        <v>150</v>
      </c>
      <c r="C15" s="41"/>
      <c r="D15" s="41"/>
      <c r="E15" s="41"/>
      <c r="F15" s="41" t="s">
        <v>150</v>
      </c>
      <c r="G15" s="41"/>
      <c r="H15" s="41"/>
      <c r="I15" s="41"/>
      <c r="J15" s="41" t="s">
        <v>150</v>
      </c>
      <c r="K15" s="41"/>
      <c r="L15" s="41"/>
      <c r="M15" s="41"/>
      <c r="N15" s="41" t="s">
        <v>150</v>
      </c>
      <c r="O15" s="41"/>
      <c r="P15" s="41"/>
      <c r="Q15" s="41"/>
      <c r="R15" s="41">
        <v>5</v>
      </c>
      <c r="S15" s="41"/>
      <c r="T15" s="41"/>
      <c r="U15" s="41"/>
      <c r="V15" s="41" t="s">
        <v>150</v>
      </c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X15" s="157">
        <f t="shared" si="1"/>
        <v>0</v>
      </c>
      <c r="AY15" s="157"/>
      <c r="AZ15" s="157"/>
      <c r="BA15" s="157"/>
      <c r="BB15" s="159"/>
      <c r="BC15" s="159"/>
      <c r="BD15" s="159"/>
      <c r="BE15" s="159"/>
      <c r="BF15" s="159"/>
      <c r="BG15" s="159"/>
      <c r="BH15" s="159"/>
      <c r="BI15" s="159"/>
    </row>
    <row r="16" spans="1:61" ht="15" customHeight="1" x14ac:dyDescent="0.25">
      <c r="A16" s="40" t="s">
        <v>769</v>
      </c>
      <c r="B16" s="41">
        <v>2</v>
      </c>
      <c r="C16" s="41"/>
      <c r="D16" s="41"/>
      <c r="E16" s="41"/>
      <c r="F16" s="41" t="s">
        <v>150</v>
      </c>
      <c r="G16" s="41"/>
      <c r="H16" s="41"/>
      <c r="I16" s="41"/>
      <c r="J16" s="41" t="s">
        <v>150</v>
      </c>
      <c r="K16" s="41"/>
      <c r="L16" s="41"/>
      <c r="M16" s="41"/>
      <c r="N16" s="41" t="s">
        <v>150</v>
      </c>
      <c r="O16" s="41"/>
      <c r="P16" s="41"/>
      <c r="Q16" s="41"/>
      <c r="R16" s="41">
        <v>1</v>
      </c>
      <c r="S16" s="41"/>
      <c r="T16" s="41"/>
      <c r="U16" s="41"/>
      <c r="V16" s="41" t="s">
        <v>150</v>
      </c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X16" s="157">
        <f t="shared" si="1"/>
        <v>3</v>
      </c>
      <c r="AY16" s="157">
        <v>2</v>
      </c>
      <c r="AZ16" s="157">
        <v>1</v>
      </c>
      <c r="BA16" s="157"/>
      <c r="BB16" s="159"/>
      <c r="BC16" s="159"/>
      <c r="BD16" s="159"/>
      <c r="BE16" s="159"/>
      <c r="BF16" s="159"/>
      <c r="BG16" s="159"/>
      <c r="BH16" s="159"/>
      <c r="BI16" s="159"/>
    </row>
    <row r="17" spans="1:61" ht="15" customHeight="1" x14ac:dyDescent="0.25">
      <c r="A17" s="40" t="s">
        <v>770</v>
      </c>
      <c r="B17" s="41" t="s">
        <v>150</v>
      </c>
      <c r="C17" s="41"/>
      <c r="D17" s="41"/>
      <c r="E17" s="41"/>
      <c r="F17" s="41" t="s">
        <v>150</v>
      </c>
      <c r="G17" s="41"/>
      <c r="H17" s="41"/>
      <c r="I17" s="41"/>
      <c r="J17" s="41" t="s">
        <v>150</v>
      </c>
      <c r="K17" s="41"/>
      <c r="L17" s="41"/>
      <c r="M17" s="41"/>
      <c r="N17" s="41" t="s">
        <v>150</v>
      </c>
      <c r="O17" s="41"/>
      <c r="P17" s="41"/>
      <c r="Q17" s="41"/>
      <c r="R17" s="41" t="s">
        <v>150</v>
      </c>
      <c r="S17" s="41"/>
      <c r="T17" s="41"/>
      <c r="U17" s="41"/>
      <c r="V17" s="41">
        <v>3</v>
      </c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X17" s="157">
        <f t="shared" si="1"/>
        <v>0</v>
      </c>
      <c r="AY17" s="157"/>
      <c r="AZ17" s="157"/>
      <c r="BA17" s="157"/>
      <c r="BB17" s="159"/>
      <c r="BC17" s="159"/>
      <c r="BD17" s="159"/>
      <c r="BE17" s="159"/>
      <c r="BF17" s="159"/>
      <c r="BG17" s="159"/>
      <c r="BH17" s="159"/>
      <c r="BI17" s="159"/>
    </row>
    <row r="18" spans="1:61" ht="15" customHeight="1" x14ac:dyDescent="0.25">
      <c r="A18" s="40" t="s">
        <v>771</v>
      </c>
      <c r="B18" s="41" t="s">
        <v>150</v>
      </c>
      <c r="C18" s="41"/>
      <c r="D18" s="41"/>
      <c r="E18" s="41"/>
      <c r="F18" s="41" t="s">
        <v>150</v>
      </c>
      <c r="G18" s="41"/>
      <c r="H18" s="41"/>
      <c r="I18" s="41"/>
      <c r="J18" s="41" t="s">
        <v>150</v>
      </c>
      <c r="K18" s="41"/>
      <c r="L18" s="41"/>
      <c r="M18" s="41"/>
      <c r="N18" s="41" t="s">
        <v>150</v>
      </c>
      <c r="O18" s="41"/>
      <c r="P18" s="41"/>
      <c r="Q18" s="41"/>
      <c r="R18" s="41">
        <v>2</v>
      </c>
      <c r="S18" s="41"/>
      <c r="T18" s="41"/>
      <c r="U18" s="41"/>
      <c r="V18" s="41" t="s">
        <v>150</v>
      </c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X18" s="157">
        <f t="shared" si="1"/>
        <v>0</v>
      </c>
      <c r="AY18" s="157"/>
      <c r="AZ18" s="157"/>
      <c r="BA18" s="157"/>
      <c r="BB18" s="159"/>
      <c r="BC18" s="159"/>
      <c r="BD18" s="159"/>
      <c r="BE18" s="159"/>
      <c r="BF18" s="159"/>
      <c r="BG18" s="159"/>
      <c r="BH18" s="159"/>
      <c r="BI18" s="159"/>
    </row>
    <row r="19" spans="1:61" ht="15" customHeight="1" x14ac:dyDescent="0.25">
      <c r="A19" s="40" t="s">
        <v>772</v>
      </c>
      <c r="B19" s="41" t="s">
        <v>150</v>
      </c>
      <c r="C19" s="41"/>
      <c r="D19" s="41"/>
      <c r="E19" s="41"/>
      <c r="F19" s="41" t="s">
        <v>150</v>
      </c>
      <c r="G19" s="41"/>
      <c r="H19" s="41"/>
      <c r="I19" s="41"/>
      <c r="J19" s="41" t="s">
        <v>150</v>
      </c>
      <c r="K19" s="41"/>
      <c r="L19" s="41"/>
      <c r="M19" s="41"/>
      <c r="N19" s="41" t="s">
        <v>150</v>
      </c>
      <c r="O19" s="41"/>
      <c r="P19" s="41"/>
      <c r="Q19" s="41"/>
      <c r="R19" s="41">
        <v>1</v>
      </c>
      <c r="S19" s="41"/>
      <c r="T19" s="41"/>
      <c r="U19" s="41"/>
      <c r="V19" s="41" t="s">
        <v>150</v>
      </c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X19" s="157">
        <f t="shared" si="1"/>
        <v>0</v>
      </c>
      <c r="AY19" s="157"/>
      <c r="AZ19" s="157"/>
      <c r="BA19" s="157"/>
      <c r="BB19" s="159"/>
      <c r="BC19" s="159"/>
      <c r="BD19" s="159"/>
      <c r="BE19" s="159"/>
      <c r="BF19" s="159"/>
      <c r="BG19" s="159"/>
      <c r="BH19" s="159"/>
      <c r="BI19" s="159"/>
    </row>
    <row r="20" spans="1:61" ht="15" customHeight="1" x14ac:dyDescent="0.25">
      <c r="A20" s="40" t="s">
        <v>773</v>
      </c>
      <c r="B20" s="41" t="s">
        <v>150</v>
      </c>
      <c r="C20" s="41"/>
      <c r="D20" s="41"/>
      <c r="E20" s="41"/>
      <c r="F20" s="41" t="s">
        <v>150</v>
      </c>
      <c r="G20" s="41"/>
      <c r="H20" s="41"/>
      <c r="I20" s="41"/>
      <c r="J20" s="41" t="s">
        <v>150</v>
      </c>
      <c r="K20" s="41"/>
      <c r="L20" s="41"/>
      <c r="M20" s="41"/>
      <c r="N20" s="41">
        <v>1</v>
      </c>
      <c r="O20" s="41"/>
      <c r="P20" s="41"/>
      <c r="Q20" s="41"/>
      <c r="R20" s="41" t="s">
        <v>150</v>
      </c>
      <c r="S20" s="41"/>
      <c r="T20" s="41"/>
      <c r="U20" s="41"/>
      <c r="V20" s="41" t="s">
        <v>150</v>
      </c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X20" s="157">
        <f t="shared" si="1"/>
        <v>0</v>
      </c>
      <c r="AY20" s="157"/>
      <c r="AZ20" s="157"/>
      <c r="BA20" s="157"/>
      <c r="BB20" s="159"/>
      <c r="BC20" s="159"/>
      <c r="BD20" s="159"/>
      <c r="BE20" s="159"/>
      <c r="BF20" s="159"/>
      <c r="BG20" s="159"/>
      <c r="BH20" s="159"/>
      <c r="BI20" s="159"/>
    </row>
    <row r="21" spans="1:61" ht="15" customHeight="1" x14ac:dyDescent="0.25">
      <c r="A21" s="40" t="s">
        <v>774</v>
      </c>
      <c r="B21" s="41" t="s">
        <v>150</v>
      </c>
      <c r="C21" s="41"/>
      <c r="D21" s="41"/>
      <c r="E21" s="41"/>
      <c r="F21" s="41" t="s">
        <v>150</v>
      </c>
      <c r="G21" s="41"/>
      <c r="H21" s="41"/>
      <c r="I21" s="41"/>
      <c r="J21" s="41" t="s">
        <v>150</v>
      </c>
      <c r="K21" s="41"/>
      <c r="L21" s="41"/>
      <c r="M21" s="41"/>
      <c r="N21" s="41" t="s">
        <v>150</v>
      </c>
      <c r="O21" s="41"/>
      <c r="P21" s="41"/>
      <c r="Q21" s="41"/>
      <c r="R21" s="41" t="s">
        <v>150</v>
      </c>
      <c r="S21" s="41"/>
      <c r="T21" s="41"/>
      <c r="U21" s="41"/>
      <c r="V21" s="41">
        <v>1</v>
      </c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X21" s="157">
        <f t="shared" si="1"/>
        <v>0</v>
      </c>
      <c r="AY21" s="157"/>
      <c r="AZ21" s="157"/>
      <c r="BA21" s="157"/>
      <c r="BB21" s="159"/>
      <c r="BC21" s="159"/>
      <c r="BD21" s="159"/>
      <c r="BE21" s="159"/>
      <c r="BF21" s="159"/>
      <c r="BG21" s="159"/>
      <c r="BH21" s="159"/>
      <c r="BI21" s="159"/>
    </row>
    <row r="22" spans="1:61" ht="14.25" customHeight="1" x14ac:dyDescent="0.25">
      <c r="A22" s="166" t="s">
        <v>775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X22" s="157">
        <f t="shared" si="1"/>
        <v>30</v>
      </c>
      <c r="AY22" s="157">
        <v>25</v>
      </c>
      <c r="AZ22" s="157">
        <v>5</v>
      </c>
      <c r="BA22" s="157"/>
      <c r="BB22" s="159"/>
      <c r="BC22" s="159"/>
      <c r="BD22" s="159"/>
      <c r="BE22" s="159"/>
      <c r="BF22" s="159"/>
      <c r="BG22" s="159"/>
      <c r="BH22" s="159"/>
      <c r="BI22" s="159"/>
    </row>
    <row r="23" spans="1:61" ht="15" customHeight="1" x14ac:dyDescent="0.25">
      <c r="A23" s="46" t="s">
        <v>776</v>
      </c>
      <c r="B23" s="47">
        <v>49</v>
      </c>
      <c r="C23" s="151"/>
      <c r="D23" s="151"/>
      <c r="E23" s="151"/>
      <c r="F23" s="47">
        <v>42</v>
      </c>
      <c r="G23" s="151"/>
      <c r="H23" s="151"/>
      <c r="I23" s="151"/>
      <c r="J23" s="47">
        <v>54</v>
      </c>
      <c r="K23" s="151"/>
      <c r="L23" s="151"/>
      <c r="M23" s="151"/>
      <c r="N23" s="47">
        <v>26</v>
      </c>
      <c r="O23" s="151"/>
      <c r="P23" s="151"/>
      <c r="Q23" s="151"/>
      <c r="R23" s="47">
        <v>188</v>
      </c>
      <c r="S23" s="151"/>
      <c r="T23" s="151"/>
      <c r="U23" s="151"/>
      <c r="V23" s="47">
        <v>12</v>
      </c>
      <c r="W23" s="151"/>
      <c r="X23" s="151"/>
      <c r="Y23" s="151"/>
      <c r="Z23" s="151"/>
      <c r="AA23" s="151"/>
      <c r="AB23" s="151"/>
      <c r="AC23" s="151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157">
        <f t="shared" si="1"/>
        <v>41</v>
      </c>
      <c r="AY23" s="157">
        <v>1</v>
      </c>
      <c r="AZ23" s="157">
        <v>1</v>
      </c>
      <c r="BA23" s="157">
        <v>39</v>
      </c>
      <c r="BB23" s="159"/>
      <c r="BC23" s="159"/>
      <c r="BD23" s="159"/>
      <c r="BE23" s="159"/>
      <c r="BF23" s="159"/>
      <c r="BG23" s="159"/>
      <c r="BH23" s="159"/>
      <c r="BI23" s="159"/>
    </row>
    <row r="24" spans="1:61" ht="12" customHeight="1" x14ac:dyDescent="0.2">
      <c r="A24" s="48"/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</row>
    <row r="25" spans="1:61" ht="13.5" x14ac:dyDescent="0.25">
      <c r="A25" s="162" t="s">
        <v>754</v>
      </c>
      <c r="B25" s="163"/>
      <c r="C25" s="163"/>
      <c r="D25" s="163"/>
      <c r="E25" s="163"/>
      <c r="F25" s="163"/>
      <c r="G25" s="163"/>
    </row>
    <row r="26" spans="1:61" ht="51" customHeight="1" x14ac:dyDescent="0.25">
      <c r="A26" s="282" t="s">
        <v>755</v>
      </c>
      <c r="B26" s="282"/>
      <c r="C26" s="282"/>
      <c r="D26" s="282"/>
      <c r="E26" s="282"/>
      <c r="F26" s="282"/>
      <c r="G26" s="282"/>
    </row>
    <row r="27" spans="1:61" ht="13.5" x14ac:dyDescent="0.25">
      <c r="A27" s="162" t="s">
        <v>756</v>
      </c>
      <c r="B27" s="164"/>
      <c r="C27" s="164"/>
      <c r="D27" s="164"/>
      <c r="E27" s="164"/>
      <c r="F27" s="164"/>
      <c r="G27" s="164"/>
    </row>
    <row r="28" spans="1:61" ht="13.5" x14ac:dyDescent="0.25">
      <c r="A28" s="53"/>
    </row>
    <row r="29" spans="1:61" ht="13.5" x14ac:dyDescent="0.25">
      <c r="A29" s="53"/>
    </row>
    <row r="30" spans="1:61" ht="13.5" x14ac:dyDescent="0.25">
      <c r="A30" s="53"/>
    </row>
    <row r="31" spans="1:61" ht="13.5" x14ac:dyDescent="0.25">
      <c r="A31" s="53"/>
    </row>
    <row r="32" spans="1:61" ht="13.5" x14ac:dyDescent="0.25">
      <c r="A32" s="53"/>
    </row>
    <row r="33" spans="1:1" ht="13.5" x14ac:dyDescent="0.25">
      <c r="A33" s="53"/>
    </row>
    <row r="34" spans="1:1" ht="13.5" x14ac:dyDescent="0.25">
      <c r="A34" s="53"/>
    </row>
    <row r="35" spans="1:1" ht="13.5" x14ac:dyDescent="0.25">
      <c r="A35" s="53"/>
    </row>
    <row r="36" spans="1:1" ht="13.5" x14ac:dyDescent="0.25">
      <c r="A36" s="53"/>
    </row>
    <row r="37" spans="1:1" ht="13.5" x14ac:dyDescent="0.25">
      <c r="A37" s="53"/>
    </row>
    <row r="38" spans="1:1" ht="13.5" x14ac:dyDescent="0.25">
      <c r="A38" s="53"/>
    </row>
    <row r="39" spans="1:1" ht="13.5" x14ac:dyDescent="0.25">
      <c r="A39" s="53"/>
    </row>
    <row r="40" spans="1:1" ht="13.5" x14ac:dyDescent="0.25">
      <c r="A40" s="53"/>
    </row>
    <row r="41" spans="1:1" ht="13.5" x14ac:dyDescent="0.25">
      <c r="A41" s="53"/>
    </row>
    <row r="42" spans="1:1" ht="13.5" x14ac:dyDescent="0.25">
      <c r="A42" s="53"/>
    </row>
    <row r="43" spans="1:1" ht="13.5" x14ac:dyDescent="0.25">
      <c r="A43" s="53"/>
    </row>
    <row r="44" spans="1:1" ht="13.5" x14ac:dyDescent="0.25">
      <c r="A44" s="53"/>
    </row>
    <row r="45" spans="1:1" ht="13.5" x14ac:dyDescent="0.25">
      <c r="A45" s="53"/>
    </row>
    <row r="46" spans="1:1" ht="13.5" x14ac:dyDescent="0.25">
      <c r="A46" s="53"/>
    </row>
    <row r="47" spans="1:1" ht="13.5" x14ac:dyDescent="0.25">
      <c r="A47" s="53"/>
    </row>
    <row r="48" spans="1:1" ht="13.5" x14ac:dyDescent="0.25">
      <c r="A48" s="53"/>
    </row>
    <row r="49" spans="1:1" ht="13.5" x14ac:dyDescent="0.25">
      <c r="A49" s="54"/>
    </row>
    <row r="50" spans="1:1" ht="16.5" x14ac:dyDescent="0.3">
      <c r="A50" s="55"/>
    </row>
    <row r="51" spans="1:1" ht="16.5" x14ac:dyDescent="0.3">
      <c r="A51" s="55"/>
    </row>
    <row r="52" spans="1:1" ht="16.5" x14ac:dyDescent="0.3">
      <c r="A52" s="55"/>
    </row>
    <row r="53" spans="1:1" ht="16.5" x14ac:dyDescent="0.3">
      <c r="A53" s="55"/>
    </row>
    <row r="54" spans="1:1" ht="16.5" x14ac:dyDescent="0.3">
      <c r="A54" s="55"/>
    </row>
    <row r="55" spans="1:1" ht="16.5" x14ac:dyDescent="0.3">
      <c r="A55" s="55"/>
    </row>
    <row r="56" spans="1:1" ht="16.5" x14ac:dyDescent="0.3">
      <c r="A56" s="55"/>
    </row>
    <row r="57" spans="1:1" ht="16.5" x14ac:dyDescent="0.3">
      <c r="A57" s="55"/>
    </row>
    <row r="58" spans="1:1" ht="16.5" x14ac:dyDescent="0.3">
      <c r="A58" s="55"/>
    </row>
    <row r="59" spans="1:1" ht="16.5" x14ac:dyDescent="0.3">
      <c r="A59" s="55"/>
    </row>
    <row r="60" spans="1:1" ht="16.5" x14ac:dyDescent="0.3">
      <c r="A60" s="55"/>
    </row>
    <row r="61" spans="1:1" ht="16.5" x14ac:dyDescent="0.3">
      <c r="A61" s="55"/>
    </row>
    <row r="62" spans="1:1" ht="16.5" x14ac:dyDescent="0.3">
      <c r="A62" s="55"/>
    </row>
    <row r="63" spans="1:1" ht="13.5" x14ac:dyDescent="0.25">
      <c r="A63" s="54"/>
    </row>
  </sheetData>
  <mergeCells count="19">
    <mergeCell ref="A1:BI1"/>
    <mergeCell ref="A2:BI2"/>
    <mergeCell ref="A3:A4"/>
    <mergeCell ref="B3:E3"/>
    <mergeCell ref="F3:I3"/>
    <mergeCell ref="J3:M3"/>
    <mergeCell ref="N3:Q3"/>
    <mergeCell ref="R3:U3"/>
    <mergeCell ref="V3:Y3"/>
    <mergeCell ref="Z3:AC3"/>
    <mergeCell ref="BB3:BE3"/>
    <mergeCell ref="BF3:BI3"/>
    <mergeCell ref="AT3:AW3"/>
    <mergeCell ref="AX3:BA3"/>
    <mergeCell ref="A26:G26"/>
    <mergeCell ref="AD3:AG3"/>
    <mergeCell ref="AH3:AK3"/>
    <mergeCell ref="AL3:AO3"/>
    <mergeCell ref="AP3:AS3"/>
  </mergeCells>
  <pageMargins left="0.7" right="0.7" top="0.75" bottom="0.75" header="0.3" footer="0.3"/>
  <pageSetup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71"/>
  <sheetViews>
    <sheetView zoomScale="115" zoomScaleNormal="115" workbookViewId="0">
      <selection activeCell="N5" sqref="N5"/>
    </sheetView>
  </sheetViews>
  <sheetFormatPr baseColWidth="10" defaultRowHeight="12.75" x14ac:dyDescent="0.2"/>
  <cols>
    <col min="1" max="1" width="24.42578125" style="34" customWidth="1"/>
    <col min="2" max="7" width="8.5703125" style="34" hidden="1" customWidth="1"/>
    <col min="8" max="13" width="7.42578125" style="34" hidden="1" customWidth="1"/>
    <col min="14" max="15" width="12.85546875" style="34" customWidth="1"/>
    <col min="16" max="257" width="11.42578125" style="34"/>
    <col min="258" max="258" width="24" style="34" customWidth="1"/>
    <col min="259" max="268" width="8.5703125" style="34" customWidth="1"/>
    <col min="269" max="269" width="8.85546875" style="34" customWidth="1"/>
    <col min="270" max="513" width="11.42578125" style="34"/>
    <col min="514" max="514" width="24" style="34" customWidth="1"/>
    <col min="515" max="524" width="8.5703125" style="34" customWidth="1"/>
    <col min="525" max="525" width="8.85546875" style="34" customWidth="1"/>
    <col min="526" max="769" width="11.42578125" style="34"/>
    <col min="770" max="770" width="24" style="34" customWidth="1"/>
    <col min="771" max="780" width="8.5703125" style="34" customWidth="1"/>
    <col min="781" max="781" width="8.85546875" style="34" customWidth="1"/>
    <col min="782" max="1025" width="11.42578125" style="34"/>
    <col min="1026" max="1026" width="24" style="34" customWidth="1"/>
    <col min="1027" max="1036" width="8.5703125" style="34" customWidth="1"/>
    <col min="1037" max="1037" width="8.85546875" style="34" customWidth="1"/>
    <col min="1038" max="1281" width="11.42578125" style="34"/>
    <col min="1282" max="1282" width="24" style="34" customWidth="1"/>
    <col min="1283" max="1292" width="8.5703125" style="34" customWidth="1"/>
    <col min="1293" max="1293" width="8.85546875" style="34" customWidth="1"/>
    <col min="1294" max="1537" width="11.42578125" style="34"/>
    <col min="1538" max="1538" width="24" style="34" customWidth="1"/>
    <col min="1539" max="1548" width="8.5703125" style="34" customWidth="1"/>
    <col min="1549" max="1549" width="8.85546875" style="34" customWidth="1"/>
    <col min="1550" max="1793" width="11.42578125" style="34"/>
    <col min="1794" max="1794" width="24" style="34" customWidth="1"/>
    <col min="1795" max="1804" width="8.5703125" style="34" customWidth="1"/>
    <col min="1805" max="1805" width="8.85546875" style="34" customWidth="1"/>
    <col min="1806" max="2049" width="11.42578125" style="34"/>
    <col min="2050" max="2050" width="24" style="34" customWidth="1"/>
    <col min="2051" max="2060" width="8.5703125" style="34" customWidth="1"/>
    <col min="2061" max="2061" width="8.85546875" style="34" customWidth="1"/>
    <col min="2062" max="2305" width="11.42578125" style="34"/>
    <col min="2306" max="2306" width="24" style="34" customWidth="1"/>
    <col min="2307" max="2316" width="8.5703125" style="34" customWidth="1"/>
    <col min="2317" max="2317" width="8.85546875" style="34" customWidth="1"/>
    <col min="2318" max="2561" width="11.42578125" style="34"/>
    <col min="2562" max="2562" width="24" style="34" customWidth="1"/>
    <col min="2563" max="2572" width="8.5703125" style="34" customWidth="1"/>
    <col min="2573" max="2573" width="8.85546875" style="34" customWidth="1"/>
    <col min="2574" max="2817" width="11.42578125" style="34"/>
    <col min="2818" max="2818" width="24" style="34" customWidth="1"/>
    <col min="2819" max="2828" width="8.5703125" style="34" customWidth="1"/>
    <col min="2829" max="2829" width="8.85546875" style="34" customWidth="1"/>
    <col min="2830" max="3073" width="11.42578125" style="34"/>
    <col min="3074" max="3074" width="24" style="34" customWidth="1"/>
    <col min="3075" max="3084" width="8.5703125" style="34" customWidth="1"/>
    <col min="3085" max="3085" width="8.85546875" style="34" customWidth="1"/>
    <col min="3086" max="3329" width="11.42578125" style="34"/>
    <col min="3330" max="3330" width="24" style="34" customWidth="1"/>
    <col min="3331" max="3340" width="8.5703125" style="34" customWidth="1"/>
    <col min="3341" max="3341" width="8.85546875" style="34" customWidth="1"/>
    <col min="3342" max="3585" width="11.42578125" style="34"/>
    <col min="3586" max="3586" width="24" style="34" customWidth="1"/>
    <col min="3587" max="3596" width="8.5703125" style="34" customWidth="1"/>
    <col min="3597" max="3597" width="8.85546875" style="34" customWidth="1"/>
    <col min="3598" max="3841" width="11.42578125" style="34"/>
    <col min="3842" max="3842" width="24" style="34" customWidth="1"/>
    <col min="3843" max="3852" width="8.5703125" style="34" customWidth="1"/>
    <col min="3853" max="3853" width="8.85546875" style="34" customWidth="1"/>
    <col min="3854" max="4097" width="11.42578125" style="34"/>
    <col min="4098" max="4098" width="24" style="34" customWidth="1"/>
    <col min="4099" max="4108" width="8.5703125" style="34" customWidth="1"/>
    <col min="4109" max="4109" width="8.85546875" style="34" customWidth="1"/>
    <col min="4110" max="4353" width="11.42578125" style="34"/>
    <col min="4354" max="4354" width="24" style="34" customWidth="1"/>
    <col min="4355" max="4364" width="8.5703125" style="34" customWidth="1"/>
    <col min="4365" max="4365" width="8.85546875" style="34" customWidth="1"/>
    <col min="4366" max="4609" width="11.42578125" style="34"/>
    <col min="4610" max="4610" width="24" style="34" customWidth="1"/>
    <col min="4611" max="4620" width="8.5703125" style="34" customWidth="1"/>
    <col min="4621" max="4621" width="8.85546875" style="34" customWidth="1"/>
    <col min="4622" max="4865" width="11.42578125" style="34"/>
    <col min="4866" max="4866" width="24" style="34" customWidth="1"/>
    <col min="4867" max="4876" width="8.5703125" style="34" customWidth="1"/>
    <col min="4877" max="4877" width="8.85546875" style="34" customWidth="1"/>
    <col min="4878" max="5121" width="11.42578125" style="34"/>
    <col min="5122" max="5122" width="24" style="34" customWidth="1"/>
    <col min="5123" max="5132" width="8.5703125" style="34" customWidth="1"/>
    <col min="5133" max="5133" width="8.85546875" style="34" customWidth="1"/>
    <col min="5134" max="5377" width="11.42578125" style="34"/>
    <col min="5378" max="5378" width="24" style="34" customWidth="1"/>
    <col min="5379" max="5388" width="8.5703125" style="34" customWidth="1"/>
    <col min="5389" max="5389" width="8.85546875" style="34" customWidth="1"/>
    <col min="5390" max="5633" width="11.42578125" style="34"/>
    <col min="5634" max="5634" width="24" style="34" customWidth="1"/>
    <col min="5635" max="5644" width="8.5703125" style="34" customWidth="1"/>
    <col min="5645" max="5645" width="8.85546875" style="34" customWidth="1"/>
    <col min="5646" max="5889" width="11.42578125" style="34"/>
    <col min="5890" max="5890" width="24" style="34" customWidth="1"/>
    <col min="5891" max="5900" width="8.5703125" style="34" customWidth="1"/>
    <col min="5901" max="5901" width="8.85546875" style="34" customWidth="1"/>
    <col min="5902" max="6145" width="11.42578125" style="34"/>
    <col min="6146" max="6146" width="24" style="34" customWidth="1"/>
    <col min="6147" max="6156" width="8.5703125" style="34" customWidth="1"/>
    <col min="6157" max="6157" width="8.85546875" style="34" customWidth="1"/>
    <col min="6158" max="6401" width="11.42578125" style="34"/>
    <col min="6402" max="6402" width="24" style="34" customWidth="1"/>
    <col min="6403" max="6412" width="8.5703125" style="34" customWidth="1"/>
    <col min="6413" max="6413" width="8.85546875" style="34" customWidth="1"/>
    <col min="6414" max="6657" width="11.42578125" style="34"/>
    <col min="6658" max="6658" width="24" style="34" customWidth="1"/>
    <col min="6659" max="6668" width="8.5703125" style="34" customWidth="1"/>
    <col min="6669" max="6669" width="8.85546875" style="34" customWidth="1"/>
    <col min="6670" max="6913" width="11.42578125" style="34"/>
    <col min="6914" max="6914" width="24" style="34" customWidth="1"/>
    <col min="6915" max="6924" width="8.5703125" style="34" customWidth="1"/>
    <col min="6925" max="6925" width="8.85546875" style="34" customWidth="1"/>
    <col min="6926" max="7169" width="11.42578125" style="34"/>
    <col min="7170" max="7170" width="24" style="34" customWidth="1"/>
    <col min="7171" max="7180" width="8.5703125" style="34" customWidth="1"/>
    <col min="7181" max="7181" width="8.85546875" style="34" customWidth="1"/>
    <col min="7182" max="7425" width="11.42578125" style="34"/>
    <col min="7426" max="7426" width="24" style="34" customWidth="1"/>
    <col min="7427" max="7436" width="8.5703125" style="34" customWidth="1"/>
    <col min="7437" max="7437" width="8.85546875" style="34" customWidth="1"/>
    <col min="7438" max="7681" width="11.42578125" style="34"/>
    <col min="7682" max="7682" width="24" style="34" customWidth="1"/>
    <col min="7683" max="7692" width="8.5703125" style="34" customWidth="1"/>
    <col min="7693" max="7693" width="8.85546875" style="34" customWidth="1"/>
    <col min="7694" max="7937" width="11.42578125" style="34"/>
    <col min="7938" max="7938" width="24" style="34" customWidth="1"/>
    <col min="7939" max="7948" width="8.5703125" style="34" customWidth="1"/>
    <col min="7949" max="7949" width="8.85546875" style="34" customWidth="1"/>
    <col min="7950" max="8193" width="11.42578125" style="34"/>
    <col min="8194" max="8194" width="24" style="34" customWidth="1"/>
    <col min="8195" max="8204" width="8.5703125" style="34" customWidth="1"/>
    <col min="8205" max="8205" width="8.85546875" style="34" customWidth="1"/>
    <col min="8206" max="8449" width="11.42578125" style="34"/>
    <col min="8450" max="8450" width="24" style="34" customWidth="1"/>
    <col min="8451" max="8460" width="8.5703125" style="34" customWidth="1"/>
    <col min="8461" max="8461" width="8.85546875" style="34" customWidth="1"/>
    <col min="8462" max="8705" width="11.42578125" style="34"/>
    <col min="8706" max="8706" width="24" style="34" customWidth="1"/>
    <col min="8707" max="8716" width="8.5703125" style="34" customWidth="1"/>
    <col min="8717" max="8717" width="8.85546875" style="34" customWidth="1"/>
    <col min="8718" max="8961" width="11.42578125" style="34"/>
    <col min="8962" max="8962" width="24" style="34" customWidth="1"/>
    <col min="8963" max="8972" width="8.5703125" style="34" customWidth="1"/>
    <col min="8973" max="8973" width="8.85546875" style="34" customWidth="1"/>
    <col min="8974" max="9217" width="11.42578125" style="34"/>
    <col min="9218" max="9218" width="24" style="34" customWidth="1"/>
    <col min="9219" max="9228" width="8.5703125" style="34" customWidth="1"/>
    <col min="9229" max="9229" width="8.85546875" style="34" customWidth="1"/>
    <col min="9230" max="9473" width="11.42578125" style="34"/>
    <col min="9474" max="9474" width="24" style="34" customWidth="1"/>
    <col min="9475" max="9484" width="8.5703125" style="34" customWidth="1"/>
    <col min="9485" max="9485" width="8.85546875" style="34" customWidth="1"/>
    <col min="9486" max="9729" width="11.42578125" style="34"/>
    <col min="9730" max="9730" width="24" style="34" customWidth="1"/>
    <col min="9731" max="9740" width="8.5703125" style="34" customWidth="1"/>
    <col min="9741" max="9741" width="8.85546875" style="34" customWidth="1"/>
    <col min="9742" max="9985" width="11.42578125" style="34"/>
    <col min="9986" max="9986" width="24" style="34" customWidth="1"/>
    <col min="9987" max="9996" width="8.5703125" style="34" customWidth="1"/>
    <col min="9997" max="9997" width="8.85546875" style="34" customWidth="1"/>
    <col min="9998" max="10241" width="11.42578125" style="34"/>
    <col min="10242" max="10242" width="24" style="34" customWidth="1"/>
    <col min="10243" max="10252" width="8.5703125" style="34" customWidth="1"/>
    <col min="10253" max="10253" width="8.85546875" style="34" customWidth="1"/>
    <col min="10254" max="10497" width="11.42578125" style="34"/>
    <col min="10498" max="10498" width="24" style="34" customWidth="1"/>
    <col min="10499" max="10508" width="8.5703125" style="34" customWidth="1"/>
    <col min="10509" max="10509" width="8.85546875" style="34" customWidth="1"/>
    <col min="10510" max="10753" width="11.42578125" style="34"/>
    <col min="10754" max="10754" width="24" style="34" customWidth="1"/>
    <col min="10755" max="10764" width="8.5703125" style="34" customWidth="1"/>
    <col min="10765" max="10765" width="8.85546875" style="34" customWidth="1"/>
    <col min="10766" max="11009" width="11.42578125" style="34"/>
    <col min="11010" max="11010" width="24" style="34" customWidth="1"/>
    <col min="11011" max="11020" width="8.5703125" style="34" customWidth="1"/>
    <col min="11021" max="11021" width="8.85546875" style="34" customWidth="1"/>
    <col min="11022" max="11265" width="11.42578125" style="34"/>
    <col min="11266" max="11266" width="24" style="34" customWidth="1"/>
    <col min="11267" max="11276" width="8.5703125" style="34" customWidth="1"/>
    <col min="11277" max="11277" width="8.85546875" style="34" customWidth="1"/>
    <col min="11278" max="11521" width="11.42578125" style="34"/>
    <col min="11522" max="11522" width="24" style="34" customWidth="1"/>
    <col min="11523" max="11532" width="8.5703125" style="34" customWidth="1"/>
    <col min="11533" max="11533" width="8.85546875" style="34" customWidth="1"/>
    <col min="11534" max="11777" width="11.42578125" style="34"/>
    <col min="11778" max="11778" width="24" style="34" customWidth="1"/>
    <col min="11779" max="11788" width="8.5703125" style="34" customWidth="1"/>
    <col min="11789" max="11789" width="8.85546875" style="34" customWidth="1"/>
    <col min="11790" max="12033" width="11.42578125" style="34"/>
    <col min="12034" max="12034" width="24" style="34" customWidth="1"/>
    <col min="12035" max="12044" width="8.5703125" style="34" customWidth="1"/>
    <col min="12045" max="12045" width="8.85546875" style="34" customWidth="1"/>
    <col min="12046" max="12289" width="11.42578125" style="34"/>
    <col min="12290" max="12290" width="24" style="34" customWidth="1"/>
    <col min="12291" max="12300" width="8.5703125" style="34" customWidth="1"/>
    <col min="12301" max="12301" width="8.85546875" style="34" customWidth="1"/>
    <col min="12302" max="12545" width="11.42578125" style="34"/>
    <col min="12546" max="12546" width="24" style="34" customWidth="1"/>
    <col min="12547" max="12556" width="8.5703125" style="34" customWidth="1"/>
    <col min="12557" max="12557" width="8.85546875" style="34" customWidth="1"/>
    <col min="12558" max="12801" width="11.42578125" style="34"/>
    <col min="12802" max="12802" width="24" style="34" customWidth="1"/>
    <col min="12803" max="12812" width="8.5703125" style="34" customWidth="1"/>
    <col min="12813" max="12813" width="8.85546875" style="34" customWidth="1"/>
    <col min="12814" max="13057" width="11.42578125" style="34"/>
    <col min="13058" max="13058" width="24" style="34" customWidth="1"/>
    <col min="13059" max="13068" width="8.5703125" style="34" customWidth="1"/>
    <col min="13069" max="13069" width="8.85546875" style="34" customWidth="1"/>
    <col min="13070" max="13313" width="11.42578125" style="34"/>
    <col min="13314" max="13314" width="24" style="34" customWidth="1"/>
    <col min="13315" max="13324" width="8.5703125" style="34" customWidth="1"/>
    <col min="13325" max="13325" width="8.85546875" style="34" customWidth="1"/>
    <col min="13326" max="13569" width="11.42578125" style="34"/>
    <col min="13570" max="13570" width="24" style="34" customWidth="1"/>
    <col min="13571" max="13580" width="8.5703125" style="34" customWidth="1"/>
    <col min="13581" max="13581" width="8.85546875" style="34" customWidth="1"/>
    <col min="13582" max="13825" width="11.42578125" style="34"/>
    <col min="13826" max="13826" width="24" style="34" customWidth="1"/>
    <col min="13827" max="13836" width="8.5703125" style="34" customWidth="1"/>
    <col min="13837" max="13837" width="8.85546875" style="34" customWidth="1"/>
    <col min="13838" max="14081" width="11.42578125" style="34"/>
    <col min="14082" max="14082" width="24" style="34" customWidth="1"/>
    <col min="14083" max="14092" width="8.5703125" style="34" customWidth="1"/>
    <col min="14093" max="14093" width="8.85546875" style="34" customWidth="1"/>
    <col min="14094" max="14337" width="11.42578125" style="34"/>
    <col min="14338" max="14338" width="24" style="34" customWidth="1"/>
    <col min="14339" max="14348" width="8.5703125" style="34" customWidth="1"/>
    <col min="14349" max="14349" width="8.85546875" style="34" customWidth="1"/>
    <col min="14350" max="14593" width="11.42578125" style="34"/>
    <col min="14594" max="14594" width="24" style="34" customWidth="1"/>
    <col min="14595" max="14604" width="8.5703125" style="34" customWidth="1"/>
    <col min="14605" max="14605" width="8.85546875" style="34" customWidth="1"/>
    <col min="14606" max="14849" width="11.42578125" style="34"/>
    <col min="14850" max="14850" width="24" style="34" customWidth="1"/>
    <col min="14851" max="14860" width="8.5703125" style="34" customWidth="1"/>
    <col min="14861" max="14861" width="8.85546875" style="34" customWidth="1"/>
    <col min="14862" max="15105" width="11.42578125" style="34"/>
    <col min="15106" max="15106" width="24" style="34" customWidth="1"/>
    <col min="15107" max="15116" width="8.5703125" style="34" customWidth="1"/>
    <col min="15117" max="15117" width="8.85546875" style="34" customWidth="1"/>
    <col min="15118" max="15361" width="11.42578125" style="34"/>
    <col min="15362" max="15362" width="24" style="34" customWidth="1"/>
    <col min="15363" max="15372" width="8.5703125" style="34" customWidth="1"/>
    <col min="15373" max="15373" width="8.85546875" style="34" customWidth="1"/>
    <col min="15374" max="15617" width="11.42578125" style="34"/>
    <col min="15618" max="15618" width="24" style="34" customWidth="1"/>
    <col min="15619" max="15628" width="8.5703125" style="34" customWidth="1"/>
    <col min="15629" max="15629" width="8.85546875" style="34" customWidth="1"/>
    <col min="15630" max="15873" width="11.42578125" style="34"/>
    <col min="15874" max="15874" width="24" style="34" customWidth="1"/>
    <col min="15875" max="15884" width="8.5703125" style="34" customWidth="1"/>
    <col min="15885" max="15885" width="8.85546875" style="34" customWidth="1"/>
    <col min="15886" max="16129" width="11.42578125" style="34"/>
    <col min="16130" max="16130" width="24" style="34" customWidth="1"/>
    <col min="16131" max="16140" width="8.5703125" style="34" customWidth="1"/>
    <col min="16141" max="16141" width="8.85546875" style="34" customWidth="1"/>
    <col min="16142" max="16384" width="11.42578125" style="34"/>
  </cols>
  <sheetData>
    <row r="1" spans="1:15" ht="13.5" x14ac:dyDescent="0.2">
      <c r="A1" s="295" t="s">
        <v>777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</row>
    <row r="2" spans="1:15" ht="40.5" customHeight="1" x14ac:dyDescent="0.2">
      <c r="A2" s="251" t="s">
        <v>847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</row>
    <row r="3" spans="1:15" ht="20.100000000000001" customHeight="1" x14ac:dyDescent="0.2">
      <c r="A3" s="80" t="s">
        <v>778</v>
      </c>
      <c r="B3" s="64">
        <v>2009</v>
      </c>
      <c r="C3" s="64">
        <v>2010</v>
      </c>
      <c r="D3" s="64">
        <v>2011</v>
      </c>
      <c r="E3" s="64">
        <v>2012</v>
      </c>
      <c r="F3" s="64">
        <v>2013</v>
      </c>
      <c r="G3" s="64">
        <v>2014</v>
      </c>
      <c r="H3" s="64">
        <v>2015</v>
      </c>
      <c r="I3" s="64">
        <v>2016</v>
      </c>
      <c r="J3" s="64">
        <v>2017</v>
      </c>
      <c r="K3" s="64">
        <v>2018</v>
      </c>
      <c r="L3" s="64">
        <v>2019</v>
      </c>
      <c r="M3" s="64">
        <v>2020</v>
      </c>
      <c r="N3" s="64">
        <v>2021</v>
      </c>
      <c r="O3" s="64" t="s">
        <v>699</v>
      </c>
    </row>
    <row r="4" spans="1:15" ht="15" customHeight="1" x14ac:dyDescent="0.25">
      <c r="A4" s="37" t="s">
        <v>128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N4" s="167"/>
      <c r="O4" s="167"/>
    </row>
    <row r="5" spans="1:15" ht="15" customHeight="1" x14ac:dyDescent="0.25">
      <c r="A5" s="40" t="s">
        <v>131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N5" s="167"/>
      <c r="O5" s="167"/>
    </row>
    <row r="6" spans="1:15" ht="15" customHeight="1" x14ac:dyDescent="0.25">
      <c r="A6" s="40" t="s">
        <v>132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N6" s="167"/>
      <c r="O6" s="167"/>
    </row>
    <row r="7" spans="1:15" ht="15" customHeight="1" x14ac:dyDescent="0.25">
      <c r="A7" s="40" t="s">
        <v>133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N7" s="167"/>
      <c r="O7" s="167"/>
    </row>
    <row r="8" spans="1:15" ht="15" customHeight="1" x14ac:dyDescent="0.25">
      <c r="A8" s="40" t="s">
        <v>134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N8" s="167"/>
      <c r="O8" s="167"/>
    </row>
    <row r="9" spans="1:15" ht="15" customHeight="1" x14ac:dyDescent="0.25">
      <c r="A9" s="40" t="s">
        <v>135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N9" s="167"/>
      <c r="O9" s="167"/>
    </row>
    <row r="10" spans="1:15" ht="15" customHeight="1" x14ac:dyDescent="0.25">
      <c r="A10" s="40" t="s">
        <v>136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N10" s="167"/>
      <c r="O10" s="167"/>
    </row>
    <row r="11" spans="1:15" ht="15" customHeight="1" x14ac:dyDescent="0.25">
      <c r="A11" s="40" t="s">
        <v>779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N11" s="167"/>
      <c r="O11" s="167"/>
    </row>
    <row r="12" spans="1:15" ht="15" customHeight="1" x14ac:dyDescent="0.25">
      <c r="A12" s="40" t="s">
        <v>139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N12" s="167"/>
      <c r="O12" s="167"/>
    </row>
    <row r="13" spans="1:15" ht="15" customHeight="1" x14ac:dyDescent="0.25">
      <c r="A13" s="40" t="s">
        <v>140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N13" s="167"/>
      <c r="O13" s="167"/>
    </row>
    <row r="14" spans="1:15" ht="15" customHeight="1" x14ac:dyDescent="0.25">
      <c r="A14" s="40" t="s">
        <v>141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N14" s="167"/>
      <c r="O14" s="167"/>
    </row>
    <row r="15" spans="1:15" ht="15" customHeight="1" x14ac:dyDescent="0.25">
      <c r="A15" s="40" t="s">
        <v>143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N15" s="167"/>
      <c r="O15" s="167"/>
    </row>
    <row r="16" spans="1:15" ht="15" customHeight="1" x14ac:dyDescent="0.25">
      <c r="A16" s="40" t="s">
        <v>144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N16" s="167"/>
      <c r="O16" s="167"/>
    </row>
    <row r="17" spans="1:15" ht="15" customHeight="1" x14ac:dyDescent="0.25">
      <c r="A17" s="40" t="s">
        <v>145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N17" s="167"/>
      <c r="O17" s="167"/>
    </row>
    <row r="18" spans="1:15" ht="15" customHeight="1" x14ac:dyDescent="0.25">
      <c r="A18" s="168" t="s">
        <v>146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N18" s="167"/>
      <c r="O18" s="167"/>
    </row>
    <row r="19" spans="1:15" ht="15" customHeight="1" x14ac:dyDescent="0.25">
      <c r="A19" s="168" t="s">
        <v>252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N19" s="167"/>
      <c r="O19" s="167"/>
    </row>
    <row r="20" spans="1:15" ht="15" customHeight="1" x14ac:dyDescent="0.25">
      <c r="A20" s="168" t="s">
        <v>780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N20" s="167"/>
      <c r="O20" s="167"/>
    </row>
    <row r="21" spans="1:15" ht="15" customHeight="1" x14ac:dyDescent="0.25">
      <c r="A21" s="169" t="s">
        <v>781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N21" s="167"/>
      <c r="O21" s="167"/>
    </row>
    <row r="22" spans="1:15" ht="15" customHeight="1" x14ac:dyDescent="0.25">
      <c r="A22" s="169" t="s">
        <v>153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N22" s="167"/>
      <c r="O22" s="167"/>
    </row>
    <row r="23" spans="1:15" ht="15" customHeight="1" x14ac:dyDescent="0.25">
      <c r="A23" s="168" t="s">
        <v>610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N23" s="167"/>
      <c r="O23" s="167"/>
    </row>
    <row r="24" spans="1:15" ht="15" customHeight="1" x14ac:dyDescent="0.25">
      <c r="A24" s="168" t="s">
        <v>155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N24" s="167"/>
      <c r="O24" s="167"/>
    </row>
    <row r="25" spans="1:15" ht="15" customHeight="1" x14ac:dyDescent="0.25">
      <c r="A25" s="168" t="s">
        <v>156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N25" s="167"/>
      <c r="O25" s="167"/>
    </row>
    <row r="26" spans="1:15" ht="15" customHeight="1" x14ac:dyDescent="0.25">
      <c r="A26" s="168" t="s">
        <v>157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N26" s="167"/>
      <c r="O26" s="167"/>
    </row>
    <row r="27" spans="1:15" ht="15" customHeight="1" x14ac:dyDescent="0.25">
      <c r="A27" s="168" t="s">
        <v>158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N27" s="167"/>
      <c r="O27" s="167"/>
    </row>
    <row r="28" spans="1:15" ht="15" customHeight="1" x14ac:dyDescent="0.25">
      <c r="A28" s="168" t="s">
        <v>159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N28" s="167"/>
      <c r="O28" s="167"/>
    </row>
    <row r="29" spans="1:15" ht="15" customHeight="1" x14ac:dyDescent="0.25">
      <c r="A29" s="168" t="s">
        <v>163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N29" s="167"/>
      <c r="O29" s="167"/>
    </row>
    <row r="30" spans="1:15" ht="15" customHeight="1" x14ac:dyDescent="0.25">
      <c r="A30" s="168" t="s">
        <v>164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N30" s="167"/>
      <c r="O30" s="167"/>
    </row>
    <row r="31" spans="1:15" ht="15" customHeight="1" x14ac:dyDescent="0.25">
      <c r="A31" s="46" t="s">
        <v>165</v>
      </c>
      <c r="B31" s="47"/>
      <c r="C31" s="47"/>
      <c r="D31" s="47"/>
      <c r="E31" s="47"/>
      <c r="F31" s="47"/>
      <c r="G31" s="47"/>
      <c r="H31" s="170"/>
      <c r="I31" s="170"/>
      <c r="J31" s="170"/>
      <c r="K31" s="170"/>
      <c r="L31" s="170"/>
      <c r="M31" s="171"/>
      <c r="N31" s="172"/>
      <c r="O31" s="172"/>
    </row>
    <row r="32" spans="1:15" ht="12" customHeight="1" x14ac:dyDescent="0.2">
      <c r="A32" s="48"/>
      <c r="B32" s="152"/>
      <c r="C32" s="152"/>
      <c r="D32" s="152"/>
      <c r="E32" s="152"/>
      <c r="F32" s="152"/>
      <c r="G32" s="152"/>
    </row>
    <row r="33" spans="1:17" x14ac:dyDescent="0.2">
      <c r="A33" s="294" t="s">
        <v>782</v>
      </c>
      <c r="B33" s="294"/>
      <c r="C33" s="294"/>
      <c r="D33" s="294"/>
      <c r="E33" s="294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294"/>
      <c r="Q33" s="294"/>
    </row>
    <row r="34" spans="1:17" x14ac:dyDescent="0.2">
      <c r="A34" s="294" t="s">
        <v>783</v>
      </c>
      <c r="B34" s="294"/>
      <c r="C34" s="294"/>
      <c r="D34" s="294"/>
      <c r="E34" s="294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294"/>
      <c r="Q34" s="294"/>
    </row>
    <row r="35" spans="1:17" ht="13.5" x14ac:dyDescent="0.25">
      <c r="A35" s="53"/>
    </row>
    <row r="36" spans="1:17" ht="13.5" x14ac:dyDescent="0.25">
      <c r="A36" s="53"/>
    </row>
    <row r="37" spans="1:17" ht="13.5" x14ac:dyDescent="0.25">
      <c r="A37" s="53"/>
    </row>
    <row r="38" spans="1:17" ht="13.5" x14ac:dyDescent="0.25">
      <c r="A38" s="53"/>
    </row>
    <row r="39" spans="1:17" ht="13.5" x14ac:dyDescent="0.25">
      <c r="A39" s="53"/>
    </row>
    <row r="40" spans="1:17" ht="13.5" x14ac:dyDescent="0.25">
      <c r="A40" s="53"/>
    </row>
    <row r="41" spans="1:17" ht="13.5" x14ac:dyDescent="0.25">
      <c r="A41" s="53"/>
    </row>
    <row r="42" spans="1:17" ht="13.5" x14ac:dyDescent="0.25">
      <c r="A42" s="53"/>
    </row>
    <row r="43" spans="1:17" ht="13.5" x14ac:dyDescent="0.25">
      <c r="A43" s="53"/>
    </row>
    <row r="44" spans="1:17" ht="13.5" x14ac:dyDescent="0.25">
      <c r="A44" s="53"/>
    </row>
    <row r="45" spans="1:17" ht="13.5" x14ac:dyDescent="0.25">
      <c r="A45" s="53"/>
    </row>
    <row r="46" spans="1:17" ht="13.5" x14ac:dyDescent="0.25">
      <c r="A46" s="53"/>
    </row>
    <row r="47" spans="1:17" ht="13.5" x14ac:dyDescent="0.25">
      <c r="A47" s="53"/>
    </row>
    <row r="48" spans="1:17" ht="13.5" x14ac:dyDescent="0.25">
      <c r="A48" s="53"/>
    </row>
    <row r="49" spans="1:1" ht="13.5" x14ac:dyDescent="0.25">
      <c r="A49" s="53"/>
    </row>
    <row r="50" spans="1:1" ht="13.5" x14ac:dyDescent="0.25">
      <c r="A50" s="53"/>
    </row>
    <row r="51" spans="1:1" ht="13.5" x14ac:dyDescent="0.25">
      <c r="A51" s="53"/>
    </row>
    <row r="52" spans="1:1" ht="13.5" x14ac:dyDescent="0.25">
      <c r="A52" s="53"/>
    </row>
    <row r="53" spans="1:1" ht="13.5" x14ac:dyDescent="0.25">
      <c r="A53" s="53"/>
    </row>
    <row r="54" spans="1:1" ht="13.5" x14ac:dyDescent="0.25">
      <c r="A54" s="53"/>
    </row>
    <row r="55" spans="1:1" ht="13.5" x14ac:dyDescent="0.25">
      <c r="A55" s="53"/>
    </row>
    <row r="56" spans="1:1" ht="13.5" x14ac:dyDescent="0.25">
      <c r="A56" s="53"/>
    </row>
    <row r="57" spans="1:1" ht="13.5" x14ac:dyDescent="0.25">
      <c r="A57" s="54"/>
    </row>
    <row r="58" spans="1:1" ht="16.5" x14ac:dyDescent="0.3">
      <c r="A58" s="55"/>
    </row>
    <row r="59" spans="1:1" ht="16.5" x14ac:dyDescent="0.3">
      <c r="A59" s="55"/>
    </row>
    <row r="60" spans="1:1" ht="16.5" x14ac:dyDescent="0.3">
      <c r="A60" s="55"/>
    </row>
    <row r="61" spans="1:1" ht="16.5" x14ac:dyDescent="0.3">
      <c r="A61" s="55"/>
    </row>
    <row r="62" spans="1:1" ht="16.5" x14ac:dyDescent="0.3">
      <c r="A62" s="55"/>
    </row>
    <row r="63" spans="1:1" ht="16.5" x14ac:dyDescent="0.3">
      <c r="A63" s="55"/>
    </row>
    <row r="64" spans="1:1" ht="16.5" x14ac:dyDescent="0.3">
      <c r="A64" s="55"/>
    </row>
    <row r="65" spans="1:1" ht="16.5" x14ac:dyDescent="0.3">
      <c r="A65" s="55"/>
    </row>
    <row r="66" spans="1:1" ht="16.5" x14ac:dyDescent="0.3">
      <c r="A66" s="55"/>
    </row>
    <row r="67" spans="1:1" ht="16.5" x14ac:dyDescent="0.3">
      <c r="A67" s="55"/>
    </row>
    <row r="68" spans="1:1" ht="16.5" x14ac:dyDescent="0.3">
      <c r="A68" s="55"/>
    </row>
    <row r="69" spans="1:1" ht="16.5" x14ac:dyDescent="0.3">
      <c r="A69" s="55"/>
    </row>
    <row r="70" spans="1:1" ht="16.5" x14ac:dyDescent="0.3">
      <c r="A70" s="55"/>
    </row>
    <row r="71" spans="1:1" ht="13.5" x14ac:dyDescent="0.25">
      <c r="A71" s="54"/>
    </row>
  </sheetData>
  <mergeCells count="4">
    <mergeCell ref="A33:Q33"/>
    <mergeCell ref="A34:Q34"/>
    <mergeCell ref="A2:O2"/>
    <mergeCell ref="A1:O1"/>
  </mergeCells>
  <pageMargins left="0.7" right="0.7" top="0.75" bottom="0.75" header="0.3" footer="0.3"/>
  <pageSetup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M58"/>
  <sheetViews>
    <sheetView showGridLines="0" workbookViewId="0">
      <pane xSplit="1" ySplit="4" topLeftCell="B8" activePane="bottomRight" state="frozen"/>
      <selection activeCell="BF42" sqref="BF42"/>
      <selection pane="topRight" activeCell="BF42" sqref="BF42"/>
      <selection pane="bottomLeft" activeCell="BF42" sqref="BF42"/>
      <selection pane="bottomRight" activeCell="A2" sqref="A2:BM2"/>
    </sheetView>
  </sheetViews>
  <sheetFormatPr baseColWidth="10" defaultColWidth="11.42578125" defaultRowHeight="12.75" x14ac:dyDescent="0.2"/>
  <cols>
    <col min="1" max="1" width="41.42578125" style="34" bestFit="1" customWidth="1"/>
    <col min="2" max="45" width="6.42578125" style="34" hidden="1" customWidth="1"/>
    <col min="46" max="53" width="6.85546875" style="34" hidden="1" customWidth="1"/>
    <col min="54" max="54" width="5.42578125" style="34" hidden="1" customWidth="1"/>
    <col min="55" max="55" width="8" style="34" hidden="1" customWidth="1"/>
    <col min="56" max="56" width="6.7109375" style="34" hidden="1" customWidth="1"/>
    <col min="57" max="57" width="8.28515625" style="34" hidden="1" customWidth="1"/>
    <col min="58" max="59" width="5.28515625" style="34" customWidth="1"/>
    <col min="60" max="60" width="6.140625" style="34" customWidth="1"/>
    <col min="61" max="61" width="8.85546875" style="34" customWidth="1"/>
    <col min="62" max="63" width="5.28515625" style="34" customWidth="1"/>
    <col min="64" max="64" width="6.140625" style="34" customWidth="1"/>
    <col min="65" max="65" width="8.85546875" style="34" customWidth="1"/>
    <col min="66" max="16384" width="11.42578125" style="34"/>
  </cols>
  <sheetData>
    <row r="1" spans="1:65" x14ac:dyDescent="0.2">
      <c r="A1" s="250" t="s">
        <v>784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  <c r="BJ1" s="250"/>
      <c r="BK1" s="250"/>
      <c r="BL1" s="250"/>
      <c r="BM1" s="250"/>
    </row>
    <row r="2" spans="1:65" ht="32.25" customHeight="1" x14ac:dyDescent="0.2">
      <c r="A2" s="296" t="s">
        <v>848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6"/>
      <c r="X2" s="296"/>
      <c r="Y2" s="296"/>
      <c r="Z2" s="296"/>
      <c r="AA2" s="296"/>
      <c r="AB2" s="296"/>
      <c r="AC2" s="296"/>
      <c r="AD2" s="296"/>
      <c r="AE2" s="296"/>
      <c r="AF2" s="296"/>
      <c r="AG2" s="296"/>
      <c r="AH2" s="296"/>
      <c r="AI2" s="296"/>
      <c r="AJ2" s="296"/>
      <c r="AK2" s="296"/>
      <c r="AL2" s="296"/>
      <c r="AM2" s="296"/>
      <c r="AN2" s="296"/>
      <c r="AO2" s="296"/>
      <c r="AP2" s="296"/>
      <c r="AQ2" s="296"/>
      <c r="AR2" s="296"/>
      <c r="AS2" s="296"/>
      <c r="AT2" s="296"/>
      <c r="AU2" s="296"/>
      <c r="AV2" s="296"/>
      <c r="AW2" s="296"/>
      <c r="AX2" s="296"/>
      <c r="AY2" s="296"/>
      <c r="AZ2" s="296"/>
      <c r="BA2" s="296"/>
      <c r="BB2" s="296"/>
      <c r="BC2" s="296"/>
      <c r="BD2" s="296"/>
      <c r="BE2" s="296"/>
      <c r="BF2" s="296"/>
      <c r="BG2" s="296"/>
      <c r="BH2" s="296"/>
      <c r="BI2" s="296"/>
      <c r="BJ2" s="296"/>
      <c r="BK2" s="296"/>
      <c r="BL2" s="296"/>
      <c r="BM2" s="296"/>
    </row>
    <row r="3" spans="1:65" ht="20.100000000000001" customHeight="1" x14ac:dyDescent="0.2">
      <c r="A3" s="293" t="s">
        <v>785</v>
      </c>
      <c r="B3" s="291">
        <v>2009</v>
      </c>
      <c r="C3" s="291"/>
      <c r="D3" s="291"/>
      <c r="E3" s="291"/>
      <c r="F3" s="291">
        <v>2010</v>
      </c>
      <c r="G3" s="291"/>
      <c r="H3" s="291"/>
      <c r="I3" s="291"/>
      <c r="J3" s="291">
        <v>2011</v>
      </c>
      <c r="K3" s="291"/>
      <c r="L3" s="291"/>
      <c r="M3" s="291"/>
      <c r="N3" s="291">
        <v>2012</v>
      </c>
      <c r="O3" s="291"/>
      <c r="P3" s="291"/>
      <c r="Q3" s="291"/>
      <c r="R3" s="291">
        <v>2013</v>
      </c>
      <c r="S3" s="291"/>
      <c r="T3" s="291"/>
      <c r="U3" s="291"/>
      <c r="V3" s="291">
        <v>2014</v>
      </c>
      <c r="W3" s="291"/>
      <c r="X3" s="291"/>
      <c r="Y3" s="291"/>
      <c r="Z3" s="291">
        <v>2015</v>
      </c>
      <c r="AA3" s="291"/>
      <c r="AB3" s="291"/>
      <c r="AC3" s="291"/>
      <c r="AD3" s="291">
        <v>2016</v>
      </c>
      <c r="AE3" s="291"/>
      <c r="AF3" s="291"/>
      <c r="AG3" s="291"/>
      <c r="AH3" s="291">
        <v>2017</v>
      </c>
      <c r="AI3" s="291"/>
      <c r="AJ3" s="291"/>
      <c r="AK3" s="291"/>
      <c r="AL3" s="291">
        <v>2018</v>
      </c>
      <c r="AM3" s="291"/>
      <c r="AN3" s="291"/>
      <c r="AO3" s="291"/>
      <c r="AP3" s="291">
        <v>2019</v>
      </c>
      <c r="AQ3" s="291"/>
      <c r="AR3" s="291"/>
      <c r="AS3" s="291"/>
      <c r="AT3" s="291">
        <v>2020</v>
      </c>
      <c r="AU3" s="291"/>
      <c r="AV3" s="291"/>
      <c r="AW3" s="291"/>
      <c r="AX3" s="291" t="s">
        <v>739</v>
      </c>
      <c r="AY3" s="291"/>
      <c r="AZ3" s="291"/>
      <c r="BA3" s="291"/>
      <c r="BB3" s="291" t="s">
        <v>730</v>
      </c>
      <c r="BC3" s="291"/>
      <c r="BD3" s="291"/>
      <c r="BE3" s="291"/>
      <c r="BF3" s="291">
        <v>2021</v>
      </c>
      <c r="BG3" s="291"/>
      <c r="BH3" s="291"/>
      <c r="BI3" s="291"/>
      <c r="BJ3" s="291" t="s">
        <v>846</v>
      </c>
      <c r="BK3" s="291"/>
      <c r="BL3" s="291"/>
      <c r="BM3" s="291"/>
    </row>
    <row r="4" spans="1:65" ht="24.75" customHeight="1" x14ac:dyDescent="0.2">
      <c r="A4" s="293"/>
      <c r="B4" s="165" t="s">
        <v>128</v>
      </c>
      <c r="C4" s="165" t="s">
        <v>130</v>
      </c>
      <c r="D4" s="165" t="s">
        <v>129</v>
      </c>
      <c r="E4" s="165" t="s">
        <v>753</v>
      </c>
      <c r="F4" s="165" t="s">
        <v>128</v>
      </c>
      <c r="G4" s="165" t="s">
        <v>130</v>
      </c>
      <c r="H4" s="165" t="s">
        <v>129</v>
      </c>
      <c r="I4" s="165" t="s">
        <v>753</v>
      </c>
      <c r="J4" s="165" t="s">
        <v>128</v>
      </c>
      <c r="K4" s="165" t="s">
        <v>130</v>
      </c>
      <c r="L4" s="165" t="s">
        <v>129</v>
      </c>
      <c r="M4" s="165" t="s">
        <v>753</v>
      </c>
      <c r="N4" s="165" t="s">
        <v>128</v>
      </c>
      <c r="O4" s="165" t="s">
        <v>130</v>
      </c>
      <c r="P4" s="165" t="s">
        <v>129</v>
      </c>
      <c r="Q4" s="165" t="s">
        <v>753</v>
      </c>
      <c r="R4" s="165" t="s">
        <v>128</v>
      </c>
      <c r="S4" s="165" t="s">
        <v>130</v>
      </c>
      <c r="T4" s="165" t="s">
        <v>129</v>
      </c>
      <c r="U4" s="165" t="s">
        <v>753</v>
      </c>
      <c r="V4" s="165" t="s">
        <v>128</v>
      </c>
      <c r="W4" s="165" t="s">
        <v>130</v>
      </c>
      <c r="X4" s="165" t="s">
        <v>129</v>
      </c>
      <c r="Y4" s="165" t="s">
        <v>753</v>
      </c>
      <c r="Z4" s="165" t="s">
        <v>128</v>
      </c>
      <c r="AA4" s="165" t="s">
        <v>130</v>
      </c>
      <c r="AB4" s="165" t="s">
        <v>129</v>
      </c>
      <c r="AC4" s="165" t="s">
        <v>753</v>
      </c>
      <c r="AD4" s="165" t="s">
        <v>128</v>
      </c>
      <c r="AE4" s="165" t="s">
        <v>130</v>
      </c>
      <c r="AF4" s="165" t="s">
        <v>129</v>
      </c>
      <c r="AG4" s="165" t="s">
        <v>753</v>
      </c>
      <c r="AH4" s="165" t="s">
        <v>128</v>
      </c>
      <c r="AI4" s="165" t="s">
        <v>130</v>
      </c>
      <c r="AJ4" s="165" t="s">
        <v>129</v>
      </c>
      <c r="AK4" s="165" t="s">
        <v>753</v>
      </c>
      <c r="AL4" s="165" t="s">
        <v>128</v>
      </c>
      <c r="AM4" s="165" t="s">
        <v>130</v>
      </c>
      <c r="AN4" s="165" t="s">
        <v>129</v>
      </c>
      <c r="AO4" s="165" t="s">
        <v>753</v>
      </c>
      <c r="AP4" s="165" t="s">
        <v>128</v>
      </c>
      <c r="AQ4" s="165" t="s">
        <v>130</v>
      </c>
      <c r="AR4" s="165" t="s">
        <v>129</v>
      </c>
      <c r="AS4" s="165" t="s">
        <v>753</v>
      </c>
      <c r="AT4" s="165" t="s">
        <v>128</v>
      </c>
      <c r="AU4" s="165" t="s">
        <v>130</v>
      </c>
      <c r="AV4" s="165" t="s">
        <v>129</v>
      </c>
      <c r="AW4" s="165" t="s">
        <v>753</v>
      </c>
      <c r="AX4" s="173" t="s">
        <v>128</v>
      </c>
      <c r="AY4" s="173" t="s">
        <v>130</v>
      </c>
      <c r="AZ4" s="173" t="s">
        <v>129</v>
      </c>
      <c r="BA4" s="173" t="s">
        <v>753</v>
      </c>
      <c r="BB4" s="173" t="s">
        <v>128</v>
      </c>
      <c r="BC4" s="173" t="s">
        <v>130</v>
      </c>
      <c r="BD4" s="173" t="s">
        <v>129</v>
      </c>
      <c r="BE4" s="173" t="s">
        <v>753</v>
      </c>
      <c r="BF4" s="173" t="s">
        <v>128</v>
      </c>
      <c r="BG4" s="173" t="s">
        <v>130</v>
      </c>
      <c r="BH4" s="173" t="s">
        <v>129</v>
      </c>
      <c r="BI4" s="173" t="s">
        <v>849</v>
      </c>
      <c r="BJ4" s="173" t="s">
        <v>128</v>
      </c>
      <c r="BK4" s="173" t="s">
        <v>130</v>
      </c>
      <c r="BL4" s="173" t="s">
        <v>129</v>
      </c>
      <c r="BM4" s="173" t="s">
        <v>849</v>
      </c>
    </row>
    <row r="5" spans="1:65" ht="15" customHeight="1" x14ac:dyDescent="0.25">
      <c r="A5" s="37" t="s">
        <v>128</v>
      </c>
      <c r="B5" s="38">
        <v>308</v>
      </c>
      <c r="C5" s="38"/>
      <c r="D5" s="38"/>
      <c r="E5" s="38"/>
      <c r="F5" s="38">
        <v>497</v>
      </c>
      <c r="G5" s="38"/>
      <c r="H5" s="38"/>
      <c r="I5" s="38"/>
      <c r="J5" s="38">
        <v>767</v>
      </c>
      <c r="K5" s="38"/>
      <c r="L5" s="38"/>
      <c r="M5" s="38"/>
      <c r="N5" s="38">
        <v>754</v>
      </c>
      <c r="O5" s="38"/>
      <c r="P5" s="38"/>
      <c r="Q5" s="38"/>
      <c r="R5" s="38">
        <v>803</v>
      </c>
      <c r="S5" s="38"/>
      <c r="T5" s="38"/>
      <c r="U5" s="38"/>
      <c r="V5" s="38">
        <v>782</v>
      </c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X5" s="174">
        <f t="shared" ref="AX5:BE5" si="0">SUM(AX6:AX18)</f>
        <v>250</v>
      </c>
      <c r="AY5" s="174">
        <f t="shared" si="0"/>
        <v>199</v>
      </c>
      <c r="AZ5" s="174">
        <f t="shared" si="0"/>
        <v>30</v>
      </c>
      <c r="BA5" s="174">
        <f t="shared" si="0"/>
        <v>21</v>
      </c>
      <c r="BB5" s="174">
        <f t="shared" si="0"/>
        <v>454</v>
      </c>
      <c r="BC5" s="174">
        <f t="shared" si="0"/>
        <v>365</v>
      </c>
      <c r="BD5" s="174">
        <f t="shared" si="0"/>
        <v>49</v>
      </c>
      <c r="BE5" s="174">
        <f t="shared" si="0"/>
        <v>40</v>
      </c>
      <c r="BF5" s="175"/>
      <c r="BG5" s="175"/>
      <c r="BH5" s="175"/>
      <c r="BI5" s="175"/>
      <c r="BJ5" s="175"/>
      <c r="BK5" s="175"/>
      <c r="BL5" s="175"/>
      <c r="BM5" s="175"/>
    </row>
    <row r="6" spans="1:65" ht="15" customHeight="1" x14ac:dyDescent="0.25">
      <c r="A6" s="40" t="s">
        <v>786</v>
      </c>
      <c r="B6" s="41">
        <v>211</v>
      </c>
      <c r="C6" s="41"/>
      <c r="D6" s="41"/>
      <c r="E6" s="41"/>
      <c r="F6" s="41">
        <v>271</v>
      </c>
      <c r="G6" s="41"/>
      <c r="H6" s="41"/>
      <c r="I6" s="41"/>
      <c r="J6" s="41">
        <v>398</v>
      </c>
      <c r="K6" s="41"/>
      <c r="L6" s="41"/>
      <c r="M6" s="41"/>
      <c r="N6" s="41">
        <v>399</v>
      </c>
      <c r="O6" s="41"/>
      <c r="P6" s="41"/>
      <c r="Q6" s="41"/>
      <c r="R6" s="41">
        <v>287</v>
      </c>
      <c r="S6" s="41"/>
      <c r="T6" s="41"/>
      <c r="U6" s="41"/>
      <c r="V6" s="41">
        <v>348</v>
      </c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X6" s="157">
        <f>SUM(AY6:BA6)</f>
        <v>82</v>
      </c>
      <c r="AY6" s="157">
        <v>73</v>
      </c>
      <c r="AZ6" s="157">
        <v>9</v>
      </c>
      <c r="BA6" s="157"/>
      <c r="BB6" s="157">
        <f>SUM(BC6:BE6)</f>
        <v>128</v>
      </c>
      <c r="BC6" s="157">
        <v>117</v>
      </c>
      <c r="BD6" s="157">
        <v>11</v>
      </c>
      <c r="BE6" s="157"/>
      <c r="BF6" s="159"/>
      <c r="BG6" s="159"/>
      <c r="BH6" s="159"/>
      <c r="BI6" s="159"/>
      <c r="BJ6" s="159"/>
      <c r="BK6" s="159"/>
      <c r="BL6" s="159"/>
      <c r="BM6" s="159"/>
    </row>
    <row r="7" spans="1:65" ht="15" customHeight="1" x14ac:dyDescent="0.25">
      <c r="A7" s="40" t="s">
        <v>787</v>
      </c>
      <c r="B7" s="41">
        <v>28</v>
      </c>
      <c r="C7" s="41"/>
      <c r="D7" s="41"/>
      <c r="E7" s="41"/>
      <c r="F7" s="41">
        <v>48</v>
      </c>
      <c r="G7" s="41"/>
      <c r="H7" s="41"/>
      <c r="I7" s="41"/>
      <c r="J7" s="41">
        <v>37</v>
      </c>
      <c r="K7" s="41"/>
      <c r="L7" s="41"/>
      <c r="M7" s="41"/>
      <c r="N7" s="41">
        <v>8</v>
      </c>
      <c r="O7" s="41"/>
      <c r="P7" s="41"/>
      <c r="Q7" s="41"/>
      <c r="R7" s="41">
        <v>18</v>
      </c>
      <c r="S7" s="41"/>
      <c r="T7" s="41"/>
      <c r="U7" s="41"/>
      <c r="V7" s="41">
        <v>13</v>
      </c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X7" s="157">
        <f t="shared" ref="AX7:AX17" si="1">SUM(AY7:BA7)</f>
        <v>3</v>
      </c>
      <c r="AY7" s="157">
        <v>3</v>
      </c>
      <c r="AZ7" s="157"/>
      <c r="BA7" s="157"/>
      <c r="BB7" s="157">
        <f t="shared" ref="BB7:BB18" si="2">SUM(BC7:BE7)</f>
        <v>3</v>
      </c>
      <c r="BC7" s="157">
        <v>3</v>
      </c>
      <c r="BD7" s="157"/>
      <c r="BE7" s="157"/>
      <c r="BF7" s="159"/>
      <c r="BG7" s="159"/>
      <c r="BH7" s="159"/>
      <c r="BI7" s="159"/>
      <c r="BJ7" s="159"/>
      <c r="BK7" s="159"/>
      <c r="BL7" s="159"/>
      <c r="BM7" s="159"/>
    </row>
    <row r="8" spans="1:65" ht="15" customHeight="1" x14ac:dyDescent="0.25">
      <c r="A8" s="40" t="s">
        <v>788</v>
      </c>
      <c r="B8" s="41" t="s">
        <v>150</v>
      </c>
      <c r="C8" s="41"/>
      <c r="D8" s="41"/>
      <c r="E8" s="41"/>
      <c r="F8" s="41" t="s">
        <v>150</v>
      </c>
      <c r="G8" s="41"/>
      <c r="H8" s="41"/>
      <c r="I8" s="41"/>
      <c r="J8" s="41">
        <v>16</v>
      </c>
      <c r="K8" s="41"/>
      <c r="L8" s="41"/>
      <c r="M8" s="41"/>
      <c r="N8" s="41">
        <v>7</v>
      </c>
      <c r="O8" s="41"/>
      <c r="P8" s="41"/>
      <c r="Q8" s="41"/>
      <c r="R8" s="41">
        <v>26</v>
      </c>
      <c r="S8" s="41"/>
      <c r="T8" s="41"/>
      <c r="U8" s="41"/>
      <c r="V8" s="41">
        <v>56</v>
      </c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X8" s="157">
        <f t="shared" si="1"/>
        <v>9</v>
      </c>
      <c r="AY8" s="157">
        <v>7</v>
      </c>
      <c r="AZ8" s="157">
        <v>2</v>
      </c>
      <c r="BA8" s="157"/>
      <c r="BB8" s="157">
        <f t="shared" si="2"/>
        <v>17</v>
      </c>
      <c r="BC8" s="157">
        <v>12</v>
      </c>
      <c r="BD8" s="157">
        <v>5</v>
      </c>
      <c r="BE8" s="157"/>
      <c r="BF8" s="159"/>
      <c r="BG8" s="159"/>
      <c r="BH8" s="159"/>
      <c r="BI8" s="159"/>
      <c r="BJ8" s="159"/>
      <c r="BK8" s="159"/>
      <c r="BL8" s="159"/>
      <c r="BM8" s="159"/>
    </row>
    <row r="9" spans="1:65" ht="15" customHeight="1" x14ac:dyDescent="0.25">
      <c r="A9" s="40" t="s">
        <v>789</v>
      </c>
      <c r="B9" s="41" t="s">
        <v>150</v>
      </c>
      <c r="C9" s="41"/>
      <c r="D9" s="41"/>
      <c r="E9" s="41"/>
      <c r="F9" s="41" t="s">
        <v>150</v>
      </c>
      <c r="G9" s="41"/>
      <c r="H9" s="41"/>
      <c r="I9" s="41"/>
      <c r="J9" s="41">
        <v>2</v>
      </c>
      <c r="K9" s="41"/>
      <c r="L9" s="41"/>
      <c r="M9" s="41"/>
      <c r="N9" s="41">
        <v>4</v>
      </c>
      <c r="O9" s="41"/>
      <c r="P9" s="41"/>
      <c r="Q9" s="41"/>
      <c r="R9" s="41">
        <v>39</v>
      </c>
      <c r="S9" s="41"/>
      <c r="T9" s="41"/>
      <c r="U9" s="41"/>
      <c r="V9" s="41">
        <v>8</v>
      </c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X9" s="157">
        <f t="shared" si="1"/>
        <v>5</v>
      </c>
      <c r="AY9" s="157">
        <v>2</v>
      </c>
      <c r="AZ9" s="157">
        <v>3</v>
      </c>
      <c r="BA9" s="157"/>
      <c r="BB9" s="157">
        <f t="shared" si="2"/>
        <v>5</v>
      </c>
      <c r="BC9" s="157">
        <v>2</v>
      </c>
      <c r="BD9" s="157">
        <v>3</v>
      </c>
      <c r="BE9" s="157"/>
      <c r="BF9" s="159"/>
      <c r="BG9" s="159"/>
      <c r="BH9" s="159"/>
      <c r="BI9" s="159"/>
      <c r="BJ9" s="159"/>
      <c r="BK9" s="159"/>
      <c r="BL9" s="159"/>
      <c r="BM9" s="159"/>
    </row>
    <row r="10" spans="1:65" ht="15" customHeight="1" x14ac:dyDescent="0.25">
      <c r="A10" s="40" t="s">
        <v>790</v>
      </c>
      <c r="B10" s="41">
        <v>5</v>
      </c>
      <c r="C10" s="41"/>
      <c r="D10" s="41"/>
      <c r="E10" s="41"/>
      <c r="F10" s="41">
        <v>9</v>
      </c>
      <c r="G10" s="41"/>
      <c r="H10" s="41"/>
      <c r="I10" s="41"/>
      <c r="J10" s="41">
        <v>4</v>
      </c>
      <c r="K10" s="41"/>
      <c r="L10" s="41"/>
      <c r="M10" s="41"/>
      <c r="N10" s="41">
        <v>9</v>
      </c>
      <c r="O10" s="41"/>
      <c r="P10" s="41"/>
      <c r="Q10" s="41"/>
      <c r="R10" s="41">
        <v>2</v>
      </c>
      <c r="S10" s="41"/>
      <c r="T10" s="41"/>
      <c r="U10" s="41"/>
      <c r="V10" s="41">
        <v>1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X10" s="157">
        <f t="shared" si="1"/>
        <v>0</v>
      </c>
      <c r="AY10" s="157"/>
      <c r="AZ10" s="157"/>
      <c r="BA10" s="157"/>
      <c r="BB10" s="157">
        <f t="shared" si="2"/>
        <v>0</v>
      </c>
      <c r="BC10" s="157"/>
      <c r="BD10" s="157"/>
      <c r="BE10" s="157"/>
      <c r="BF10" s="159"/>
      <c r="BG10" s="159"/>
      <c r="BH10" s="159"/>
      <c r="BI10" s="159"/>
      <c r="BJ10" s="159"/>
      <c r="BK10" s="159"/>
      <c r="BL10" s="159"/>
      <c r="BM10" s="159"/>
    </row>
    <row r="11" spans="1:65" ht="15" customHeight="1" x14ac:dyDescent="0.25">
      <c r="A11" s="40" t="s">
        <v>791</v>
      </c>
      <c r="B11" s="41">
        <v>1</v>
      </c>
      <c r="C11" s="41"/>
      <c r="D11" s="41"/>
      <c r="E11" s="41"/>
      <c r="F11" s="41">
        <v>2</v>
      </c>
      <c r="G11" s="41"/>
      <c r="H11" s="41"/>
      <c r="I11" s="41"/>
      <c r="J11" s="41">
        <v>9</v>
      </c>
      <c r="K11" s="41"/>
      <c r="L11" s="41"/>
      <c r="M11" s="41"/>
      <c r="N11" s="41">
        <v>9</v>
      </c>
      <c r="O11" s="41"/>
      <c r="P11" s="41"/>
      <c r="Q11" s="41"/>
      <c r="R11" s="41">
        <v>2</v>
      </c>
      <c r="S11" s="41"/>
      <c r="T11" s="41"/>
      <c r="U11" s="41"/>
      <c r="V11" s="41">
        <v>5</v>
      </c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X11" s="157">
        <f t="shared" si="1"/>
        <v>0</v>
      </c>
      <c r="AY11" s="157"/>
      <c r="AZ11" s="157"/>
      <c r="BA11" s="157"/>
      <c r="BB11" s="157">
        <f t="shared" si="2"/>
        <v>0</v>
      </c>
      <c r="BC11" s="157"/>
      <c r="BD11" s="157"/>
      <c r="BE11" s="157"/>
      <c r="BF11" s="159"/>
      <c r="BG11" s="159"/>
      <c r="BH11" s="159"/>
      <c r="BI11" s="159"/>
      <c r="BJ11" s="159"/>
      <c r="BK11" s="159"/>
      <c r="BL11" s="159"/>
      <c r="BM11" s="159"/>
    </row>
    <row r="12" spans="1:65" ht="15" customHeight="1" x14ac:dyDescent="0.25">
      <c r="A12" s="40" t="s">
        <v>792</v>
      </c>
      <c r="B12" s="41">
        <v>2</v>
      </c>
      <c r="C12" s="41"/>
      <c r="D12" s="41"/>
      <c r="E12" s="41"/>
      <c r="F12" s="41">
        <v>3</v>
      </c>
      <c r="G12" s="41"/>
      <c r="H12" s="41"/>
      <c r="I12" s="41"/>
      <c r="J12" s="41">
        <v>7</v>
      </c>
      <c r="K12" s="41"/>
      <c r="L12" s="41"/>
      <c r="M12" s="41"/>
      <c r="N12" s="41">
        <v>2</v>
      </c>
      <c r="O12" s="41"/>
      <c r="P12" s="41"/>
      <c r="Q12" s="41"/>
      <c r="R12" s="41" t="s">
        <v>150</v>
      </c>
      <c r="S12" s="41"/>
      <c r="T12" s="41"/>
      <c r="U12" s="41"/>
      <c r="V12" s="41">
        <v>6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X12" s="157">
        <f t="shared" si="1"/>
        <v>2</v>
      </c>
      <c r="AY12" s="157">
        <v>2</v>
      </c>
      <c r="AZ12" s="157"/>
      <c r="BA12" s="157"/>
      <c r="BB12" s="157">
        <f t="shared" si="2"/>
        <v>2</v>
      </c>
      <c r="BC12" s="157">
        <v>2</v>
      </c>
      <c r="BD12" s="157"/>
      <c r="BE12" s="157"/>
      <c r="BF12" s="159"/>
      <c r="BG12" s="159"/>
      <c r="BH12" s="159"/>
      <c r="BI12" s="159"/>
      <c r="BJ12" s="159"/>
      <c r="BK12" s="159"/>
      <c r="BL12" s="159"/>
      <c r="BM12" s="159"/>
    </row>
    <row r="13" spans="1:65" ht="15" customHeight="1" x14ac:dyDescent="0.25">
      <c r="A13" s="40" t="s">
        <v>793</v>
      </c>
      <c r="B13" s="41" t="s">
        <v>150</v>
      </c>
      <c r="C13" s="41"/>
      <c r="D13" s="41"/>
      <c r="E13" s="41"/>
      <c r="F13" s="41" t="s">
        <v>150</v>
      </c>
      <c r="G13" s="41"/>
      <c r="H13" s="41"/>
      <c r="I13" s="41"/>
      <c r="J13" s="41" t="s">
        <v>150</v>
      </c>
      <c r="K13" s="41"/>
      <c r="L13" s="41"/>
      <c r="M13" s="41"/>
      <c r="N13" s="41" t="s">
        <v>150</v>
      </c>
      <c r="O13" s="41"/>
      <c r="P13" s="41"/>
      <c r="Q13" s="41"/>
      <c r="R13" s="41">
        <v>5</v>
      </c>
      <c r="S13" s="41"/>
      <c r="T13" s="41"/>
      <c r="U13" s="41"/>
      <c r="V13" s="41" t="s">
        <v>150</v>
      </c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X13" s="157">
        <f t="shared" si="1"/>
        <v>10</v>
      </c>
      <c r="AY13" s="157">
        <v>9</v>
      </c>
      <c r="AZ13" s="157">
        <v>1</v>
      </c>
      <c r="BA13" s="157"/>
      <c r="BB13" s="157">
        <f t="shared" si="2"/>
        <v>12</v>
      </c>
      <c r="BC13" s="157">
        <v>11</v>
      </c>
      <c r="BD13" s="157">
        <v>1</v>
      </c>
      <c r="BE13" s="157"/>
      <c r="BF13" s="159"/>
      <c r="BG13" s="159"/>
      <c r="BH13" s="159"/>
      <c r="BI13" s="159"/>
      <c r="BJ13" s="159"/>
      <c r="BK13" s="159"/>
      <c r="BL13" s="159"/>
      <c r="BM13" s="159"/>
    </row>
    <row r="14" spans="1:65" ht="15" customHeight="1" x14ac:dyDescent="0.25">
      <c r="A14" s="40" t="s">
        <v>794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X14" s="157">
        <f t="shared" si="1"/>
        <v>1</v>
      </c>
      <c r="AY14" s="157">
        <v>1</v>
      </c>
      <c r="AZ14" s="157"/>
      <c r="BA14" s="157"/>
      <c r="BB14" s="157">
        <f t="shared" si="2"/>
        <v>3</v>
      </c>
      <c r="BC14" s="157">
        <v>3</v>
      </c>
      <c r="BD14" s="157"/>
      <c r="BE14" s="157"/>
      <c r="BF14" s="159"/>
      <c r="BG14" s="159"/>
      <c r="BH14" s="159"/>
      <c r="BI14" s="159"/>
      <c r="BJ14" s="159"/>
      <c r="BK14" s="159"/>
      <c r="BL14" s="159"/>
      <c r="BM14" s="159"/>
    </row>
    <row r="15" spans="1:65" ht="15" customHeight="1" x14ac:dyDescent="0.25">
      <c r="A15" s="40" t="s">
        <v>795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X15" s="157">
        <f t="shared" si="1"/>
        <v>0</v>
      </c>
      <c r="AY15" s="157"/>
      <c r="AZ15" s="157"/>
      <c r="BA15" s="157"/>
      <c r="BB15" s="157">
        <f t="shared" si="2"/>
        <v>6</v>
      </c>
      <c r="BC15" s="157">
        <v>6</v>
      </c>
      <c r="BD15" s="157"/>
      <c r="BE15" s="157"/>
      <c r="BF15" s="159"/>
      <c r="BG15" s="159"/>
      <c r="BH15" s="159"/>
      <c r="BI15" s="159"/>
      <c r="BJ15" s="159"/>
      <c r="BK15" s="159"/>
      <c r="BL15" s="159"/>
      <c r="BM15" s="159"/>
    </row>
    <row r="16" spans="1:65" ht="15" customHeight="1" x14ac:dyDescent="0.25">
      <c r="A16" s="40" t="s">
        <v>796</v>
      </c>
      <c r="B16" s="41">
        <v>10</v>
      </c>
      <c r="C16" s="41"/>
      <c r="D16" s="41"/>
      <c r="E16" s="41"/>
      <c r="F16" s="41">
        <v>43</v>
      </c>
      <c r="G16" s="41"/>
      <c r="H16" s="41"/>
      <c r="I16" s="41"/>
      <c r="J16" s="41">
        <v>64</v>
      </c>
      <c r="K16" s="41"/>
      <c r="L16" s="41"/>
      <c r="M16" s="41"/>
      <c r="N16" s="41">
        <v>56</v>
      </c>
      <c r="O16" s="41"/>
      <c r="P16" s="41"/>
      <c r="Q16" s="41"/>
      <c r="R16" s="41" t="s">
        <v>150</v>
      </c>
      <c r="S16" s="41"/>
      <c r="T16" s="41"/>
      <c r="U16" s="41"/>
      <c r="V16" s="41">
        <v>49</v>
      </c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X16" s="157">
        <f t="shared" si="1"/>
        <v>0</v>
      </c>
      <c r="AY16" s="157"/>
      <c r="AZ16" s="157"/>
      <c r="BA16" s="157"/>
      <c r="BB16" s="157">
        <f t="shared" si="2"/>
        <v>0</v>
      </c>
      <c r="BC16" s="157"/>
      <c r="BD16" s="157"/>
      <c r="BE16" s="157"/>
      <c r="BF16" s="159"/>
      <c r="BG16" s="159"/>
      <c r="BH16" s="159"/>
      <c r="BI16" s="159"/>
      <c r="BJ16" s="159"/>
      <c r="BK16" s="159"/>
      <c r="BL16" s="159"/>
      <c r="BM16" s="159"/>
    </row>
    <row r="17" spans="1:65" ht="15" customHeight="1" x14ac:dyDescent="0.25">
      <c r="A17" s="40" t="s">
        <v>797</v>
      </c>
      <c r="B17" s="41" t="s">
        <v>150</v>
      </c>
      <c r="C17" s="41"/>
      <c r="D17" s="41"/>
      <c r="E17" s="41"/>
      <c r="F17" s="41" t="s">
        <v>150</v>
      </c>
      <c r="G17" s="41"/>
      <c r="H17" s="41"/>
      <c r="I17" s="41"/>
      <c r="J17" s="41">
        <v>25</v>
      </c>
      <c r="K17" s="41"/>
      <c r="L17" s="41"/>
      <c r="M17" s="41"/>
      <c r="N17" s="41" t="s">
        <v>150</v>
      </c>
      <c r="O17" s="41"/>
      <c r="P17" s="41"/>
      <c r="Q17" s="41"/>
      <c r="R17" s="41">
        <v>97</v>
      </c>
      <c r="S17" s="41"/>
      <c r="T17" s="41"/>
      <c r="U17" s="41"/>
      <c r="V17" s="41" t="s">
        <v>150</v>
      </c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X17" s="157">
        <f t="shared" si="1"/>
        <v>8</v>
      </c>
      <c r="AY17" s="157">
        <v>5</v>
      </c>
      <c r="AZ17" s="157">
        <v>3</v>
      </c>
      <c r="BA17" s="157"/>
      <c r="BB17" s="157">
        <f t="shared" si="2"/>
        <v>12</v>
      </c>
      <c r="BC17" s="157">
        <v>9</v>
      </c>
      <c r="BD17" s="157">
        <v>3</v>
      </c>
      <c r="BE17" s="157"/>
      <c r="BF17" s="159"/>
      <c r="BG17" s="159"/>
      <c r="BH17" s="159"/>
      <c r="BI17" s="159"/>
      <c r="BJ17" s="159"/>
      <c r="BK17" s="159"/>
      <c r="BL17" s="159"/>
      <c r="BM17" s="159"/>
    </row>
    <row r="18" spans="1:65" ht="15" customHeight="1" x14ac:dyDescent="0.25">
      <c r="A18" s="46" t="s">
        <v>798</v>
      </c>
      <c r="B18" s="47">
        <v>51</v>
      </c>
      <c r="C18" s="151"/>
      <c r="D18" s="151"/>
      <c r="E18" s="151"/>
      <c r="F18" s="47">
        <v>121</v>
      </c>
      <c r="G18" s="151"/>
      <c r="H18" s="151"/>
      <c r="I18" s="151"/>
      <c r="J18" s="47">
        <v>205</v>
      </c>
      <c r="K18" s="151"/>
      <c r="L18" s="151"/>
      <c r="M18" s="151"/>
      <c r="N18" s="47">
        <v>260</v>
      </c>
      <c r="O18" s="47"/>
      <c r="P18" s="151"/>
      <c r="Q18" s="151"/>
      <c r="R18" s="47">
        <v>327</v>
      </c>
      <c r="S18" s="151"/>
      <c r="T18" s="151"/>
      <c r="U18" s="151"/>
      <c r="V18" s="47">
        <v>296</v>
      </c>
      <c r="W18" s="151"/>
      <c r="X18" s="151"/>
      <c r="Y18" s="151"/>
      <c r="Z18" s="151"/>
      <c r="AA18" s="151"/>
      <c r="AB18" s="151"/>
      <c r="AC18" s="151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176">
        <f>SUM(AY18:BA18)</f>
        <v>130</v>
      </c>
      <c r="AY18" s="177">
        <v>97</v>
      </c>
      <c r="AZ18" s="177">
        <v>12</v>
      </c>
      <c r="BA18" s="177">
        <v>21</v>
      </c>
      <c r="BB18" s="157">
        <f t="shared" si="2"/>
        <v>266</v>
      </c>
      <c r="BC18" s="157">
        <v>200</v>
      </c>
      <c r="BD18" s="157">
        <v>26</v>
      </c>
      <c r="BE18" s="157">
        <v>40</v>
      </c>
      <c r="BF18" s="159"/>
      <c r="BG18" s="159"/>
      <c r="BH18" s="159"/>
      <c r="BI18" s="159"/>
      <c r="BJ18" s="159"/>
      <c r="BK18" s="159"/>
      <c r="BL18" s="159"/>
      <c r="BM18" s="159"/>
    </row>
    <row r="19" spans="1:65" ht="12" customHeight="1" x14ac:dyDescent="0.2">
      <c r="A19" s="48"/>
      <c r="B19" s="152"/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</row>
    <row r="20" spans="1:65" ht="13.5" x14ac:dyDescent="0.25">
      <c r="A20" s="178" t="s">
        <v>799</v>
      </c>
      <c r="B20" s="178"/>
      <c r="C20" s="178"/>
      <c r="D20" s="178"/>
      <c r="E20" s="178"/>
      <c r="F20" s="178"/>
      <c r="G20" s="178"/>
    </row>
    <row r="21" spans="1:65" ht="13.5" x14ac:dyDescent="0.25">
      <c r="A21" s="179" t="s">
        <v>800</v>
      </c>
      <c r="B21" s="179"/>
      <c r="C21" s="179"/>
      <c r="D21" s="179"/>
      <c r="E21" s="179"/>
      <c r="F21" s="179"/>
      <c r="G21" s="179"/>
    </row>
    <row r="22" spans="1:65" ht="13.5" x14ac:dyDescent="0.25">
      <c r="A22" s="162" t="s">
        <v>756</v>
      </c>
      <c r="B22" s="164"/>
      <c r="C22" s="164"/>
      <c r="D22" s="164"/>
      <c r="E22" s="164"/>
      <c r="F22" s="164"/>
      <c r="G22" s="164"/>
    </row>
    <row r="23" spans="1:65" ht="13.5" x14ac:dyDescent="0.25">
      <c r="A23" s="53"/>
    </row>
    <row r="24" spans="1:65" ht="13.5" x14ac:dyDescent="0.25">
      <c r="A24" s="53"/>
    </row>
    <row r="25" spans="1:65" ht="13.5" x14ac:dyDescent="0.25">
      <c r="A25" s="53"/>
    </row>
    <row r="26" spans="1:65" ht="13.5" x14ac:dyDescent="0.25">
      <c r="A26" s="53"/>
    </row>
    <row r="27" spans="1:65" ht="13.5" x14ac:dyDescent="0.25">
      <c r="A27" s="53"/>
    </row>
    <row r="28" spans="1:65" ht="13.5" x14ac:dyDescent="0.25">
      <c r="A28" s="53"/>
    </row>
    <row r="29" spans="1:65" ht="13.5" x14ac:dyDescent="0.25">
      <c r="A29" s="53"/>
    </row>
    <row r="30" spans="1:65" ht="13.5" x14ac:dyDescent="0.25">
      <c r="A30" s="53"/>
    </row>
    <row r="31" spans="1:65" ht="13.5" x14ac:dyDescent="0.25">
      <c r="A31" s="53"/>
    </row>
    <row r="32" spans="1:65" ht="13.5" x14ac:dyDescent="0.25">
      <c r="A32" s="53"/>
    </row>
    <row r="33" spans="1:1" ht="13.5" x14ac:dyDescent="0.25">
      <c r="A33" s="53"/>
    </row>
    <row r="34" spans="1:1" ht="13.5" x14ac:dyDescent="0.25">
      <c r="A34" s="53"/>
    </row>
    <row r="35" spans="1:1" ht="13.5" x14ac:dyDescent="0.25">
      <c r="A35" s="53"/>
    </row>
    <row r="36" spans="1:1" ht="13.5" x14ac:dyDescent="0.25">
      <c r="A36" s="53"/>
    </row>
    <row r="37" spans="1:1" ht="13.5" x14ac:dyDescent="0.25">
      <c r="A37" s="53"/>
    </row>
    <row r="38" spans="1:1" ht="13.5" x14ac:dyDescent="0.25">
      <c r="A38" s="53"/>
    </row>
    <row r="39" spans="1:1" ht="13.5" x14ac:dyDescent="0.25">
      <c r="A39" s="53"/>
    </row>
    <row r="40" spans="1:1" ht="13.5" x14ac:dyDescent="0.25">
      <c r="A40" s="53"/>
    </row>
    <row r="41" spans="1:1" ht="13.5" x14ac:dyDescent="0.25">
      <c r="A41" s="53"/>
    </row>
    <row r="42" spans="1:1" ht="13.5" x14ac:dyDescent="0.25">
      <c r="A42" s="53"/>
    </row>
    <row r="43" spans="1:1" ht="13.5" x14ac:dyDescent="0.25">
      <c r="A43" s="53"/>
    </row>
    <row r="44" spans="1:1" ht="13.5" x14ac:dyDescent="0.25">
      <c r="A44" s="54"/>
    </row>
    <row r="45" spans="1:1" ht="16.5" x14ac:dyDescent="0.3">
      <c r="A45" s="55"/>
    </row>
    <row r="46" spans="1:1" ht="16.5" x14ac:dyDescent="0.3">
      <c r="A46" s="55"/>
    </row>
    <row r="47" spans="1:1" ht="16.5" x14ac:dyDescent="0.3">
      <c r="A47" s="55"/>
    </row>
    <row r="48" spans="1:1" ht="16.5" x14ac:dyDescent="0.3">
      <c r="A48" s="55"/>
    </row>
    <row r="49" spans="1:1" ht="16.5" x14ac:dyDescent="0.3">
      <c r="A49" s="55"/>
    </row>
    <row r="50" spans="1:1" ht="16.5" x14ac:dyDescent="0.3">
      <c r="A50" s="55"/>
    </row>
    <row r="51" spans="1:1" ht="16.5" x14ac:dyDescent="0.3">
      <c r="A51" s="55"/>
    </row>
    <row r="52" spans="1:1" ht="16.5" x14ac:dyDescent="0.3">
      <c r="A52" s="55"/>
    </row>
    <row r="53" spans="1:1" ht="16.5" x14ac:dyDescent="0.3">
      <c r="A53" s="55"/>
    </row>
    <row r="54" spans="1:1" ht="16.5" x14ac:dyDescent="0.3">
      <c r="A54" s="55"/>
    </row>
    <row r="55" spans="1:1" ht="16.5" x14ac:dyDescent="0.3">
      <c r="A55" s="55"/>
    </row>
    <row r="56" spans="1:1" ht="16.5" x14ac:dyDescent="0.3">
      <c r="A56" s="55"/>
    </row>
    <row r="57" spans="1:1" ht="16.5" x14ac:dyDescent="0.3">
      <c r="A57" s="55"/>
    </row>
    <row r="58" spans="1:1" ht="13.5" x14ac:dyDescent="0.25">
      <c r="A58" s="54"/>
    </row>
  </sheetData>
  <mergeCells count="19">
    <mergeCell ref="F3:I3"/>
    <mergeCell ref="J3:M3"/>
    <mergeCell ref="N3:Q3"/>
    <mergeCell ref="R3:U3"/>
    <mergeCell ref="V3:Y3"/>
    <mergeCell ref="Z3:AC3"/>
    <mergeCell ref="A2:BM2"/>
    <mergeCell ref="A1:BM1"/>
    <mergeCell ref="BB3:BE3"/>
    <mergeCell ref="BJ3:BM3"/>
    <mergeCell ref="AD3:AG3"/>
    <mergeCell ref="AH3:AK3"/>
    <mergeCell ref="AL3:AO3"/>
    <mergeCell ref="AP3:AS3"/>
    <mergeCell ref="AT3:AW3"/>
    <mergeCell ref="AX3:BA3"/>
    <mergeCell ref="BF3:BI3"/>
    <mergeCell ref="A3:A4"/>
    <mergeCell ref="B3:E3"/>
  </mergeCells>
  <pageMargins left="0.7" right="0.7" top="0.75" bottom="0.75" header="0.3" footer="0.3"/>
  <pageSetup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M51"/>
  <sheetViews>
    <sheetView showGridLines="0" workbookViewId="0">
      <pane xSplit="1" ySplit="4" topLeftCell="B5" activePane="bottomRight" state="frozen"/>
      <selection activeCell="BF42" sqref="BF42"/>
      <selection pane="topRight" activeCell="BF42" sqref="BF42"/>
      <selection pane="bottomLeft" activeCell="BF42" sqref="BF42"/>
      <selection pane="bottomRight" activeCell="A2" sqref="A2:BM2"/>
    </sheetView>
  </sheetViews>
  <sheetFormatPr baseColWidth="10" defaultColWidth="11.42578125" defaultRowHeight="12.75" x14ac:dyDescent="0.2"/>
  <cols>
    <col min="1" max="1" width="34.140625" style="34" customWidth="1"/>
    <col min="2" max="45" width="6.42578125" style="34" hidden="1" customWidth="1"/>
    <col min="46" max="46" width="4.28515625" style="34" hidden="1" customWidth="1"/>
    <col min="47" max="47" width="4.85546875" style="34" hidden="1" customWidth="1"/>
    <col min="48" max="48" width="6.42578125" style="34" hidden="1" customWidth="1"/>
    <col min="49" max="49" width="6.85546875" style="34" hidden="1" customWidth="1"/>
    <col min="50" max="57" width="6.42578125" style="34" hidden="1" customWidth="1"/>
    <col min="58" max="65" width="6.42578125" style="34" customWidth="1"/>
    <col min="66" max="16384" width="11.42578125" style="34"/>
  </cols>
  <sheetData>
    <row r="1" spans="1:65" x14ac:dyDescent="0.2">
      <c r="A1" s="250" t="s">
        <v>801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  <c r="BJ1" s="250"/>
      <c r="BK1" s="250"/>
      <c r="BL1" s="250"/>
      <c r="BM1" s="250"/>
    </row>
    <row r="2" spans="1:65" ht="24.75" customHeight="1" x14ac:dyDescent="0.2">
      <c r="A2" s="297" t="s">
        <v>850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297"/>
      <c r="AP2" s="297"/>
      <c r="AQ2" s="297"/>
      <c r="AR2" s="297"/>
      <c r="AS2" s="297"/>
      <c r="AT2" s="297"/>
      <c r="AU2" s="297"/>
      <c r="AV2" s="297"/>
      <c r="AW2" s="297"/>
      <c r="AX2" s="297"/>
      <c r="AY2" s="297"/>
      <c r="AZ2" s="297"/>
      <c r="BA2" s="297"/>
      <c r="BB2" s="297"/>
      <c r="BC2" s="297"/>
      <c r="BD2" s="297"/>
      <c r="BE2" s="297"/>
      <c r="BF2" s="297"/>
      <c r="BG2" s="297"/>
      <c r="BH2" s="297"/>
      <c r="BI2" s="297"/>
      <c r="BJ2" s="297"/>
      <c r="BK2" s="297"/>
      <c r="BL2" s="297"/>
      <c r="BM2" s="297"/>
    </row>
    <row r="3" spans="1:65" ht="20.100000000000001" customHeight="1" x14ac:dyDescent="0.2">
      <c r="A3" s="293" t="s">
        <v>802</v>
      </c>
      <c r="B3" s="291">
        <v>2009</v>
      </c>
      <c r="C3" s="291"/>
      <c r="D3" s="291"/>
      <c r="E3" s="291"/>
      <c r="F3" s="291">
        <v>2010</v>
      </c>
      <c r="G3" s="291"/>
      <c r="H3" s="291"/>
      <c r="I3" s="291"/>
      <c r="J3" s="291">
        <v>2011</v>
      </c>
      <c r="K3" s="291"/>
      <c r="L3" s="291"/>
      <c r="M3" s="291"/>
      <c r="N3" s="291">
        <v>2012</v>
      </c>
      <c r="O3" s="291"/>
      <c r="P3" s="291"/>
      <c r="Q3" s="291"/>
      <c r="R3" s="291">
        <v>2013</v>
      </c>
      <c r="S3" s="291"/>
      <c r="T3" s="291"/>
      <c r="U3" s="291"/>
      <c r="V3" s="291">
        <v>2014</v>
      </c>
      <c r="W3" s="291"/>
      <c r="X3" s="291"/>
      <c r="Y3" s="291"/>
      <c r="Z3" s="291">
        <v>2015</v>
      </c>
      <c r="AA3" s="291"/>
      <c r="AB3" s="291"/>
      <c r="AC3" s="291"/>
      <c r="AD3" s="291">
        <v>2016</v>
      </c>
      <c r="AE3" s="291"/>
      <c r="AF3" s="291"/>
      <c r="AG3" s="291"/>
      <c r="AH3" s="291">
        <v>2017</v>
      </c>
      <c r="AI3" s="291"/>
      <c r="AJ3" s="291"/>
      <c r="AK3" s="291"/>
      <c r="AL3" s="291">
        <v>2018</v>
      </c>
      <c r="AM3" s="291"/>
      <c r="AN3" s="291"/>
      <c r="AO3" s="291"/>
      <c r="AP3" s="291">
        <v>2019</v>
      </c>
      <c r="AQ3" s="291"/>
      <c r="AR3" s="291"/>
      <c r="AS3" s="291"/>
      <c r="AT3" s="291">
        <v>2020</v>
      </c>
      <c r="AU3" s="291"/>
      <c r="AV3" s="291"/>
      <c r="AW3" s="291"/>
      <c r="AX3" s="291" t="s">
        <v>739</v>
      </c>
      <c r="AY3" s="291"/>
      <c r="AZ3" s="291"/>
      <c r="BA3" s="291"/>
      <c r="BB3" s="291" t="s">
        <v>730</v>
      </c>
      <c r="BC3" s="291"/>
      <c r="BD3" s="291"/>
      <c r="BE3" s="291"/>
      <c r="BF3" s="291">
        <v>2021</v>
      </c>
      <c r="BG3" s="291"/>
      <c r="BH3" s="291"/>
      <c r="BI3" s="291"/>
      <c r="BJ3" s="291" t="s">
        <v>699</v>
      </c>
      <c r="BK3" s="291"/>
      <c r="BL3" s="291"/>
      <c r="BM3" s="291"/>
    </row>
    <row r="4" spans="1:65" ht="24.75" customHeight="1" x14ac:dyDescent="0.2">
      <c r="A4" s="293"/>
      <c r="B4" s="165" t="s">
        <v>128</v>
      </c>
      <c r="C4" s="165" t="s">
        <v>130</v>
      </c>
      <c r="D4" s="165" t="s">
        <v>129</v>
      </c>
      <c r="E4" s="165" t="s">
        <v>753</v>
      </c>
      <c r="F4" s="165" t="s">
        <v>128</v>
      </c>
      <c r="G4" s="165" t="s">
        <v>130</v>
      </c>
      <c r="H4" s="165" t="s">
        <v>129</v>
      </c>
      <c r="I4" s="165" t="s">
        <v>753</v>
      </c>
      <c r="J4" s="165" t="s">
        <v>128</v>
      </c>
      <c r="K4" s="165" t="s">
        <v>130</v>
      </c>
      <c r="L4" s="165" t="s">
        <v>129</v>
      </c>
      <c r="M4" s="165" t="s">
        <v>753</v>
      </c>
      <c r="N4" s="165" t="s">
        <v>128</v>
      </c>
      <c r="O4" s="165" t="s">
        <v>130</v>
      </c>
      <c r="P4" s="165" t="s">
        <v>129</v>
      </c>
      <c r="Q4" s="165" t="s">
        <v>753</v>
      </c>
      <c r="R4" s="165" t="s">
        <v>128</v>
      </c>
      <c r="S4" s="165" t="s">
        <v>130</v>
      </c>
      <c r="T4" s="165" t="s">
        <v>129</v>
      </c>
      <c r="U4" s="165" t="s">
        <v>753</v>
      </c>
      <c r="V4" s="165" t="s">
        <v>128</v>
      </c>
      <c r="W4" s="165" t="s">
        <v>130</v>
      </c>
      <c r="X4" s="165" t="s">
        <v>129</v>
      </c>
      <c r="Y4" s="165" t="s">
        <v>753</v>
      </c>
      <c r="Z4" s="165" t="s">
        <v>128</v>
      </c>
      <c r="AA4" s="165" t="s">
        <v>130</v>
      </c>
      <c r="AB4" s="165" t="s">
        <v>129</v>
      </c>
      <c r="AC4" s="165" t="s">
        <v>753</v>
      </c>
      <c r="AD4" s="165" t="s">
        <v>128</v>
      </c>
      <c r="AE4" s="165" t="s">
        <v>130</v>
      </c>
      <c r="AF4" s="165" t="s">
        <v>129</v>
      </c>
      <c r="AG4" s="165" t="s">
        <v>753</v>
      </c>
      <c r="AH4" s="165" t="s">
        <v>128</v>
      </c>
      <c r="AI4" s="165" t="s">
        <v>130</v>
      </c>
      <c r="AJ4" s="165" t="s">
        <v>129</v>
      </c>
      <c r="AK4" s="165" t="s">
        <v>753</v>
      </c>
      <c r="AL4" s="165" t="s">
        <v>128</v>
      </c>
      <c r="AM4" s="165" t="s">
        <v>130</v>
      </c>
      <c r="AN4" s="165" t="s">
        <v>129</v>
      </c>
      <c r="AO4" s="165" t="s">
        <v>753</v>
      </c>
      <c r="AP4" s="165" t="s">
        <v>128</v>
      </c>
      <c r="AQ4" s="165" t="s">
        <v>130</v>
      </c>
      <c r="AR4" s="165" t="s">
        <v>129</v>
      </c>
      <c r="AS4" s="165" t="s">
        <v>753</v>
      </c>
      <c r="AT4" s="165" t="s">
        <v>128</v>
      </c>
      <c r="AU4" s="165" t="s">
        <v>130</v>
      </c>
      <c r="AV4" s="165" t="s">
        <v>129</v>
      </c>
      <c r="AW4" s="165" t="s">
        <v>753</v>
      </c>
      <c r="AX4" s="165" t="s">
        <v>128</v>
      </c>
      <c r="AY4" s="165" t="s">
        <v>130</v>
      </c>
      <c r="AZ4" s="165" t="s">
        <v>129</v>
      </c>
      <c r="BA4" s="165" t="s">
        <v>753</v>
      </c>
      <c r="BB4" s="165" t="s">
        <v>128</v>
      </c>
      <c r="BC4" s="165" t="s">
        <v>130</v>
      </c>
      <c r="BD4" s="165" t="s">
        <v>129</v>
      </c>
      <c r="BE4" s="165" t="s">
        <v>753</v>
      </c>
      <c r="BF4" s="165" t="s">
        <v>128</v>
      </c>
      <c r="BG4" s="165" t="s">
        <v>130</v>
      </c>
      <c r="BH4" s="165" t="s">
        <v>129</v>
      </c>
      <c r="BI4" s="165" t="s">
        <v>753</v>
      </c>
      <c r="BJ4" s="165" t="s">
        <v>128</v>
      </c>
      <c r="BK4" s="165" t="s">
        <v>130</v>
      </c>
      <c r="BL4" s="165" t="s">
        <v>129</v>
      </c>
      <c r="BM4" s="165" t="s">
        <v>753</v>
      </c>
    </row>
    <row r="5" spans="1:65" ht="15" customHeight="1" x14ac:dyDescent="0.25">
      <c r="A5" s="37" t="s">
        <v>128</v>
      </c>
      <c r="B5" s="38">
        <v>308</v>
      </c>
      <c r="C5" s="38"/>
      <c r="D5" s="38"/>
      <c r="E5" s="38"/>
      <c r="F5" s="38">
        <v>497</v>
      </c>
      <c r="G5" s="38"/>
      <c r="H5" s="38"/>
      <c r="I5" s="38"/>
      <c r="J5" s="38">
        <v>767</v>
      </c>
      <c r="K5" s="38"/>
      <c r="L5" s="38"/>
      <c r="M5" s="38"/>
      <c r="N5" s="38">
        <v>754</v>
      </c>
      <c r="O5" s="38"/>
      <c r="P5" s="38"/>
      <c r="Q5" s="38"/>
      <c r="R5" s="38">
        <v>803</v>
      </c>
      <c r="S5" s="38"/>
      <c r="T5" s="38"/>
      <c r="U5" s="38"/>
      <c r="V5" s="38">
        <v>782</v>
      </c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X5" s="154">
        <f>SUM(AX6:AX14)</f>
        <v>250</v>
      </c>
      <c r="AY5" s="154">
        <f t="shared" ref="AY5:BA5" si="0">SUM(AY6:AY14)</f>
        <v>199</v>
      </c>
      <c r="AZ5" s="154">
        <f t="shared" si="0"/>
        <v>30</v>
      </c>
      <c r="BA5" s="154">
        <f t="shared" si="0"/>
        <v>21</v>
      </c>
      <c r="BB5" s="154">
        <f>SUM(BB6:BB14)</f>
        <v>454</v>
      </c>
      <c r="BC5" s="154">
        <f t="shared" ref="BC5:BE5" si="1">SUM(BC6:BC14)</f>
        <v>365</v>
      </c>
      <c r="BD5" s="154">
        <f t="shared" si="1"/>
        <v>49</v>
      </c>
      <c r="BE5" s="154">
        <f t="shared" si="1"/>
        <v>40</v>
      </c>
      <c r="BF5" s="155"/>
      <c r="BG5" s="155"/>
      <c r="BH5" s="155"/>
      <c r="BI5" s="155"/>
      <c r="BJ5" s="155"/>
      <c r="BK5" s="155"/>
      <c r="BL5" s="155"/>
      <c r="BM5" s="155"/>
    </row>
    <row r="6" spans="1:65" ht="15" customHeight="1" x14ac:dyDescent="0.25">
      <c r="A6" s="40" t="s">
        <v>803</v>
      </c>
      <c r="B6" s="41">
        <v>187</v>
      </c>
      <c r="C6" s="41"/>
      <c r="D6" s="41"/>
      <c r="E6" s="41"/>
      <c r="F6" s="41">
        <v>273</v>
      </c>
      <c r="G6" s="41"/>
      <c r="H6" s="41"/>
      <c r="I6" s="41"/>
      <c r="J6" s="41">
        <v>348</v>
      </c>
      <c r="K6" s="41"/>
      <c r="L6" s="41"/>
      <c r="M6" s="41"/>
      <c r="N6" s="41">
        <v>280</v>
      </c>
      <c r="O6" s="41"/>
      <c r="P6" s="41"/>
      <c r="Q6" s="41"/>
      <c r="R6" s="41">
        <v>267</v>
      </c>
      <c r="S6" s="41"/>
      <c r="T6" s="41"/>
      <c r="U6" s="41"/>
      <c r="V6" s="41">
        <v>273</v>
      </c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X6" s="157">
        <f>SUM(AY6:BA6)</f>
        <v>100</v>
      </c>
      <c r="AY6" s="157">
        <v>99</v>
      </c>
      <c r="AZ6" s="157">
        <v>1</v>
      </c>
      <c r="BA6" s="157"/>
      <c r="BB6" s="157">
        <f>SUM(BC6:BE6)</f>
        <v>205</v>
      </c>
      <c r="BC6" s="157">
        <v>202</v>
      </c>
      <c r="BD6" s="157">
        <v>1</v>
      </c>
      <c r="BE6" s="157">
        <v>2</v>
      </c>
      <c r="BF6" s="159"/>
      <c r="BG6" s="159"/>
      <c r="BH6" s="159"/>
      <c r="BI6" s="159"/>
      <c r="BJ6" s="159"/>
      <c r="BK6" s="159"/>
      <c r="BL6" s="159"/>
      <c r="BM6" s="159"/>
    </row>
    <row r="7" spans="1:65" ht="15" customHeight="1" x14ac:dyDescent="0.25">
      <c r="A7" s="40" t="s">
        <v>804</v>
      </c>
      <c r="B7" s="41">
        <v>48</v>
      </c>
      <c r="C7" s="41"/>
      <c r="D7" s="41"/>
      <c r="E7" s="41"/>
      <c r="F7" s="41">
        <v>78</v>
      </c>
      <c r="G7" s="41"/>
      <c r="H7" s="41"/>
      <c r="I7" s="41"/>
      <c r="J7" s="41">
        <v>121</v>
      </c>
      <c r="K7" s="41"/>
      <c r="L7" s="41"/>
      <c r="M7" s="41"/>
      <c r="N7" s="41">
        <v>109</v>
      </c>
      <c r="O7" s="41"/>
      <c r="P7" s="41"/>
      <c r="Q7" s="41"/>
      <c r="R7" s="41">
        <v>151</v>
      </c>
      <c r="S7" s="41"/>
      <c r="T7" s="41"/>
      <c r="U7" s="41"/>
      <c r="V7" s="41">
        <v>61</v>
      </c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X7" s="157">
        <f t="shared" ref="AX7:AX14" si="2">SUM(AY7:BA7)</f>
        <v>59</v>
      </c>
      <c r="AY7" s="157">
        <v>46</v>
      </c>
      <c r="AZ7" s="157">
        <v>13</v>
      </c>
      <c r="BA7" s="157"/>
      <c r="BB7" s="157">
        <f t="shared" ref="BB7:BB14" si="3">SUM(BC7:BE7)</f>
        <v>86</v>
      </c>
      <c r="BC7" s="157">
        <v>61</v>
      </c>
      <c r="BD7" s="157">
        <v>24</v>
      </c>
      <c r="BE7" s="157">
        <v>1</v>
      </c>
      <c r="BF7" s="159"/>
      <c r="BG7" s="159"/>
      <c r="BH7" s="159"/>
      <c r="BI7" s="159"/>
      <c r="BJ7" s="159"/>
      <c r="BK7" s="159"/>
      <c r="BL7" s="159"/>
      <c r="BM7" s="159"/>
    </row>
    <row r="8" spans="1:65" ht="15" customHeight="1" x14ac:dyDescent="0.25">
      <c r="A8" s="40" t="s">
        <v>805</v>
      </c>
      <c r="B8" s="41">
        <v>21</v>
      </c>
      <c r="C8" s="41"/>
      <c r="D8" s="41"/>
      <c r="E8" s="41"/>
      <c r="F8" s="41">
        <v>18</v>
      </c>
      <c r="G8" s="41"/>
      <c r="H8" s="41"/>
      <c r="I8" s="41"/>
      <c r="J8" s="41">
        <v>23</v>
      </c>
      <c r="K8" s="41"/>
      <c r="L8" s="41"/>
      <c r="M8" s="41"/>
      <c r="N8" s="41">
        <v>7</v>
      </c>
      <c r="O8" s="41"/>
      <c r="P8" s="41"/>
      <c r="Q8" s="41"/>
      <c r="R8" s="41">
        <v>20</v>
      </c>
      <c r="S8" s="41"/>
      <c r="T8" s="41"/>
      <c r="U8" s="41"/>
      <c r="V8" s="41">
        <v>3</v>
      </c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X8" s="157">
        <f t="shared" si="2"/>
        <v>0</v>
      </c>
      <c r="AY8" s="157"/>
      <c r="AZ8" s="157"/>
      <c r="BA8" s="157"/>
      <c r="BB8" s="157">
        <f t="shared" si="3"/>
        <v>0</v>
      </c>
      <c r="BC8" s="157"/>
      <c r="BD8" s="157"/>
      <c r="BE8" s="157"/>
      <c r="BF8" s="159"/>
      <c r="BG8" s="159"/>
      <c r="BH8" s="159"/>
      <c r="BI8" s="159"/>
      <c r="BJ8" s="159"/>
      <c r="BK8" s="159"/>
      <c r="BL8" s="159"/>
      <c r="BM8" s="159"/>
    </row>
    <row r="9" spans="1:65" ht="15" customHeight="1" x14ac:dyDescent="0.25">
      <c r="A9" s="40" t="s">
        <v>806</v>
      </c>
      <c r="B9" s="41">
        <v>5</v>
      </c>
      <c r="C9" s="41"/>
      <c r="D9" s="41"/>
      <c r="E9" s="41"/>
      <c r="F9" s="41">
        <v>7</v>
      </c>
      <c r="G9" s="41"/>
      <c r="H9" s="41"/>
      <c r="I9" s="41"/>
      <c r="J9" s="41">
        <v>1</v>
      </c>
      <c r="K9" s="41"/>
      <c r="L9" s="41"/>
      <c r="M9" s="41"/>
      <c r="N9" s="44" t="s">
        <v>150</v>
      </c>
      <c r="O9" s="41"/>
      <c r="P9" s="41"/>
      <c r="Q9" s="41"/>
      <c r="R9" s="41">
        <v>2</v>
      </c>
      <c r="S9" s="41"/>
      <c r="T9" s="41"/>
      <c r="U9" s="41"/>
      <c r="V9" s="41">
        <v>6</v>
      </c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X9" s="157">
        <f t="shared" si="2"/>
        <v>7</v>
      </c>
      <c r="AY9" s="157">
        <v>2</v>
      </c>
      <c r="AZ9" s="157">
        <v>5</v>
      </c>
      <c r="BA9" s="157"/>
      <c r="BB9" s="157">
        <f t="shared" si="3"/>
        <v>11</v>
      </c>
      <c r="BC9" s="157">
        <v>4</v>
      </c>
      <c r="BD9" s="157">
        <v>7</v>
      </c>
      <c r="BE9" s="157"/>
      <c r="BF9" s="159"/>
      <c r="BG9" s="159"/>
      <c r="BH9" s="159"/>
      <c r="BI9" s="159"/>
      <c r="BJ9" s="159"/>
      <c r="BK9" s="159"/>
      <c r="BL9" s="159"/>
      <c r="BM9" s="159"/>
    </row>
    <row r="10" spans="1:65" ht="15" customHeight="1" x14ac:dyDescent="0.25">
      <c r="A10" s="40" t="s">
        <v>807</v>
      </c>
      <c r="B10" s="44" t="s">
        <v>150</v>
      </c>
      <c r="C10" s="41"/>
      <c r="D10" s="41"/>
      <c r="E10" s="41"/>
      <c r="F10" s="44" t="s">
        <v>150</v>
      </c>
      <c r="G10" s="41"/>
      <c r="H10" s="41"/>
      <c r="I10" s="41"/>
      <c r="J10" s="41">
        <v>2</v>
      </c>
      <c r="K10" s="41"/>
      <c r="L10" s="41"/>
      <c r="M10" s="41"/>
      <c r="N10" s="44" t="s">
        <v>150</v>
      </c>
      <c r="O10" s="41"/>
      <c r="P10" s="41"/>
      <c r="Q10" s="41"/>
      <c r="R10" s="41">
        <v>2</v>
      </c>
      <c r="S10" s="41"/>
      <c r="T10" s="41"/>
      <c r="U10" s="41"/>
      <c r="V10" s="44" t="s">
        <v>150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X10" s="157">
        <f t="shared" si="2"/>
        <v>0</v>
      </c>
      <c r="AY10" s="157"/>
      <c r="AZ10" s="157"/>
      <c r="BA10" s="157"/>
      <c r="BB10" s="157">
        <f t="shared" si="3"/>
        <v>0</v>
      </c>
      <c r="BC10" s="157"/>
      <c r="BD10" s="157"/>
      <c r="BE10" s="157"/>
      <c r="BF10" s="159"/>
      <c r="BG10" s="159"/>
      <c r="BH10" s="159"/>
      <c r="BI10" s="159"/>
      <c r="BJ10" s="159"/>
      <c r="BK10" s="159"/>
      <c r="BL10" s="159"/>
      <c r="BM10" s="159"/>
    </row>
    <row r="11" spans="1:65" ht="15" customHeight="1" x14ac:dyDescent="0.25">
      <c r="A11" s="40" t="s">
        <v>808</v>
      </c>
      <c r="B11" s="44" t="s">
        <v>150</v>
      </c>
      <c r="C11" s="41"/>
      <c r="D11" s="41"/>
      <c r="E11" s="41"/>
      <c r="F11" s="44" t="s">
        <v>150</v>
      </c>
      <c r="G11" s="41"/>
      <c r="H11" s="41"/>
      <c r="I11" s="41"/>
      <c r="J11" s="44" t="s">
        <v>150</v>
      </c>
      <c r="K11" s="41"/>
      <c r="L11" s="41"/>
      <c r="M11" s="41"/>
      <c r="N11" s="44" t="s">
        <v>150</v>
      </c>
      <c r="O11" s="41"/>
      <c r="P11" s="41"/>
      <c r="Q11" s="41"/>
      <c r="R11" s="41">
        <v>1</v>
      </c>
      <c r="S11" s="41"/>
      <c r="T11" s="41"/>
      <c r="U11" s="41"/>
      <c r="V11" s="41">
        <v>1</v>
      </c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X11" s="157">
        <f t="shared" si="2"/>
        <v>3</v>
      </c>
      <c r="AY11" s="157">
        <v>2</v>
      </c>
      <c r="AZ11" s="157">
        <v>1</v>
      </c>
      <c r="BA11" s="157"/>
      <c r="BB11" s="157">
        <f t="shared" si="3"/>
        <v>3</v>
      </c>
      <c r="BC11" s="157">
        <v>2</v>
      </c>
      <c r="BD11" s="157">
        <v>1</v>
      </c>
      <c r="BE11" s="157"/>
      <c r="BF11" s="159"/>
      <c r="BG11" s="159"/>
      <c r="BH11" s="159"/>
      <c r="BI11" s="159"/>
      <c r="BJ11" s="159"/>
      <c r="BK11" s="159"/>
      <c r="BL11" s="159"/>
      <c r="BM11" s="159"/>
    </row>
    <row r="12" spans="1:65" ht="15" customHeight="1" x14ac:dyDescent="0.25">
      <c r="A12" s="40" t="s">
        <v>809</v>
      </c>
      <c r="B12" s="44" t="s">
        <v>150</v>
      </c>
      <c r="C12" s="41"/>
      <c r="D12" s="41"/>
      <c r="E12" s="41"/>
      <c r="F12" s="44" t="s">
        <v>150</v>
      </c>
      <c r="G12" s="41"/>
      <c r="H12" s="41"/>
      <c r="I12" s="41"/>
      <c r="J12" s="44" t="s">
        <v>150</v>
      </c>
      <c r="K12" s="41"/>
      <c r="L12" s="41"/>
      <c r="M12" s="41"/>
      <c r="N12" s="41">
        <v>66</v>
      </c>
      <c r="O12" s="41"/>
      <c r="P12" s="41"/>
      <c r="Q12" s="41"/>
      <c r="R12" s="44" t="s">
        <v>150</v>
      </c>
      <c r="S12" s="41"/>
      <c r="T12" s="41"/>
      <c r="U12" s="41"/>
      <c r="V12" s="41">
        <v>69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X12" s="157">
        <f t="shared" si="2"/>
        <v>0</v>
      </c>
      <c r="AY12" s="157"/>
      <c r="AZ12" s="157"/>
      <c r="BA12" s="157"/>
      <c r="BB12" s="157">
        <f t="shared" si="3"/>
        <v>0</v>
      </c>
      <c r="BC12" s="157"/>
      <c r="BD12" s="157"/>
      <c r="BE12" s="157"/>
      <c r="BF12" s="159"/>
      <c r="BG12" s="159"/>
      <c r="BH12" s="159"/>
      <c r="BI12" s="159"/>
      <c r="BJ12" s="159"/>
      <c r="BK12" s="159"/>
      <c r="BL12" s="159"/>
      <c r="BM12" s="159"/>
    </row>
    <row r="13" spans="1:65" ht="15" customHeight="1" x14ac:dyDescent="0.25">
      <c r="A13" s="40" t="s">
        <v>810</v>
      </c>
      <c r="B13" s="44" t="s">
        <v>150</v>
      </c>
      <c r="C13" s="41"/>
      <c r="D13" s="41"/>
      <c r="E13" s="41"/>
      <c r="F13" s="44" t="s">
        <v>150</v>
      </c>
      <c r="G13" s="41"/>
      <c r="H13" s="41"/>
      <c r="I13" s="41"/>
      <c r="J13" s="41">
        <v>67</v>
      </c>
      <c r="K13" s="41"/>
      <c r="L13" s="41"/>
      <c r="M13" s="41"/>
      <c r="N13" s="41">
        <v>41</v>
      </c>
      <c r="O13" s="41"/>
      <c r="P13" s="41"/>
      <c r="Q13" s="41"/>
      <c r="R13" s="41">
        <v>93</v>
      </c>
      <c r="S13" s="41"/>
      <c r="T13" s="41"/>
      <c r="U13" s="41"/>
      <c r="V13" s="41">
        <v>29</v>
      </c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X13" s="157">
        <f t="shared" si="2"/>
        <v>7</v>
      </c>
      <c r="AY13" s="157">
        <v>6</v>
      </c>
      <c r="AZ13" s="157">
        <v>1</v>
      </c>
      <c r="BA13" s="157"/>
      <c r="BB13" s="157">
        <f t="shared" si="3"/>
        <v>9</v>
      </c>
      <c r="BC13" s="157">
        <v>8</v>
      </c>
      <c r="BD13" s="157">
        <v>1</v>
      </c>
      <c r="BE13" s="157"/>
      <c r="BF13" s="159"/>
      <c r="BG13" s="159"/>
      <c r="BH13" s="159"/>
      <c r="BI13" s="159"/>
      <c r="BJ13" s="159"/>
      <c r="BK13" s="159"/>
      <c r="BL13" s="159"/>
      <c r="BM13" s="159"/>
    </row>
    <row r="14" spans="1:65" ht="15" customHeight="1" x14ac:dyDescent="0.25">
      <c r="A14" s="46" t="s">
        <v>798</v>
      </c>
      <c r="B14" s="47">
        <v>47</v>
      </c>
      <c r="C14" s="47"/>
      <c r="D14" s="47"/>
      <c r="E14" s="47"/>
      <c r="F14" s="47">
        <v>121</v>
      </c>
      <c r="G14" s="47"/>
      <c r="H14" s="47"/>
      <c r="I14" s="47"/>
      <c r="J14" s="47">
        <v>205</v>
      </c>
      <c r="K14" s="47"/>
      <c r="L14" s="47"/>
      <c r="M14" s="47"/>
      <c r="N14" s="47">
        <v>251</v>
      </c>
      <c r="O14" s="47"/>
      <c r="P14" s="47"/>
      <c r="Q14" s="151"/>
      <c r="R14" s="47">
        <v>267</v>
      </c>
      <c r="S14" s="47"/>
      <c r="T14" s="151"/>
      <c r="U14" s="151"/>
      <c r="V14" s="47">
        <v>340</v>
      </c>
      <c r="W14" s="151"/>
      <c r="X14" s="151"/>
      <c r="Y14" s="151"/>
      <c r="Z14" s="151"/>
      <c r="AA14" s="151"/>
      <c r="AB14" s="151"/>
      <c r="AC14" s="151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157">
        <f t="shared" si="2"/>
        <v>74</v>
      </c>
      <c r="AY14" s="177">
        <v>44</v>
      </c>
      <c r="AZ14" s="177">
        <v>9</v>
      </c>
      <c r="BA14" s="177">
        <v>21</v>
      </c>
      <c r="BB14" s="157">
        <f t="shared" si="3"/>
        <v>140</v>
      </c>
      <c r="BC14" s="157">
        <v>88</v>
      </c>
      <c r="BD14" s="157">
        <v>15</v>
      </c>
      <c r="BE14" s="157">
        <v>37</v>
      </c>
      <c r="BF14" s="159"/>
      <c r="BG14" s="159"/>
      <c r="BH14" s="159"/>
      <c r="BI14" s="159"/>
      <c r="BJ14" s="159"/>
      <c r="BK14" s="159"/>
      <c r="BL14" s="159"/>
      <c r="BM14" s="159"/>
    </row>
    <row r="15" spans="1:65" ht="12" customHeight="1" x14ac:dyDescent="0.2">
      <c r="A15" s="48"/>
      <c r="B15" s="152"/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</row>
    <row r="16" spans="1:65" x14ac:dyDescent="0.2">
      <c r="A16" s="180" t="s">
        <v>811</v>
      </c>
      <c r="B16" s="119"/>
      <c r="C16" s="119"/>
      <c r="D16" s="119"/>
      <c r="E16" s="119"/>
      <c r="F16" s="119"/>
      <c r="G16" s="119"/>
    </row>
    <row r="17" spans="1:7" x14ac:dyDescent="0.2">
      <c r="A17" s="283" t="s">
        <v>812</v>
      </c>
      <c r="B17" s="284"/>
      <c r="C17" s="284"/>
      <c r="D17" s="284"/>
      <c r="E17" s="284"/>
      <c r="F17" s="284"/>
      <c r="G17" s="284"/>
    </row>
    <row r="18" spans="1:7" x14ac:dyDescent="0.2">
      <c r="A18" s="283" t="s">
        <v>813</v>
      </c>
      <c r="B18" s="284"/>
      <c r="C18" s="284"/>
      <c r="D18" s="284"/>
      <c r="E18" s="284"/>
      <c r="F18" s="284"/>
      <c r="G18" s="284"/>
    </row>
    <row r="19" spans="1:7" x14ac:dyDescent="0.2">
      <c r="A19" s="180" t="s">
        <v>814</v>
      </c>
      <c r="B19" s="119"/>
      <c r="C19" s="119"/>
      <c r="D19" s="119"/>
      <c r="E19" s="119"/>
      <c r="F19" s="119"/>
      <c r="G19" s="119"/>
    </row>
    <row r="20" spans="1:7" ht="13.5" x14ac:dyDescent="0.25">
      <c r="A20" s="53"/>
    </row>
    <row r="21" spans="1:7" ht="13.5" x14ac:dyDescent="0.25">
      <c r="A21" s="53"/>
    </row>
    <row r="22" spans="1:7" ht="13.5" x14ac:dyDescent="0.25">
      <c r="A22" s="53"/>
    </row>
    <row r="23" spans="1:7" ht="13.5" x14ac:dyDescent="0.25">
      <c r="A23" s="53"/>
    </row>
    <row r="24" spans="1:7" ht="13.5" x14ac:dyDescent="0.25">
      <c r="A24" s="53"/>
    </row>
    <row r="25" spans="1:7" ht="13.5" x14ac:dyDescent="0.25">
      <c r="A25" s="53"/>
    </row>
    <row r="26" spans="1:7" ht="13.5" x14ac:dyDescent="0.25">
      <c r="A26" s="53"/>
    </row>
    <row r="27" spans="1:7" ht="13.5" x14ac:dyDescent="0.25">
      <c r="A27" s="53"/>
    </row>
    <row r="28" spans="1:7" ht="13.5" x14ac:dyDescent="0.25">
      <c r="A28" s="53"/>
    </row>
    <row r="29" spans="1:7" ht="13.5" x14ac:dyDescent="0.25">
      <c r="A29" s="53"/>
    </row>
    <row r="30" spans="1:7" ht="13.5" x14ac:dyDescent="0.25">
      <c r="A30" s="53"/>
    </row>
    <row r="31" spans="1:7" ht="13.5" x14ac:dyDescent="0.25">
      <c r="A31" s="53"/>
    </row>
    <row r="32" spans="1:7" ht="13.5" x14ac:dyDescent="0.25">
      <c r="A32" s="53"/>
    </row>
    <row r="33" spans="1:1" ht="13.5" x14ac:dyDescent="0.25">
      <c r="A33" s="53"/>
    </row>
    <row r="34" spans="1:1" ht="13.5" x14ac:dyDescent="0.25">
      <c r="A34" s="53"/>
    </row>
    <row r="35" spans="1:1" ht="13.5" x14ac:dyDescent="0.25">
      <c r="A35" s="53"/>
    </row>
    <row r="36" spans="1:1" ht="13.5" x14ac:dyDescent="0.25">
      <c r="A36" s="53"/>
    </row>
    <row r="37" spans="1:1" ht="13.5" x14ac:dyDescent="0.25">
      <c r="A37" s="54"/>
    </row>
    <row r="38" spans="1:1" ht="16.5" x14ac:dyDescent="0.3">
      <c r="A38" s="55"/>
    </row>
    <row r="39" spans="1:1" ht="16.5" x14ac:dyDescent="0.3">
      <c r="A39" s="55"/>
    </row>
    <row r="40" spans="1:1" ht="16.5" x14ac:dyDescent="0.3">
      <c r="A40" s="55"/>
    </row>
    <row r="41" spans="1:1" ht="16.5" x14ac:dyDescent="0.3">
      <c r="A41" s="55"/>
    </row>
    <row r="42" spans="1:1" ht="16.5" x14ac:dyDescent="0.3">
      <c r="A42" s="55"/>
    </row>
    <row r="43" spans="1:1" ht="16.5" x14ac:dyDescent="0.3">
      <c r="A43" s="55"/>
    </row>
    <row r="44" spans="1:1" ht="16.5" x14ac:dyDescent="0.3">
      <c r="A44" s="55"/>
    </row>
    <row r="45" spans="1:1" ht="16.5" x14ac:dyDescent="0.3">
      <c r="A45" s="55"/>
    </row>
    <row r="46" spans="1:1" ht="16.5" x14ac:dyDescent="0.3">
      <c r="A46" s="55"/>
    </row>
    <row r="47" spans="1:1" ht="16.5" x14ac:dyDescent="0.3">
      <c r="A47" s="55"/>
    </row>
    <row r="48" spans="1:1" ht="16.5" x14ac:dyDescent="0.3">
      <c r="A48" s="55"/>
    </row>
    <row r="49" spans="1:1" ht="16.5" x14ac:dyDescent="0.3">
      <c r="A49" s="55"/>
    </row>
    <row r="50" spans="1:1" ht="16.5" x14ac:dyDescent="0.3">
      <c r="A50" s="55"/>
    </row>
    <row r="51" spans="1:1" ht="13.5" x14ac:dyDescent="0.25">
      <c r="A51" s="54"/>
    </row>
  </sheetData>
  <mergeCells count="21">
    <mergeCell ref="A1:BM1"/>
    <mergeCell ref="A2:BM2"/>
    <mergeCell ref="A3:A4"/>
    <mergeCell ref="B3:E3"/>
    <mergeCell ref="F3:I3"/>
    <mergeCell ref="J3:M3"/>
    <mergeCell ref="N3:Q3"/>
    <mergeCell ref="R3:U3"/>
    <mergeCell ref="V3:Y3"/>
    <mergeCell ref="Z3:AC3"/>
    <mergeCell ref="BF3:BI3"/>
    <mergeCell ref="BB3:BE3"/>
    <mergeCell ref="BJ3:BM3"/>
    <mergeCell ref="AP3:AS3"/>
    <mergeCell ref="AT3:AW3"/>
    <mergeCell ref="AX3:BA3"/>
    <mergeCell ref="A17:G17"/>
    <mergeCell ref="A18:G18"/>
    <mergeCell ref="AD3:AG3"/>
    <mergeCell ref="AH3:AK3"/>
    <mergeCell ref="AL3:AO3"/>
  </mergeCells>
  <pageMargins left="0.7" right="0.7" top="0.75" bottom="0.75" header="0.3" footer="0.3"/>
  <pageSetup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M55"/>
  <sheetViews>
    <sheetView showGridLines="0" workbookViewId="0">
      <pane xSplit="1" ySplit="4" topLeftCell="B5" activePane="bottomRight" state="frozen"/>
      <selection activeCell="BF42" sqref="BF42"/>
      <selection pane="topRight" activeCell="BF42" sqref="BF42"/>
      <selection pane="bottomLeft" activeCell="BF42" sqref="BF42"/>
      <selection pane="bottomRight" activeCell="BR32" sqref="BR32"/>
    </sheetView>
  </sheetViews>
  <sheetFormatPr baseColWidth="10" defaultColWidth="11.42578125" defaultRowHeight="12.75" x14ac:dyDescent="0.2"/>
  <cols>
    <col min="1" max="1" width="21.5703125" style="34" customWidth="1"/>
    <col min="2" max="45" width="6.42578125" style="34" hidden="1" customWidth="1"/>
    <col min="46" max="46" width="4.28515625" style="34" hidden="1" customWidth="1"/>
    <col min="47" max="47" width="4.85546875" style="34" hidden="1" customWidth="1"/>
    <col min="48" max="48" width="6.42578125" style="34" hidden="1" customWidth="1"/>
    <col min="49" max="49" width="6.85546875" style="34" hidden="1" customWidth="1"/>
    <col min="50" max="57" width="7.85546875" style="34" hidden="1" customWidth="1"/>
    <col min="58" max="65" width="7.85546875" style="34" customWidth="1"/>
    <col min="66" max="16384" width="11.42578125" style="34"/>
  </cols>
  <sheetData>
    <row r="1" spans="1:65" ht="13.5" x14ac:dyDescent="0.2">
      <c r="A1" s="295" t="s">
        <v>815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  <c r="AK1" s="295"/>
      <c r="AL1" s="295"/>
      <c r="AM1" s="295"/>
      <c r="AN1" s="295"/>
      <c r="AO1" s="295"/>
      <c r="AP1" s="295"/>
      <c r="AQ1" s="295"/>
      <c r="AR1" s="295"/>
      <c r="AS1" s="295"/>
      <c r="AT1" s="295"/>
      <c r="AU1" s="295"/>
      <c r="AV1" s="295"/>
      <c r="AW1" s="295"/>
      <c r="AX1" s="295"/>
      <c r="AY1" s="295"/>
      <c r="AZ1" s="295"/>
      <c r="BA1" s="295"/>
      <c r="BB1" s="295"/>
      <c r="BC1" s="295"/>
      <c r="BD1" s="295"/>
      <c r="BE1" s="295"/>
      <c r="BF1" s="295"/>
      <c r="BG1" s="295"/>
      <c r="BH1" s="295"/>
      <c r="BI1" s="295"/>
      <c r="BJ1" s="295"/>
      <c r="BK1" s="295"/>
      <c r="BL1" s="295"/>
      <c r="BM1" s="295"/>
    </row>
    <row r="2" spans="1:65" ht="31.5" customHeight="1" x14ac:dyDescent="0.2">
      <c r="A2" s="297" t="s">
        <v>851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297"/>
      <c r="AP2" s="297"/>
      <c r="AQ2" s="297"/>
      <c r="AR2" s="297"/>
      <c r="AS2" s="297"/>
      <c r="AT2" s="297"/>
      <c r="AU2" s="297"/>
      <c r="AV2" s="297"/>
      <c r="AW2" s="297"/>
      <c r="AX2" s="297"/>
      <c r="AY2" s="297"/>
      <c r="AZ2" s="297"/>
      <c r="BA2" s="297"/>
      <c r="BB2" s="297"/>
      <c r="BC2" s="297"/>
      <c r="BD2" s="297"/>
      <c r="BE2" s="297"/>
      <c r="BF2" s="297"/>
      <c r="BG2" s="297"/>
      <c r="BH2" s="297"/>
      <c r="BI2" s="297"/>
      <c r="BJ2" s="297"/>
      <c r="BK2" s="297"/>
      <c r="BL2" s="297"/>
      <c r="BM2" s="297"/>
    </row>
    <row r="3" spans="1:65" ht="20.100000000000001" customHeight="1" x14ac:dyDescent="0.2">
      <c r="A3" s="293" t="s">
        <v>816</v>
      </c>
      <c r="B3" s="291">
        <v>2009</v>
      </c>
      <c r="C3" s="291"/>
      <c r="D3" s="291"/>
      <c r="E3" s="291"/>
      <c r="F3" s="291">
        <v>2010</v>
      </c>
      <c r="G3" s="291"/>
      <c r="H3" s="291"/>
      <c r="I3" s="291"/>
      <c r="J3" s="291">
        <v>2011</v>
      </c>
      <c r="K3" s="291"/>
      <c r="L3" s="291"/>
      <c r="M3" s="291"/>
      <c r="N3" s="291">
        <v>2012</v>
      </c>
      <c r="O3" s="291"/>
      <c r="P3" s="291"/>
      <c r="Q3" s="291"/>
      <c r="R3" s="291">
        <v>2013</v>
      </c>
      <c r="S3" s="291"/>
      <c r="T3" s="291"/>
      <c r="U3" s="291"/>
      <c r="V3" s="291">
        <v>2014</v>
      </c>
      <c r="W3" s="291"/>
      <c r="X3" s="291"/>
      <c r="Y3" s="291"/>
      <c r="Z3" s="291">
        <v>2015</v>
      </c>
      <c r="AA3" s="291"/>
      <c r="AB3" s="291"/>
      <c r="AC3" s="291"/>
      <c r="AD3" s="291">
        <v>2016</v>
      </c>
      <c r="AE3" s="291"/>
      <c r="AF3" s="291"/>
      <c r="AG3" s="291"/>
      <c r="AH3" s="291">
        <v>2017</v>
      </c>
      <c r="AI3" s="291"/>
      <c r="AJ3" s="291"/>
      <c r="AK3" s="291"/>
      <c r="AL3" s="291">
        <v>2018</v>
      </c>
      <c r="AM3" s="291"/>
      <c r="AN3" s="291"/>
      <c r="AO3" s="291"/>
      <c r="AP3" s="291">
        <v>2019</v>
      </c>
      <c r="AQ3" s="291"/>
      <c r="AR3" s="291"/>
      <c r="AS3" s="291"/>
      <c r="AT3" s="291">
        <v>2020</v>
      </c>
      <c r="AU3" s="291"/>
      <c r="AV3" s="291"/>
      <c r="AW3" s="291"/>
      <c r="AX3" s="291" t="s">
        <v>739</v>
      </c>
      <c r="AY3" s="291"/>
      <c r="AZ3" s="291"/>
      <c r="BA3" s="291"/>
      <c r="BB3" s="291" t="s">
        <v>730</v>
      </c>
      <c r="BC3" s="291"/>
      <c r="BD3" s="291"/>
      <c r="BE3" s="291"/>
      <c r="BF3" s="291">
        <v>2021</v>
      </c>
      <c r="BG3" s="291"/>
      <c r="BH3" s="291"/>
      <c r="BI3" s="291"/>
      <c r="BJ3" s="291" t="s">
        <v>699</v>
      </c>
      <c r="BK3" s="291"/>
      <c r="BL3" s="291"/>
      <c r="BM3" s="291"/>
    </row>
    <row r="4" spans="1:65" ht="24.75" customHeight="1" x14ac:dyDescent="0.2">
      <c r="A4" s="293"/>
      <c r="B4" s="165" t="s">
        <v>128</v>
      </c>
      <c r="C4" s="165" t="s">
        <v>130</v>
      </c>
      <c r="D4" s="165" t="s">
        <v>129</v>
      </c>
      <c r="E4" s="165" t="s">
        <v>753</v>
      </c>
      <c r="F4" s="165" t="s">
        <v>128</v>
      </c>
      <c r="G4" s="165" t="s">
        <v>130</v>
      </c>
      <c r="H4" s="165" t="s">
        <v>129</v>
      </c>
      <c r="I4" s="165" t="s">
        <v>753</v>
      </c>
      <c r="J4" s="165" t="s">
        <v>128</v>
      </c>
      <c r="K4" s="165" t="s">
        <v>130</v>
      </c>
      <c r="L4" s="165" t="s">
        <v>129</v>
      </c>
      <c r="M4" s="165" t="s">
        <v>753</v>
      </c>
      <c r="N4" s="165" t="s">
        <v>128</v>
      </c>
      <c r="O4" s="165" t="s">
        <v>130</v>
      </c>
      <c r="P4" s="165" t="s">
        <v>129</v>
      </c>
      <c r="Q4" s="165" t="s">
        <v>753</v>
      </c>
      <c r="R4" s="165" t="s">
        <v>128</v>
      </c>
      <c r="S4" s="165" t="s">
        <v>130</v>
      </c>
      <c r="T4" s="165" t="s">
        <v>129</v>
      </c>
      <c r="U4" s="165" t="s">
        <v>753</v>
      </c>
      <c r="V4" s="165" t="s">
        <v>128</v>
      </c>
      <c r="W4" s="165" t="s">
        <v>130</v>
      </c>
      <c r="X4" s="165" t="s">
        <v>129</v>
      </c>
      <c r="Y4" s="165" t="s">
        <v>753</v>
      </c>
      <c r="Z4" s="165" t="s">
        <v>128</v>
      </c>
      <c r="AA4" s="165" t="s">
        <v>130</v>
      </c>
      <c r="AB4" s="165" t="s">
        <v>129</v>
      </c>
      <c r="AC4" s="165" t="s">
        <v>753</v>
      </c>
      <c r="AD4" s="165" t="s">
        <v>128</v>
      </c>
      <c r="AE4" s="165" t="s">
        <v>130</v>
      </c>
      <c r="AF4" s="165" t="s">
        <v>129</v>
      </c>
      <c r="AG4" s="165" t="s">
        <v>753</v>
      </c>
      <c r="AH4" s="165" t="s">
        <v>128</v>
      </c>
      <c r="AI4" s="165" t="s">
        <v>130</v>
      </c>
      <c r="AJ4" s="165" t="s">
        <v>129</v>
      </c>
      <c r="AK4" s="165" t="s">
        <v>753</v>
      </c>
      <c r="AL4" s="165" t="s">
        <v>128</v>
      </c>
      <c r="AM4" s="165" t="s">
        <v>130</v>
      </c>
      <c r="AN4" s="165" t="s">
        <v>129</v>
      </c>
      <c r="AO4" s="165" t="s">
        <v>753</v>
      </c>
      <c r="AP4" s="165" t="s">
        <v>128</v>
      </c>
      <c r="AQ4" s="165" t="s">
        <v>130</v>
      </c>
      <c r="AR4" s="165" t="s">
        <v>129</v>
      </c>
      <c r="AS4" s="165" t="s">
        <v>753</v>
      </c>
      <c r="AT4" s="165" t="s">
        <v>128</v>
      </c>
      <c r="AU4" s="165" t="s">
        <v>130</v>
      </c>
      <c r="AV4" s="165" t="s">
        <v>129</v>
      </c>
      <c r="AW4" s="165" t="s">
        <v>753</v>
      </c>
      <c r="AX4" s="165" t="s">
        <v>128</v>
      </c>
      <c r="AY4" s="165" t="s">
        <v>130</v>
      </c>
      <c r="AZ4" s="165" t="s">
        <v>129</v>
      </c>
      <c r="BA4" s="165" t="s">
        <v>753</v>
      </c>
      <c r="BB4" s="165" t="s">
        <v>128</v>
      </c>
      <c r="BC4" s="165" t="s">
        <v>130</v>
      </c>
      <c r="BD4" s="165" t="s">
        <v>129</v>
      </c>
      <c r="BE4" s="165" t="s">
        <v>753</v>
      </c>
      <c r="BF4" s="173" t="s">
        <v>128</v>
      </c>
      <c r="BG4" s="173" t="s">
        <v>130</v>
      </c>
      <c r="BH4" s="173" t="s">
        <v>129</v>
      </c>
      <c r="BI4" s="173" t="s">
        <v>753</v>
      </c>
      <c r="BJ4" s="173" t="s">
        <v>128</v>
      </c>
      <c r="BK4" s="173" t="s">
        <v>130</v>
      </c>
      <c r="BL4" s="173" t="s">
        <v>129</v>
      </c>
      <c r="BM4" s="173" t="s">
        <v>753</v>
      </c>
    </row>
    <row r="5" spans="1:65" ht="15" customHeight="1" x14ac:dyDescent="0.25">
      <c r="A5" s="37" t="s">
        <v>128</v>
      </c>
      <c r="B5" s="38">
        <v>308</v>
      </c>
      <c r="C5" s="38"/>
      <c r="D5" s="38"/>
      <c r="E5" s="38"/>
      <c r="F5" s="38">
        <v>497</v>
      </c>
      <c r="G5" s="38"/>
      <c r="H5" s="38"/>
      <c r="I5" s="38"/>
      <c r="J5" s="38">
        <v>767</v>
      </c>
      <c r="K5" s="38"/>
      <c r="L5" s="38"/>
      <c r="M5" s="38"/>
      <c r="N5" s="38">
        <v>754</v>
      </c>
      <c r="O5" s="38"/>
      <c r="P5" s="38"/>
      <c r="Q5" s="38"/>
      <c r="R5" s="38">
        <v>803</v>
      </c>
      <c r="S5" s="38"/>
      <c r="T5" s="38"/>
      <c r="U5" s="38"/>
      <c r="V5" s="38">
        <v>782</v>
      </c>
      <c r="W5" s="38">
        <v>623</v>
      </c>
      <c r="X5" s="38">
        <v>150</v>
      </c>
      <c r="Y5" s="38">
        <v>9</v>
      </c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X5" s="154">
        <f>SUM(AY5:BA5)</f>
        <v>250</v>
      </c>
      <c r="AY5" s="154">
        <f>SUM(AY6:AY15)</f>
        <v>199</v>
      </c>
      <c r="AZ5" s="154">
        <f t="shared" ref="AZ5:BB5" si="0">SUM(AZ6:AZ15)</f>
        <v>30</v>
      </c>
      <c r="BA5" s="154">
        <f t="shared" si="0"/>
        <v>21</v>
      </c>
      <c r="BB5" s="154">
        <f t="shared" si="0"/>
        <v>454</v>
      </c>
      <c r="BC5" s="154">
        <f>SUM(BC6:BC15)</f>
        <v>365</v>
      </c>
      <c r="BD5" s="154">
        <f t="shared" ref="BD5:BE5" si="1">SUM(BD6:BD15)</f>
        <v>49</v>
      </c>
      <c r="BE5" s="154">
        <f t="shared" si="1"/>
        <v>40</v>
      </c>
      <c r="BF5" s="175"/>
      <c r="BG5" s="175"/>
      <c r="BH5" s="175"/>
      <c r="BI5" s="175"/>
      <c r="BJ5" s="175"/>
      <c r="BK5" s="175"/>
      <c r="BL5" s="175"/>
      <c r="BM5" s="175"/>
    </row>
    <row r="6" spans="1:65" ht="15" customHeight="1" x14ac:dyDescent="0.25">
      <c r="A6" s="198" t="s">
        <v>817</v>
      </c>
      <c r="B6" s="41">
        <v>12</v>
      </c>
      <c r="C6" s="41"/>
      <c r="D6" s="41"/>
      <c r="E6" s="41"/>
      <c r="F6" s="41">
        <v>16</v>
      </c>
      <c r="G6" s="41"/>
      <c r="H6" s="41"/>
      <c r="I6" s="41"/>
      <c r="J6" s="41">
        <v>8</v>
      </c>
      <c r="K6" s="41"/>
      <c r="L6" s="41"/>
      <c r="M6" s="41"/>
      <c r="N6" s="41">
        <v>16</v>
      </c>
      <c r="O6" s="41"/>
      <c r="P6" s="41"/>
      <c r="Q6" s="41"/>
      <c r="R6" s="41">
        <v>15</v>
      </c>
      <c r="S6" s="41"/>
      <c r="T6" s="41"/>
      <c r="U6" s="41"/>
      <c r="V6" s="41">
        <v>15</v>
      </c>
      <c r="W6" s="41">
        <v>8</v>
      </c>
      <c r="X6" s="41">
        <v>7</v>
      </c>
      <c r="Y6" s="41" t="s">
        <v>150</v>
      </c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X6" s="157">
        <f t="shared" ref="AX6:AX15" si="2">SUM(AY6:BA6)</f>
        <v>10</v>
      </c>
      <c r="AY6" s="157">
        <v>3</v>
      </c>
      <c r="AZ6" s="157">
        <v>7</v>
      </c>
      <c r="BA6" s="157"/>
      <c r="BB6" s="157">
        <f t="shared" ref="BB6:BB15" si="3">SUM(BC6:BE6)</f>
        <v>13</v>
      </c>
      <c r="BC6" s="157">
        <v>5</v>
      </c>
      <c r="BD6" s="157">
        <v>8</v>
      </c>
      <c r="BE6" s="157"/>
      <c r="BF6" s="159"/>
      <c r="BG6" s="159"/>
      <c r="BH6" s="159"/>
      <c r="BI6" s="159"/>
      <c r="BJ6" s="159"/>
      <c r="BK6" s="159"/>
      <c r="BL6" s="159"/>
      <c r="BM6" s="159"/>
    </row>
    <row r="7" spans="1:65" ht="15" customHeight="1" x14ac:dyDescent="0.25">
      <c r="A7" s="198" t="s">
        <v>818</v>
      </c>
      <c r="B7" s="41">
        <v>9</v>
      </c>
      <c r="C7" s="41"/>
      <c r="D7" s="41"/>
      <c r="E7" s="41"/>
      <c r="F7" s="41">
        <v>16</v>
      </c>
      <c r="G7" s="41"/>
      <c r="H7" s="41"/>
      <c r="I7" s="41"/>
      <c r="J7" s="41">
        <v>29</v>
      </c>
      <c r="K7" s="41"/>
      <c r="L7" s="41"/>
      <c r="M7" s="41"/>
      <c r="N7" s="41">
        <v>29</v>
      </c>
      <c r="O7" s="41"/>
      <c r="P7" s="41"/>
      <c r="Q7" s="41"/>
      <c r="R7" s="41">
        <v>38</v>
      </c>
      <c r="S7" s="41"/>
      <c r="T7" s="41"/>
      <c r="U7" s="41"/>
      <c r="V7" s="41">
        <v>46</v>
      </c>
      <c r="W7" s="41">
        <v>16</v>
      </c>
      <c r="X7" s="41">
        <v>30</v>
      </c>
      <c r="Y7" s="41" t="s">
        <v>150</v>
      </c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X7" s="157">
        <f t="shared" si="2"/>
        <v>7</v>
      </c>
      <c r="AY7" s="157">
        <v>6</v>
      </c>
      <c r="AZ7" s="157">
        <v>1</v>
      </c>
      <c r="BA7" s="157"/>
      <c r="BB7" s="157">
        <f t="shared" si="3"/>
        <v>20</v>
      </c>
      <c r="BC7" s="157">
        <v>14</v>
      </c>
      <c r="BD7" s="157">
        <v>6</v>
      </c>
      <c r="BE7" s="157"/>
      <c r="BF7" s="159"/>
      <c r="BG7" s="159"/>
      <c r="BH7" s="159"/>
      <c r="BI7" s="159"/>
      <c r="BJ7" s="159"/>
      <c r="BK7" s="159"/>
      <c r="BL7" s="159"/>
      <c r="BM7" s="159"/>
    </row>
    <row r="8" spans="1:65" ht="15" customHeight="1" x14ac:dyDescent="0.25">
      <c r="A8" s="198" t="s">
        <v>819</v>
      </c>
      <c r="B8" s="41">
        <v>164</v>
      </c>
      <c r="C8" s="41"/>
      <c r="D8" s="41"/>
      <c r="E8" s="41"/>
      <c r="F8" s="41">
        <v>273</v>
      </c>
      <c r="G8" s="41"/>
      <c r="H8" s="41"/>
      <c r="I8" s="41"/>
      <c r="J8" s="41">
        <v>411</v>
      </c>
      <c r="K8" s="41"/>
      <c r="L8" s="41"/>
      <c r="M8" s="41"/>
      <c r="N8" s="41">
        <v>432</v>
      </c>
      <c r="O8" s="41"/>
      <c r="P8" s="41"/>
      <c r="Q8" s="41"/>
      <c r="R8" s="41">
        <v>380</v>
      </c>
      <c r="S8" s="41"/>
      <c r="T8" s="41"/>
      <c r="U8" s="41"/>
      <c r="V8" s="41">
        <v>299</v>
      </c>
      <c r="W8" s="41">
        <v>233</v>
      </c>
      <c r="X8" s="41">
        <v>66</v>
      </c>
      <c r="Y8" s="41" t="s">
        <v>150</v>
      </c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X8" s="157">
        <f t="shared" si="2"/>
        <v>89</v>
      </c>
      <c r="AY8" s="157">
        <v>72</v>
      </c>
      <c r="AZ8" s="157">
        <v>17</v>
      </c>
      <c r="BA8" s="157"/>
      <c r="BB8" s="157">
        <f t="shared" si="3"/>
        <v>160</v>
      </c>
      <c r="BC8" s="157">
        <v>135</v>
      </c>
      <c r="BD8" s="157">
        <v>25</v>
      </c>
      <c r="BE8" s="157"/>
      <c r="BF8" s="159"/>
      <c r="BG8" s="159"/>
      <c r="BH8" s="159"/>
      <c r="BI8" s="159"/>
      <c r="BJ8" s="159"/>
      <c r="BK8" s="159"/>
      <c r="BL8" s="159"/>
      <c r="BM8" s="159"/>
    </row>
    <row r="9" spans="1:65" ht="15" customHeight="1" x14ac:dyDescent="0.25">
      <c r="A9" s="198" t="s">
        <v>820</v>
      </c>
      <c r="B9" s="41">
        <v>50</v>
      </c>
      <c r="C9" s="41"/>
      <c r="D9" s="41"/>
      <c r="E9" s="41"/>
      <c r="F9" s="41">
        <v>81</v>
      </c>
      <c r="G9" s="41"/>
      <c r="H9" s="41"/>
      <c r="I9" s="41"/>
      <c r="J9" s="41">
        <v>124</v>
      </c>
      <c r="K9" s="41"/>
      <c r="L9" s="41"/>
      <c r="M9" s="41"/>
      <c r="N9" s="41">
        <v>171</v>
      </c>
      <c r="O9" s="41"/>
      <c r="P9" s="41"/>
      <c r="Q9" s="41"/>
      <c r="R9" s="41">
        <v>130</v>
      </c>
      <c r="S9" s="41"/>
      <c r="T9" s="41"/>
      <c r="U9" s="41"/>
      <c r="V9" s="41">
        <v>266</v>
      </c>
      <c r="W9" s="41">
        <v>246</v>
      </c>
      <c r="X9" s="41">
        <v>20</v>
      </c>
      <c r="Y9" s="41" t="s">
        <v>150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X9" s="157">
        <f t="shared" si="2"/>
        <v>71</v>
      </c>
      <c r="AY9" s="157">
        <v>68</v>
      </c>
      <c r="AZ9" s="157">
        <v>3</v>
      </c>
      <c r="BA9" s="157"/>
      <c r="BB9" s="157">
        <f t="shared" si="3"/>
        <v>117</v>
      </c>
      <c r="BC9" s="157">
        <v>112</v>
      </c>
      <c r="BD9" s="157">
        <v>5</v>
      </c>
      <c r="BE9" s="157"/>
      <c r="BF9" s="159"/>
      <c r="BG9" s="159"/>
      <c r="BH9" s="159"/>
      <c r="BI9" s="159"/>
      <c r="BJ9" s="159"/>
      <c r="BK9" s="159"/>
      <c r="BL9" s="159"/>
      <c r="BM9" s="159"/>
    </row>
    <row r="10" spans="1:65" ht="15" customHeight="1" x14ac:dyDescent="0.25">
      <c r="A10" s="198" t="s">
        <v>821</v>
      </c>
      <c r="B10" s="41">
        <v>14</v>
      </c>
      <c r="C10" s="41"/>
      <c r="D10" s="41"/>
      <c r="E10" s="41"/>
      <c r="F10" s="41">
        <v>22</v>
      </c>
      <c r="G10" s="41"/>
      <c r="H10" s="41"/>
      <c r="I10" s="41"/>
      <c r="J10" s="41">
        <v>55</v>
      </c>
      <c r="K10" s="41"/>
      <c r="L10" s="41"/>
      <c r="M10" s="41"/>
      <c r="N10" s="41">
        <v>49</v>
      </c>
      <c r="O10" s="41"/>
      <c r="P10" s="41"/>
      <c r="Q10" s="41"/>
      <c r="R10" s="41">
        <v>40</v>
      </c>
      <c r="S10" s="41"/>
      <c r="T10" s="41"/>
      <c r="U10" s="41"/>
      <c r="V10" s="41">
        <v>96</v>
      </c>
      <c r="W10" s="41">
        <v>86</v>
      </c>
      <c r="X10" s="41">
        <v>10</v>
      </c>
      <c r="Y10" s="41" t="s">
        <v>150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X10" s="157">
        <f t="shared" si="2"/>
        <v>38</v>
      </c>
      <c r="AY10" s="157">
        <v>37</v>
      </c>
      <c r="AZ10" s="157">
        <v>1</v>
      </c>
      <c r="BA10" s="157"/>
      <c r="BB10" s="157">
        <f t="shared" si="3"/>
        <v>72</v>
      </c>
      <c r="BC10" s="157">
        <v>70</v>
      </c>
      <c r="BD10" s="157">
        <v>2</v>
      </c>
      <c r="BE10" s="157"/>
      <c r="BF10" s="159"/>
      <c r="BG10" s="159"/>
      <c r="BH10" s="159"/>
      <c r="BI10" s="159"/>
      <c r="BJ10" s="159"/>
      <c r="BK10" s="159"/>
      <c r="BL10" s="159"/>
      <c r="BM10" s="159"/>
    </row>
    <row r="11" spans="1:65" ht="15" customHeight="1" x14ac:dyDescent="0.25">
      <c r="A11" s="198" t="s">
        <v>822</v>
      </c>
      <c r="B11" s="41"/>
      <c r="C11" s="41"/>
      <c r="D11" s="41"/>
      <c r="E11" s="41"/>
      <c r="F11" s="41">
        <v>3</v>
      </c>
      <c r="G11" s="41"/>
      <c r="H11" s="41"/>
      <c r="I11" s="41"/>
      <c r="J11" s="41">
        <v>11</v>
      </c>
      <c r="K11" s="41"/>
      <c r="L11" s="41"/>
      <c r="M11" s="41"/>
      <c r="N11" s="41">
        <v>9</v>
      </c>
      <c r="O11" s="41"/>
      <c r="P11" s="41"/>
      <c r="Q11" s="41"/>
      <c r="R11" s="41">
        <v>20</v>
      </c>
      <c r="S11" s="41"/>
      <c r="T11" s="41"/>
      <c r="U11" s="41"/>
      <c r="V11" s="41">
        <v>23</v>
      </c>
      <c r="W11" s="41">
        <v>19</v>
      </c>
      <c r="X11" s="41">
        <v>4</v>
      </c>
      <c r="Y11" s="41" t="s">
        <v>150</v>
      </c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X11" s="157">
        <f t="shared" si="2"/>
        <v>10</v>
      </c>
      <c r="AY11" s="157">
        <v>10</v>
      </c>
      <c r="AZ11" s="157"/>
      <c r="BA11" s="157"/>
      <c r="BB11" s="157">
        <f t="shared" si="3"/>
        <v>22</v>
      </c>
      <c r="BC11" s="157">
        <v>22</v>
      </c>
      <c r="BD11" s="157"/>
      <c r="BE11" s="157"/>
      <c r="BF11" s="159"/>
      <c r="BG11" s="159"/>
      <c r="BH11" s="159"/>
      <c r="BI11" s="159"/>
      <c r="BJ11" s="159"/>
      <c r="BK11" s="159"/>
      <c r="BL11" s="159"/>
      <c r="BM11" s="159"/>
    </row>
    <row r="12" spans="1:65" ht="15" customHeight="1" x14ac:dyDescent="0.25">
      <c r="A12" s="198" t="s">
        <v>823</v>
      </c>
      <c r="B12" s="41">
        <v>2</v>
      </c>
      <c r="C12" s="41"/>
      <c r="D12" s="41"/>
      <c r="E12" s="41"/>
      <c r="F12" s="41">
        <v>4</v>
      </c>
      <c r="G12" s="41"/>
      <c r="H12" s="41"/>
      <c r="I12" s="41"/>
      <c r="J12" s="41">
        <v>1</v>
      </c>
      <c r="K12" s="41"/>
      <c r="L12" s="41"/>
      <c r="M12" s="41"/>
      <c r="N12" s="41">
        <v>5</v>
      </c>
      <c r="O12" s="41"/>
      <c r="P12" s="41"/>
      <c r="Q12" s="41"/>
      <c r="R12" s="41">
        <v>9</v>
      </c>
      <c r="S12" s="41"/>
      <c r="T12" s="41"/>
      <c r="U12" s="41"/>
      <c r="V12" s="41">
        <v>12</v>
      </c>
      <c r="W12" s="41">
        <v>8</v>
      </c>
      <c r="X12" s="41">
        <v>4</v>
      </c>
      <c r="Y12" s="41" t="s">
        <v>150</v>
      </c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X12" s="157">
        <f t="shared" si="2"/>
        <v>2</v>
      </c>
      <c r="AY12" s="157">
        <v>2</v>
      </c>
      <c r="AZ12" s="157"/>
      <c r="BA12" s="157"/>
      <c r="BB12" s="157">
        <f t="shared" si="3"/>
        <v>5</v>
      </c>
      <c r="BC12" s="157">
        <v>5</v>
      </c>
      <c r="BD12" s="157"/>
      <c r="BE12" s="157"/>
      <c r="BF12" s="159"/>
      <c r="BG12" s="159"/>
      <c r="BH12" s="159"/>
      <c r="BI12" s="159"/>
      <c r="BJ12" s="159"/>
      <c r="BK12" s="159"/>
      <c r="BL12" s="159"/>
      <c r="BM12" s="159"/>
    </row>
    <row r="13" spans="1:65" ht="15" customHeight="1" x14ac:dyDescent="0.25">
      <c r="A13" s="198" t="s">
        <v>824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>
        <v>1</v>
      </c>
      <c r="O13" s="41"/>
      <c r="P13" s="41"/>
      <c r="Q13" s="41"/>
      <c r="R13" s="41">
        <v>1</v>
      </c>
      <c r="S13" s="41"/>
      <c r="T13" s="41"/>
      <c r="U13" s="41"/>
      <c r="V13" s="41">
        <v>1</v>
      </c>
      <c r="W13" s="41">
        <v>1</v>
      </c>
      <c r="X13" s="41" t="s">
        <v>150</v>
      </c>
      <c r="Y13" s="41" t="s">
        <v>150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X13" s="157">
        <f t="shared" si="2"/>
        <v>1</v>
      </c>
      <c r="AY13" s="157">
        <v>1</v>
      </c>
      <c r="AZ13" s="157"/>
      <c r="BA13" s="157"/>
      <c r="BB13" s="157">
        <f t="shared" si="3"/>
        <v>1</v>
      </c>
      <c r="BC13" s="157">
        <v>1</v>
      </c>
      <c r="BD13" s="157"/>
      <c r="BE13" s="157"/>
      <c r="BF13" s="159"/>
      <c r="BG13" s="159"/>
      <c r="BH13" s="159"/>
      <c r="BI13" s="159"/>
      <c r="BJ13" s="159"/>
      <c r="BK13" s="159"/>
      <c r="BL13" s="159"/>
      <c r="BM13" s="159"/>
    </row>
    <row r="14" spans="1:65" ht="15" customHeight="1" x14ac:dyDescent="0.25">
      <c r="A14" s="198" t="s">
        <v>825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>
        <v>1</v>
      </c>
      <c r="O14" s="41"/>
      <c r="P14" s="41"/>
      <c r="Q14" s="41"/>
      <c r="R14" s="41">
        <v>1</v>
      </c>
      <c r="S14" s="41"/>
      <c r="T14" s="41"/>
      <c r="U14" s="41"/>
      <c r="V14" s="41">
        <v>2</v>
      </c>
      <c r="W14" s="41" t="s">
        <v>150</v>
      </c>
      <c r="X14" s="41">
        <v>2</v>
      </c>
      <c r="Y14" s="41" t="s">
        <v>150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X14" s="157">
        <f t="shared" si="2"/>
        <v>0</v>
      </c>
      <c r="AY14" s="157"/>
      <c r="AZ14" s="157"/>
      <c r="BA14" s="157"/>
      <c r="BB14" s="157">
        <f t="shared" si="3"/>
        <v>0</v>
      </c>
      <c r="BC14" s="157"/>
      <c r="BD14" s="157"/>
      <c r="BE14" s="157"/>
      <c r="BF14" s="159"/>
      <c r="BG14" s="159"/>
      <c r="BH14" s="159"/>
      <c r="BI14" s="159"/>
      <c r="BJ14" s="159"/>
      <c r="BK14" s="159"/>
      <c r="BL14" s="159"/>
      <c r="BM14" s="159"/>
    </row>
    <row r="15" spans="1:65" ht="15" customHeight="1" x14ac:dyDescent="0.25">
      <c r="A15" s="199" t="s">
        <v>776</v>
      </c>
      <c r="B15" s="47">
        <v>57</v>
      </c>
      <c r="C15" s="151"/>
      <c r="D15" s="151"/>
      <c r="E15" s="151"/>
      <c r="F15" s="47">
        <v>82</v>
      </c>
      <c r="G15" s="151"/>
      <c r="H15" s="151"/>
      <c r="I15" s="151"/>
      <c r="J15" s="47">
        <v>128</v>
      </c>
      <c r="K15" s="151"/>
      <c r="L15" s="151"/>
      <c r="M15" s="151"/>
      <c r="N15" s="47">
        <v>41</v>
      </c>
      <c r="O15" s="151"/>
      <c r="P15" s="151"/>
      <c r="Q15" s="151"/>
      <c r="R15" s="47">
        <v>169</v>
      </c>
      <c r="S15" s="151"/>
      <c r="T15" s="151"/>
      <c r="U15" s="151"/>
      <c r="V15" s="47">
        <v>22</v>
      </c>
      <c r="W15" s="47">
        <v>6</v>
      </c>
      <c r="X15" s="47">
        <v>7</v>
      </c>
      <c r="Y15" s="47">
        <v>9</v>
      </c>
      <c r="Z15" s="151"/>
      <c r="AA15" s="151"/>
      <c r="AB15" s="151"/>
      <c r="AC15" s="151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181">
        <f t="shared" si="2"/>
        <v>22</v>
      </c>
      <c r="AY15" s="182"/>
      <c r="AZ15" s="182">
        <v>1</v>
      </c>
      <c r="BA15" s="182">
        <v>21</v>
      </c>
      <c r="BB15" s="181">
        <f t="shared" si="3"/>
        <v>44</v>
      </c>
      <c r="BC15" s="181">
        <v>1</v>
      </c>
      <c r="BD15" s="181">
        <v>3</v>
      </c>
      <c r="BE15" s="181">
        <v>40</v>
      </c>
      <c r="BF15" s="159"/>
      <c r="BG15" s="159"/>
      <c r="BH15" s="159"/>
      <c r="BI15" s="159"/>
      <c r="BJ15" s="159"/>
      <c r="BK15" s="159"/>
      <c r="BL15" s="159"/>
      <c r="BM15" s="159"/>
    </row>
    <row r="16" spans="1:65" ht="12" customHeight="1" x14ac:dyDescent="0.2">
      <c r="A16" s="48"/>
      <c r="B16" s="152"/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AX16" s="183"/>
      <c r="AY16" s="183"/>
      <c r="AZ16" s="183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</row>
    <row r="17" spans="1:5" ht="13.5" x14ac:dyDescent="0.25">
      <c r="A17" s="162" t="s">
        <v>754</v>
      </c>
      <c r="B17" s="163"/>
      <c r="C17" s="163"/>
      <c r="D17" s="163"/>
      <c r="E17" s="163"/>
    </row>
    <row r="18" spans="1:5" ht="13.5" x14ac:dyDescent="0.25">
      <c r="A18" s="282" t="s">
        <v>826</v>
      </c>
      <c r="B18" s="282"/>
      <c r="C18" s="282"/>
      <c r="D18" s="282"/>
      <c r="E18" s="282"/>
    </row>
    <row r="19" spans="1:5" ht="13.5" x14ac:dyDescent="0.25">
      <c r="A19" s="162" t="s">
        <v>756</v>
      </c>
      <c r="B19" s="164"/>
      <c r="C19" s="164"/>
      <c r="D19" s="164"/>
      <c r="E19" s="164"/>
    </row>
    <row r="20" spans="1:5" ht="13.5" x14ac:dyDescent="0.25">
      <c r="A20" s="53"/>
    </row>
    <row r="21" spans="1:5" ht="13.5" x14ac:dyDescent="0.25">
      <c r="A21" s="53"/>
    </row>
    <row r="22" spans="1:5" ht="13.5" x14ac:dyDescent="0.25">
      <c r="A22" s="53"/>
    </row>
    <row r="23" spans="1:5" ht="13.5" x14ac:dyDescent="0.25">
      <c r="A23" s="53"/>
    </row>
    <row r="24" spans="1:5" ht="13.5" x14ac:dyDescent="0.25">
      <c r="A24" s="53"/>
    </row>
    <row r="25" spans="1:5" ht="13.5" x14ac:dyDescent="0.25">
      <c r="A25" s="53"/>
    </row>
    <row r="26" spans="1:5" ht="13.5" x14ac:dyDescent="0.25">
      <c r="A26" s="53"/>
    </row>
    <row r="27" spans="1:5" ht="13.5" x14ac:dyDescent="0.25">
      <c r="A27" s="53"/>
    </row>
    <row r="28" spans="1:5" ht="13.5" x14ac:dyDescent="0.25">
      <c r="A28" s="53"/>
    </row>
    <row r="29" spans="1:5" ht="13.5" x14ac:dyDescent="0.25">
      <c r="A29" s="53"/>
    </row>
    <row r="30" spans="1:5" ht="13.5" x14ac:dyDescent="0.25">
      <c r="A30" s="53"/>
    </row>
    <row r="31" spans="1:5" ht="13.5" x14ac:dyDescent="0.25">
      <c r="A31" s="53"/>
    </row>
    <row r="32" spans="1:5" ht="13.5" x14ac:dyDescent="0.25">
      <c r="A32" s="53"/>
    </row>
    <row r="33" spans="1:1" ht="13.5" x14ac:dyDescent="0.25">
      <c r="A33" s="53"/>
    </row>
    <row r="34" spans="1:1" ht="13.5" x14ac:dyDescent="0.25">
      <c r="A34" s="53"/>
    </row>
    <row r="35" spans="1:1" ht="13.5" x14ac:dyDescent="0.25">
      <c r="A35" s="53"/>
    </row>
    <row r="36" spans="1:1" ht="13.5" x14ac:dyDescent="0.25">
      <c r="A36" s="53"/>
    </row>
    <row r="37" spans="1:1" ht="13.5" x14ac:dyDescent="0.25">
      <c r="A37" s="53"/>
    </row>
    <row r="38" spans="1:1" ht="13.5" x14ac:dyDescent="0.25">
      <c r="A38" s="53"/>
    </row>
    <row r="39" spans="1:1" ht="13.5" x14ac:dyDescent="0.25">
      <c r="A39" s="53"/>
    </row>
    <row r="40" spans="1:1" ht="13.5" x14ac:dyDescent="0.25">
      <c r="A40" s="53"/>
    </row>
    <row r="41" spans="1:1" ht="13.5" x14ac:dyDescent="0.25">
      <c r="A41" s="54"/>
    </row>
    <row r="42" spans="1:1" ht="16.5" x14ac:dyDescent="0.3">
      <c r="A42" s="55"/>
    </row>
    <row r="43" spans="1:1" ht="16.5" x14ac:dyDescent="0.3">
      <c r="A43" s="55"/>
    </row>
    <row r="44" spans="1:1" ht="16.5" x14ac:dyDescent="0.3">
      <c r="A44" s="55"/>
    </row>
    <row r="45" spans="1:1" ht="16.5" x14ac:dyDescent="0.3">
      <c r="A45" s="55"/>
    </row>
    <row r="46" spans="1:1" ht="16.5" x14ac:dyDescent="0.3">
      <c r="A46" s="55"/>
    </row>
    <row r="47" spans="1:1" ht="16.5" x14ac:dyDescent="0.3">
      <c r="A47" s="55"/>
    </row>
    <row r="48" spans="1:1" ht="16.5" x14ac:dyDescent="0.3">
      <c r="A48" s="55"/>
    </row>
    <row r="49" spans="1:1" ht="16.5" x14ac:dyDescent="0.3">
      <c r="A49" s="55"/>
    </row>
    <row r="50" spans="1:1" ht="16.5" x14ac:dyDescent="0.3">
      <c r="A50" s="55"/>
    </row>
    <row r="51" spans="1:1" ht="16.5" x14ac:dyDescent="0.3">
      <c r="A51" s="55"/>
    </row>
    <row r="52" spans="1:1" ht="16.5" x14ac:dyDescent="0.3">
      <c r="A52" s="55"/>
    </row>
    <row r="53" spans="1:1" ht="16.5" x14ac:dyDescent="0.3">
      <c r="A53" s="55"/>
    </row>
    <row r="54" spans="1:1" ht="16.5" x14ac:dyDescent="0.3">
      <c r="A54" s="55"/>
    </row>
    <row r="55" spans="1:1" ht="13.5" x14ac:dyDescent="0.25">
      <c r="A55" s="54"/>
    </row>
  </sheetData>
  <mergeCells count="20">
    <mergeCell ref="A1:BM1"/>
    <mergeCell ref="A2:BM2"/>
    <mergeCell ref="A3:A4"/>
    <mergeCell ref="B3:E3"/>
    <mergeCell ref="F3:I3"/>
    <mergeCell ref="J3:M3"/>
    <mergeCell ref="N3:Q3"/>
    <mergeCell ref="R3:U3"/>
    <mergeCell ref="V3:Y3"/>
    <mergeCell ref="Z3:AC3"/>
    <mergeCell ref="BF3:BI3"/>
    <mergeCell ref="BB3:BE3"/>
    <mergeCell ref="BJ3:BM3"/>
    <mergeCell ref="AT3:AW3"/>
    <mergeCell ref="AX3:BA3"/>
    <mergeCell ref="A18:E18"/>
    <mergeCell ref="AD3:AG3"/>
    <mergeCell ref="AH3:AK3"/>
    <mergeCell ref="AL3:AO3"/>
    <mergeCell ref="AP3:AS3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W11"/>
  <sheetViews>
    <sheetView showGridLines="0" workbookViewId="0">
      <selection activeCell="A8" sqref="A8"/>
    </sheetView>
  </sheetViews>
  <sheetFormatPr baseColWidth="10" defaultColWidth="9.140625" defaultRowHeight="12.75" x14ac:dyDescent="0.25"/>
  <cols>
    <col min="1" max="1" width="23" style="61" customWidth="1"/>
    <col min="2" max="2" width="12.7109375" style="77" customWidth="1"/>
    <col min="3" max="3" width="12.7109375" style="78" customWidth="1"/>
    <col min="4" max="8" width="12.7109375" style="61" customWidth="1"/>
    <col min="9" max="16384" width="9.140625" style="61"/>
  </cols>
  <sheetData>
    <row r="1" spans="1:23" ht="13.5" x14ac:dyDescent="0.25">
      <c r="A1" s="257" t="s">
        <v>190</v>
      </c>
      <c r="B1" s="257"/>
      <c r="C1" s="257"/>
      <c r="D1" s="257"/>
      <c r="E1" s="257"/>
      <c r="F1" s="257"/>
      <c r="G1" s="257"/>
      <c r="H1" s="257"/>
      <c r="I1" s="257"/>
    </row>
    <row r="2" spans="1:23" s="62" customFormat="1" ht="39" customHeight="1" x14ac:dyDescent="0.25">
      <c r="A2" s="258" t="s">
        <v>725</v>
      </c>
      <c r="B2" s="258"/>
      <c r="C2" s="258"/>
      <c r="D2" s="258"/>
      <c r="E2" s="258"/>
      <c r="F2" s="258"/>
      <c r="G2" s="258"/>
      <c r="H2" s="258"/>
      <c r="I2" s="258"/>
    </row>
    <row r="3" spans="1:23" s="65" customFormat="1" ht="25.5" x14ac:dyDescent="0.25">
      <c r="A3" s="80" t="s">
        <v>172</v>
      </c>
      <c r="B3" s="36">
        <v>2015</v>
      </c>
      <c r="C3" s="36">
        <v>2016</v>
      </c>
      <c r="D3" s="36">
        <v>2017</v>
      </c>
      <c r="E3" s="36">
        <v>2018</v>
      </c>
      <c r="F3" s="36">
        <v>2019</v>
      </c>
      <c r="G3" s="36">
        <v>2020</v>
      </c>
      <c r="H3" s="36">
        <v>2021</v>
      </c>
      <c r="I3" s="57" t="s">
        <v>699</v>
      </c>
      <c r="W3" s="65" t="s">
        <v>699</v>
      </c>
    </row>
    <row r="4" spans="1:23" s="68" customFormat="1" ht="20.100000000000001" customHeight="1" x14ac:dyDescent="0.25">
      <c r="A4" s="66" t="s">
        <v>128</v>
      </c>
      <c r="B4" s="81">
        <v>1357</v>
      </c>
      <c r="C4" s="81">
        <v>1374</v>
      </c>
      <c r="D4" s="81">
        <v>1378</v>
      </c>
      <c r="E4" s="81">
        <v>1408</v>
      </c>
      <c r="F4" s="81">
        <v>1429</v>
      </c>
      <c r="G4" s="81">
        <f>SUM(G5:G8)</f>
        <v>1461</v>
      </c>
      <c r="H4" s="81">
        <f>SUM(H5:H8)</f>
        <v>1438</v>
      </c>
      <c r="I4" s="139">
        <v>1442</v>
      </c>
    </row>
    <row r="5" spans="1:23" ht="20.100000000000001" customHeight="1" x14ac:dyDescent="0.25">
      <c r="A5" s="69" t="s">
        <v>191</v>
      </c>
      <c r="B5" s="70">
        <v>1</v>
      </c>
      <c r="C5" s="70">
        <v>1</v>
      </c>
      <c r="D5" s="70">
        <v>1</v>
      </c>
      <c r="E5" s="70">
        <v>1</v>
      </c>
      <c r="F5" s="70">
        <v>1</v>
      </c>
      <c r="G5" s="70">
        <v>1</v>
      </c>
      <c r="H5" s="70">
        <v>1</v>
      </c>
      <c r="I5" s="88">
        <v>1</v>
      </c>
    </row>
    <row r="6" spans="1:23" ht="20.100000000000001" customHeight="1" x14ac:dyDescent="0.25">
      <c r="A6" s="69" t="s">
        <v>192</v>
      </c>
      <c r="B6" s="70">
        <v>6</v>
      </c>
      <c r="C6" s="70">
        <v>6</v>
      </c>
      <c r="D6" s="70">
        <v>6</v>
      </c>
      <c r="E6" s="70">
        <v>6</v>
      </c>
      <c r="F6" s="70">
        <v>7</v>
      </c>
      <c r="G6" s="70">
        <v>7</v>
      </c>
      <c r="H6" s="70">
        <v>7</v>
      </c>
      <c r="I6" s="88">
        <v>7</v>
      </c>
    </row>
    <row r="7" spans="1:23" ht="20.100000000000001" customHeight="1" x14ac:dyDescent="0.25">
      <c r="A7" s="69" t="s">
        <v>193</v>
      </c>
      <c r="B7" s="70">
        <v>257</v>
      </c>
      <c r="C7" s="70">
        <v>261</v>
      </c>
      <c r="D7" s="70">
        <v>262</v>
      </c>
      <c r="E7" s="70">
        <v>267</v>
      </c>
      <c r="F7" s="70">
        <v>268</v>
      </c>
      <c r="G7" s="70">
        <v>276</v>
      </c>
      <c r="H7" s="70">
        <v>279</v>
      </c>
      <c r="I7" s="88">
        <v>280</v>
      </c>
    </row>
    <row r="8" spans="1:23" ht="20.100000000000001" customHeight="1" x14ac:dyDescent="0.25">
      <c r="A8" s="74" t="s">
        <v>194</v>
      </c>
      <c r="B8" s="75">
        <v>1093</v>
      </c>
      <c r="C8" s="75">
        <v>1106</v>
      </c>
      <c r="D8" s="75">
        <v>1109</v>
      </c>
      <c r="E8" s="75">
        <v>1134</v>
      </c>
      <c r="F8" s="75">
        <v>1153</v>
      </c>
      <c r="G8" s="75">
        <v>1177</v>
      </c>
      <c r="H8" s="75">
        <v>1151</v>
      </c>
      <c r="I8" s="138">
        <v>1154</v>
      </c>
    </row>
    <row r="9" spans="1:23" ht="4.5" customHeight="1" x14ac:dyDescent="0.25">
      <c r="F9" s="82"/>
    </row>
    <row r="10" spans="1:23" ht="25.5" customHeight="1" x14ac:dyDescent="0.25">
      <c r="A10" s="249" t="s">
        <v>169</v>
      </c>
      <c r="B10" s="249"/>
      <c r="C10" s="249"/>
      <c r="D10" s="249"/>
      <c r="E10" s="249"/>
      <c r="F10" s="249"/>
      <c r="G10" s="249"/>
      <c r="H10" s="249"/>
      <c r="I10" s="83"/>
      <c r="J10" s="83"/>
    </row>
    <row r="11" spans="1:23" ht="13.5" x14ac:dyDescent="0.25">
      <c r="A11" s="51" t="s">
        <v>170</v>
      </c>
      <c r="B11" s="52"/>
      <c r="C11" s="52"/>
      <c r="D11" s="52"/>
      <c r="E11" s="52"/>
      <c r="F11" s="52"/>
      <c r="G11" s="34"/>
      <c r="H11" s="34"/>
      <c r="I11" s="34"/>
      <c r="J11" s="34"/>
    </row>
  </sheetData>
  <mergeCells count="3">
    <mergeCell ref="A1:I1"/>
    <mergeCell ref="A2:I2"/>
    <mergeCell ref="A10:H10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landscape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M71"/>
  <sheetViews>
    <sheetView showGridLines="0" workbookViewId="0">
      <pane xSplit="1" ySplit="4" topLeftCell="AX5" activePane="bottomRight" state="frozen"/>
      <selection activeCell="BF42" sqref="BF42"/>
      <selection pane="topRight" activeCell="BF42" sqref="BF42"/>
      <selection pane="bottomLeft" activeCell="BF42" sqref="BF42"/>
      <selection pane="bottomRight" activeCell="A2" sqref="A2:BM2"/>
    </sheetView>
  </sheetViews>
  <sheetFormatPr baseColWidth="10" defaultColWidth="11.42578125" defaultRowHeight="12.75" x14ac:dyDescent="0.2"/>
  <cols>
    <col min="1" max="1" width="17.140625" style="34" customWidth="1"/>
    <col min="2" max="45" width="6.42578125" style="34" hidden="1" customWidth="1"/>
    <col min="46" max="49" width="8" style="34" hidden="1" customWidth="1"/>
    <col min="50" max="57" width="6.28515625" style="34" hidden="1" customWidth="1"/>
    <col min="58" max="65" width="6.28515625" style="34" customWidth="1"/>
    <col min="66" max="16384" width="11.42578125" style="34"/>
  </cols>
  <sheetData>
    <row r="1" spans="1:65" ht="13.5" x14ac:dyDescent="0.2">
      <c r="A1" s="295" t="s">
        <v>827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  <c r="AK1" s="295"/>
      <c r="AL1" s="295"/>
      <c r="AM1" s="295"/>
      <c r="AN1" s="295"/>
      <c r="AO1" s="295"/>
      <c r="AP1" s="295"/>
      <c r="AQ1" s="295"/>
      <c r="AR1" s="295"/>
      <c r="AS1" s="295"/>
      <c r="AT1" s="295"/>
      <c r="AU1" s="295"/>
      <c r="AV1" s="295"/>
      <c r="AW1" s="295"/>
      <c r="AX1" s="295"/>
      <c r="AY1" s="295"/>
      <c r="AZ1" s="295"/>
      <c r="BA1" s="295"/>
      <c r="BB1" s="295"/>
      <c r="BC1" s="295"/>
      <c r="BD1" s="295"/>
      <c r="BE1" s="295"/>
      <c r="BF1" s="295"/>
      <c r="BG1" s="295"/>
      <c r="BH1" s="295"/>
      <c r="BI1" s="295"/>
      <c r="BJ1" s="295"/>
      <c r="BK1" s="295"/>
      <c r="BL1" s="295"/>
      <c r="BM1" s="295"/>
    </row>
    <row r="2" spans="1:65" ht="28.5" customHeight="1" x14ac:dyDescent="0.2">
      <c r="A2" s="296" t="s">
        <v>852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6"/>
      <c r="X2" s="296"/>
      <c r="Y2" s="296"/>
      <c r="Z2" s="296"/>
      <c r="AA2" s="296"/>
      <c r="AB2" s="296"/>
      <c r="AC2" s="296"/>
      <c r="AD2" s="296"/>
      <c r="AE2" s="296"/>
      <c r="AF2" s="296"/>
      <c r="AG2" s="296"/>
      <c r="AH2" s="296"/>
      <c r="AI2" s="296"/>
      <c r="AJ2" s="296"/>
      <c r="AK2" s="296"/>
      <c r="AL2" s="296"/>
      <c r="AM2" s="296"/>
      <c r="AN2" s="296"/>
      <c r="AO2" s="296"/>
      <c r="AP2" s="296"/>
      <c r="AQ2" s="296"/>
      <c r="AR2" s="296"/>
      <c r="AS2" s="296"/>
      <c r="AT2" s="296"/>
      <c r="AU2" s="296"/>
      <c r="AV2" s="296"/>
      <c r="AW2" s="296"/>
      <c r="AX2" s="296"/>
      <c r="AY2" s="296"/>
      <c r="AZ2" s="296"/>
      <c r="BA2" s="296"/>
      <c r="BB2" s="296"/>
      <c r="BC2" s="296"/>
      <c r="BD2" s="296"/>
      <c r="BE2" s="296"/>
      <c r="BF2" s="296"/>
      <c r="BG2" s="296"/>
      <c r="BH2" s="296"/>
      <c r="BI2" s="296"/>
      <c r="BJ2" s="296"/>
      <c r="BK2" s="296"/>
      <c r="BL2" s="296"/>
      <c r="BM2" s="296"/>
    </row>
    <row r="3" spans="1:65" ht="20.100000000000001" customHeight="1" x14ac:dyDescent="0.2">
      <c r="A3" s="293" t="s">
        <v>127</v>
      </c>
      <c r="B3" s="291">
        <v>2009</v>
      </c>
      <c r="C3" s="291"/>
      <c r="D3" s="291"/>
      <c r="E3" s="291"/>
      <c r="F3" s="291">
        <v>2010</v>
      </c>
      <c r="G3" s="291"/>
      <c r="H3" s="291"/>
      <c r="I3" s="291"/>
      <c r="J3" s="291">
        <v>2011</v>
      </c>
      <c r="K3" s="291"/>
      <c r="L3" s="291"/>
      <c r="M3" s="291"/>
      <c r="N3" s="291">
        <v>2012</v>
      </c>
      <c r="O3" s="291"/>
      <c r="P3" s="291"/>
      <c r="Q3" s="291"/>
      <c r="R3" s="291">
        <v>2013</v>
      </c>
      <c r="S3" s="291"/>
      <c r="T3" s="291"/>
      <c r="U3" s="291"/>
      <c r="V3" s="291">
        <v>2014</v>
      </c>
      <c r="W3" s="291"/>
      <c r="X3" s="291"/>
      <c r="Y3" s="291"/>
      <c r="Z3" s="291">
        <v>2015</v>
      </c>
      <c r="AA3" s="291"/>
      <c r="AB3" s="291"/>
      <c r="AC3" s="291"/>
      <c r="AD3" s="291">
        <v>2016</v>
      </c>
      <c r="AE3" s="291"/>
      <c r="AF3" s="291"/>
      <c r="AG3" s="291"/>
      <c r="AH3" s="291">
        <v>2017</v>
      </c>
      <c r="AI3" s="291"/>
      <c r="AJ3" s="291"/>
      <c r="AK3" s="291"/>
      <c r="AL3" s="291">
        <v>2018</v>
      </c>
      <c r="AM3" s="291"/>
      <c r="AN3" s="291"/>
      <c r="AO3" s="291"/>
      <c r="AP3" s="291">
        <v>2019</v>
      </c>
      <c r="AQ3" s="291"/>
      <c r="AR3" s="291"/>
      <c r="AS3" s="291"/>
      <c r="AT3" s="291">
        <v>2020</v>
      </c>
      <c r="AU3" s="291"/>
      <c r="AV3" s="291"/>
      <c r="AW3" s="291"/>
      <c r="AX3" s="291" t="s">
        <v>739</v>
      </c>
      <c r="AY3" s="291"/>
      <c r="AZ3" s="291"/>
      <c r="BA3" s="291"/>
      <c r="BB3" s="291" t="s">
        <v>730</v>
      </c>
      <c r="BC3" s="291"/>
      <c r="BD3" s="291"/>
      <c r="BE3" s="291"/>
      <c r="BF3" s="291">
        <v>2021</v>
      </c>
      <c r="BG3" s="291"/>
      <c r="BH3" s="291"/>
      <c r="BI3" s="291"/>
      <c r="BJ3" s="291" t="s">
        <v>699</v>
      </c>
      <c r="BK3" s="291"/>
      <c r="BL3" s="291"/>
      <c r="BM3" s="291"/>
    </row>
    <row r="4" spans="1:65" ht="24.75" customHeight="1" x14ac:dyDescent="0.2">
      <c r="A4" s="293"/>
      <c r="B4" s="165" t="s">
        <v>128</v>
      </c>
      <c r="C4" s="165" t="s">
        <v>130</v>
      </c>
      <c r="D4" s="165" t="s">
        <v>129</v>
      </c>
      <c r="E4" s="165" t="s">
        <v>753</v>
      </c>
      <c r="F4" s="165" t="s">
        <v>128</v>
      </c>
      <c r="G4" s="165" t="s">
        <v>130</v>
      </c>
      <c r="H4" s="165" t="s">
        <v>129</v>
      </c>
      <c r="I4" s="165" t="s">
        <v>753</v>
      </c>
      <c r="J4" s="165" t="s">
        <v>128</v>
      </c>
      <c r="K4" s="165" t="s">
        <v>130</v>
      </c>
      <c r="L4" s="165" t="s">
        <v>129</v>
      </c>
      <c r="M4" s="165" t="s">
        <v>753</v>
      </c>
      <c r="N4" s="165" t="s">
        <v>128</v>
      </c>
      <c r="O4" s="165" t="s">
        <v>130</v>
      </c>
      <c r="P4" s="165" t="s">
        <v>129</v>
      </c>
      <c r="Q4" s="165" t="s">
        <v>753</v>
      </c>
      <c r="R4" s="165" t="s">
        <v>128</v>
      </c>
      <c r="S4" s="165" t="s">
        <v>130</v>
      </c>
      <c r="T4" s="165" t="s">
        <v>129</v>
      </c>
      <c r="U4" s="165" t="s">
        <v>753</v>
      </c>
      <c r="V4" s="165" t="s">
        <v>128</v>
      </c>
      <c r="W4" s="165" t="s">
        <v>130</v>
      </c>
      <c r="X4" s="165" t="s">
        <v>129</v>
      </c>
      <c r="Y4" s="165" t="s">
        <v>753</v>
      </c>
      <c r="Z4" s="165" t="s">
        <v>128</v>
      </c>
      <c r="AA4" s="165" t="s">
        <v>130</v>
      </c>
      <c r="AB4" s="165" t="s">
        <v>129</v>
      </c>
      <c r="AC4" s="165" t="s">
        <v>753</v>
      </c>
      <c r="AD4" s="165" t="s">
        <v>128</v>
      </c>
      <c r="AE4" s="165" t="s">
        <v>130</v>
      </c>
      <c r="AF4" s="165" t="s">
        <v>129</v>
      </c>
      <c r="AG4" s="165" t="s">
        <v>753</v>
      </c>
      <c r="AH4" s="165" t="s">
        <v>128</v>
      </c>
      <c r="AI4" s="165" t="s">
        <v>130</v>
      </c>
      <c r="AJ4" s="165" t="s">
        <v>129</v>
      </c>
      <c r="AK4" s="165" t="s">
        <v>753</v>
      </c>
      <c r="AL4" s="165" t="s">
        <v>128</v>
      </c>
      <c r="AM4" s="165" t="s">
        <v>130</v>
      </c>
      <c r="AN4" s="165" t="s">
        <v>129</v>
      </c>
      <c r="AO4" s="165" t="s">
        <v>753</v>
      </c>
      <c r="AP4" s="165" t="s">
        <v>128</v>
      </c>
      <c r="AQ4" s="165" t="s">
        <v>130</v>
      </c>
      <c r="AR4" s="165" t="s">
        <v>129</v>
      </c>
      <c r="AS4" s="165" t="s">
        <v>753</v>
      </c>
      <c r="AT4" s="165" t="s">
        <v>128</v>
      </c>
      <c r="AU4" s="165" t="s">
        <v>130</v>
      </c>
      <c r="AV4" s="165" t="s">
        <v>129</v>
      </c>
      <c r="AW4" s="165" t="s">
        <v>753</v>
      </c>
      <c r="AX4" s="165" t="s">
        <v>128</v>
      </c>
      <c r="AY4" s="165" t="s">
        <v>130</v>
      </c>
      <c r="AZ4" s="165" t="s">
        <v>129</v>
      </c>
      <c r="BA4" s="165" t="s">
        <v>753</v>
      </c>
      <c r="BB4" s="165" t="s">
        <v>128</v>
      </c>
      <c r="BC4" s="165" t="s">
        <v>130</v>
      </c>
      <c r="BD4" s="165" t="s">
        <v>129</v>
      </c>
      <c r="BE4" s="165" t="s">
        <v>753</v>
      </c>
      <c r="BF4" s="165" t="s">
        <v>128</v>
      </c>
      <c r="BG4" s="165" t="s">
        <v>130</v>
      </c>
      <c r="BH4" s="165" t="s">
        <v>129</v>
      </c>
      <c r="BI4" s="165" t="s">
        <v>753</v>
      </c>
      <c r="BJ4" s="165" t="s">
        <v>128</v>
      </c>
      <c r="BK4" s="165" t="s">
        <v>130</v>
      </c>
      <c r="BL4" s="165" t="s">
        <v>129</v>
      </c>
      <c r="BM4" s="165" t="s">
        <v>753</v>
      </c>
    </row>
    <row r="5" spans="1:65" ht="15" customHeight="1" x14ac:dyDescent="0.25">
      <c r="A5" s="37" t="s">
        <v>128</v>
      </c>
      <c r="B5" s="38">
        <v>227</v>
      </c>
      <c r="C5" s="38">
        <v>115</v>
      </c>
      <c r="D5" s="38">
        <v>93</v>
      </c>
      <c r="E5" s="38">
        <v>19</v>
      </c>
      <c r="F5" s="38">
        <v>461</v>
      </c>
      <c r="G5" s="38">
        <v>230</v>
      </c>
      <c r="H5" s="38">
        <v>189</v>
      </c>
      <c r="I5" s="38">
        <v>42</v>
      </c>
      <c r="J5" s="38">
        <v>650</v>
      </c>
      <c r="K5" s="38">
        <v>321</v>
      </c>
      <c r="L5" s="38">
        <v>259</v>
      </c>
      <c r="M5" s="38">
        <v>70</v>
      </c>
      <c r="N5" s="38">
        <v>675</v>
      </c>
      <c r="O5" s="38">
        <v>331</v>
      </c>
      <c r="P5" s="38">
        <v>273</v>
      </c>
      <c r="Q5" s="38">
        <v>71</v>
      </c>
      <c r="R5" s="38">
        <v>687</v>
      </c>
      <c r="S5" s="38">
        <v>290</v>
      </c>
      <c r="T5" s="38">
        <v>281</v>
      </c>
      <c r="U5" s="38">
        <v>116</v>
      </c>
      <c r="V5" s="38">
        <v>552</v>
      </c>
      <c r="W5" s="38">
        <v>196</v>
      </c>
      <c r="X5" s="38">
        <v>268</v>
      </c>
      <c r="Y5" s="38">
        <v>88</v>
      </c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X5" s="154">
        <f>SUM(AX6:AX39)</f>
        <v>216</v>
      </c>
      <c r="AY5" s="154">
        <f t="shared" ref="AY5:BA5" si="0">SUM(AY6:AY39)</f>
        <v>68</v>
      </c>
      <c r="AZ5" s="154">
        <f t="shared" si="0"/>
        <v>80</v>
      </c>
      <c r="BA5" s="154">
        <f t="shared" si="0"/>
        <v>68</v>
      </c>
      <c r="BB5" s="154">
        <f>SUM(BB6:BB39)</f>
        <v>370</v>
      </c>
      <c r="BC5" s="154">
        <f t="shared" ref="BC5:BE5" si="1">SUM(BC6:BC39)</f>
        <v>116</v>
      </c>
      <c r="BD5" s="154">
        <f t="shared" si="1"/>
        <v>143</v>
      </c>
      <c r="BE5" s="154">
        <f t="shared" si="1"/>
        <v>111</v>
      </c>
      <c r="BF5" s="155"/>
      <c r="BG5" s="155"/>
      <c r="BH5" s="155"/>
      <c r="BI5" s="155"/>
      <c r="BJ5" s="155"/>
      <c r="BK5" s="155"/>
      <c r="BL5" s="155"/>
      <c r="BM5" s="155"/>
    </row>
    <row r="6" spans="1:65" ht="15" customHeight="1" x14ac:dyDescent="0.25">
      <c r="A6" s="40" t="s">
        <v>131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X6" s="157">
        <f>SUM(AY6:BA6)</f>
        <v>0</v>
      </c>
      <c r="AY6" s="157"/>
      <c r="AZ6" s="157"/>
      <c r="BA6" s="157"/>
      <c r="BB6" s="157">
        <f>SUM(BC6:BE6)</f>
        <v>0</v>
      </c>
      <c r="BC6" s="157"/>
      <c r="BD6" s="157"/>
      <c r="BE6" s="157"/>
      <c r="BF6" s="159"/>
      <c r="BG6" s="159"/>
      <c r="BH6" s="159"/>
      <c r="BI6" s="159"/>
      <c r="BJ6" s="159"/>
      <c r="BK6" s="159"/>
      <c r="BL6" s="159"/>
      <c r="BM6" s="159"/>
    </row>
    <row r="7" spans="1:65" ht="15" customHeight="1" x14ac:dyDescent="0.25">
      <c r="A7" s="40" t="s">
        <v>132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X7" s="157">
        <f t="shared" ref="AX7:AX39" si="2">SUM(AY7:BA7)</f>
        <v>0</v>
      </c>
      <c r="AY7" s="157"/>
      <c r="AZ7" s="157"/>
      <c r="BA7" s="157"/>
      <c r="BB7" s="157">
        <f t="shared" ref="BB7:BB39" si="3">SUM(BC7:BE7)</f>
        <v>0</v>
      </c>
      <c r="BC7" s="157"/>
      <c r="BD7" s="157"/>
      <c r="BE7" s="157"/>
      <c r="BF7" s="159"/>
      <c r="BG7" s="159"/>
      <c r="BH7" s="159"/>
      <c r="BI7" s="159"/>
      <c r="BJ7" s="159"/>
      <c r="BK7" s="159"/>
      <c r="BL7" s="159"/>
      <c r="BM7" s="159"/>
    </row>
    <row r="8" spans="1:65" ht="15" customHeight="1" x14ac:dyDescent="0.25">
      <c r="A8" s="40" t="s">
        <v>133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X8" s="157">
        <f t="shared" si="2"/>
        <v>0</v>
      </c>
      <c r="AY8" s="157"/>
      <c r="AZ8" s="157"/>
      <c r="BA8" s="157"/>
      <c r="BB8" s="157">
        <f t="shared" si="3"/>
        <v>0</v>
      </c>
      <c r="BC8" s="157"/>
      <c r="BD8" s="157"/>
      <c r="BE8" s="157"/>
      <c r="BF8" s="159"/>
      <c r="BG8" s="159"/>
      <c r="BH8" s="159"/>
      <c r="BI8" s="159"/>
      <c r="BJ8" s="159"/>
      <c r="BK8" s="159"/>
      <c r="BL8" s="159"/>
      <c r="BM8" s="159"/>
    </row>
    <row r="9" spans="1:65" ht="15" customHeight="1" x14ac:dyDescent="0.25">
      <c r="A9" s="40" t="s">
        <v>134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X9" s="157">
        <f t="shared" si="2"/>
        <v>41</v>
      </c>
      <c r="AY9" s="157">
        <v>19</v>
      </c>
      <c r="AZ9" s="157">
        <v>11</v>
      </c>
      <c r="BA9" s="157">
        <v>11</v>
      </c>
      <c r="BB9" s="157">
        <f t="shared" si="3"/>
        <v>63</v>
      </c>
      <c r="BC9" s="157">
        <v>30</v>
      </c>
      <c r="BD9" s="157">
        <v>20</v>
      </c>
      <c r="BE9" s="157">
        <v>13</v>
      </c>
      <c r="BF9" s="159"/>
      <c r="BG9" s="159"/>
      <c r="BH9" s="159"/>
      <c r="BI9" s="159"/>
      <c r="BJ9" s="159"/>
      <c r="BK9" s="159"/>
      <c r="BL9" s="159"/>
      <c r="BM9" s="159"/>
    </row>
    <row r="10" spans="1:65" ht="15" customHeight="1" x14ac:dyDescent="0.25">
      <c r="A10" s="40" t="s">
        <v>135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X10" s="157">
        <f t="shared" si="2"/>
        <v>0</v>
      </c>
      <c r="AY10" s="157"/>
      <c r="AZ10" s="157"/>
      <c r="BA10" s="157"/>
      <c r="BB10" s="157">
        <f t="shared" si="3"/>
        <v>0</v>
      </c>
      <c r="BC10" s="157"/>
      <c r="BD10" s="157"/>
      <c r="BE10" s="157"/>
      <c r="BF10" s="159"/>
      <c r="BG10" s="159"/>
      <c r="BH10" s="159"/>
      <c r="BI10" s="159"/>
      <c r="BJ10" s="159"/>
      <c r="BK10" s="159"/>
      <c r="BL10" s="159"/>
      <c r="BM10" s="159"/>
    </row>
    <row r="11" spans="1:65" ht="15" customHeight="1" x14ac:dyDescent="0.25">
      <c r="A11" s="40" t="s">
        <v>136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X11" s="157">
        <f t="shared" si="2"/>
        <v>0</v>
      </c>
      <c r="AY11" s="157"/>
      <c r="AZ11" s="157"/>
      <c r="BA11" s="157"/>
      <c r="BB11" s="157">
        <f t="shared" si="3"/>
        <v>0</v>
      </c>
      <c r="BC11" s="157"/>
      <c r="BD11" s="157"/>
      <c r="BE11" s="157"/>
      <c r="BF11" s="159"/>
      <c r="BG11" s="159"/>
      <c r="BH11" s="159"/>
      <c r="BI11" s="159"/>
      <c r="BJ11" s="159"/>
      <c r="BK11" s="159"/>
      <c r="BL11" s="159"/>
      <c r="BM11" s="159"/>
    </row>
    <row r="12" spans="1:65" ht="15" customHeight="1" x14ac:dyDescent="0.25">
      <c r="A12" s="40" t="s">
        <v>137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X12" s="157">
        <f t="shared" si="2"/>
        <v>2</v>
      </c>
      <c r="AY12" s="157"/>
      <c r="AZ12" s="157">
        <v>1</v>
      </c>
      <c r="BA12" s="157">
        <v>1</v>
      </c>
      <c r="BB12" s="157">
        <f t="shared" si="3"/>
        <v>6</v>
      </c>
      <c r="BC12" s="157"/>
      <c r="BD12" s="157">
        <v>4</v>
      </c>
      <c r="BE12" s="157">
        <v>2</v>
      </c>
      <c r="BF12" s="159"/>
      <c r="BG12" s="159"/>
      <c r="BH12" s="159"/>
      <c r="BI12" s="159"/>
      <c r="BJ12" s="159"/>
      <c r="BK12" s="159"/>
      <c r="BL12" s="159"/>
      <c r="BM12" s="159"/>
    </row>
    <row r="13" spans="1:65" ht="15" customHeight="1" x14ac:dyDescent="0.25">
      <c r="A13" s="40" t="s">
        <v>138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X13" s="157">
        <f t="shared" si="2"/>
        <v>0</v>
      </c>
      <c r="AY13" s="157"/>
      <c r="AZ13" s="157"/>
      <c r="BA13" s="157"/>
      <c r="BB13" s="157">
        <f t="shared" si="3"/>
        <v>0</v>
      </c>
      <c r="BC13" s="157"/>
      <c r="BD13" s="157"/>
      <c r="BE13" s="157"/>
      <c r="BF13" s="159"/>
      <c r="BG13" s="159"/>
      <c r="BH13" s="159"/>
      <c r="BI13" s="159"/>
      <c r="BJ13" s="159"/>
      <c r="BK13" s="159"/>
      <c r="BL13" s="159"/>
      <c r="BM13" s="159"/>
    </row>
    <row r="14" spans="1:65" ht="15" customHeight="1" x14ac:dyDescent="0.25">
      <c r="A14" s="40" t="s">
        <v>139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X14" s="157">
        <f t="shared" si="2"/>
        <v>11</v>
      </c>
      <c r="AY14" s="157">
        <v>3</v>
      </c>
      <c r="AZ14" s="157">
        <v>2</v>
      </c>
      <c r="BA14" s="157">
        <v>6</v>
      </c>
      <c r="BB14" s="157">
        <f t="shared" si="3"/>
        <v>17</v>
      </c>
      <c r="BC14" s="157">
        <v>4</v>
      </c>
      <c r="BD14" s="157">
        <v>6</v>
      </c>
      <c r="BE14" s="157">
        <v>7</v>
      </c>
      <c r="BF14" s="159"/>
      <c r="BG14" s="159"/>
      <c r="BH14" s="159"/>
      <c r="BI14" s="159"/>
      <c r="BJ14" s="159"/>
      <c r="BK14" s="159"/>
      <c r="BL14" s="159"/>
      <c r="BM14" s="159"/>
    </row>
    <row r="15" spans="1:65" ht="15" customHeight="1" x14ac:dyDescent="0.25">
      <c r="A15" s="40" t="s">
        <v>140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X15" s="157">
        <f t="shared" si="2"/>
        <v>0</v>
      </c>
      <c r="AY15" s="157"/>
      <c r="AZ15" s="157"/>
      <c r="BA15" s="157"/>
      <c r="BB15" s="157">
        <f t="shared" si="3"/>
        <v>0</v>
      </c>
      <c r="BC15" s="157"/>
      <c r="BD15" s="157"/>
      <c r="BE15" s="157"/>
      <c r="BF15" s="159"/>
      <c r="BG15" s="159"/>
      <c r="BH15" s="159"/>
      <c r="BI15" s="159"/>
      <c r="BJ15" s="159"/>
      <c r="BK15" s="159"/>
      <c r="BL15" s="159"/>
      <c r="BM15" s="159"/>
    </row>
    <row r="16" spans="1:65" ht="15" customHeight="1" x14ac:dyDescent="0.25">
      <c r="A16" s="40" t="s">
        <v>141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X16" s="157">
        <f t="shared" si="2"/>
        <v>8</v>
      </c>
      <c r="AY16" s="157">
        <v>2</v>
      </c>
      <c r="AZ16" s="157">
        <v>4</v>
      </c>
      <c r="BA16" s="157">
        <v>2</v>
      </c>
      <c r="BB16" s="157">
        <f t="shared" si="3"/>
        <v>19</v>
      </c>
      <c r="BC16" s="157">
        <v>8</v>
      </c>
      <c r="BD16" s="157">
        <v>8</v>
      </c>
      <c r="BE16" s="157">
        <v>3</v>
      </c>
      <c r="BF16" s="159"/>
      <c r="BG16" s="159"/>
      <c r="BH16" s="159"/>
      <c r="BI16" s="159"/>
      <c r="BJ16" s="159"/>
      <c r="BK16" s="159"/>
      <c r="BL16" s="159"/>
      <c r="BM16" s="159"/>
    </row>
    <row r="17" spans="1:65" ht="15" customHeight="1" x14ac:dyDescent="0.25">
      <c r="A17" s="40" t="s">
        <v>142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X17" s="157">
        <f t="shared" si="2"/>
        <v>0</v>
      </c>
      <c r="AY17" s="157"/>
      <c r="AZ17" s="157"/>
      <c r="BA17" s="157"/>
      <c r="BB17" s="157">
        <f t="shared" si="3"/>
        <v>0</v>
      </c>
      <c r="BC17" s="157"/>
      <c r="BD17" s="157"/>
      <c r="BE17" s="157"/>
      <c r="BF17" s="159"/>
      <c r="BG17" s="159"/>
      <c r="BH17" s="159"/>
      <c r="BI17" s="159"/>
      <c r="BJ17" s="159"/>
      <c r="BK17" s="159"/>
      <c r="BL17" s="159"/>
      <c r="BM17" s="159"/>
    </row>
    <row r="18" spans="1:65" ht="15" customHeight="1" x14ac:dyDescent="0.25">
      <c r="A18" s="40" t="s">
        <v>143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X18" s="157">
        <f t="shared" si="2"/>
        <v>0</v>
      </c>
      <c r="AY18" s="157"/>
      <c r="AZ18" s="157"/>
      <c r="BA18" s="157"/>
      <c r="BB18" s="157">
        <f t="shared" si="3"/>
        <v>0</v>
      </c>
      <c r="BC18" s="157"/>
      <c r="BD18" s="157"/>
      <c r="BE18" s="157"/>
      <c r="BF18" s="159"/>
      <c r="BG18" s="159"/>
      <c r="BH18" s="159"/>
      <c r="BI18" s="159"/>
      <c r="BJ18" s="159"/>
      <c r="BK18" s="159"/>
      <c r="BL18" s="159"/>
      <c r="BM18" s="159"/>
    </row>
    <row r="19" spans="1:65" ht="15" customHeight="1" x14ac:dyDescent="0.25">
      <c r="A19" s="40" t="s">
        <v>144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X19" s="157">
        <f t="shared" si="2"/>
        <v>0</v>
      </c>
      <c r="AY19" s="157"/>
      <c r="AZ19" s="157"/>
      <c r="BA19" s="157"/>
      <c r="BB19" s="157">
        <f t="shared" si="3"/>
        <v>0</v>
      </c>
      <c r="BC19" s="157"/>
      <c r="BD19" s="157"/>
      <c r="BE19" s="157"/>
      <c r="BF19" s="159"/>
      <c r="BG19" s="159"/>
      <c r="BH19" s="159"/>
      <c r="BI19" s="159"/>
      <c r="BJ19" s="159"/>
      <c r="BK19" s="159"/>
      <c r="BL19" s="159"/>
      <c r="BM19" s="159"/>
    </row>
    <row r="20" spans="1:65" ht="15" customHeight="1" x14ac:dyDescent="0.25">
      <c r="A20" s="40" t="s">
        <v>145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X20" s="157">
        <f t="shared" si="2"/>
        <v>5</v>
      </c>
      <c r="AY20" s="157">
        <v>1</v>
      </c>
      <c r="AZ20" s="157"/>
      <c r="BA20" s="157">
        <v>4</v>
      </c>
      <c r="BB20" s="157">
        <f t="shared" si="3"/>
        <v>18</v>
      </c>
      <c r="BC20" s="157">
        <v>5</v>
      </c>
      <c r="BD20" s="157">
        <v>5</v>
      </c>
      <c r="BE20" s="157">
        <v>8</v>
      </c>
      <c r="BF20" s="159"/>
      <c r="BG20" s="159"/>
      <c r="BH20" s="159"/>
      <c r="BI20" s="159"/>
      <c r="BJ20" s="159"/>
      <c r="BK20" s="159"/>
      <c r="BL20" s="159"/>
      <c r="BM20" s="159"/>
    </row>
    <row r="21" spans="1:65" ht="15" customHeight="1" x14ac:dyDescent="0.25">
      <c r="A21" s="40" t="s">
        <v>146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X21" s="157">
        <f t="shared" si="2"/>
        <v>0</v>
      </c>
      <c r="AY21" s="157"/>
      <c r="AZ21" s="157"/>
      <c r="BA21" s="157"/>
      <c r="BB21" s="157">
        <f t="shared" si="3"/>
        <v>0</v>
      </c>
      <c r="BC21" s="157"/>
      <c r="BD21" s="157"/>
      <c r="BE21" s="157"/>
      <c r="BF21" s="159"/>
      <c r="BG21" s="159"/>
      <c r="BH21" s="159"/>
      <c r="BI21" s="159"/>
      <c r="BJ21" s="159"/>
      <c r="BK21" s="159"/>
      <c r="BL21" s="159"/>
      <c r="BM21" s="159"/>
    </row>
    <row r="22" spans="1:65" ht="15" customHeight="1" x14ac:dyDescent="0.25">
      <c r="A22" s="40" t="s">
        <v>196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X22" s="157">
        <f t="shared" si="2"/>
        <v>37</v>
      </c>
      <c r="AY22" s="157">
        <v>8</v>
      </c>
      <c r="AZ22" s="157">
        <v>17</v>
      </c>
      <c r="BA22" s="157">
        <v>12</v>
      </c>
      <c r="BB22" s="157">
        <f t="shared" si="3"/>
        <v>56</v>
      </c>
      <c r="BC22" s="157">
        <v>13</v>
      </c>
      <c r="BD22" s="157">
        <v>21</v>
      </c>
      <c r="BE22" s="157">
        <v>22</v>
      </c>
      <c r="BF22" s="159"/>
      <c r="BG22" s="159"/>
      <c r="BH22" s="159"/>
      <c r="BI22" s="159"/>
      <c r="BJ22" s="159"/>
      <c r="BK22" s="159"/>
      <c r="BL22" s="159"/>
      <c r="BM22" s="159"/>
    </row>
    <row r="23" spans="1:65" ht="15" customHeight="1" x14ac:dyDescent="0.25">
      <c r="A23" s="42" t="s">
        <v>732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X23" s="157">
        <f t="shared" si="2"/>
        <v>0</v>
      </c>
      <c r="AY23" s="157"/>
      <c r="AZ23" s="157"/>
      <c r="BA23" s="157"/>
      <c r="BB23" s="157">
        <f t="shared" si="3"/>
        <v>0</v>
      </c>
      <c r="BC23" s="157"/>
      <c r="BD23" s="157"/>
      <c r="BE23" s="157"/>
      <c r="BF23" s="159"/>
      <c r="BG23" s="159"/>
      <c r="BH23" s="159"/>
      <c r="BI23" s="159"/>
      <c r="BJ23" s="159"/>
      <c r="BK23" s="159"/>
      <c r="BL23" s="159"/>
      <c r="BM23" s="159"/>
    </row>
    <row r="24" spans="1:65" ht="15" customHeight="1" x14ac:dyDescent="0.25">
      <c r="A24" s="40" t="s">
        <v>151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X24" s="157">
        <f t="shared" si="2"/>
        <v>18</v>
      </c>
      <c r="AY24" s="157">
        <v>6</v>
      </c>
      <c r="AZ24" s="157">
        <v>5</v>
      </c>
      <c r="BA24" s="157">
        <v>7</v>
      </c>
      <c r="BB24" s="157">
        <f t="shared" si="3"/>
        <v>30</v>
      </c>
      <c r="BC24" s="157">
        <v>8</v>
      </c>
      <c r="BD24" s="157">
        <v>10</v>
      </c>
      <c r="BE24" s="157">
        <v>12</v>
      </c>
      <c r="BF24" s="159"/>
      <c r="BG24" s="159"/>
      <c r="BH24" s="159"/>
      <c r="BI24" s="159"/>
      <c r="BJ24" s="159"/>
      <c r="BK24" s="159"/>
      <c r="BL24" s="159"/>
      <c r="BM24" s="159"/>
    </row>
    <row r="25" spans="1:65" ht="15" customHeight="1" x14ac:dyDescent="0.25">
      <c r="A25" s="40" t="s">
        <v>152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X25" s="157">
        <f t="shared" si="2"/>
        <v>0</v>
      </c>
      <c r="AY25" s="157"/>
      <c r="AZ25" s="157"/>
      <c r="BA25" s="157"/>
      <c r="BB25" s="157">
        <f t="shared" si="3"/>
        <v>0</v>
      </c>
      <c r="BC25" s="157"/>
      <c r="BD25" s="157"/>
      <c r="BE25" s="157"/>
      <c r="BF25" s="159"/>
      <c r="BG25" s="159"/>
      <c r="BH25" s="159"/>
      <c r="BI25" s="159"/>
      <c r="BJ25" s="159"/>
      <c r="BK25" s="159"/>
      <c r="BL25" s="159"/>
      <c r="BM25" s="159"/>
    </row>
    <row r="26" spans="1:65" ht="15" customHeight="1" x14ac:dyDescent="0.25">
      <c r="A26" s="40" t="s">
        <v>153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X26" s="157">
        <f t="shared" si="2"/>
        <v>13</v>
      </c>
      <c r="AY26" s="157">
        <v>5</v>
      </c>
      <c r="AZ26" s="157">
        <v>3</v>
      </c>
      <c r="BA26" s="157">
        <v>5</v>
      </c>
      <c r="BB26" s="157">
        <f t="shared" si="3"/>
        <v>27</v>
      </c>
      <c r="BC26" s="157">
        <v>9</v>
      </c>
      <c r="BD26" s="157">
        <v>5</v>
      </c>
      <c r="BE26" s="157">
        <v>13</v>
      </c>
      <c r="BF26" s="159"/>
      <c r="BG26" s="159"/>
      <c r="BH26" s="159"/>
      <c r="BI26" s="159"/>
      <c r="BJ26" s="159"/>
      <c r="BK26" s="159"/>
      <c r="BL26" s="159"/>
      <c r="BM26" s="159"/>
    </row>
    <row r="27" spans="1:65" ht="15" customHeight="1" x14ac:dyDescent="0.25">
      <c r="A27" s="40" t="s">
        <v>154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X27" s="157">
        <f t="shared" si="2"/>
        <v>24</v>
      </c>
      <c r="AY27" s="157">
        <v>7</v>
      </c>
      <c r="AZ27" s="157">
        <v>7</v>
      </c>
      <c r="BA27" s="157">
        <v>10</v>
      </c>
      <c r="BB27" s="157">
        <f t="shared" si="3"/>
        <v>38</v>
      </c>
      <c r="BC27" s="157">
        <v>7</v>
      </c>
      <c r="BD27" s="157">
        <v>16</v>
      </c>
      <c r="BE27" s="157">
        <v>15</v>
      </c>
      <c r="BF27" s="159"/>
      <c r="BG27" s="159"/>
      <c r="BH27" s="159"/>
      <c r="BI27" s="159"/>
      <c r="BJ27" s="159"/>
      <c r="BK27" s="159"/>
      <c r="BL27" s="159"/>
      <c r="BM27" s="159"/>
    </row>
    <row r="28" spans="1:65" ht="15" customHeight="1" x14ac:dyDescent="0.25">
      <c r="A28" s="40" t="s">
        <v>155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X28" s="157">
        <f t="shared" si="2"/>
        <v>0</v>
      </c>
      <c r="AY28" s="157"/>
      <c r="AZ28" s="157"/>
      <c r="BA28" s="157"/>
      <c r="BB28" s="157">
        <f t="shared" si="3"/>
        <v>0</v>
      </c>
      <c r="BC28" s="157"/>
      <c r="BD28" s="157"/>
      <c r="BE28" s="157"/>
      <c r="BF28" s="159"/>
      <c r="BG28" s="159"/>
      <c r="BH28" s="159"/>
      <c r="BI28" s="159"/>
      <c r="BJ28" s="159"/>
      <c r="BK28" s="159"/>
      <c r="BL28" s="159"/>
      <c r="BM28" s="159"/>
    </row>
    <row r="29" spans="1:65" ht="15" customHeight="1" x14ac:dyDescent="0.25">
      <c r="A29" s="40" t="s">
        <v>156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X29" s="157">
        <f t="shared" si="2"/>
        <v>0</v>
      </c>
      <c r="AY29" s="157"/>
      <c r="AZ29" s="157"/>
      <c r="BA29" s="157"/>
      <c r="BB29" s="157">
        <f t="shared" si="3"/>
        <v>0</v>
      </c>
      <c r="BC29" s="157"/>
      <c r="BD29" s="157"/>
      <c r="BE29" s="157"/>
      <c r="BF29" s="159"/>
      <c r="BG29" s="159"/>
      <c r="BH29" s="159"/>
      <c r="BI29" s="159"/>
      <c r="BJ29" s="159"/>
      <c r="BK29" s="159"/>
      <c r="BL29" s="159"/>
      <c r="BM29" s="159"/>
    </row>
    <row r="30" spans="1:65" ht="15" customHeight="1" x14ac:dyDescent="0.25">
      <c r="A30" s="40" t="s">
        <v>157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X30" s="157">
        <f t="shared" si="2"/>
        <v>11</v>
      </c>
      <c r="AY30" s="157">
        <v>4</v>
      </c>
      <c r="AZ30" s="157">
        <v>6</v>
      </c>
      <c r="BA30" s="157">
        <v>1</v>
      </c>
      <c r="BB30" s="157">
        <f t="shared" si="3"/>
        <v>14</v>
      </c>
      <c r="BC30" s="157">
        <v>4</v>
      </c>
      <c r="BD30" s="157">
        <v>8</v>
      </c>
      <c r="BE30" s="157">
        <v>2</v>
      </c>
      <c r="BF30" s="159"/>
      <c r="BG30" s="159"/>
      <c r="BH30" s="159"/>
      <c r="BI30" s="159"/>
      <c r="BJ30" s="159"/>
      <c r="BK30" s="159"/>
      <c r="BL30" s="159"/>
      <c r="BM30" s="159"/>
    </row>
    <row r="31" spans="1:65" ht="15" customHeight="1" x14ac:dyDescent="0.25">
      <c r="A31" s="40" t="s">
        <v>158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X31" s="157">
        <f t="shared" si="2"/>
        <v>24</v>
      </c>
      <c r="AY31" s="157">
        <v>9</v>
      </c>
      <c r="AZ31" s="157">
        <v>9</v>
      </c>
      <c r="BA31" s="157">
        <v>6</v>
      </c>
      <c r="BB31" s="157">
        <f t="shared" si="3"/>
        <v>52</v>
      </c>
      <c r="BC31" s="157">
        <v>21</v>
      </c>
      <c r="BD31" s="157">
        <v>22</v>
      </c>
      <c r="BE31" s="157">
        <v>9</v>
      </c>
      <c r="BF31" s="159"/>
      <c r="BG31" s="159"/>
      <c r="BH31" s="159"/>
      <c r="BI31" s="159"/>
      <c r="BJ31" s="159"/>
      <c r="BK31" s="159"/>
      <c r="BL31" s="159"/>
      <c r="BM31" s="159"/>
    </row>
    <row r="32" spans="1:65" ht="15" customHeight="1" x14ac:dyDescent="0.25">
      <c r="A32" s="40" t="s">
        <v>159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X32" s="157">
        <f t="shared" si="2"/>
        <v>0</v>
      </c>
      <c r="AY32" s="157"/>
      <c r="AZ32" s="157"/>
      <c r="BA32" s="157"/>
      <c r="BB32" s="157">
        <f t="shared" si="3"/>
        <v>0</v>
      </c>
      <c r="BC32" s="157"/>
      <c r="BD32" s="157"/>
      <c r="BE32" s="157"/>
      <c r="BF32" s="159"/>
      <c r="BG32" s="159"/>
      <c r="BH32" s="159"/>
      <c r="BI32" s="159"/>
      <c r="BJ32" s="159"/>
      <c r="BK32" s="159"/>
      <c r="BL32" s="159"/>
      <c r="BM32" s="159"/>
    </row>
    <row r="33" spans="1:65" ht="15" customHeight="1" x14ac:dyDescent="0.25">
      <c r="A33" s="40" t="s">
        <v>160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X33" s="157">
        <f t="shared" si="2"/>
        <v>0</v>
      </c>
      <c r="AY33" s="157"/>
      <c r="AZ33" s="157"/>
      <c r="BA33" s="157"/>
      <c r="BB33" s="157">
        <f t="shared" si="3"/>
        <v>0</v>
      </c>
      <c r="BC33" s="157"/>
      <c r="BD33" s="157"/>
      <c r="BE33" s="157"/>
      <c r="BF33" s="159"/>
      <c r="BG33" s="159"/>
      <c r="BH33" s="159"/>
      <c r="BI33" s="159"/>
      <c r="BJ33" s="159"/>
      <c r="BK33" s="159"/>
      <c r="BL33" s="159"/>
      <c r="BM33" s="159"/>
    </row>
    <row r="34" spans="1:65" ht="15" customHeight="1" x14ac:dyDescent="0.25">
      <c r="A34" s="40" t="s">
        <v>161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X34" s="157">
        <f t="shared" si="2"/>
        <v>0</v>
      </c>
      <c r="AY34" s="157"/>
      <c r="AZ34" s="157"/>
      <c r="BA34" s="157"/>
      <c r="BB34" s="157">
        <f t="shared" si="3"/>
        <v>0</v>
      </c>
      <c r="BC34" s="157"/>
      <c r="BD34" s="157"/>
      <c r="BE34" s="157"/>
      <c r="BF34" s="159"/>
      <c r="BG34" s="159"/>
      <c r="BH34" s="159"/>
      <c r="BI34" s="159"/>
      <c r="BJ34" s="159"/>
      <c r="BK34" s="159"/>
      <c r="BL34" s="159"/>
      <c r="BM34" s="159"/>
    </row>
    <row r="35" spans="1:65" ht="15" customHeight="1" x14ac:dyDescent="0.25">
      <c r="A35" s="45" t="s">
        <v>162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X35" s="157">
        <f t="shared" si="2"/>
        <v>0</v>
      </c>
      <c r="AY35" s="157"/>
      <c r="AZ35" s="157"/>
      <c r="BA35" s="157"/>
      <c r="BB35" s="157">
        <f t="shared" si="3"/>
        <v>0</v>
      </c>
      <c r="BC35" s="157"/>
      <c r="BD35" s="157"/>
      <c r="BE35" s="157"/>
      <c r="BF35" s="159"/>
      <c r="BG35" s="159"/>
      <c r="BH35" s="159"/>
      <c r="BI35" s="159"/>
      <c r="BJ35" s="159"/>
      <c r="BK35" s="159"/>
      <c r="BL35" s="159"/>
      <c r="BM35" s="159"/>
    </row>
    <row r="36" spans="1:65" ht="15" customHeight="1" x14ac:dyDescent="0.25">
      <c r="A36" s="45" t="s">
        <v>163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X36" s="157">
        <f t="shared" si="2"/>
        <v>21</v>
      </c>
      <c r="AY36" s="157">
        <v>3</v>
      </c>
      <c r="AZ36" s="157">
        <v>15</v>
      </c>
      <c r="BA36" s="157">
        <v>3</v>
      </c>
      <c r="BB36" s="157">
        <f t="shared" si="3"/>
        <v>27</v>
      </c>
      <c r="BC36" s="157">
        <v>6</v>
      </c>
      <c r="BD36" s="157">
        <v>16</v>
      </c>
      <c r="BE36" s="157">
        <v>5</v>
      </c>
      <c r="BF36" s="159"/>
      <c r="BG36" s="159"/>
      <c r="BH36" s="159"/>
      <c r="BI36" s="159"/>
      <c r="BJ36" s="159"/>
      <c r="BK36" s="159"/>
      <c r="BL36" s="159"/>
      <c r="BM36" s="159"/>
    </row>
    <row r="37" spans="1:65" ht="15" customHeight="1" x14ac:dyDescent="0.25">
      <c r="A37" s="45" t="s">
        <v>164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X37" s="157">
        <f t="shared" si="2"/>
        <v>1</v>
      </c>
      <c r="AY37" s="157">
        <v>1</v>
      </c>
      <c r="AZ37" s="157"/>
      <c r="BA37" s="157"/>
      <c r="BB37" s="157">
        <f t="shared" si="3"/>
        <v>3</v>
      </c>
      <c r="BC37" s="157">
        <v>1</v>
      </c>
      <c r="BD37" s="157">
        <v>2</v>
      </c>
      <c r="BE37" s="157"/>
      <c r="BF37" s="159"/>
      <c r="BG37" s="159"/>
      <c r="BH37" s="159"/>
      <c r="BI37" s="159"/>
      <c r="BJ37" s="159"/>
      <c r="BK37" s="159"/>
      <c r="BL37" s="159"/>
      <c r="BM37" s="159"/>
    </row>
    <row r="38" spans="1:65" ht="15" customHeight="1" x14ac:dyDescent="0.25">
      <c r="A38" s="45" t="s">
        <v>165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X38" s="157">
        <f t="shared" si="2"/>
        <v>0</v>
      </c>
      <c r="AY38" s="157"/>
      <c r="AZ38" s="157"/>
      <c r="BA38" s="157"/>
      <c r="BB38" s="157">
        <f t="shared" si="3"/>
        <v>0</v>
      </c>
      <c r="BC38" s="157"/>
      <c r="BD38" s="157"/>
      <c r="BE38" s="157"/>
      <c r="BF38" s="159"/>
      <c r="BG38" s="159"/>
      <c r="BH38" s="159"/>
      <c r="BI38" s="159"/>
      <c r="BJ38" s="159"/>
      <c r="BK38" s="159"/>
      <c r="BL38" s="159"/>
      <c r="BM38" s="159"/>
    </row>
    <row r="39" spans="1:65" ht="15" customHeight="1" x14ac:dyDescent="0.25">
      <c r="A39" s="184" t="s">
        <v>254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157">
        <f t="shared" si="2"/>
        <v>0</v>
      </c>
      <c r="AY39" s="177"/>
      <c r="AZ39" s="177"/>
      <c r="BA39" s="177"/>
      <c r="BB39" s="157">
        <f t="shared" si="3"/>
        <v>0</v>
      </c>
      <c r="BC39" s="157"/>
      <c r="BD39" s="157"/>
      <c r="BE39" s="157"/>
      <c r="BF39" s="159"/>
      <c r="BG39" s="159"/>
      <c r="BH39" s="159"/>
      <c r="BI39" s="159"/>
      <c r="BJ39" s="159"/>
      <c r="BK39" s="159"/>
      <c r="BL39" s="159"/>
      <c r="BM39" s="159"/>
    </row>
    <row r="40" spans="1:65" ht="12" customHeight="1" x14ac:dyDescent="0.2">
      <c r="A40" s="48"/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</row>
    <row r="41" spans="1:65" ht="12.75" customHeight="1" x14ac:dyDescent="0.2">
      <c r="A41" s="298" t="s">
        <v>733</v>
      </c>
      <c r="B41" s="298"/>
      <c r="C41" s="298"/>
    </row>
    <row r="42" spans="1:65" ht="48" customHeight="1" x14ac:dyDescent="0.25">
      <c r="A42" s="282" t="s">
        <v>755</v>
      </c>
      <c r="B42" s="282"/>
      <c r="C42" s="282"/>
      <c r="D42" s="282"/>
      <c r="E42" s="282"/>
      <c r="F42" s="282"/>
      <c r="G42" s="282"/>
      <c r="H42" s="282"/>
      <c r="I42" s="282"/>
      <c r="J42" s="282"/>
      <c r="K42" s="282"/>
    </row>
    <row r="43" spans="1:65" ht="13.5" x14ac:dyDescent="0.25">
      <c r="A43" s="162" t="s">
        <v>756</v>
      </c>
      <c r="B43" s="164"/>
      <c r="C43" s="164"/>
      <c r="D43" s="164"/>
      <c r="E43" s="164"/>
    </row>
    <row r="44" spans="1:65" ht="13.5" x14ac:dyDescent="0.25">
      <c r="A44" s="53"/>
    </row>
    <row r="45" spans="1:65" ht="13.5" x14ac:dyDescent="0.25">
      <c r="A45" s="53"/>
    </row>
    <row r="46" spans="1:65" ht="13.5" x14ac:dyDescent="0.25">
      <c r="A46" s="53"/>
    </row>
    <row r="47" spans="1:65" ht="13.5" x14ac:dyDescent="0.25">
      <c r="A47" s="53"/>
    </row>
    <row r="48" spans="1:65" ht="13.5" x14ac:dyDescent="0.25">
      <c r="A48" s="53"/>
    </row>
    <row r="49" spans="1:1" ht="13.5" x14ac:dyDescent="0.25">
      <c r="A49" s="53"/>
    </row>
    <row r="50" spans="1:1" ht="13.5" x14ac:dyDescent="0.25">
      <c r="A50" s="53"/>
    </row>
    <row r="51" spans="1:1" ht="13.5" x14ac:dyDescent="0.25">
      <c r="A51" s="53"/>
    </row>
    <row r="52" spans="1:1" ht="13.5" x14ac:dyDescent="0.25">
      <c r="A52" s="53"/>
    </row>
    <row r="53" spans="1:1" ht="13.5" x14ac:dyDescent="0.25">
      <c r="A53" s="53"/>
    </row>
    <row r="54" spans="1:1" ht="13.5" x14ac:dyDescent="0.25">
      <c r="A54" s="53"/>
    </row>
    <row r="55" spans="1:1" ht="13.5" x14ac:dyDescent="0.25">
      <c r="A55" s="53"/>
    </row>
    <row r="56" spans="1:1" ht="13.5" x14ac:dyDescent="0.25">
      <c r="A56" s="53"/>
    </row>
    <row r="57" spans="1:1" ht="13.5" x14ac:dyDescent="0.25">
      <c r="A57" s="54"/>
    </row>
    <row r="58" spans="1:1" ht="16.5" x14ac:dyDescent="0.3">
      <c r="A58" s="55"/>
    </row>
    <row r="59" spans="1:1" ht="16.5" x14ac:dyDescent="0.3">
      <c r="A59" s="55"/>
    </row>
    <row r="60" spans="1:1" ht="16.5" x14ac:dyDescent="0.3">
      <c r="A60" s="55"/>
    </row>
    <row r="61" spans="1:1" ht="16.5" x14ac:dyDescent="0.3">
      <c r="A61" s="55"/>
    </row>
    <row r="62" spans="1:1" ht="16.5" x14ac:dyDescent="0.3">
      <c r="A62" s="55"/>
    </row>
    <row r="63" spans="1:1" ht="16.5" x14ac:dyDescent="0.3">
      <c r="A63" s="55"/>
    </row>
    <row r="64" spans="1:1" ht="16.5" x14ac:dyDescent="0.3">
      <c r="A64" s="55"/>
    </row>
    <row r="65" spans="1:1" ht="16.5" x14ac:dyDescent="0.3">
      <c r="A65" s="55"/>
    </row>
    <row r="66" spans="1:1" ht="16.5" x14ac:dyDescent="0.3">
      <c r="A66" s="55"/>
    </row>
    <row r="67" spans="1:1" ht="16.5" x14ac:dyDescent="0.3">
      <c r="A67" s="55"/>
    </row>
    <row r="68" spans="1:1" ht="16.5" x14ac:dyDescent="0.3">
      <c r="A68" s="55"/>
    </row>
    <row r="69" spans="1:1" ht="16.5" x14ac:dyDescent="0.3">
      <c r="A69" s="55"/>
    </row>
    <row r="70" spans="1:1" ht="16.5" x14ac:dyDescent="0.3">
      <c r="A70" s="55"/>
    </row>
    <row r="71" spans="1:1" ht="13.5" x14ac:dyDescent="0.25">
      <c r="A71" s="54"/>
    </row>
  </sheetData>
  <mergeCells count="21">
    <mergeCell ref="A2:BM2"/>
    <mergeCell ref="A1:BM1"/>
    <mergeCell ref="BB3:BE3"/>
    <mergeCell ref="BJ3:BM3"/>
    <mergeCell ref="AP3:AS3"/>
    <mergeCell ref="AT3:AW3"/>
    <mergeCell ref="AX3:BA3"/>
    <mergeCell ref="BF3:BI3"/>
    <mergeCell ref="A3:A4"/>
    <mergeCell ref="B3:E3"/>
    <mergeCell ref="F3:I3"/>
    <mergeCell ref="J3:M3"/>
    <mergeCell ref="N3:Q3"/>
    <mergeCell ref="A41:C41"/>
    <mergeCell ref="A42:K42"/>
    <mergeCell ref="AD3:AG3"/>
    <mergeCell ref="AH3:AK3"/>
    <mergeCell ref="AL3:AO3"/>
    <mergeCell ref="R3:U3"/>
    <mergeCell ref="V3:Y3"/>
    <mergeCell ref="Z3:AC3"/>
  </mergeCells>
  <pageMargins left="0.7" right="0.7" top="0.75" bottom="0.75" header="0.3" footer="0.3"/>
  <pageSetup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M67"/>
  <sheetViews>
    <sheetView showGridLines="0" zoomScaleSheetLayoutView="40" workbookViewId="0">
      <pane xSplit="1" ySplit="4" topLeftCell="AX5" activePane="bottomRight" state="frozen"/>
      <selection activeCell="BF42" sqref="BF42"/>
      <selection pane="topRight" activeCell="BF42" sqref="BF42"/>
      <selection pane="bottomLeft" activeCell="BF42" sqref="BF42"/>
      <selection pane="bottomRight" activeCell="A5" sqref="A5"/>
    </sheetView>
  </sheetViews>
  <sheetFormatPr baseColWidth="10" defaultColWidth="11.42578125" defaultRowHeight="12.75" x14ac:dyDescent="0.2"/>
  <cols>
    <col min="1" max="1" width="13.28515625" style="34" customWidth="1"/>
    <col min="2" max="45" width="6.42578125" style="34" hidden="1" customWidth="1"/>
    <col min="46" max="46" width="4.28515625" style="34" hidden="1" customWidth="1"/>
    <col min="47" max="47" width="4.85546875" style="34" hidden="1" customWidth="1"/>
    <col min="48" max="48" width="6.42578125" style="34" hidden="1" customWidth="1"/>
    <col min="49" max="49" width="6.85546875" style="34" hidden="1" customWidth="1"/>
    <col min="50" max="57" width="6.42578125" style="34" hidden="1" customWidth="1"/>
    <col min="58" max="65" width="6.42578125" style="34" customWidth="1"/>
    <col min="66" max="16384" width="11.42578125" style="34"/>
  </cols>
  <sheetData>
    <row r="1" spans="1:65" ht="13.5" x14ac:dyDescent="0.2">
      <c r="A1" s="295" t="s">
        <v>828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  <c r="AK1" s="295"/>
      <c r="AL1" s="295"/>
      <c r="AM1" s="295"/>
      <c r="AN1" s="295"/>
      <c r="AO1" s="295"/>
      <c r="AP1" s="295"/>
      <c r="AQ1" s="295"/>
      <c r="AR1" s="295"/>
      <c r="AS1" s="295"/>
      <c r="AT1" s="295"/>
      <c r="AU1" s="295"/>
      <c r="AV1" s="295"/>
      <c r="AW1" s="295"/>
      <c r="AX1" s="295"/>
      <c r="AY1" s="295"/>
      <c r="AZ1" s="295"/>
      <c r="BA1" s="295"/>
      <c r="BB1" s="295"/>
      <c r="BC1" s="295"/>
      <c r="BD1" s="295"/>
      <c r="BE1" s="295"/>
      <c r="BF1" s="295"/>
      <c r="BG1" s="295"/>
      <c r="BH1" s="295"/>
      <c r="BI1" s="295"/>
      <c r="BJ1" s="295"/>
      <c r="BK1" s="295"/>
      <c r="BL1" s="295"/>
      <c r="BM1" s="295"/>
    </row>
    <row r="2" spans="1:65" ht="33.75" customHeight="1" x14ac:dyDescent="0.2">
      <c r="A2" s="297" t="s">
        <v>853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297"/>
      <c r="AP2" s="297"/>
      <c r="AQ2" s="297"/>
      <c r="AR2" s="297"/>
      <c r="AS2" s="297"/>
      <c r="AT2" s="297"/>
      <c r="AU2" s="297"/>
      <c r="AV2" s="297"/>
      <c r="AW2" s="297"/>
      <c r="AX2" s="297"/>
      <c r="AY2" s="297"/>
      <c r="AZ2" s="297"/>
      <c r="BA2" s="297"/>
      <c r="BB2" s="297"/>
      <c r="BC2" s="297"/>
      <c r="BD2" s="297"/>
      <c r="BE2" s="297"/>
      <c r="BF2" s="297"/>
      <c r="BG2" s="297"/>
      <c r="BH2" s="297"/>
      <c r="BI2" s="297"/>
      <c r="BJ2" s="297"/>
      <c r="BK2" s="297"/>
      <c r="BL2" s="297"/>
      <c r="BM2" s="297"/>
    </row>
    <row r="3" spans="1:65" ht="20.100000000000001" customHeight="1" x14ac:dyDescent="0.2">
      <c r="A3" s="293" t="s">
        <v>758</v>
      </c>
      <c r="B3" s="291">
        <v>2009</v>
      </c>
      <c r="C3" s="291"/>
      <c r="D3" s="291"/>
      <c r="E3" s="291"/>
      <c r="F3" s="291">
        <v>2010</v>
      </c>
      <c r="G3" s="291"/>
      <c r="H3" s="291"/>
      <c r="I3" s="291"/>
      <c r="J3" s="291">
        <v>2011</v>
      </c>
      <c r="K3" s="291"/>
      <c r="L3" s="291"/>
      <c r="M3" s="291"/>
      <c r="N3" s="291">
        <v>2012</v>
      </c>
      <c r="O3" s="291"/>
      <c r="P3" s="291"/>
      <c r="Q3" s="291"/>
      <c r="R3" s="291">
        <v>2013</v>
      </c>
      <c r="S3" s="291"/>
      <c r="T3" s="291"/>
      <c r="U3" s="291"/>
      <c r="V3" s="291">
        <v>2014</v>
      </c>
      <c r="W3" s="291"/>
      <c r="X3" s="291"/>
      <c r="Y3" s="291"/>
      <c r="Z3" s="291">
        <v>2015</v>
      </c>
      <c r="AA3" s="291"/>
      <c r="AB3" s="291"/>
      <c r="AC3" s="291"/>
      <c r="AD3" s="291">
        <v>2016</v>
      </c>
      <c r="AE3" s="291"/>
      <c r="AF3" s="291"/>
      <c r="AG3" s="291"/>
      <c r="AH3" s="291">
        <v>2017</v>
      </c>
      <c r="AI3" s="291"/>
      <c r="AJ3" s="291"/>
      <c r="AK3" s="291"/>
      <c r="AL3" s="291">
        <v>2018</v>
      </c>
      <c r="AM3" s="291"/>
      <c r="AN3" s="291"/>
      <c r="AO3" s="291"/>
      <c r="AP3" s="291">
        <v>2019</v>
      </c>
      <c r="AQ3" s="291"/>
      <c r="AR3" s="291"/>
      <c r="AS3" s="291"/>
      <c r="AT3" s="291">
        <v>2020</v>
      </c>
      <c r="AU3" s="291"/>
      <c r="AV3" s="291"/>
      <c r="AW3" s="291"/>
      <c r="AX3" s="291" t="s">
        <v>739</v>
      </c>
      <c r="AY3" s="291"/>
      <c r="AZ3" s="291"/>
      <c r="BA3" s="291"/>
      <c r="BB3" s="291" t="s">
        <v>730</v>
      </c>
      <c r="BC3" s="291"/>
      <c r="BD3" s="291"/>
      <c r="BE3" s="291"/>
      <c r="BF3" s="291">
        <v>2021</v>
      </c>
      <c r="BG3" s="291"/>
      <c r="BH3" s="291"/>
      <c r="BI3" s="291"/>
      <c r="BJ3" s="291" t="s">
        <v>699</v>
      </c>
      <c r="BK3" s="291"/>
      <c r="BL3" s="291"/>
      <c r="BM3" s="291"/>
    </row>
    <row r="4" spans="1:65" ht="24.75" customHeight="1" x14ac:dyDescent="0.2">
      <c r="A4" s="293"/>
      <c r="B4" s="165" t="s">
        <v>128</v>
      </c>
      <c r="C4" s="165" t="s">
        <v>130</v>
      </c>
      <c r="D4" s="165" t="s">
        <v>129</v>
      </c>
      <c r="E4" s="165" t="s">
        <v>753</v>
      </c>
      <c r="F4" s="165" t="s">
        <v>128</v>
      </c>
      <c r="G4" s="165" t="s">
        <v>130</v>
      </c>
      <c r="H4" s="165" t="s">
        <v>129</v>
      </c>
      <c r="I4" s="165" t="s">
        <v>753</v>
      </c>
      <c r="J4" s="165" t="s">
        <v>128</v>
      </c>
      <c r="K4" s="165" t="s">
        <v>130</v>
      </c>
      <c r="L4" s="165" t="s">
        <v>129</v>
      </c>
      <c r="M4" s="165" t="s">
        <v>753</v>
      </c>
      <c r="N4" s="165" t="s">
        <v>128</v>
      </c>
      <c r="O4" s="165" t="s">
        <v>130</v>
      </c>
      <c r="P4" s="165" t="s">
        <v>129</v>
      </c>
      <c r="Q4" s="165" t="s">
        <v>753</v>
      </c>
      <c r="R4" s="165" t="s">
        <v>128</v>
      </c>
      <c r="S4" s="165" t="s">
        <v>130</v>
      </c>
      <c r="T4" s="165" t="s">
        <v>129</v>
      </c>
      <c r="U4" s="165" t="s">
        <v>753</v>
      </c>
      <c r="V4" s="165" t="s">
        <v>128</v>
      </c>
      <c r="W4" s="165" t="s">
        <v>130</v>
      </c>
      <c r="X4" s="165" t="s">
        <v>129</v>
      </c>
      <c r="Y4" s="165" t="s">
        <v>753</v>
      </c>
      <c r="Z4" s="165" t="s">
        <v>128</v>
      </c>
      <c r="AA4" s="165" t="s">
        <v>130</v>
      </c>
      <c r="AB4" s="165" t="s">
        <v>129</v>
      </c>
      <c r="AC4" s="165" t="s">
        <v>753</v>
      </c>
      <c r="AD4" s="165" t="s">
        <v>128</v>
      </c>
      <c r="AE4" s="165" t="s">
        <v>130</v>
      </c>
      <c r="AF4" s="165" t="s">
        <v>129</v>
      </c>
      <c r="AG4" s="165" t="s">
        <v>753</v>
      </c>
      <c r="AH4" s="165" t="s">
        <v>128</v>
      </c>
      <c r="AI4" s="165" t="s">
        <v>130</v>
      </c>
      <c r="AJ4" s="165" t="s">
        <v>129</v>
      </c>
      <c r="AK4" s="165" t="s">
        <v>753</v>
      </c>
      <c r="AL4" s="165" t="s">
        <v>128</v>
      </c>
      <c r="AM4" s="165" t="s">
        <v>130</v>
      </c>
      <c r="AN4" s="165" t="s">
        <v>129</v>
      </c>
      <c r="AO4" s="165" t="s">
        <v>753</v>
      </c>
      <c r="AP4" s="165" t="s">
        <v>128</v>
      </c>
      <c r="AQ4" s="165" t="s">
        <v>130</v>
      </c>
      <c r="AR4" s="165" t="s">
        <v>129</v>
      </c>
      <c r="AS4" s="165" t="s">
        <v>753</v>
      </c>
      <c r="AT4" s="165" t="s">
        <v>128</v>
      </c>
      <c r="AU4" s="165" t="s">
        <v>130</v>
      </c>
      <c r="AV4" s="165" t="s">
        <v>129</v>
      </c>
      <c r="AW4" s="165" t="s">
        <v>753</v>
      </c>
      <c r="AX4" s="165" t="s">
        <v>128</v>
      </c>
      <c r="AY4" s="165" t="s">
        <v>130</v>
      </c>
      <c r="AZ4" s="165" t="s">
        <v>129</v>
      </c>
      <c r="BA4" s="165" t="s">
        <v>753</v>
      </c>
      <c r="BB4" s="165" t="s">
        <v>128</v>
      </c>
      <c r="BC4" s="165" t="s">
        <v>130</v>
      </c>
      <c r="BD4" s="165" t="s">
        <v>129</v>
      </c>
      <c r="BE4" s="165" t="s">
        <v>753</v>
      </c>
      <c r="BF4" s="165" t="s">
        <v>128</v>
      </c>
      <c r="BG4" s="165" t="s">
        <v>130</v>
      </c>
      <c r="BH4" s="165" t="s">
        <v>129</v>
      </c>
      <c r="BI4" s="165" t="s">
        <v>753</v>
      </c>
      <c r="BJ4" s="165" t="s">
        <v>128</v>
      </c>
      <c r="BK4" s="165" t="s">
        <v>130</v>
      </c>
      <c r="BL4" s="165" t="s">
        <v>129</v>
      </c>
      <c r="BM4" s="165" t="s">
        <v>753</v>
      </c>
    </row>
    <row r="5" spans="1:65" ht="15" customHeight="1" x14ac:dyDescent="0.25">
      <c r="A5" s="37" t="s">
        <v>128</v>
      </c>
      <c r="B5" s="38">
        <v>227</v>
      </c>
      <c r="C5" s="38"/>
      <c r="D5" s="38"/>
      <c r="E5" s="38"/>
      <c r="F5" s="38">
        <v>461</v>
      </c>
      <c r="G5" s="38"/>
      <c r="H5" s="38"/>
      <c r="I5" s="38"/>
      <c r="J5" s="38">
        <v>650</v>
      </c>
      <c r="K5" s="38"/>
      <c r="L5" s="38"/>
      <c r="M5" s="38"/>
      <c r="N5" s="38">
        <v>675</v>
      </c>
      <c r="O5" s="38"/>
      <c r="P5" s="38"/>
      <c r="Q5" s="38"/>
      <c r="R5" s="38">
        <v>687</v>
      </c>
      <c r="S5" s="38"/>
      <c r="T5" s="38"/>
      <c r="U5" s="38"/>
      <c r="V5" s="38">
        <v>552</v>
      </c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X5" s="154">
        <f>SUM(AX6:AX27)</f>
        <v>216</v>
      </c>
      <c r="AY5" s="154">
        <f t="shared" ref="AY5:BA5" si="0">SUM(AY6:AY27)</f>
        <v>68</v>
      </c>
      <c r="AZ5" s="154">
        <f t="shared" si="0"/>
        <v>80</v>
      </c>
      <c r="BA5" s="154">
        <f t="shared" si="0"/>
        <v>68</v>
      </c>
      <c r="BB5" s="154">
        <f>SUM(BB6:BB27)</f>
        <v>370</v>
      </c>
      <c r="BC5" s="154">
        <f t="shared" ref="BC5:BE5" si="1">SUM(BC6:BC27)</f>
        <v>116</v>
      </c>
      <c r="BD5" s="154">
        <f t="shared" si="1"/>
        <v>143</v>
      </c>
      <c r="BE5" s="154">
        <f t="shared" si="1"/>
        <v>111</v>
      </c>
      <c r="BF5" s="155"/>
      <c r="BG5" s="155"/>
      <c r="BH5" s="155"/>
      <c r="BI5" s="155"/>
      <c r="BJ5" s="155"/>
      <c r="BK5" s="155"/>
      <c r="BL5" s="155"/>
      <c r="BM5" s="155"/>
    </row>
    <row r="6" spans="1:65" ht="15" customHeight="1" x14ac:dyDescent="0.25">
      <c r="A6" s="40" t="s">
        <v>759</v>
      </c>
      <c r="B6" s="41">
        <v>185</v>
      </c>
      <c r="C6" s="41"/>
      <c r="D6" s="41"/>
      <c r="E6" s="41"/>
      <c r="F6" s="41">
        <v>374</v>
      </c>
      <c r="G6" s="41"/>
      <c r="H6" s="41"/>
      <c r="I6" s="41"/>
      <c r="J6" s="41">
        <v>543</v>
      </c>
      <c r="K6" s="41"/>
      <c r="L6" s="41"/>
      <c r="M6" s="41"/>
      <c r="N6" s="41">
        <v>577</v>
      </c>
      <c r="O6" s="41"/>
      <c r="P6" s="41"/>
      <c r="Q6" s="41"/>
      <c r="R6" s="41">
        <v>453</v>
      </c>
      <c r="S6" s="41"/>
      <c r="T6" s="41"/>
      <c r="U6" s="41"/>
      <c r="V6" s="41">
        <v>446</v>
      </c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X6" s="157">
        <f t="shared" ref="AX6:AX27" si="2">SUM(AY6:BA6)</f>
        <v>132</v>
      </c>
      <c r="AY6" s="157">
        <v>64</v>
      </c>
      <c r="AZ6" s="157">
        <f>53+15</f>
        <v>68</v>
      </c>
      <c r="BA6" s="157"/>
      <c r="BB6" s="157">
        <f t="shared" ref="BB6:BB27" si="3">SUM(BC6:BE6)</f>
        <v>234</v>
      </c>
      <c r="BC6" s="157">
        <v>109</v>
      </c>
      <c r="BD6" s="157">
        <f>109+16</f>
        <v>125</v>
      </c>
      <c r="BE6" s="157"/>
      <c r="BF6" s="159"/>
      <c r="BG6" s="159"/>
      <c r="BH6" s="159"/>
      <c r="BI6" s="159"/>
      <c r="BJ6" s="159"/>
      <c r="BK6" s="159"/>
      <c r="BL6" s="159"/>
      <c r="BM6" s="159"/>
    </row>
    <row r="7" spans="1:65" ht="15" customHeight="1" x14ac:dyDescent="0.25">
      <c r="A7" s="40" t="s">
        <v>761</v>
      </c>
      <c r="B7" s="41"/>
      <c r="C7" s="41"/>
      <c r="D7" s="41"/>
      <c r="E7" s="41"/>
      <c r="F7" s="41">
        <v>1</v>
      </c>
      <c r="G7" s="41"/>
      <c r="H7" s="41"/>
      <c r="I7" s="41"/>
      <c r="J7" s="41">
        <v>2</v>
      </c>
      <c r="K7" s="41"/>
      <c r="L7" s="41"/>
      <c r="M7" s="41"/>
      <c r="N7" s="41">
        <v>1</v>
      </c>
      <c r="O7" s="41"/>
      <c r="P7" s="41"/>
      <c r="Q7" s="41"/>
      <c r="R7" s="41"/>
      <c r="S7" s="41"/>
      <c r="T7" s="41"/>
      <c r="U7" s="41"/>
      <c r="V7" s="41">
        <v>3</v>
      </c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X7" s="157">
        <f t="shared" si="2"/>
        <v>0</v>
      </c>
      <c r="AY7" s="157"/>
      <c r="AZ7" s="157"/>
      <c r="BA7" s="157"/>
      <c r="BB7" s="157">
        <f t="shared" si="3"/>
        <v>0</v>
      </c>
      <c r="BC7" s="157"/>
      <c r="BD7" s="157"/>
      <c r="BE7" s="157"/>
      <c r="BF7" s="159"/>
      <c r="BG7" s="159"/>
      <c r="BH7" s="159"/>
      <c r="BI7" s="159"/>
      <c r="BJ7" s="159"/>
      <c r="BK7" s="159"/>
      <c r="BL7" s="159"/>
      <c r="BM7" s="159"/>
    </row>
    <row r="8" spans="1:65" ht="15" customHeight="1" x14ac:dyDescent="0.25">
      <c r="A8" s="40" t="s">
        <v>760</v>
      </c>
      <c r="B8" s="41">
        <v>1</v>
      </c>
      <c r="C8" s="41"/>
      <c r="D8" s="41"/>
      <c r="E8" s="41"/>
      <c r="F8" s="41"/>
      <c r="G8" s="41"/>
      <c r="H8" s="41"/>
      <c r="I8" s="41"/>
      <c r="J8" s="41">
        <v>3</v>
      </c>
      <c r="K8" s="41"/>
      <c r="L8" s="41"/>
      <c r="M8" s="41"/>
      <c r="N8" s="41"/>
      <c r="O8" s="41"/>
      <c r="P8" s="41"/>
      <c r="Q8" s="41"/>
      <c r="R8" s="41">
        <v>1</v>
      </c>
      <c r="S8" s="41"/>
      <c r="T8" s="41"/>
      <c r="U8" s="41"/>
      <c r="V8" s="41">
        <v>1</v>
      </c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X8" s="157">
        <f t="shared" si="2"/>
        <v>1</v>
      </c>
      <c r="AY8" s="157"/>
      <c r="AZ8" s="157">
        <v>1</v>
      </c>
      <c r="BA8" s="157"/>
      <c r="BB8" s="157">
        <f t="shared" si="3"/>
        <v>1</v>
      </c>
      <c r="BC8" s="157"/>
      <c r="BD8" s="157">
        <v>1</v>
      </c>
      <c r="BE8" s="157"/>
      <c r="BF8" s="159"/>
      <c r="BG8" s="159"/>
      <c r="BH8" s="159"/>
      <c r="BI8" s="159"/>
      <c r="BJ8" s="159"/>
      <c r="BK8" s="159"/>
      <c r="BL8" s="159"/>
      <c r="BM8" s="159"/>
    </row>
    <row r="9" spans="1:65" ht="15" customHeight="1" x14ac:dyDescent="0.25">
      <c r="A9" s="40" t="s">
        <v>763</v>
      </c>
      <c r="B9" s="41"/>
      <c r="C9" s="41"/>
      <c r="D9" s="41"/>
      <c r="E9" s="41"/>
      <c r="F9" s="41"/>
      <c r="G9" s="41"/>
      <c r="H9" s="41"/>
      <c r="I9" s="41"/>
      <c r="J9" s="41">
        <v>2</v>
      </c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>
        <v>3</v>
      </c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X9" s="157">
        <f t="shared" si="2"/>
        <v>0</v>
      </c>
      <c r="AY9" s="157"/>
      <c r="AZ9" s="157"/>
      <c r="BA9" s="157"/>
      <c r="BB9" s="157">
        <f t="shared" si="3"/>
        <v>0</v>
      </c>
      <c r="BC9" s="157"/>
      <c r="BD9" s="157"/>
      <c r="BE9" s="157"/>
      <c r="BF9" s="159"/>
      <c r="BG9" s="159"/>
      <c r="BH9" s="159"/>
      <c r="BI9" s="159"/>
      <c r="BJ9" s="159"/>
      <c r="BK9" s="159"/>
      <c r="BL9" s="159"/>
      <c r="BM9" s="159"/>
    </row>
    <row r="10" spans="1:65" ht="15" customHeight="1" x14ac:dyDescent="0.25">
      <c r="A10" s="40" t="s">
        <v>762</v>
      </c>
      <c r="B10" s="41"/>
      <c r="C10" s="41"/>
      <c r="D10" s="41"/>
      <c r="E10" s="41"/>
      <c r="F10" s="41">
        <v>2</v>
      </c>
      <c r="G10" s="41"/>
      <c r="H10" s="41"/>
      <c r="I10" s="41"/>
      <c r="J10" s="41">
        <v>2</v>
      </c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X10" s="157">
        <f t="shared" si="2"/>
        <v>0</v>
      </c>
      <c r="AY10" s="157"/>
      <c r="AZ10" s="157"/>
      <c r="BA10" s="157"/>
      <c r="BB10" s="157">
        <f t="shared" si="3"/>
        <v>0</v>
      </c>
      <c r="BC10" s="157"/>
      <c r="BD10" s="157"/>
      <c r="BE10" s="157"/>
      <c r="BF10" s="159"/>
      <c r="BG10" s="159"/>
      <c r="BH10" s="159"/>
      <c r="BI10" s="159"/>
      <c r="BJ10" s="159"/>
      <c r="BK10" s="159"/>
      <c r="BL10" s="159"/>
      <c r="BM10" s="159"/>
    </row>
    <row r="11" spans="1:65" ht="15" customHeight="1" x14ac:dyDescent="0.25">
      <c r="A11" s="40" t="s">
        <v>766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>
        <v>3</v>
      </c>
      <c r="O11" s="41"/>
      <c r="P11" s="41"/>
      <c r="Q11" s="41"/>
      <c r="R11" s="41">
        <v>1</v>
      </c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X11" s="157">
        <f t="shared" si="2"/>
        <v>0</v>
      </c>
      <c r="AY11" s="157"/>
      <c r="AZ11" s="157"/>
      <c r="BA11" s="157"/>
      <c r="BB11" s="157">
        <f t="shared" si="3"/>
        <v>0</v>
      </c>
      <c r="BC11" s="157"/>
      <c r="BD11" s="157"/>
      <c r="BE11" s="157"/>
      <c r="BF11" s="159"/>
      <c r="BG11" s="159"/>
      <c r="BH11" s="159"/>
      <c r="BI11" s="159"/>
      <c r="BJ11" s="159"/>
      <c r="BK11" s="159"/>
      <c r="BL11" s="159"/>
      <c r="BM11" s="159"/>
    </row>
    <row r="12" spans="1:65" ht="15" customHeight="1" x14ac:dyDescent="0.25">
      <c r="A12" s="40" t="s">
        <v>768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>
        <v>4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X12" s="157">
        <f t="shared" si="2"/>
        <v>0</v>
      </c>
      <c r="AY12" s="157"/>
      <c r="AZ12" s="157"/>
      <c r="BA12" s="157"/>
      <c r="BB12" s="157">
        <f t="shared" si="3"/>
        <v>0</v>
      </c>
      <c r="BC12" s="157"/>
      <c r="BD12" s="157"/>
      <c r="BE12" s="157"/>
      <c r="BF12" s="159"/>
      <c r="BG12" s="159"/>
      <c r="BH12" s="159"/>
      <c r="BI12" s="159"/>
      <c r="BJ12" s="159"/>
      <c r="BK12" s="159"/>
      <c r="BL12" s="159"/>
      <c r="BM12" s="159"/>
    </row>
    <row r="13" spans="1:65" ht="15" customHeight="1" x14ac:dyDescent="0.25">
      <c r="A13" s="40" t="s">
        <v>829</v>
      </c>
      <c r="B13" s="41"/>
      <c r="C13" s="41"/>
      <c r="D13" s="41"/>
      <c r="E13" s="41"/>
      <c r="F13" s="41">
        <v>1</v>
      </c>
      <c r="G13" s="41"/>
      <c r="H13" s="41"/>
      <c r="I13" s="41"/>
      <c r="J13" s="41"/>
      <c r="K13" s="41"/>
      <c r="L13" s="41"/>
      <c r="M13" s="41"/>
      <c r="N13" s="41">
        <v>3</v>
      </c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X13" s="157">
        <f t="shared" si="2"/>
        <v>0</v>
      </c>
      <c r="AY13" s="157"/>
      <c r="AZ13" s="157"/>
      <c r="BA13" s="157"/>
      <c r="BB13" s="157">
        <f t="shared" si="3"/>
        <v>0</v>
      </c>
      <c r="BC13" s="157"/>
      <c r="BD13" s="157"/>
      <c r="BE13" s="157"/>
      <c r="BF13" s="159"/>
      <c r="BG13" s="159"/>
      <c r="BH13" s="159"/>
      <c r="BI13" s="159"/>
      <c r="BJ13" s="159"/>
      <c r="BK13" s="159"/>
      <c r="BL13" s="159"/>
      <c r="BM13" s="159"/>
    </row>
    <row r="14" spans="1:65" ht="15" customHeight="1" x14ac:dyDescent="0.25">
      <c r="A14" s="40" t="s">
        <v>830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>
        <v>4</v>
      </c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X14" s="157">
        <f t="shared" si="2"/>
        <v>0</v>
      </c>
      <c r="AY14" s="157"/>
      <c r="AZ14" s="157"/>
      <c r="BA14" s="157"/>
      <c r="BB14" s="157">
        <f t="shared" si="3"/>
        <v>0</v>
      </c>
      <c r="BC14" s="157"/>
      <c r="BD14" s="157"/>
      <c r="BE14" s="157"/>
      <c r="BF14" s="159"/>
      <c r="BG14" s="159"/>
      <c r="BH14" s="159"/>
      <c r="BI14" s="159"/>
      <c r="BJ14" s="159"/>
      <c r="BK14" s="159"/>
      <c r="BL14" s="159"/>
      <c r="BM14" s="159"/>
    </row>
    <row r="15" spans="1:65" ht="15" customHeight="1" x14ac:dyDescent="0.25">
      <c r="A15" s="40" t="s">
        <v>764</v>
      </c>
      <c r="B15" s="41"/>
      <c r="C15" s="41"/>
      <c r="D15" s="41"/>
      <c r="E15" s="41"/>
      <c r="F15" s="41">
        <v>2</v>
      </c>
      <c r="G15" s="41"/>
      <c r="H15" s="41"/>
      <c r="I15" s="41"/>
      <c r="J15" s="41">
        <v>1</v>
      </c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X15" s="157">
        <f t="shared" si="2"/>
        <v>0</v>
      </c>
      <c r="AY15" s="157"/>
      <c r="AZ15" s="157"/>
      <c r="BA15" s="157"/>
      <c r="BB15" s="157">
        <f t="shared" si="3"/>
        <v>0</v>
      </c>
      <c r="BC15" s="157"/>
      <c r="BD15" s="157"/>
      <c r="BE15" s="157"/>
      <c r="BF15" s="159"/>
      <c r="BG15" s="159"/>
      <c r="BH15" s="159"/>
      <c r="BI15" s="159"/>
      <c r="BJ15" s="159"/>
      <c r="BK15" s="159"/>
      <c r="BL15" s="159"/>
      <c r="BM15" s="159"/>
    </row>
    <row r="16" spans="1:65" ht="15" customHeight="1" x14ac:dyDescent="0.25">
      <c r="A16" s="40" t="s">
        <v>769</v>
      </c>
      <c r="B16" s="41"/>
      <c r="C16" s="41"/>
      <c r="D16" s="41"/>
      <c r="E16" s="41"/>
      <c r="F16" s="41"/>
      <c r="G16" s="41"/>
      <c r="H16" s="41"/>
      <c r="I16" s="41"/>
      <c r="J16" s="41">
        <v>1</v>
      </c>
      <c r="K16" s="41"/>
      <c r="L16" s="41"/>
      <c r="M16" s="41"/>
      <c r="N16" s="41">
        <v>2</v>
      </c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X16" s="157">
        <f t="shared" si="2"/>
        <v>0</v>
      </c>
      <c r="AY16" s="157"/>
      <c r="AZ16" s="157"/>
      <c r="BA16" s="157"/>
      <c r="BB16" s="157">
        <f t="shared" si="3"/>
        <v>0</v>
      </c>
      <c r="BC16" s="157"/>
      <c r="BD16" s="157"/>
      <c r="BE16" s="157"/>
      <c r="BF16" s="159"/>
      <c r="BG16" s="159"/>
      <c r="BH16" s="159"/>
      <c r="BI16" s="159"/>
      <c r="BJ16" s="159"/>
      <c r="BK16" s="159"/>
      <c r="BL16" s="159"/>
      <c r="BM16" s="159"/>
    </row>
    <row r="17" spans="1:65" ht="15" customHeight="1" x14ac:dyDescent="0.25">
      <c r="A17" s="40" t="s">
        <v>774</v>
      </c>
      <c r="B17" s="41"/>
      <c r="C17" s="41"/>
      <c r="D17" s="41"/>
      <c r="E17" s="41"/>
      <c r="F17" s="41">
        <v>3</v>
      </c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X17" s="157">
        <f t="shared" si="2"/>
        <v>0</v>
      </c>
      <c r="AY17" s="157"/>
      <c r="AZ17" s="157"/>
      <c r="BA17" s="157"/>
      <c r="BB17" s="157">
        <f t="shared" si="3"/>
        <v>0</v>
      </c>
      <c r="BC17" s="157"/>
      <c r="BD17" s="157"/>
      <c r="BE17" s="157"/>
      <c r="BF17" s="159"/>
      <c r="BG17" s="159"/>
      <c r="BH17" s="159"/>
      <c r="BI17" s="159"/>
      <c r="BJ17" s="159"/>
      <c r="BK17" s="159"/>
      <c r="BL17" s="159"/>
      <c r="BM17" s="159"/>
    </row>
    <row r="18" spans="1:65" ht="15" customHeight="1" x14ac:dyDescent="0.25">
      <c r="A18" s="40" t="s">
        <v>831</v>
      </c>
      <c r="B18" s="41"/>
      <c r="C18" s="41"/>
      <c r="D18" s="41"/>
      <c r="E18" s="41"/>
      <c r="F18" s="41">
        <v>2</v>
      </c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X18" s="157">
        <f t="shared" si="2"/>
        <v>0</v>
      </c>
      <c r="AY18" s="157"/>
      <c r="AZ18" s="157"/>
      <c r="BA18" s="157"/>
      <c r="BB18" s="157">
        <f t="shared" si="3"/>
        <v>0</v>
      </c>
      <c r="BC18" s="157"/>
      <c r="BD18" s="157"/>
      <c r="BE18" s="157"/>
      <c r="BF18" s="159"/>
      <c r="BG18" s="159"/>
      <c r="BH18" s="159"/>
      <c r="BI18" s="159"/>
      <c r="BJ18" s="159"/>
      <c r="BK18" s="159"/>
      <c r="BL18" s="159"/>
      <c r="BM18" s="159"/>
    </row>
    <row r="19" spans="1:65" ht="15" customHeight="1" x14ac:dyDescent="0.25">
      <c r="A19" s="40" t="s">
        <v>767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>
        <v>2</v>
      </c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X19" s="157">
        <f t="shared" si="2"/>
        <v>0</v>
      </c>
      <c r="AY19" s="157"/>
      <c r="AZ19" s="157"/>
      <c r="BA19" s="157"/>
      <c r="BB19" s="157">
        <f t="shared" si="3"/>
        <v>0</v>
      </c>
      <c r="BC19" s="157"/>
      <c r="BD19" s="157"/>
      <c r="BE19" s="157"/>
      <c r="BF19" s="159"/>
      <c r="BG19" s="159"/>
      <c r="BH19" s="159"/>
      <c r="BI19" s="159"/>
      <c r="BJ19" s="159"/>
      <c r="BK19" s="159"/>
      <c r="BL19" s="159"/>
      <c r="BM19" s="159"/>
    </row>
    <row r="20" spans="1:65" ht="15" customHeight="1" x14ac:dyDescent="0.25">
      <c r="A20" s="40" t="s">
        <v>832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>
        <v>1</v>
      </c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X20" s="157">
        <f t="shared" si="2"/>
        <v>0</v>
      </c>
      <c r="AY20" s="157"/>
      <c r="AZ20" s="157"/>
      <c r="BA20" s="157"/>
      <c r="BB20" s="157">
        <f t="shared" si="3"/>
        <v>0</v>
      </c>
      <c r="BC20" s="157"/>
      <c r="BD20" s="157"/>
      <c r="BE20" s="157"/>
      <c r="BF20" s="159"/>
      <c r="BG20" s="159"/>
      <c r="BH20" s="159"/>
      <c r="BI20" s="159"/>
      <c r="BJ20" s="159"/>
      <c r="BK20" s="159"/>
      <c r="BL20" s="159"/>
      <c r="BM20" s="159"/>
    </row>
    <row r="21" spans="1:65" ht="15" customHeight="1" x14ac:dyDescent="0.25">
      <c r="A21" s="40" t="s">
        <v>833</v>
      </c>
      <c r="B21" s="41"/>
      <c r="C21" s="41"/>
      <c r="D21" s="41"/>
      <c r="E21" s="41"/>
      <c r="F21" s="41">
        <v>1</v>
      </c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X21" s="157">
        <f t="shared" si="2"/>
        <v>0</v>
      </c>
      <c r="AY21" s="157"/>
      <c r="AZ21" s="157"/>
      <c r="BA21" s="157"/>
      <c r="BB21" s="157">
        <f t="shared" si="3"/>
        <v>0</v>
      </c>
      <c r="BC21" s="157"/>
      <c r="BD21" s="157"/>
      <c r="BE21" s="157"/>
      <c r="BF21" s="159"/>
      <c r="BG21" s="159"/>
      <c r="BH21" s="159"/>
      <c r="BI21" s="159"/>
      <c r="BJ21" s="159"/>
      <c r="BK21" s="159"/>
      <c r="BL21" s="159"/>
      <c r="BM21" s="159"/>
    </row>
    <row r="22" spans="1:65" ht="15" customHeight="1" x14ac:dyDescent="0.25">
      <c r="A22" s="40" t="s">
        <v>834</v>
      </c>
      <c r="B22" s="41"/>
      <c r="C22" s="41"/>
      <c r="D22" s="41"/>
      <c r="E22" s="41"/>
      <c r="F22" s="41"/>
      <c r="G22" s="41"/>
      <c r="H22" s="41"/>
      <c r="I22" s="41"/>
      <c r="J22" s="41">
        <v>1</v>
      </c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X22" s="157">
        <f t="shared" si="2"/>
        <v>0</v>
      </c>
      <c r="AY22" s="157"/>
      <c r="AZ22" s="157"/>
      <c r="BA22" s="157"/>
      <c r="BB22" s="157">
        <f t="shared" si="3"/>
        <v>0</v>
      </c>
      <c r="BC22" s="157"/>
      <c r="BD22" s="157"/>
      <c r="BE22" s="157"/>
      <c r="BF22" s="159"/>
      <c r="BG22" s="159"/>
      <c r="BH22" s="159"/>
      <c r="BI22" s="159"/>
      <c r="BJ22" s="159"/>
      <c r="BK22" s="159"/>
      <c r="BL22" s="159"/>
      <c r="BM22" s="159"/>
    </row>
    <row r="23" spans="1:65" ht="15" customHeight="1" x14ac:dyDescent="0.25">
      <c r="A23" s="166" t="s">
        <v>835</v>
      </c>
      <c r="B23" s="41">
        <v>1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X23" s="157">
        <f t="shared" si="2"/>
        <v>0</v>
      </c>
      <c r="AY23" s="157"/>
      <c r="AZ23" s="157"/>
      <c r="BA23" s="157"/>
      <c r="BB23" s="157">
        <f t="shared" si="3"/>
        <v>0</v>
      </c>
      <c r="BC23" s="157"/>
      <c r="BD23" s="157"/>
      <c r="BE23" s="157"/>
      <c r="BF23" s="159"/>
      <c r="BG23" s="159"/>
      <c r="BH23" s="159"/>
      <c r="BI23" s="159"/>
      <c r="BJ23" s="159"/>
      <c r="BK23" s="159"/>
      <c r="BL23" s="159"/>
      <c r="BM23" s="159"/>
    </row>
    <row r="24" spans="1:65" ht="15" customHeight="1" x14ac:dyDescent="0.25">
      <c r="A24" s="166" t="s">
        <v>765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>
        <v>1</v>
      </c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X24" s="157">
        <f t="shared" si="2"/>
        <v>0</v>
      </c>
      <c r="AY24" s="157"/>
      <c r="AZ24" s="157"/>
      <c r="BA24" s="157"/>
      <c r="BB24" s="157">
        <f t="shared" si="3"/>
        <v>0</v>
      </c>
      <c r="BC24" s="157"/>
      <c r="BD24" s="157"/>
      <c r="BE24" s="157"/>
      <c r="BF24" s="159"/>
      <c r="BG24" s="159"/>
      <c r="BH24" s="159"/>
      <c r="BI24" s="159"/>
      <c r="BJ24" s="159"/>
      <c r="BK24" s="159"/>
      <c r="BL24" s="159"/>
      <c r="BM24" s="159"/>
    </row>
    <row r="25" spans="1:65" ht="15" customHeight="1" x14ac:dyDescent="0.25">
      <c r="A25" s="166" t="s">
        <v>836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>
        <v>1</v>
      </c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X25" s="157">
        <f t="shared" si="2"/>
        <v>0</v>
      </c>
      <c r="AY25" s="157"/>
      <c r="AZ25" s="157"/>
      <c r="BA25" s="157"/>
      <c r="BB25" s="157">
        <f t="shared" si="3"/>
        <v>0</v>
      </c>
      <c r="BC25" s="157"/>
      <c r="BD25" s="157"/>
      <c r="BE25" s="157"/>
      <c r="BF25" s="159"/>
      <c r="BG25" s="159"/>
      <c r="BH25" s="159"/>
      <c r="BI25" s="159"/>
      <c r="BJ25" s="159"/>
      <c r="BK25" s="159"/>
      <c r="BL25" s="159"/>
      <c r="BM25" s="159"/>
    </row>
    <row r="26" spans="1:65" ht="15" customHeight="1" x14ac:dyDescent="0.25">
      <c r="A26" s="166" t="s">
        <v>775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X26" s="157">
        <f t="shared" si="2"/>
        <v>5</v>
      </c>
      <c r="AY26" s="157">
        <v>1</v>
      </c>
      <c r="AZ26" s="157">
        <v>4</v>
      </c>
      <c r="BA26" s="157"/>
      <c r="BB26" s="157">
        <f t="shared" si="3"/>
        <v>12</v>
      </c>
      <c r="BC26" s="157">
        <v>3</v>
      </c>
      <c r="BD26" s="157">
        <v>9</v>
      </c>
      <c r="BE26" s="157"/>
      <c r="BF26" s="159"/>
      <c r="BG26" s="159"/>
      <c r="BH26" s="159"/>
      <c r="BI26" s="159"/>
      <c r="BJ26" s="159"/>
      <c r="BK26" s="159"/>
      <c r="BL26" s="159"/>
      <c r="BM26" s="159"/>
    </row>
    <row r="27" spans="1:65" ht="15" customHeight="1" x14ac:dyDescent="0.25">
      <c r="A27" s="46" t="s">
        <v>776</v>
      </c>
      <c r="B27" s="47">
        <v>40</v>
      </c>
      <c r="C27" s="151"/>
      <c r="D27" s="151"/>
      <c r="E27" s="151"/>
      <c r="F27" s="47">
        <v>75</v>
      </c>
      <c r="G27" s="151"/>
      <c r="H27" s="151"/>
      <c r="I27" s="151"/>
      <c r="J27" s="47">
        <v>95</v>
      </c>
      <c r="K27" s="151"/>
      <c r="L27" s="151"/>
      <c r="M27" s="151"/>
      <c r="N27" s="47">
        <v>85</v>
      </c>
      <c r="O27" s="47"/>
      <c r="P27" s="151"/>
      <c r="Q27" s="151"/>
      <c r="R27" s="47">
        <v>231</v>
      </c>
      <c r="S27" s="151"/>
      <c r="T27" s="151"/>
      <c r="U27" s="151"/>
      <c r="V27" s="47">
        <v>91</v>
      </c>
      <c r="W27" s="151"/>
      <c r="X27" s="151"/>
      <c r="Y27" s="151"/>
      <c r="Z27" s="151"/>
      <c r="AA27" s="151"/>
      <c r="AB27" s="151"/>
      <c r="AC27" s="151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157">
        <f t="shared" si="2"/>
        <v>78</v>
      </c>
      <c r="AY27" s="177">
        <v>3</v>
      </c>
      <c r="AZ27" s="177">
        <v>7</v>
      </c>
      <c r="BA27" s="157">
        <v>68</v>
      </c>
      <c r="BB27" s="157">
        <f t="shared" si="3"/>
        <v>123</v>
      </c>
      <c r="BC27" s="157">
        <v>4</v>
      </c>
      <c r="BD27" s="157">
        <v>8</v>
      </c>
      <c r="BE27" s="157">
        <v>111</v>
      </c>
      <c r="BF27" s="159"/>
      <c r="BG27" s="159"/>
      <c r="BH27" s="159"/>
      <c r="BI27" s="159"/>
      <c r="BJ27" s="159"/>
      <c r="BK27" s="159"/>
      <c r="BL27" s="159"/>
      <c r="BM27" s="159"/>
    </row>
    <row r="28" spans="1:65" ht="12" customHeight="1" x14ac:dyDescent="0.2">
      <c r="A28" s="48"/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</row>
    <row r="29" spans="1:65" ht="25.5" customHeight="1" x14ac:dyDescent="0.25">
      <c r="A29" s="282" t="s">
        <v>755</v>
      </c>
      <c r="B29" s="282"/>
      <c r="C29" s="282"/>
      <c r="D29" s="282"/>
      <c r="E29" s="282"/>
      <c r="F29" s="282"/>
      <c r="G29" s="282"/>
      <c r="H29" s="282"/>
      <c r="I29" s="282"/>
      <c r="J29" s="282"/>
      <c r="K29" s="282"/>
    </row>
    <row r="30" spans="1:65" ht="13.5" x14ac:dyDescent="0.25">
      <c r="A30" s="162" t="s">
        <v>756</v>
      </c>
      <c r="B30" s="164"/>
      <c r="C30" s="164"/>
      <c r="D30" s="164"/>
      <c r="E30" s="164"/>
    </row>
    <row r="31" spans="1:65" ht="13.5" x14ac:dyDescent="0.25">
      <c r="A31" s="53"/>
    </row>
    <row r="32" spans="1:65" ht="13.5" x14ac:dyDescent="0.25">
      <c r="A32" s="53"/>
    </row>
    <row r="33" spans="1:1" ht="13.5" x14ac:dyDescent="0.25">
      <c r="A33" s="53"/>
    </row>
    <row r="34" spans="1:1" ht="13.5" x14ac:dyDescent="0.25">
      <c r="A34" s="53"/>
    </row>
    <row r="35" spans="1:1" ht="13.5" x14ac:dyDescent="0.25">
      <c r="A35" s="53"/>
    </row>
    <row r="36" spans="1:1" ht="13.5" x14ac:dyDescent="0.25">
      <c r="A36" s="53"/>
    </row>
    <row r="37" spans="1:1" ht="13.5" x14ac:dyDescent="0.25">
      <c r="A37" s="53"/>
    </row>
    <row r="38" spans="1:1" ht="13.5" x14ac:dyDescent="0.25">
      <c r="A38" s="53"/>
    </row>
    <row r="39" spans="1:1" ht="13.5" x14ac:dyDescent="0.25">
      <c r="A39" s="53"/>
    </row>
    <row r="40" spans="1:1" ht="13.5" x14ac:dyDescent="0.25">
      <c r="A40" s="53"/>
    </row>
    <row r="41" spans="1:1" ht="13.5" x14ac:dyDescent="0.25">
      <c r="A41" s="53"/>
    </row>
    <row r="42" spans="1:1" ht="13.5" x14ac:dyDescent="0.25">
      <c r="A42" s="53"/>
    </row>
    <row r="43" spans="1:1" ht="13.5" x14ac:dyDescent="0.25">
      <c r="A43" s="53"/>
    </row>
    <row r="44" spans="1:1" ht="13.5" x14ac:dyDescent="0.25">
      <c r="A44" s="53"/>
    </row>
    <row r="45" spans="1:1" ht="13.5" x14ac:dyDescent="0.25">
      <c r="A45" s="53"/>
    </row>
    <row r="46" spans="1:1" ht="13.5" x14ac:dyDescent="0.25">
      <c r="A46" s="53"/>
    </row>
    <row r="47" spans="1:1" ht="13.5" x14ac:dyDescent="0.25">
      <c r="A47" s="53"/>
    </row>
    <row r="48" spans="1:1" ht="13.5" x14ac:dyDescent="0.25">
      <c r="A48" s="53"/>
    </row>
    <row r="49" spans="1:1" ht="13.5" x14ac:dyDescent="0.25">
      <c r="A49" s="53"/>
    </row>
    <row r="50" spans="1:1" ht="13.5" x14ac:dyDescent="0.25">
      <c r="A50" s="53"/>
    </row>
    <row r="51" spans="1:1" ht="13.5" x14ac:dyDescent="0.25">
      <c r="A51" s="53"/>
    </row>
    <row r="52" spans="1:1" ht="13.5" x14ac:dyDescent="0.25">
      <c r="A52" s="53"/>
    </row>
    <row r="53" spans="1:1" ht="13.5" x14ac:dyDescent="0.25">
      <c r="A53" s="54"/>
    </row>
    <row r="54" spans="1:1" ht="16.5" x14ac:dyDescent="0.3">
      <c r="A54" s="55"/>
    </row>
    <row r="55" spans="1:1" ht="16.5" x14ac:dyDescent="0.3">
      <c r="A55" s="55"/>
    </row>
    <row r="56" spans="1:1" ht="16.5" x14ac:dyDescent="0.3">
      <c r="A56" s="55"/>
    </row>
    <row r="57" spans="1:1" ht="16.5" x14ac:dyDescent="0.3">
      <c r="A57" s="55"/>
    </row>
    <row r="58" spans="1:1" ht="16.5" x14ac:dyDescent="0.3">
      <c r="A58" s="55"/>
    </row>
    <row r="59" spans="1:1" ht="16.5" x14ac:dyDescent="0.3">
      <c r="A59" s="55"/>
    </row>
    <row r="60" spans="1:1" ht="16.5" x14ac:dyDescent="0.3">
      <c r="A60" s="55"/>
    </row>
    <row r="61" spans="1:1" ht="16.5" x14ac:dyDescent="0.3">
      <c r="A61" s="55"/>
    </row>
    <row r="62" spans="1:1" ht="16.5" x14ac:dyDescent="0.3">
      <c r="A62" s="55"/>
    </row>
    <row r="63" spans="1:1" ht="16.5" x14ac:dyDescent="0.3">
      <c r="A63" s="55"/>
    </row>
    <row r="64" spans="1:1" ht="16.5" x14ac:dyDescent="0.3">
      <c r="A64" s="55"/>
    </row>
    <row r="65" spans="1:1" ht="16.5" x14ac:dyDescent="0.3">
      <c r="A65" s="55"/>
    </row>
    <row r="66" spans="1:1" ht="16.5" x14ac:dyDescent="0.3">
      <c r="A66" s="55"/>
    </row>
    <row r="67" spans="1:1" ht="13.5" x14ac:dyDescent="0.25">
      <c r="A67" s="54"/>
    </row>
  </sheetData>
  <mergeCells count="20">
    <mergeCell ref="A1:BM1"/>
    <mergeCell ref="A2:BM2"/>
    <mergeCell ref="A3:A4"/>
    <mergeCell ref="B3:E3"/>
    <mergeCell ref="F3:I3"/>
    <mergeCell ref="J3:M3"/>
    <mergeCell ref="N3:Q3"/>
    <mergeCell ref="R3:U3"/>
    <mergeCell ref="V3:Y3"/>
    <mergeCell ref="Z3:AC3"/>
    <mergeCell ref="BF3:BI3"/>
    <mergeCell ref="BB3:BE3"/>
    <mergeCell ref="BJ3:BM3"/>
    <mergeCell ref="AT3:AW3"/>
    <mergeCell ref="AX3:BA3"/>
    <mergeCell ref="A29:K29"/>
    <mergeCell ref="AD3:AG3"/>
    <mergeCell ref="AH3:AK3"/>
    <mergeCell ref="AL3:AO3"/>
    <mergeCell ref="AP3:AS3"/>
  </mergeCells>
  <pageMargins left="0.7" right="0.7" top="0.75" bottom="0.75" header="0.3" footer="0.3"/>
  <pageSetup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71"/>
  <sheetViews>
    <sheetView showGridLines="0" workbookViewId="0">
      <selection activeCell="A2" sqref="A2:Q2"/>
    </sheetView>
  </sheetViews>
  <sheetFormatPr baseColWidth="10" defaultColWidth="11.42578125" defaultRowHeight="12.75" x14ac:dyDescent="0.2"/>
  <cols>
    <col min="1" max="1" width="25.7109375" style="34" customWidth="1"/>
    <col min="2" max="11" width="8.5703125" style="34" hidden="1" customWidth="1"/>
    <col min="12" max="12" width="8.85546875" style="34" hidden="1" customWidth="1"/>
    <col min="13" max="15" width="11.42578125" style="34" hidden="1" customWidth="1"/>
    <col min="16" max="17" width="15.42578125" style="34" customWidth="1"/>
    <col min="18" max="16384" width="11.42578125" style="34"/>
  </cols>
  <sheetData>
    <row r="1" spans="1:17" ht="13.5" x14ac:dyDescent="0.2">
      <c r="A1" s="295" t="s">
        <v>837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</row>
    <row r="2" spans="1:17" ht="39.75" customHeight="1" x14ac:dyDescent="0.2">
      <c r="A2" s="251" t="s">
        <v>854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</row>
    <row r="3" spans="1:17" ht="20.100000000000001" customHeight="1" x14ac:dyDescent="0.2">
      <c r="A3" s="80" t="s">
        <v>778</v>
      </c>
      <c r="B3" s="64">
        <v>2009</v>
      </c>
      <c r="C3" s="64">
        <v>2010</v>
      </c>
      <c r="D3" s="64">
        <v>2011</v>
      </c>
      <c r="E3" s="64">
        <v>2012</v>
      </c>
      <c r="F3" s="64">
        <v>2013</v>
      </c>
      <c r="G3" s="64">
        <v>2014</v>
      </c>
      <c r="H3" s="64">
        <v>2015</v>
      </c>
      <c r="I3" s="64">
        <v>2016</v>
      </c>
      <c r="J3" s="64">
        <v>2017</v>
      </c>
      <c r="K3" s="64">
        <v>2018</v>
      </c>
      <c r="L3" s="64">
        <v>2019</v>
      </c>
      <c r="M3" s="64">
        <v>2020</v>
      </c>
      <c r="N3" s="64" t="s">
        <v>739</v>
      </c>
      <c r="O3" s="64" t="s">
        <v>730</v>
      </c>
      <c r="P3" s="64">
        <v>2021</v>
      </c>
      <c r="Q3" s="64" t="s">
        <v>699</v>
      </c>
    </row>
    <row r="4" spans="1:17" ht="15" customHeight="1" x14ac:dyDescent="0.25">
      <c r="A4" s="37" t="s">
        <v>128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N4" s="154">
        <f>SUM(N5:N31)</f>
        <v>90</v>
      </c>
      <c r="O4" s="154">
        <f>SUM(O5:O31)</f>
        <v>180</v>
      </c>
      <c r="P4" s="155"/>
      <c r="Q4" s="155"/>
    </row>
    <row r="5" spans="1:17" ht="15" customHeight="1" x14ac:dyDescent="0.25">
      <c r="A5" s="40" t="s">
        <v>131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N5" s="157"/>
      <c r="O5" s="157">
        <v>1</v>
      </c>
      <c r="P5" s="159"/>
      <c r="Q5" s="159"/>
    </row>
    <row r="6" spans="1:17" ht="15" customHeight="1" x14ac:dyDescent="0.25">
      <c r="A6" s="40" t="s">
        <v>132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N6" s="157"/>
      <c r="O6" s="157">
        <v>1</v>
      </c>
      <c r="P6" s="159"/>
      <c r="Q6" s="159"/>
    </row>
    <row r="7" spans="1:17" ht="15" customHeight="1" x14ac:dyDescent="0.25">
      <c r="A7" s="40" t="s">
        <v>133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N7" s="157"/>
      <c r="O7" s="157"/>
      <c r="P7" s="159"/>
      <c r="Q7" s="159"/>
    </row>
    <row r="8" spans="1:17" ht="15" customHeight="1" x14ac:dyDescent="0.25">
      <c r="A8" s="40" t="s">
        <v>134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N8" s="157">
        <v>12</v>
      </c>
      <c r="O8" s="157">
        <v>30</v>
      </c>
      <c r="P8" s="159"/>
      <c r="Q8" s="159"/>
    </row>
    <row r="9" spans="1:17" ht="15" customHeight="1" x14ac:dyDescent="0.25">
      <c r="A9" s="40" t="s">
        <v>135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N9" s="157">
        <v>2</v>
      </c>
      <c r="O9" s="157">
        <v>2</v>
      </c>
      <c r="P9" s="159"/>
      <c r="Q9" s="159"/>
    </row>
    <row r="10" spans="1:17" ht="15" customHeight="1" x14ac:dyDescent="0.25">
      <c r="A10" s="40" t="s">
        <v>136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N10" s="157"/>
      <c r="O10" s="157"/>
      <c r="P10" s="159"/>
      <c r="Q10" s="159"/>
    </row>
    <row r="11" spans="1:17" ht="15" customHeight="1" x14ac:dyDescent="0.25">
      <c r="A11" s="40" t="s">
        <v>779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N11" s="157"/>
      <c r="O11" s="157">
        <v>1</v>
      </c>
      <c r="P11" s="159"/>
      <c r="Q11" s="159"/>
    </row>
    <row r="12" spans="1:17" ht="15" customHeight="1" x14ac:dyDescent="0.25">
      <c r="A12" s="40" t="s">
        <v>139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N12" s="157">
        <v>8</v>
      </c>
      <c r="O12" s="157">
        <v>11</v>
      </c>
      <c r="P12" s="159"/>
      <c r="Q12" s="159"/>
    </row>
    <row r="13" spans="1:17" ht="15" customHeight="1" x14ac:dyDescent="0.25">
      <c r="A13" s="40" t="s">
        <v>140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N13" s="157"/>
      <c r="O13" s="157"/>
      <c r="P13" s="159"/>
      <c r="Q13" s="159"/>
    </row>
    <row r="14" spans="1:17" ht="15" customHeight="1" x14ac:dyDescent="0.25">
      <c r="A14" s="40" t="s">
        <v>141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N14" s="157">
        <v>9</v>
      </c>
      <c r="O14" s="157">
        <v>19</v>
      </c>
      <c r="P14" s="159"/>
      <c r="Q14" s="159"/>
    </row>
    <row r="15" spans="1:17" ht="15" customHeight="1" x14ac:dyDescent="0.25">
      <c r="A15" s="40" t="s">
        <v>143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N15" s="157"/>
      <c r="O15" s="157"/>
      <c r="P15" s="159"/>
      <c r="Q15" s="159"/>
    </row>
    <row r="16" spans="1:17" ht="15" customHeight="1" x14ac:dyDescent="0.25">
      <c r="A16" s="40" t="s">
        <v>144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N16" s="157">
        <v>8</v>
      </c>
      <c r="O16" s="157">
        <v>8</v>
      </c>
      <c r="P16" s="159"/>
      <c r="Q16" s="159"/>
    </row>
    <row r="17" spans="1:17" ht="15" customHeight="1" x14ac:dyDescent="0.25">
      <c r="A17" s="40" t="s">
        <v>145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N17" s="157">
        <v>2</v>
      </c>
      <c r="O17" s="157">
        <v>12</v>
      </c>
      <c r="P17" s="159"/>
      <c r="Q17" s="159"/>
    </row>
    <row r="18" spans="1:17" ht="15" customHeight="1" x14ac:dyDescent="0.25">
      <c r="A18" s="40" t="s">
        <v>146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N18" s="157"/>
      <c r="O18" s="157">
        <v>1</v>
      </c>
      <c r="P18" s="159"/>
      <c r="Q18" s="159"/>
    </row>
    <row r="19" spans="1:17" ht="15" customHeight="1" x14ac:dyDescent="0.25">
      <c r="A19" s="40" t="s">
        <v>252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N19" s="157"/>
      <c r="O19" s="157"/>
      <c r="P19" s="159"/>
      <c r="Q19" s="159"/>
    </row>
    <row r="20" spans="1:17" ht="15" customHeight="1" x14ac:dyDescent="0.25">
      <c r="A20" s="185" t="s">
        <v>780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N20" s="157">
        <v>4</v>
      </c>
      <c r="O20" s="157">
        <v>6</v>
      </c>
      <c r="P20" s="159"/>
      <c r="Q20" s="159"/>
    </row>
    <row r="21" spans="1:17" ht="15" customHeight="1" x14ac:dyDescent="0.25">
      <c r="A21" s="186" t="s">
        <v>781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N21" s="157"/>
      <c r="O21" s="157"/>
      <c r="P21" s="159"/>
      <c r="Q21" s="159"/>
    </row>
    <row r="22" spans="1:17" ht="15" customHeight="1" x14ac:dyDescent="0.25">
      <c r="A22" s="42" t="s">
        <v>153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N22" s="157">
        <v>7</v>
      </c>
      <c r="O22" s="157">
        <v>15</v>
      </c>
      <c r="P22" s="159"/>
      <c r="Q22" s="159"/>
    </row>
    <row r="23" spans="1:17" ht="15" customHeight="1" x14ac:dyDescent="0.25">
      <c r="A23" s="40" t="s">
        <v>610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N23" s="157">
        <v>3</v>
      </c>
      <c r="O23" s="157">
        <v>4</v>
      </c>
      <c r="P23" s="159"/>
      <c r="Q23" s="159"/>
    </row>
    <row r="24" spans="1:17" ht="15" customHeight="1" x14ac:dyDescent="0.25">
      <c r="A24" s="40" t="s">
        <v>155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N24" s="157"/>
      <c r="O24" s="157"/>
      <c r="P24" s="159"/>
      <c r="Q24" s="159"/>
    </row>
    <row r="25" spans="1:17" ht="15" customHeight="1" x14ac:dyDescent="0.25">
      <c r="A25" s="40" t="s">
        <v>156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N25" s="157">
        <v>3</v>
      </c>
      <c r="O25" s="157">
        <v>3</v>
      </c>
      <c r="P25" s="159"/>
      <c r="Q25" s="159"/>
    </row>
    <row r="26" spans="1:17" ht="15" customHeight="1" x14ac:dyDescent="0.25">
      <c r="A26" s="40" t="s">
        <v>157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N26" s="157">
        <v>10</v>
      </c>
      <c r="O26" s="157">
        <v>17</v>
      </c>
      <c r="P26" s="159"/>
      <c r="Q26" s="159"/>
    </row>
    <row r="27" spans="1:17" ht="15" customHeight="1" x14ac:dyDescent="0.25">
      <c r="A27" s="40" t="s">
        <v>158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N27" s="157">
        <v>18</v>
      </c>
      <c r="O27" s="157">
        <v>41</v>
      </c>
      <c r="P27" s="159"/>
      <c r="Q27" s="159"/>
    </row>
    <row r="28" spans="1:17" ht="15" customHeight="1" x14ac:dyDescent="0.25">
      <c r="A28" s="40" t="s">
        <v>159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N28" s="157">
        <v>1</v>
      </c>
      <c r="O28" s="157">
        <v>3</v>
      </c>
      <c r="P28" s="159"/>
      <c r="Q28" s="159"/>
    </row>
    <row r="29" spans="1:17" ht="15" customHeight="1" x14ac:dyDescent="0.25">
      <c r="A29" s="40" t="s">
        <v>163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N29" s="157">
        <v>2</v>
      </c>
      <c r="O29" s="157">
        <v>3</v>
      </c>
      <c r="P29" s="159"/>
      <c r="Q29" s="159"/>
    </row>
    <row r="30" spans="1:17" ht="15" customHeight="1" x14ac:dyDescent="0.25">
      <c r="A30" s="40" t="s">
        <v>164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N30" s="157">
        <v>1</v>
      </c>
      <c r="O30" s="157">
        <v>2</v>
      </c>
      <c r="P30" s="159"/>
      <c r="Q30" s="159"/>
    </row>
    <row r="31" spans="1:17" ht="15" customHeight="1" x14ac:dyDescent="0.25">
      <c r="A31" s="46" t="s">
        <v>165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177"/>
      <c r="O31" s="157"/>
      <c r="P31" s="159"/>
      <c r="Q31" s="159"/>
    </row>
    <row r="32" spans="1:17" ht="12" customHeight="1" x14ac:dyDescent="0.2">
      <c r="A32" s="48"/>
      <c r="B32" s="152"/>
      <c r="C32" s="152"/>
      <c r="D32" s="152"/>
      <c r="E32" s="152"/>
      <c r="F32" s="152"/>
      <c r="G32" s="152"/>
    </row>
    <row r="33" spans="1:15" x14ac:dyDescent="0.2">
      <c r="A33" s="294" t="s">
        <v>782</v>
      </c>
      <c r="B33" s="294"/>
      <c r="C33" s="294"/>
      <c r="D33" s="294"/>
      <c r="E33" s="294"/>
      <c r="F33" s="294"/>
      <c r="G33" s="294"/>
      <c r="H33" s="294"/>
      <c r="I33" s="294"/>
      <c r="J33" s="294"/>
      <c r="K33" s="294"/>
      <c r="L33" s="294"/>
      <c r="M33" s="294"/>
      <c r="N33" s="294"/>
      <c r="O33" s="294"/>
    </row>
    <row r="34" spans="1:15" x14ac:dyDescent="0.2">
      <c r="A34" s="294" t="s">
        <v>783</v>
      </c>
      <c r="B34" s="294"/>
      <c r="C34" s="294"/>
      <c r="D34" s="294"/>
      <c r="E34" s="294"/>
      <c r="F34" s="294"/>
      <c r="G34" s="294"/>
      <c r="H34" s="294"/>
      <c r="I34" s="294"/>
      <c r="J34" s="294"/>
      <c r="K34" s="294"/>
      <c r="L34" s="294"/>
      <c r="M34" s="294"/>
      <c r="N34" s="294"/>
      <c r="O34" s="294"/>
    </row>
    <row r="35" spans="1:15" ht="13.5" x14ac:dyDescent="0.25">
      <c r="A35" s="53"/>
    </row>
    <row r="36" spans="1:15" ht="13.5" x14ac:dyDescent="0.25">
      <c r="A36" s="53"/>
    </row>
    <row r="37" spans="1:15" ht="13.5" x14ac:dyDescent="0.25">
      <c r="A37" s="53"/>
    </row>
    <row r="38" spans="1:15" ht="13.5" x14ac:dyDescent="0.25">
      <c r="A38" s="53"/>
    </row>
    <row r="39" spans="1:15" ht="13.5" x14ac:dyDescent="0.25">
      <c r="A39" s="53"/>
    </row>
    <row r="40" spans="1:15" ht="13.5" x14ac:dyDescent="0.25">
      <c r="A40" s="53"/>
    </row>
    <row r="41" spans="1:15" ht="13.5" x14ac:dyDescent="0.25">
      <c r="A41" s="53"/>
    </row>
    <row r="42" spans="1:15" ht="13.5" x14ac:dyDescent="0.25">
      <c r="A42" s="53"/>
    </row>
    <row r="43" spans="1:15" ht="13.5" x14ac:dyDescent="0.25">
      <c r="A43" s="53"/>
    </row>
    <row r="44" spans="1:15" ht="13.5" x14ac:dyDescent="0.25">
      <c r="A44" s="53"/>
    </row>
    <row r="45" spans="1:15" ht="13.5" x14ac:dyDescent="0.25">
      <c r="A45" s="53"/>
    </row>
    <row r="46" spans="1:15" ht="13.5" x14ac:dyDescent="0.25">
      <c r="A46" s="53"/>
    </row>
    <row r="47" spans="1:15" ht="13.5" x14ac:dyDescent="0.25">
      <c r="A47" s="53"/>
    </row>
    <row r="48" spans="1:15" ht="13.5" x14ac:dyDescent="0.25">
      <c r="A48" s="53"/>
    </row>
    <row r="49" spans="1:1" ht="13.5" x14ac:dyDescent="0.25">
      <c r="A49" s="53"/>
    </row>
    <row r="50" spans="1:1" ht="13.5" x14ac:dyDescent="0.25">
      <c r="A50" s="53"/>
    </row>
    <row r="51" spans="1:1" ht="13.5" x14ac:dyDescent="0.25">
      <c r="A51" s="53"/>
    </row>
    <row r="52" spans="1:1" ht="13.5" x14ac:dyDescent="0.25">
      <c r="A52" s="53"/>
    </row>
    <row r="53" spans="1:1" ht="13.5" x14ac:dyDescent="0.25">
      <c r="A53" s="53"/>
    </row>
    <row r="54" spans="1:1" ht="13.5" x14ac:dyDescent="0.25">
      <c r="A54" s="53"/>
    </row>
    <row r="55" spans="1:1" ht="13.5" x14ac:dyDescent="0.25">
      <c r="A55" s="53"/>
    </row>
    <row r="56" spans="1:1" ht="13.5" x14ac:dyDescent="0.25">
      <c r="A56" s="53"/>
    </row>
    <row r="57" spans="1:1" ht="13.5" x14ac:dyDescent="0.25">
      <c r="A57" s="54"/>
    </row>
    <row r="58" spans="1:1" ht="16.5" x14ac:dyDescent="0.3">
      <c r="A58" s="55"/>
    </row>
    <row r="59" spans="1:1" ht="16.5" x14ac:dyDescent="0.3">
      <c r="A59" s="55"/>
    </row>
    <row r="60" spans="1:1" ht="16.5" x14ac:dyDescent="0.3">
      <c r="A60" s="55"/>
    </row>
    <row r="61" spans="1:1" ht="16.5" x14ac:dyDescent="0.3">
      <c r="A61" s="55"/>
    </row>
    <row r="62" spans="1:1" ht="16.5" x14ac:dyDescent="0.3">
      <c r="A62" s="55"/>
    </row>
    <row r="63" spans="1:1" ht="16.5" x14ac:dyDescent="0.3">
      <c r="A63" s="55"/>
    </row>
    <row r="64" spans="1:1" ht="16.5" x14ac:dyDescent="0.3">
      <c r="A64" s="55"/>
    </row>
    <row r="65" spans="1:1" ht="16.5" x14ac:dyDescent="0.3">
      <c r="A65" s="55"/>
    </row>
    <row r="66" spans="1:1" ht="16.5" x14ac:dyDescent="0.3">
      <c r="A66" s="55"/>
    </row>
    <row r="67" spans="1:1" ht="16.5" x14ac:dyDescent="0.3">
      <c r="A67" s="55"/>
    </row>
    <row r="68" spans="1:1" ht="16.5" x14ac:dyDescent="0.3">
      <c r="A68" s="55"/>
    </row>
    <row r="69" spans="1:1" ht="16.5" x14ac:dyDescent="0.3">
      <c r="A69" s="55"/>
    </row>
    <row r="70" spans="1:1" ht="16.5" x14ac:dyDescent="0.3">
      <c r="A70" s="55"/>
    </row>
    <row r="71" spans="1:1" ht="13.5" x14ac:dyDescent="0.25">
      <c r="A71" s="54"/>
    </row>
  </sheetData>
  <mergeCells count="4">
    <mergeCell ref="A33:O33"/>
    <mergeCell ref="A34:O34"/>
    <mergeCell ref="A2:Q2"/>
    <mergeCell ref="A1:Q1"/>
  </mergeCells>
  <pageMargins left="0.7" right="0.7" top="0.75" bottom="0.75" header="0.3" footer="0.3"/>
  <pageSetup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M53"/>
  <sheetViews>
    <sheetView showGridLines="0" zoomScaleNormal="100" workbookViewId="0">
      <pane xSplit="1" ySplit="4" topLeftCell="BF5" activePane="bottomRight" state="frozen"/>
      <selection activeCell="D3" sqref="D3:D14"/>
      <selection pane="topRight" activeCell="D3" sqref="D3:D14"/>
      <selection pane="bottomLeft" activeCell="D3" sqref="D3:D14"/>
      <selection pane="bottomRight" activeCell="A12" sqref="A12"/>
    </sheetView>
  </sheetViews>
  <sheetFormatPr baseColWidth="10" defaultColWidth="11.42578125" defaultRowHeight="12.75" x14ac:dyDescent="0.2"/>
  <cols>
    <col min="1" max="1" width="18.7109375" style="34" customWidth="1"/>
    <col min="2" max="45" width="6.42578125" style="34" hidden="1" customWidth="1"/>
    <col min="46" max="46" width="4.28515625" style="34" hidden="1" customWidth="1"/>
    <col min="47" max="47" width="4.85546875" style="34" hidden="1" customWidth="1"/>
    <col min="48" max="48" width="6.42578125" style="34" hidden="1" customWidth="1"/>
    <col min="49" max="49" width="6.85546875" style="34" hidden="1" customWidth="1"/>
    <col min="50" max="57" width="8.5703125" style="34" hidden="1" customWidth="1"/>
    <col min="58" max="60" width="8.5703125" style="34" customWidth="1"/>
    <col min="61" max="61" width="10.42578125" style="34" customWidth="1"/>
    <col min="62" max="64" width="8.5703125" style="34" customWidth="1"/>
    <col min="65" max="65" width="10.42578125" style="34" customWidth="1"/>
    <col min="66" max="16384" width="11.42578125" style="34"/>
  </cols>
  <sheetData>
    <row r="1" spans="1:65" x14ac:dyDescent="0.2">
      <c r="A1" s="250" t="s">
        <v>838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  <c r="BJ1" s="250"/>
      <c r="BK1" s="250"/>
      <c r="BL1" s="250"/>
      <c r="BM1" s="250"/>
    </row>
    <row r="2" spans="1:65" ht="34.5" customHeight="1" x14ac:dyDescent="0.2">
      <c r="A2" s="296" t="s">
        <v>855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6"/>
      <c r="X2" s="296"/>
      <c r="Y2" s="296"/>
      <c r="Z2" s="296"/>
      <c r="AA2" s="296"/>
      <c r="AB2" s="296"/>
      <c r="AC2" s="296"/>
      <c r="AD2" s="296"/>
      <c r="AE2" s="296"/>
      <c r="AF2" s="296"/>
      <c r="AG2" s="296"/>
      <c r="AH2" s="296"/>
      <c r="AI2" s="296"/>
      <c r="AJ2" s="296"/>
      <c r="AK2" s="296"/>
      <c r="AL2" s="296"/>
      <c r="AM2" s="296"/>
      <c r="AN2" s="296"/>
      <c r="AO2" s="296"/>
      <c r="AP2" s="296"/>
      <c r="AQ2" s="296"/>
      <c r="AR2" s="296"/>
      <c r="AS2" s="296"/>
      <c r="AT2" s="296"/>
      <c r="AU2" s="296"/>
      <c r="AV2" s="296"/>
      <c r="AW2" s="296"/>
      <c r="AX2" s="296"/>
      <c r="AY2" s="296"/>
      <c r="AZ2" s="296"/>
      <c r="BA2" s="296"/>
      <c r="BB2" s="296"/>
      <c r="BC2" s="296"/>
      <c r="BD2" s="296"/>
      <c r="BE2" s="296"/>
      <c r="BF2" s="296"/>
      <c r="BG2" s="296"/>
      <c r="BH2" s="296"/>
      <c r="BI2" s="296"/>
      <c r="BJ2" s="296"/>
      <c r="BK2" s="296"/>
      <c r="BL2" s="296"/>
      <c r="BM2" s="296"/>
    </row>
    <row r="3" spans="1:65" ht="20.100000000000001" customHeight="1" x14ac:dyDescent="0.2">
      <c r="A3" s="293" t="s">
        <v>816</v>
      </c>
      <c r="B3" s="291">
        <v>2009</v>
      </c>
      <c r="C3" s="291"/>
      <c r="D3" s="291"/>
      <c r="E3" s="291"/>
      <c r="F3" s="291">
        <v>2010</v>
      </c>
      <c r="G3" s="291"/>
      <c r="H3" s="291"/>
      <c r="I3" s="291"/>
      <c r="J3" s="291">
        <v>2011</v>
      </c>
      <c r="K3" s="291"/>
      <c r="L3" s="291"/>
      <c r="M3" s="291"/>
      <c r="N3" s="291">
        <v>2012</v>
      </c>
      <c r="O3" s="291"/>
      <c r="P3" s="291"/>
      <c r="Q3" s="291"/>
      <c r="R3" s="291">
        <v>2013</v>
      </c>
      <c r="S3" s="291"/>
      <c r="T3" s="291"/>
      <c r="U3" s="291"/>
      <c r="V3" s="291">
        <v>2014</v>
      </c>
      <c r="W3" s="291"/>
      <c r="X3" s="291"/>
      <c r="Y3" s="291"/>
      <c r="Z3" s="291">
        <v>2015</v>
      </c>
      <c r="AA3" s="291"/>
      <c r="AB3" s="291"/>
      <c r="AC3" s="291"/>
      <c r="AD3" s="291">
        <v>2016</v>
      </c>
      <c r="AE3" s="291"/>
      <c r="AF3" s="291"/>
      <c r="AG3" s="291"/>
      <c r="AH3" s="291">
        <v>2017</v>
      </c>
      <c r="AI3" s="291"/>
      <c r="AJ3" s="291"/>
      <c r="AK3" s="291"/>
      <c r="AL3" s="291">
        <v>2018</v>
      </c>
      <c r="AM3" s="291"/>
      <c r="AN3" s="291"/>
      <c r="AO3" s="291"/>
      <c r="AP3" s="291">
        <v>2019</v>
      </c>
      <c r="AQ3" s="291"/>
      <c r="AR3" s="291"/>
      <c r="AS3" s="291"/>
      <c r="AT3" s="291">
        <v>2020</v>
      </c>
      <c r="AU3" s="291"/>
      <c r="AV3" s="291"/>
      <c r="AW3" s="291"/>
      <c r="AX3" s="291" t="s">
        <v>739</v>
      </c>
      <c r="AY3" s="291"/>
      <c r="AZ3" s="291"/>
      <c r="BA3" s="291"/>
      <c r="BB3" s="291" t="s">
        <v>730</v>
      </c>
      <c r="BC3" s="291"/>
      <c r="BD3" s="291"/>
      <c r="BE3" s="291"/>
      <c r="BF3" s="291">
        <v>2021</v>
      </c>
      <c r="BG3" s="291"/>
      <c r="BH3" s="291"/>
      <c r="BI3" s="291"/>
      <c r="BJ3" s="291" t="s">
        <v>699</v>
      </c>
      <c r="BK3" s="291"/>
      <c r="BL3" s="291"/>
      <c r="BM3" s="291"/>
    </row>
    <row r="4" spans="1:65" ht="24.75" customHeight="1" x14ac:dyDescent="0.2">
      <c r="A4" s="293"/>
      <c r="B4" s="165" t="s">
        <v>128</v>
      </c>
      <c r="C4" s="165" t="s">
        <v>130</v>
      </c>
      <c r="D4" s="165" t="s">
        <v>129</v>
      </c>
      <c r="E4" s="165" t="s">
        <v>753</v>
      </c>
      <c r="F4" s="165" t="s">
        <v>128</v>
      </c>
      <c r="G4" s="165" t="s">
        <v>130</v>
      </c>
      <c r="H4" s="165" t="s">
        <v>129</v>
      </c>
      <c r="I4" s="165" t="s">
        <v>753</v>
      </c>
      <c r="J4" s="165" t="s">
        <v>128</v>
      </c>
      <c r="K4" s="165" t="s">
        <v>130</v>
      </c>
      <c r="L4" s="165" t="s">
        <v>129</v>
      </c>
      <c r="M4" s="165" t="s">
        <v>753</v>
      </c>
      <c r="N4" s="165" t="s">
        <v>128</v>
      </c>
      <c r="O4" s="165" t="s">
        <v>130</v>
      </c>
      <c r="P4" s="165" t="s">
        <v>129</v>
      </c>
      <c r="Q4" s="165" t="s">
        <v>753</v>
      </c>
      <c r="R4" s="165" t="s">
        <v>128</v>
      </c>
      <c r="S4" s="165" t="s">
        <v>130</v>
      </c>
      <c r="T4" s="165" t="s">
        <v>129</v>
      </c>
      <c r="U4" s="165" t="s">
        <v>753</v>
      </c>
      <c r="V4" s="165" t="s">
        <v>128</v>
      </c>
      <c r="W4" s="165" t="s">
        <v>130</v>
      </c>
      <c r="X4" s="165" t="s">
        <v>129</v>
      </c>
      <c r="Y4" s="165" t="s">
        <v>753</v>
      </c>
      <c r="Z4" s="165" t="s">
        <v>128</v>
      </c>
      <c r="AA4" s="165" t="s">
        <v>130</v>
      </c>
      <c r="AB4" s="165" t="s">
        <v>129</v>
      </c>
      <c r="AC4" s="165" t="s">
        <v>753</v>
      </c>
      <c r="AD4" s="165" t="s">
        <v>128</v>
      </c>
      <c r="AE4" s="165" t="s">
        <v>130</v>
      </c>
      <c r="AF4" s="165" t="s">
        <v>129</v>
      </c>
      <c r="AG4" s="165" t="s">
        <v>753</v>
      </c>
      <c r="AH4" s="165" t="s">
        <v>128</v>
      </c>
      <c r="AI4" s="165" t="s">
        <v>130</v>
      </c>
      <c r="AJ4" s="165" t="s">
        <v>129</v>
      </c>
      <c r="AK4" s="165" t="s">
        <v>753</v>
      </c>
      <c r="AL4" s="165" t="s">
        <v>128</v>
      </c>
      <c r="AM4" s="165" t="s">
        <v>130</v>
      </c>
      <c r="AN4" s="165" t="s">
        <v>129</v>
      </c>
      <c r="AO4" s="165" t="s">
        <v>753</v>
      </c>
      <c r="AP4" s="165" t="s">
        <v>128</v>
      </c>
      <c r="AQ4" s="165" t="s">
        <v>130</v>
      </c>
      <c r="AR4" s="165" t="s">
        <v>129</v>
      </c>
      <c r="AS4" s="165" t="s">
        <v>753</v>
      </c>
      <c r="AT4" s="165" t="s">
        <v>128</v>
      </c>
      <c r="AU4" s="165" t="s">
        <v>130</v>
      </c>
      <c r="AV4" s="165" t="s">
        <v>129</v>
      </c>
      <c r="AW4" s="165" t="s">
        <v>753</v>
      </c>
      <c r="AX4" s="165" t="s">
        <v>128</v>
      </c>
      <c r="AY4" s="165" t="s">
        <v>130</v>
      </c>
      <c r="AZ4" s="165" t="s">
        <v>129</v>
      </c>
      <c r="BA4" s="165" t="s">
        <v>753</v>
      </c>
      <c r="BB4" s="165" t="s">
        <v>128</v>
      </c>
      <c r="BC4" s="165" t="s">
        <v>130</v>
      </c>
      <c r="BD4" s="165" t="s">
        <v>129</v>
      </c>
      <c r="BE4" s="165" t="s">
        <v>753</v>
      </c>
      <c r="BF4" s="165" t="s">
        <v>128</v>
      </c>
      <c r="BG4" s="165" t="s">
        <v>130</v>
      </c>
      <c r="BH4" s="165" t="s">
        <v>129</v>
      </c>
      <c r="BI4" s="165" t="s">
        <v>849</v>
      </c>
      <c r="BJ4" s="165" t="s">
        <v>128</v>
      </c>
      <c r="BK4" s="165" t="s">
        <v>130</v>
      </c>
      <c r="BL4" s="165" t="s">
        <v>129</v>
      </c>
      <c r="BM4" s="165" t="s">
        <v>849</v>
      </c>
    </row>
    <row r="5" spans="1:65" ht="15" customHeight="1" x14ac:dyDescent="0.25">
      <c r="A5" s="37" t="s">
        <v>128</v>
      </c>
      <c r="B5" s="38">
        <v>227</v>
      </c>
      <c r="C5" s="38"/>
      <c r="D5" s="38"/>
      <c r="E5" s="38"/>
      <c r="F5" s="38">
        <v>461</v>
      </c>
      <c r="G5" s="38"/>
      <c r="H5" s="38"/>
      <c r="I5" s="38"/>
      <c r="J5" s="38">
        <v>650</v>
      </c>
      <c r="K5" s="38"/>
      <c r="L5" s="38"/>
      <c r="M5" s="38"/>
      <c r="N5" s="38">
        <v>675</v>
      </c>
      <c r="O5" s="38"/>
      <c r="P5" s="38"/>
      <c r="Q5" s="38"/>
      <c r="R5" s="38">
        <v>687</v>
      </c>
      <c r="S5" s="38"/>
      <c r="T5" s="38"/>
      <c r="U5" s="38"/>
      <c r="V5" s="38">
        <v>552</v>
      </c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X5" s="154">
        <f>SUM(AX6:AX13)</f>
        <v>216</v>
      </c>
      <c r="AY5" s="154">
        <f t="shared" ref="AY5:BE5" si="0">SUM(AY6:AY13)</f>
        <v>68</v>
      </c>
      <c r="AZ5" s="154">
        <f t="shared" si="0"/>
        <v>80</v>
      </c>
      <c r="BA5" s="154">
        <f t="shared" si="0"/>
        <v>68</v>
      </c>
      <c r="BB5" s="154">
        <f t="shared" si="0"/>
        <v>372</v>
      </c>
      <c r="BC5" s="154">
        <f t="shared" si="0"/>
        <v>116</v>
      </c>
      <c r="BD5" s="154">
        <f t="shared" si="0"/>
        <v>145</v>
      </c>
      <c r="BE5" s="154">
        <f t="shared" si="0"/>
        <v>111</v>
      </c>
      <c r="BF5" s="155"/>
      <c r="BG5" s="155"/>
      <c r="BH5" s="155"/>
      <c r="BI5" s="155"/>
      <c r="BJ5" s="155"/>
      <c r="BK5" s="155"/>
      <c r="BL5" s="155"/>
      <c r="BM5" s="155"/>
    </row>
    <row r="6" spans="1:65" ht="15" customHeight="1" x14ac:dyDescent="0.25">
      <c r="A6" s="40" t="s">
        <v>819</v>
      </c>
      <c r="B6" s="41"/>
      <c r="C6" s="41"/>
      <c r="D6" s="41"/>
      <c r="E6" s="41"/>
      <c r="F6" s="41">
        <v>3</v>
      </c>
      <c r="G6" s="41"/>
      <c r="H6" s="41"/>
      <c r="I6" s="41"/>
      <c r="J6" s="41">
        <v>4</v>
      </c>
      <c r="K6" s="41"/>
      <c r="L6" s="41"/>
      <c r="M6" s="41"/>
      <c r="N6" s="41">
        <v>2</v>
      </c>
      <c r="O6" s="41"/>
      <c r="P6" s="41"/>
      <c r="Q6" s="41"/>
      <c r="R6" s="41">
        <v>11</v>
      </c>
      <c r="S6" s="41"/>
      <c r="T6" s="41"/>
      <c r="U6" s="41"/>
      <c r="V6" s="41">
        <v>4</v>
      </c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X6" s="157">
        <f>SUM(AY6:BA6)</f>
        <v>0</v>
      </c>
      <c r="AY6" s="157"/>
      <c r="AZ6" s="157"/>
      <c r="BA6" s="157"/>
      <c r="BB6" s="157">
        <f>SUM(BC6:BE6)</f>
        <v>0</v>
      </c>
      <c r="BC6" s="157"/>
      <c r="BD6" s="157"/>
      <c r="BE6" s="157"/>
      <c r="BF6" s="159"/>
      <c r="BG6" s="159"/>
      <c r="BH6" s="159"/>
      <c r="BI6" s="159"/>
      <c r="BJ6" s="159"/>
      <c r="BK6" s="159"/>
      <c r="BL6" s="159"/>
      <c r="BM6" s="159"/>
    </row>
    <row r="7" spans="1:65" ht="15" customHeight="1" x14ac:dyDescent="0.25">
      <c r="A7" s="40" t="s">
        <v>820</v>
      </c>
      <c r="B7" s="41">
        <v>23</v>
      </c>
      <c r="C7" s="41"/>
      <c r="D7" s="41"/>
      <c r="E7" s="41"/>
      <c r="F7" s="41">
        <v>72</v>
      </c>
      <c r="G7" s="41"/>
      <c r="H7" s="41"/>
      <c r="I7" s="41"/>
      <c r="J7" s="41">
        <v>69</v>
      </c>
      <c r="K7" s="41"/>
      <c r="L7" s="41"/>
      <c r="M7" s="41"/>
      <c r="N7" s="41">
        <v>94</v>
      </c>
      <c r="O7" s="41"/>
      <c r="P7" s="41"/>
      <c r="Q7" s="41"/>
      <c r="R7" s="41">
        <v>87</v>
      </c>
      <c r="S7" s="41"/>
      <c r="T7" s="41"/>
      <c r="U7" s="41"/>
      <c r="V7" s="41">
        <v>64</v>
      </c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X7" s="157">
        <f t="shared" ref="AX7:AX13" si="1">SUM(AY7:BA7)</f>
        <v>19</v>
      </c>
      <c r="AY7" s="157">
        <v>8</v>
      </c>
      <c r="AZ7" s="157">
        <v>11</v>
      </c>
      <c r="BA7" s="157"/>
      <c r="BB7" s="157">
        <f t="shared" ref="BB7:BB13" si="2">SUM(BC7:BE7)</f>
        <v>35</v>
      </c>
      <c r="BC7" s="157">
        <v>12</v>
      </c>
      <c r="BD7" s="157">
        <v>23</v>
      </c>
      <c r="BE7" s="157"/>
      <c r="BF7" s="159"/>
      <c r="BG7" s="159"/>
      <c r="BH7" s="159"/>
      <c r="BI7" s="159"/>
      <c r="BJ7" s="159"/>
      <c r="BK7" s="159"/>
      <c r="BL7" s="159"/>
      <c r="BM7" s="159"/>
    </row>
    <row r="8" spans="1:65" ht="15" customHeight="1" x14ac:dyDescent="0.25">
      <c r="A8" s="40" t="s">
        <v>821</v>
      </c>
      <c r="B8" s="41">
        <v>62</v>
      </c>
      <c r="C8" s="41"/>
      <c r="D8" s="41"/>
      <c r="E8" s="41"/>
      <c r="F8" s="41">
        <v>116</v>
      </c>
      <c r="G8" s="41"/>
      <c r="H8" s="41"/>
      <c r="I8" s="41"/>
      <c r="J8" s="41">
        <v>91</v>
      </c>
      <c r="K8" s="41"/>
      <c r="L8" s="41"/>
      <c r="M8" s="41"/>
      <c r="N8" s="41">
        <v>162</v>
      </c>
      <c r="O8" s="41"/>
      <c r="P8" s="41"/>
      <c r="Q8" s="41"/>
      <c r="R8" s="41">
        <v>149</v>
      </c>
      <c r="S8" s="41"/>
      <c r="T8" s="41"/>
      <c r="U8" s="41"/>
      <c r="V8" s="41">
        <v>127</v>
      </c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X8" s="157">
        <f t="shared" si="1"/>
        <v>41</v>
      </c>
      <c r="AY8" s="157">
        <v>20</v>
      </c>
      <c r="AZ8" s="157">
        <v>21</v>
      </c>
      <c r="BA8" s="157"/>
      <c r="BB8" s="157">
        <f t="shared" si="2"/>
        <v>68</v>
      </c>
      <c r="BC8" s="157">
        <v>30</v>
      </c>
      <c r="BD8" s="157">
        <v>38</v>
      </c>
      <c r="BE8" s="157"/>
      <c r="BF8" s="159"/>
      <c r="BG8" s="159"/>
      <c r="BH8" s="159"/>
      <c r="BI8" s="159"/>
      <c r="BJ8" s="159"/>
      <c r="BK8" s="159"/>
      <c r="BL8" s="159"/>
      <c r="BM8" s="159"/>
    </row>
    <row r="9" spans="1:65" ht="15" customHeight="1" x14ac:dyDescent="0.25">
      <c r="A9" s="40" t="s">
        <v>822</v>
      </c>
      <c r="B9" s="41">
        <v>41</v>
      </c>
      <c r="C9" s="41"/>
      <c r="D9" s="41"/>
      <c r="E9" s="41"/>
      <c r="F9" s="41">
        <v>81</v>
      </c>
      <c r="G9" s="41"/>
      <c r="H9" s="41"/>
      <c r="I9" s="41"/>
      <c r="J9" s="41">
        <v>73</v>
      </c>
      <c r="K9" s="41"/>
      <c r="L9" s="41"/>
      <c r="M9" s="41"/>
      <c r="N9" s="41">
        <v>114</v>
      </c>
      <c r="O9" s="41"/>
      <c r="P9" s="41"/>
      <c r="Q9" s="41"/>
      <c r="R9" s="41">
        <v>109</v>
      </c>
      <c r="S9" s="41"/>
      <c r="T9" s="41"/>
      <c r="U9" s="41"/>
      <c r="V9" s="41">
        <v>137</v>
      </c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X9" s="157">
        <f t="shared" si="1"/>
        <v>37</v>
      </c>
      <c r="AY9" s="157">
        <v>17</v>
      </c>
      <c r="AZ9" s="157">
        <v>20</v>
      </c>
      <c r="BA9" s="157"/>
      <c r="BB9" s="157">
        <f t="shared" si="2"/>
        <v>68</v>
      </c>
      <c r="BC9" s="157">
        <v>31</v>
      </c>
      <c r="BD9" s="157">
        <v>37</v>
      </c>
      <c r="BE9" s="157"/>
      <c r="BF9" s="159"/>
      <c r="BG9" s="159"/>
      <c r="BH9" s="159"/>
      <c r="BI9" s="159"/>
      <c r="BJ9" s="159"/>
      <c r="BK9" s="159"/>
      <c r="BL9" s="159"/>
      <c r="BM9" s="159"/>
    </row>
    <row r="10" spans="1:65" ht="15" customHeight="1" x14ac:dyDescent="0.25">
      <c r="A10" s="40" t="s">
        <v>823</v>
      </c>
      <c r="B10" s="41">
        <v>36</v>
      </c>
      <c r="C10" s="41"/>
      <c r="D10" s="41"/>
      <c r="E10" s="41"/>
      <c r="F10" s="41">
        <v>62</v>
      </c>
      <c r="G10" s="41"/>
      <c r="H10" s="41"/>
      <c r="I10" s="41"/>
      <c r="J10" s="41">
        <v>42</v>
      </c>
      <c r="K10" s="41"/>
      <c r="L10" s="41"/>
      <c r="M10" s="41"/>
      <c r="N10" s="41">
        <v>93</v>
      </c>
      <c r="O10" s="41"/>
      <c r="P10" s="41"/>
      <c r="Q10" s="41"/>
      <c r="R10" s="41">
        <v>62</v>
      </c>
      <c r="S10" s="41"/>
      <c r="T10" s="41"/>
      <c r="U10" s="41"/>
      <c r="V10" s="41">
        <v>69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X10" s="157">
        <f t="shared" si="1"/>
        <v>17</v>
      </c>
      <c r="AY10" s="157">
        <v>10</v>
      </c>
      <c r="AZ10" s="157">
        <v>7</v>
      </c>
      <c r="BA10" s="157"/>
      <c r="BB10" s="157">
        <f t="shared" si="2"/>
        <v>30</v>
      </c>
      <c r="BC10" s="157">
        <v>17</v>
      </c>
      <c r="BD10" s="157">
        <v>13</v>
      </c>
      <c r="BE10" s="157"/>
      <c r="BF10" s="159"/>
      <c r="BG10" s="159"/>
      <c r="BH10" s="159"/>
      <c r="BI10" s="159"/>
      <c r="BJ10" s="159"/>
      <c r="BK10" s="159"/>
      <c r="BL10" s="159"/>
      <c r="BM10" s="159"/>
    </row>
    <row r="11" spans="1:65" ht="15" customHeight="1" x14ac:dyDescent="0.25">
      <c r="A11" s="40" t="s">
        <v>824</v>
      </c>
      <c r="B11" s="41">
        <v>11</v>
      </c>
      <c r="C11" s="41"/>
      <c r="D11" s="41"/>
      <c r="E11" s="41"/>
      <c r="F11" s="41">
        <v>22</v>
      </c>
      <c r="G11" s="41"/>
      <c r="H11" s="41"/>
      <c r="I11" s="41"/>
      <c r="J11" s="41">
        <v>21</v>
      </c>
      <c r="K11" s="41"/>
      <c r="L11" s="41"/>
      <c r="M11" s="41"/>
      <c r="N11" s="41">
        <v>37</v>
      </c>
      <c r="O11" s="41"/>
      <c r="P11" s="41"/>
      <c r="Q11" s="41"/>
      <c r="R11" s="41">
        <v>22</v>
      </c>
      <c r="S11" s="41"/>
      <c r="T11" s="41"/>
      <c r="U11" s="41"/>
      <c r="V11" s="41">
        <v>25</v>
      </c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X11" s="157">
        <f t="shared" si="1"/>
        <v>8</v>
      </c>
      <c r="AY11" s="157">
        <v>2</v>
      </c>
      <c r="AZ11" s="157">
        <v>6</v>
      </c>
      <c r="BA11" s="157"/>
      <c r="BB11" s="157">
        <f t="shared" si="2"/>
        <v>17</v>
      </c>
      <c r="BC11" s="157">
        <v>8</v>
      </c>
      <c r="BD11" s="157">
        <v>9</v>
      </c>
      <c r="BE11" s="157"/>
      <c r="BF11" s="159"/>
      <c r="BG11" s="159"/>
      <c r="BH11" s="159"/>
      <c r="BI11" s="159"/>
      <c r="BJ11" s="159"/>
      <c r="BK11" s="159"/>
      <c r="BL11" s="159"/>
      <c r="BM11" s="159"/>
    </row>
    <row r="12" spans="1:65" ht="15" customHeight="1" x14ac:dyDescent="0.25">
      <c r="A12" s="40" t="s">
        <v>825</v>
      </c>
      <c r="B12" s="41">
        <v>6</v>
      </c>
      <c r="C12" s="41"/>
      <c r="D12" s="41"/>
      <c r="E12" s="41"/>
      <c r="F12" s="41">
        <v>4</v>
      </c>
      <c r="G12" s="41"/>
      <c r="H12" s="41"/>
      <c r="I12" s="41"/>
      <c r="J12" s="41">
        <v>6</v>
      </c>
      <c r="K12" s="41"/>
      <c r="L12" s="41"/>
      <c r="M12" s="41"/>
      <c r="N12" s="41">
        <v>15</v>
      </c>
      <c r="O12" s="41"/>
      <c r="P12" s="41"/>
      <c r="Q12" s="41"/>
      <c r="R12" s="41">
        <v>8</v>
      </c>
      <c r="S12" s="41"/>
      <c r="T12" s="41"/>
      <c r="U12" s="41"/>
      <c r="V12" s="41">
        <v>9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X12" s="157">
        <f t="shared" si="1"/>
        <v>0</v>
      </c>
      <c r="AY12" s="157"/>
      <c r="AZ12" s="157"/>
      <c r="BA12" s="157"/>
      <c r="BB12" s="157">
        <f t="shared" si="2"/>
        <v>7</v>
      </c>
      <c r="BC12" s="157">
        <v>2</v>
      </c>
      <c r="BD12" s="157">
        <v>5</v>
      </c>
      <c r="BE12" s="157"/>
      <c r="BF12" s="159"/>
      <c r="BG12" s="159"/>
      <c r="BH12" s="159"/>
      <c r="BI12" s="159"/>
      <c r="BJ12" s="159"/>
      <c r="BK12" s="159"/>
      <c r="BL12" s="159"/>
      <c r="BM12" s="159"/>
    </row>
    <row r="13" spans="1:65" ht="15" customHeight="1" x14ac:dyDescent="0.25">
      <c r="A13" s="46" t="s">
        <v>776</v>
      </c>
      <c r="B13" s="47">
        <v>48</v>
      </c>
      <c r="C13" s="151"/>
      <c r="D13" s="151"/>
      <c r="E13" s="151"/>
      <c r="F13" s="47">
        <v>101</v>
      </c>
      <c r="G13" s="47"/>
      <c r="H13" s="151"/>
      <c r="I13" s="151"/>
      <c r="J13" s="47">
        <v>344</v>
      </c>
      <c r="K13" s="151"/>
      <c r="L13" s="151"/>
      <c r="M13" s="151"/>
      <c r="N13" s="47">
        <v>158</v>
      </c>
      <c r="O13" s="151"/>
      <c r="P13" s="151"/>
      <c r="Q13" s="151"/>
      <c r="R13" s="47">
        <v>239</v>
      </c>
      <c r="S13" s="151"/>
      <c r="T13" s="151"/>
      <c r="U13" s="151"/>
      <c r="V13" s="47">
        <v>117</v>
      </c>
      <c r="W13" s="151"/>
      <c r="X13" s="151"/>
      <c r="Y13" s="151"/>
      <c r="Z13" s="151"/>
      <c r="AA13" s="151"/>
      <c r="AB13" s="151"/>
      <c r="AC13" s="151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157">
        <f t="shared" si="1"/>
        <v>94</v>
      </c>
      <c r="AY13" s="176">
        <v>11</v>
      </c>
      <c r="AZ13" s="176">
        <v>15</v>
      </c>
      <c r="BA13" s="176">
        <v>68</v>
      </c>
      <c r="BB13" s="157">
        <f t="shared" si="2"/>
        <v>147</v>
      </c>
      <c r="BC13" s="157">
        <v>16</v>
      </c>
      <c r="BD13" s="157">
        <v>20</v>
      </c>
      <c r="BE13" s="157">
        <v>111</v>
      </c>
      <c r="BF13" s="159"/>
      <c r="BG13" s="159"/>
      <c r="BH13" s="159"/>
      <c r="BI13" s="159"/>
      <c r="BJ13" s="159"/>
      <c r="BK13" s="159"/>
      <c r="BL13" s="159"/>
      <c r="BM13" s="159"/>
    </row>
    <row r="14" spans="1:65" ht="12" customHeight="1" x14ac:dyDescent="0.2">
      <c r="A14" s="48"/>
      <c r="B14" s="152"/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</row>
    <row r="15" spans="1:65" ht="24.75" customHeight="1" x14ac:dyDescent="0.25">
      <c r="A15" s="282" t="s">
        <v>755</v>
      </c>
      <c r="B15" s="282"/>
      <c r="C15" s="282"/>
      <c r="D15" s="282"/>
      <c r="E15" s="282"/>
      <c r="F15" s="282"/>
      <c r="G15" s="282"/>
      <c r="H15" s="282"/>
      <c r="I15" s="282"/>
      <c r="J15" s="282"/>
      <c r="K15" s="282"/>
    </row>
    <row r="16" spans="1:65" ht="13.5" x14ac:dyDescent="0.25">
      <c r="A16" s="162" t="s">
        <v>756</v>
      </c>
      <c r="B16" s="164"/>
      <c r="C16" s="164"/>
      <c r="D16" s="164"/>
      <c r="E16" s="164"/>
    </row>
    <row r="17" spans="1:1" ht="13.5" x14ac:dyDescent="0.25">
      <c r="A17" s="53"/>
    </row>
    <row r="18" spans="1:1" ht="13.5" x14ac:dyDescent="0.25">
      <c r="A18" s="53"/>
    </row>
    <row r="19" spans="1:1" ht="13.5" x14ac:dyDescent="0.25">
      <c r="A19" s="53"/>
    </row>
    <row r="20" spans="1:1" ht="13.5" x14ac:dyDescent="0.25">
      <c r="A20" s="53"/>
    </row>
    <row r="21" spans="1:1" ht="13.5" x14ac:dyDescent="0.25">
      <c r="A21" s="53"/>
    </row>
    <row r="22" spans="1:1" ht="13.5" x14ac:dyDescent="0.25">
      <c r="A22" s="53"/>
    </row>
    <row r="23" spans="1:1" ht="13.5" x14ac:dyDescent="0.25">
      <c r="A23" s="53"/>
    </row>
    <row r="24" spans="1:1" ht="13.5" x14ac:dyDescent="0.25">
      <c r="A24" s="53"/>
    </row>
    <row r="25" spans="1:1" ht="13.5" x14ac:dyDescent="0.25">
      <c r="A25" s="53"/>
    </row>
    <row r="26" spans="1:1" ht="13.5" x14ac:dyDescent="0.25">
      <c r="A26" s="53"/>
    </row>
    <row r="27" spans="1:1" ht="13.5" x14ac:dyDescent="0.25">
      <c r="A27" s="53"/>
    </row>
    <row r="28" spans="1:1" ht="13.5" x14ac:dyDescent="0.25">
      <c r="A28" s="53"/>
    </row>
    <row r="29" spans="1:1" ht="13.5" x14ac:dyDescent="0.25">
      <c r="A29" s="53"/>
    </row>
    <row r="30" spans="1:1" ht="13.5" x14ac:dyDescent="0.25">
      <c r="A30" s="53"/>
    </row>
    <row r="31" spans="1:1" ht="13.5" x14ac:dyDescent="0.25">
      <c r="A31" s="53"/>
    </row>
    <row r="32" spans="1:1" ht="13.5" x14ac:dyDescent="0.25">
      <c r="A32" s="53"/>
    </row>
    <row r="33" spans="1:1" ht="13.5" x14ac:dyDescent="0.25">
      <c r="A33" s="53"/>
    </row>
    <row r="34" spans="1:1" ht="13.5" x14ac:dyDescent="0.25">
      <c r="A34" s="53"/>
    </row>
    <row r="35" spans="1:1" ht="13.5" x14ac:dyDescent="0.25">
      <c r="A35" s="53"/>
    </row>
    <row r="36" spans="1:1" ht="13.5" x14ac:dyDescent="0.25">
      <c r="A36" s="53"/>
    </row>
    <row r="37" spans="1:1" ht="13.5" x14ac:dyDescent="0.25">
      <c r="A37" s="53"/>
    </row>
    <row r="38" spans="1:1" ht="13.5" x14ac:dyDescent="0.25">
      <c r="A38" s="53"/>
    </row>
    <row r="39" spans="1:1" ht="13.5" x14ac:dyDescent="0.25">
      <c r="A39" s="54"/>
    </row>
    <row r="40" spans="1:1" ht="16.5" x14ac:dyDescent="0.3">
      <c r="A40" s="55"/>
    </row>
    <row r="41" spans="1:1" ht="16.5" x14ac:dyDescent="0.3">
      <c r="A41" s="55"/>
    </row>
    <row r="42" spans="1:1" ht="16.5" x14ac:dyDescent="0.3">
      <c r="A42" s="55"/>
    </row>
    <row r="43" spans="1:1" ht="16.5" x14ac:dyDescent="0.3">
      <c r="A43" s="55"/>
    </row>
    <row r="44" spans="1:1" ht="16.5" x14ac:dyDescent="0.3">
      <c r="A44" s="55"/>
    </row>
    <row r="45" spans="1:1" ht="16.5" x14ac:dyDescent="0.3">
      <c r="A45" s="55"/>
    </row>
    <row r="46" spans="1:1" ht="16.5" x14ac:dyDescent="0.3">
      <c r="A46" s="55"/>
    </row>
    <row r="47" spans="1:1" ht="16.5" x14ac:dyDescent="0.3">
      <c r="A47" s="55"/>
    </row>
    <row r="48" spans="1:1" ht="16.5" x14ac:dyDescent="0.3">
      <c r="A48" s="55"/>
    </row>
    <row r="49" spans="1:1" ht="16.5" x14ac:dyDescent="0.3">
      <c r="A49" s="55"/>
    </row>
    <row r="50" spans="1:1" ht="16.5" x14ac:dyDescent="0.3">
      <c r="A50" s="55"/>
    </row>
    <row r="51" spans="1:1" ht="16.5" x14ac:dyDescent="0.3">
      <c r="A51" s="55"/>
    </row>
    <row r="52" spans="1:1" ht="16.5" x14ac:dyDescent="0.3">
      <c r="A52" s="55"/>
    </row>
    <row r="53" spans="1:1" ht="13.5" x14ac:dyDescent="0.25">
      <c r="A53" s="54"/>
    </row>
  </sheetData>
  <mergeCells count="20">
    <mergeCell ref="A2:BM2"/>
    <mergeCell ref="A1:BM1"/>
    <mergeCell ref="BB3:BE3"/>
    <mergeCell ref="BJ3:BM3"/>
    <mergeCell ref="AT3:AW3"/>
    <mergeCell ref="AX3:BA3"/>
    <mergeCell ref="BF3:BI3"/>
    <mergeCell ref="A3:A4"/>
    <mergeCell ref="B3:E3"/>
    <mergeCell ref="F3:I3"/>
    <mergeCell ref="J3:M3"/>
    <mergeCell ref="N3:Q3"/>
    <mergeCell ref="A15:K15"/>
    <mergeCell ref="AD3:AG3"/>
    <mergeCell ref="AH3:AK3"/>
    <mergeCell ref="AL3:AO3"/>
    <mergeCell ref="AP3:AS3"/>
    <mergeCell ref="R3:U3"/>
    <mergeCell ref="V3:Y3"/>
    <mergeCell ref="Z3:AC3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K43"/>
  <sheetViews>
    <sheetView showGridLines="0" topLeftCell="A21" workbookViewId="0">
      <selection activeCell="A41" sqref="A41"/>
    </sheetView>
  </sheetViews>
  <sheetFormatPr baseColWidth="10" defaultColWidth="9.140625" defaultRowHeight="12.75" x14ac:dyDescent="0.25"/>
  <cols>
    <col min="1" max="1" width="17.42578125" style="61" customWidth="1"/>
    <col min="2" max="2" width="6.42578125" style="77" customWidth="1"/>
    <col min="3" max="3" width="13.85546875" style="77" customWidth="1"/>
    <col min="4" max="4" width="11.140625" style="78" customWidth="1"/>
    <col min="5" max="5" width="11.5703125" style="61" customWidth="1"/>
    <col min="6" max="6" width="10.5703125" style="61" customWidth="1"/>
    <col min="7" max="7" width="6.42578125" style="77" customWidth="1"/>
    <col min="8" max="8" width="13.85546875" style="77" customWidth="1"/>
    <col min="9" max="9" width="11.140625" style="78" customWidth="1"/>
    <col min="10" max="10" width="11.5703125" style="61" customWidth="1"/>
    <col min="11" max="11" width="10.5703125" style="61" customWidth="1"/>
    <col min="12" max="16384" width="9.140625" style="61"/>
  </cols>
  <sheetData>
    <row r="1" spans="1:11" ht="13.5" customHeight="1" x14ac:dyDescent="0.25">
      <c r="A1" s="257" t="s">
        <v>195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</row>
    <row r="2" spans="1:11" s="62" customFormat="1" ht="19.5" customHeight="1" x14ac:dyDescent="0.25">
      <c r="A2" s="259" t="s">
        <v>724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</row>
    <row r="3" spans="1:11" s="62" customFormat="1" ht="15.75" customHeight="1" x14ac:dyDescent="0.25">
      <c r="A3" s="260" t="s">
        <v>181</v>
      </c>
      <c r="B3" s="261">
        <v>2021</v>
      </c>
      <c r="C3" s="261"/>
      <c r="D3" s="261"/>
      <c r="E3" s="261"/>
      <c r="F3" s="261"/>
      <c r="G3" s="262" t="s">
        <v>700</v>
      </c>
      <c r="H3" s="262"/>
      <c r="I3" s="262"/>
      <c r="J3" s="262"/>
      <c r="K3" s="262"/>
    </row>
    <row r="4" spans="1:11" s="65" customFormat="1" ht="26.25" customHeight="1" x14ac:dyDescent="0.25">
      <c r="A4" s="260"/>
      <c r="B4" s="64" t="s">
        <v>128</v>
      </c>
      <c r="C4" s="64" t="s">
        <v>191</v>
      </c>
      <c r="D4" s="64" t="s">
        <v>192</v>
      </c>
      <c r="E4" s="64" t="s">
        <v>193</v>
      </c>
      <c r="F4" s="64" t="s">
        <v>194</v>
      </c>
      <c r="G4" s="64" t="s">
        <v>128</v>
      </c>
      <c r="H4" s="64" t="s">
        <v>191</v>
      </c>
      <c r="I4" s="64" t="s">
        <v>192</v>
      </c>
      <c r="J4" s="64" t="s">
        <v>193</v>
      </c>
      <c r="K4" s="64" t="s">
        <v>194</v>
      </c>
    </row>
    <row r="5" spans="1:11" s="68" customFormat="1" x14ac:dyDescent="0.25">
      <c r="A5" s="66" t="s">
        <v>128</v>
      </c>
      <c r="B5" s="81">
        <f>SUM(C5:F5)</f>
        <v>1438</v>
      </c>
      <c r="C5" s="81">
        <f>SUM(C6:C39)</f>
        <v>1</v>
      </c>
      <c r="D5" s="81">
        <f t="shared" ref="D5:F5" si="0">SUM(D6:D39)</f>
        <v>7</v>
      </c>
      <c r="E5" s="81">
        <f t="shared" si="0"/>
        <v>279</v>
      </c>
      <c r="F5" s="81">
        <f t="shared" si="0"/>
        <v>1151</v>
      </c>
      <c r="G5" s="139" t="e">
        <f>+SUM(H5:K5)</f>
        <v>#N/A</v>
      </c>
      <c r="H5" s="139">
        <v>1</v>
      </c>
      <c r="I5" s="139">
        <v>7</v>
      </c>
      <c r="J5" s="139" t="e">
        <f>+SUM(J6:J39)</f>
        <v>#N/A</v>
      </c>
      <c r="K5" s="139" t="e">
        <f>+SUM(K6:K39)</f>
        <v>#N/A</v>
      </c>
    </row>
    <row r="6" spans="1:11" x14ac:dyDescent="0.25">
      <c r="A6" s="69" t="s">
        <v>131</v>
      </c>
      <c r="B6" s="81">
        <f t="shared" ref="B6:B39" si="1">SUM(C6:F6)</f>
        <v>43</v>
      </c>
      <c r="C6" s="70"/>
      <c r="D6" s="70"/>
      <c r="E6" s="70">
        <v>5</v>
      </c>
      <c r="F6" s="70">
        <v>38</v>
      </c>
      <c r="G6" s="139">
        <f t="shared" ref="G6:G38" si="2">+SUM(H6:K6)</f>
        <v>43</v>
      </c>
      <c r="H6" s="88"/>
      <c r="I6" s="88"/>
      <c r="J6" s="88">
        <f>+INDEX('[1]fiscalia categoria'!F$9:F$43,MATCH($A6,'[1]fiscalia categoria'!$B$9:$B$44,0))</f>
        <v>5</v>
      </c>
      <c r="K6" s="88">
        <f>+INDEX('[1]fiscalia categoria'!G$9:G$43,MATCH($A6,'[1]fiscalia categoria'!$B$9:$B$44,0))</f>
        <v>38</v>
      </c>
    </row>
    <row r="7" spans="1:11" x14ac:dyDescent="0.25">
      <c r="A7" s="69" t="s">
        <v>182</v>
      </c>
      <c r="B7" s="81">
        <f t="shared" si="1"/>
        <v>64</v>
      </c>
      <c r="C7" s="70"/>
      <c r="D7" s="70"/>
      <c r="E7" s="70">
        <v>8</v>
      </c>
      <c r="F7" s="70">
        <v>56</v>
      </c>
      <c r="G7" s="139">
        <f t="shared" si="2"/>
        <v>64</v>
      </c>
      <c r="H7" s="88"/>
      <c r="I7" s="88"/>
      <c r="J7" s="88">
        <f>+INDEX('[1]fiscalia categoria'!F$9:F$43,MATCH($A7,'[1]fiscalia categoria'!$B$9:$B$44,0))</f>
        <v>8</v>
      </c>
      <c r="K7" s="88">
        <f>+INDEX('[1]fiscalia categoria'!G$9:G$43,MATCH($A7,'[1]fiscalia categoria'!$B$9:$B$44,0))</f>
        <v>56</v>
      </c>
    </row>
    <row r="8" spans="1:11" x14ac:dyDescent="0.25">
      <c r="A8" s="69" t="s">
        <v>133</v>
      </c>
      <c r="B8" s="81">
        <f t="shared" si="1"/>
        <v>40</v>
      </c>
      <c r="C8" s="70"/>
      <c r="D8" s="70"/>
      <c r="E8" s="70">
        <v>8</v>
      </c>
      <c r="F8" s="70">
        <v>32</v>
      </c>
      <c r="G8" s="139" t="e">
        <f t="shared" si="2"/>
        <v>#N/A</v>
      </c>
      <c r="H8" s="88"/>
      <c r="I8" s="88"/>
      <c r="J8" s="88" t="e">
        <f>+INDEX('[1]fiscalia categoria'!F$9:F$43,MATCH($A8,'[1]fiscalia categoria'!$B$9:$B$44,0))</f>
        <v>#N/A</v>
      </c>
      <c r="K8" s="88" t="e">
        <f>+INDEX('[1]fiscalia categoria'!G$9:G$43,MATCH($A8,'[1]fiscalia categoria'!$B$9:$B$44,0))</f>
        <v>#N/A</v>
      </c>
    </row>
    <row r="9" spans="1:11" x14ac:dyDescent="0.25">
      <c r="A9" s="69" t="s">
        <v>134</v>
      </c>
      <c r="B9" s="81">
        <f t="shared" si="1"/>
        <v>57</v>
      </c>
      <c r="C9" s="70"/>
      <c r="D9" s="70"/>
      <c r="E9" s="70">
        <v>10</v>
      </c>
      <c r="F9" s="70">
        <v>47</v>
      </c>
      <c r="G9" s="139" t="e">
        <f t="shared" si="2"/>
        <v>#N/A</v>
      </c>
      <c r="H9" s="88"/>
      <c r="I9" s="88"/>
      <c r="J9" s="88" t="e">
        <f>+INDEX('[1]fiscalia categoria'!F$9:F$43,MATCH($A9,'[1]fiscalia categoria'!$B$9:$B$44,0))</f>
        <v>#N/A</v>
      </c>
      <c r="K9" s="88" t="e">
        <f>+INDEX('[1]fiscalia categoria'!G$9:G$43,MATCH($A9,'[1]fiscalia categoria'!$B$9:$B$44,0))</f>
        <v>#N/A</v>
      </c>
    </row>
    <row r="10" spans="1:11" x14ac:dyDescent="0.25">
      <c r="A10" s="69" t="s">
        <v>135</v>
      </c>
      <c r="B10" s="81">
        <f t="shared" si="1"/>
        <v>61</v>
      </c>
      <c r="C10" s="70"/>
      <c r="D10" s="70"/>
      <c r="E10" s="70">
        <v>10</v>
      </c>
      <c r="F10" s="70">
        <v>51</v>
      </c>
      <c r="G10" s="139" t="e">
        <f t="shared" si="2"/>
        <v>#N/A</v>
      </c>
      <c r="H10" s="88"/>
      <c r="I10" s="88"/>
      <c r="J10" s="88" t="e">
        <f>+INDEX('[1]fiscalia categoria'!F$9:F$43,MATCH($A10,'[1]fiscalia categoria'!$B$9:$B$44,0))</f>
        <v>#N/A</v>
      </c>
      <c r="K10" s="88" t="e">
        <f>+INDEX('[1]fiscalia categoria'!G$9:G$43,MATCH($A10,'[1]fiscalia categoria'!$B$9:$B$44,0))</f>
        <v>#N/A</v>
      </c>
    </row>
    <row r="11" spans="1:11" x14ac:dyDescent="0.25">
      <c r="A11" s="69" t="s">
        <v>136</v>
      </c>
      <c r="B11" s="81">
        <f t="shared" si="1"/>
        <v>51</v>
      </c>
      <c r="C11" s="70"/>
      <c r="D11" s="70"/>
      <c r="E11" s="70">
        <v>6</v>
      </c>
      <c r="F11" s="70">
        <v>45</v>
      </c>
      <c r="G11" s="139" t="e">
        <f t="shared" si="2"/>
        <v>#N/A</v>
      </c>
      <c r="H11" s="88"/>
      <c r="I11" s="88"/>
      <c r="J11" s="88" t="e">
        <f>+INDEX('[1]fiscalia categoria'!F$9:F$43,MATCH($A11,'[1]fiscalia categoria'!$B$9:$B$44,0))</f>
        <v>#N/A</v>
      </c>
      <c r="K11" s="88" t="e">
        <f>+INDEX('[1]fiscalia categoria'!G$9:G$43,MATCH($A11,'[1]fiscalia categoria'!$B$9:$B$44,0))</f>
        <v>#N/A</v>
      </c>
    </row>
    <row r="12" spans="1:11" x14ac:dyDescent="0.25">
      <c r="A12" s="69" t="s">
        <v>137</v>
      </c>
      <c r="B12" s="81">
        <f t="shared" si="1"/>
        <v>41</v>
      </c>
      <c r="C12" s="70"/>
      <c r="D12" s="70"/>
      <c r="E12" s="70">
        <v>9</v>
      </c>
      <c r="F12" s="70">
        <v>32</v>
      </c>
      <c r="G12" s="139" t="e">
        <f t="shared" si="2"/>
        <v>#N/A</v>
      </c>
      <c r="H12" s="88"/>
      <c r="I12" s="88"/>
      <c r="J12" s="88" t="e">
        <f>+INDEX('[1]fiscalia categoria'!F$9:F$43,MATCH($A12,'[1]fiscalia categoria'!$B$9:$B$44,0))</f>
        <v>#N/A</v>
      </c>
      <c r="K12" s="88" t="e">
        <f>+INDEX('[1]fiscalia categoria'!G$9:G$43,MATCH($A12,'[1]fiscalia categoria'!$B$9:$B$44,0))</f>
        <v>#N/A</v>
      </c>
    </row>
    <row r="13" spans="1:11" x14ac:dyDescent="0.25">
      <c r="A13" s="69" t="s">
        <v>138</v>
      </c>
      <c r="B13" s="81">
        <f t="shared" si="1"/>
        <v>14</v>
      </c>
      <c r="C13" s="70"/>
      <c r="D13" s="70"/>
      <c r="E13" s="70">
        <v>4</v>
      </c>
      <c r="F13" s="70">
        <v>10</v>
      </c>
      <c r="G13" s="139">
        <f t="shared" si="2"/>
        <v>14</v>
      </c>
      <c r="H13" s="88"/>
      <c r="I13" s="88"/>
      <c r="J13" s="88">
        <f>+INDEX('[1]fiscalia categoria'!F$9:F$43,MATCH($A13,'[1]fiscalia categoria'!$B$9:$B$44,0))</f>
        <v>4</v>
      </c>
      <c r="K13" s="88">
        <f>+INDEX('[1]fiscalia categoria'!G$9:G$43,MATCH($A13,'[1]fiscalia categoria'!$B$9:$B$44,0))</f>
        <v>10</v>
      </c>
    </row>
    <row r="14" spans="1:11" x14ac:dyDescent="0.25">
      <c r="A14" s="69" t="s">
        <v>139</v>
      </c>
      <c r="B14" s="81">
        <f t="shared" si="1"/>
        <v>77</v>
      </c>
      <c r="C14" s="70"/>
      <c r="D14" s="70"/>
      <c r="E14" s="70">
        <v>10</v>
      </c>
      <c r="F14" s="70">
        <v>67</v>
      </c>
      <c r="G14" s="139" t="e">
        <f t="shared" si="2"/>
        <v>#N/A</v>
      </c>
      <c r="H14" s="88"/>
      <c r="I14" s="88"/>
      <c r="J14" s="88" t="e">
        <f>+INDEX('[1]fiscalia categoria'!F$9:F$43,MATCH($A14,'[1]fiscalia categoria'!$B$9:$B$44,0))</f>
        <v>#N/A</v>
      </c>
      <c r="K14" s="88" t="e">
        <f>+INDEX('[1]fiscalia categoria'!G$9:G$43,MATCH($A14,'[1]fiscalia categoria'!$B$9:$B$44,0))</f>
        <v>#N/A</v>
      </c>
    </row>
    <row r="15" spans="1:11" x14ac:dyDescent="0.25">
      <c r="A15" s="69" t="s">
        <v>140</v>
      </c>
      <c r="B15" s="81">
        <f t="shared" si="1"/>
        <v>25</v>
      </c>
      <c r="C15" s="70"/>
      <c r="D15" s="70"/>
      <c r="E15" s="70">
        <v>5</v>
      </c>
      <c r="F15" s="70">
        <v>20</v>
      </c>
      <c r="G15" s="139">
        <f t="shared" si="2"/>
        <v>25</v>
      </c>
      <c r="H15" s="88"/>
      <c r="I15" s="88"/>
      <c r="J15" s="88">
        <f>+INDEX('[1]fiscalia categoria'!F$9:F$43,MATCH($A15,'[1]fiscalia categoria'!$B$9:$B$44,0))</f>
        <v>5</v>
      </c>
      <c r="K15" s="88">
        <f>+INDEX('[1]fiscalia categoria'!G$9:G$43,MATCH($A15,'[1]fiscalia categoria'!$B$9:$B$44,0))</f>
        <v>20</v>
      </c>
    </row>
    <row r="16" spans="1:11" x14ac:dyDescent="0.25">
      <c r="A16" s="69" t="s">
        <v>141</v>
      </c>
      <c r="B16" s="81">
        <f t="shared" si="1"/>
        <v>55</v>
      </c>
      <c r="C16" s="70"/>
      <c r="D16" s="70"/>
      <c r="E16" s="70">
        <v>8</v>
      </c>
      <c r="F16" s="70">
        <v>47</v>
      </c>
      <c r="G16" s="139" t="e">
        <f t="shared" si="2"/>
        <v>#N/A</v>
      </c>
      <c r="H16" s="88"/>
      <c r="I16" s="88"/>
      <c r="J16" s="88" t="e">
        <f>+INDEX('[1]fiscalia categoria'!F$9:F$43,MATCH($A16,'[1]fiscalia categoria'!$B$9:$B$44,0))</f>
        <v>#N/A</v>
      </c>
      <c r="K16" s="88" t="e">
        <f>+INDEX('[1]fiscalia categoria'!G$9:G$43,MATCH($A16,'[1]fiscalia categoria'!$B$9:$B$44,0))</f>
        <v>#N/A</v>
      </c>
    </row>
    <row r="17" spans="1:11" x14ac:dyDescent="0.25">
      <c r="A17" s="69" t="s">
        <v>142</v>
      </c>
      <c r="B17" s="81">
        <f t="shared" si="1"/>
        <v>20</v>
      </c>
      <c r="C17" s="70"/>
      <c r="D17" s="70"/>
      <c r="E17" s="70">
        <v>4</v>
      </c>
      <c r="F17" s="70">
        <v>16</v>
      </c>
      <c r="G17" s="139">
        <f t="shared" si="2"/>
        <v>20</v>
      </c>
      <c r="H17" s="88"/>
      <c r="I17" s="88"/>
      <c r="J17" s="88">
        <f>+INDEX('[1]fiscalia categoria'!F$9:F$43,MATCH($A17,'[1]fiscalia categoria'!$B$9:$B$44,0))</f>
        <v>4</v>
      </c>
      <c r="K17" s="88">
        <f>+INDEX('[1]fiscalia categoria'!G$9:G$43,MATCH($A17,'[1]fiscalia categoria'!$B$9:$B$44,0))</f>
        <v>16</v>
      </c>
    </row>
    <row r="18" spans="1:11" x14ac:dyDescent="0.25">
      <c r="A18" s="69" t="s">
        <v>143</v>
      </c>
      <c r="B18" s="81">
        <f t="shared" si="1"/>
        <v>36</v>
      </c>
      <c r="C18" s="70"/>
      <c r="D18" s="70"/>
      <c r="E18" s="70">
        <v>11</v>
      </c>
      <c r="F18" s="70">
        <v>25</v>
      </c>
      <c r="G18" s="139" t="e">
        <f t="shared" si="2"/>
        <v>#N/A</v>
      </c>
      <c r="H18" s="88"/>
      <c r="I18" s="88"/>
      <c r="J18" s="88" t="e">
        <f>+INDEX('[1]fiscalia categoria'!F$9:F$43,MATCH($A18,'[1]fiscalia categoria'!$B$9:$B$44,0))</f>
        <v>#N/A</v>
      </c>
      <c r="K18" s="88" t="e">
        <f>+INDEX('[1]fiscalia categoria'!G$9:G$43,MATCH($A18,'[1]fiscalia categoria'!$B$9:$B$44,0))</f>
        <v>#N/A</v>
      </c>
    </row>
    <row r="19" spans="1:11" x14ac:dyDescent="0.25">
      <c r="A19" s="69" t="s">
        <v>144</v>
      </c>
      <c r="B19" s="81">
        <f t="shared" si="1"/>
        <v>53</v>
      </c>
      <c r="C19" s="70"/>
      <c r="D19" s="70"/>
      <c r="E19" s="70">
        <v>11</v>
      </c>
      <c r="F19" s="70">
        <v>42</v>
      </c>
      <c r="G19" s="139" t="e">
        <f t="shared" si="2"/>
        <v>#N/A</v>
      </c>
      <c r="H19" s="88"/>
      <c r="I19" s="88"/>
      <c r="J19" s="88" t="e">
        <f>+INDEX('[1]fiscalia categoria'!F$9:F$43,MATCH($A19,'[1]fiscalia categoria'!$B$9:$B$44,0))</f>
        <v>#N/A</v>
      </c>
      <c r="K19" s="88" t="e">
        <f>+INDEX('[1]fiscalia categoria'!G$9:G$43,MATCH($A19,'[1]fiscalia categoria'!$B$9:$B$44,0))</f>
        <v>#N/A</v>
      </c>
    </row>
    <row r="20" spans="1:11" x14ac:dyDescent="0.25">
      <c r="A20" s="69" t="s">
        <v>145</v>
      </c>
      <c r="B20" s="81">
        <f t="shared" si="1"/>
        <v>41</v>
      </c>
      <c r="C20" s="70"/>
      <c r="D20" s="70"/>
      <c r="E20" s="70">
        <v>10</v>
      </c>
      <c r="F20" s="70">
        <v>31</v>
      </c>
      <c r="G20" s="139">
        <f t="shared" si="2"/>
        <v>41</v>
      </c>
      <c r="H20" s="88"/>
      <c r="I20" s="88"/>
      <c r="J20" s="88">
        <f>+INDEX('[1]fiscalia categoria'!F$9:F$43,MATCH($A20,'[1]fiscalia categoria'!$B$9:$B$44,0))</f>
        <v>10</v>
      </c>
      <c r="K20" s="88">
        <f>+INDEX('[1]fiscalia categoria'!G$9:G$43,MATCH($A20,'[1]fiscalia categoria'!$B$9:$B$44,0))</f>
        <v>31</v>
      </c>
    </row>
    <row r="21" spans="1:11" x14ac:dyDescent="0.25">
      <c r="A21" s="69" t="s">
        <v>146</v>
      </c>
      <c r="B21" s="81">
        <f t="shared" si="1"/>
        <v>42</v>
      </c>
      <c r="C21" s="70"/>
      <c r="D21" s="70"/>
      <c r="E21" s="70">
        <v>8</v>
      </c>
      <c r="F21" s="70">
        <v>34</v>
      </c>
      <c r="G21" s="139">
        <f t="shared" si="2"/>
        <v>42</v>
      </c>
      <c r="H21" s="88"/>
      <c r="I21" s="88"/>
      <c r="J21" s="88">
        <f>+INDEX('[1]fiscalia categoria'!F$9:F$43,MATCH($A21,'[1]fiscalia categoria'!$B$9:$B$44,0))</f>
        <v>8</v>
      </c>
      <c r="K21" s="88">
        <f>+INDEX('[1]fiscalia categoria'!G$9:G$43,MATCH($A21,'[1]fiscalia categoria'!$B$9:$B$44,0))</f>
        <v>34</v>
      </c>
    </row>
    <row r="22" spans="1:11" x14ac:dyDescent="0.25">
      <c r="A22" s="69" t="s">
        <v>196</v>
      </c>
      <c r="B22" s="81">
        <f t="shared" si="1"/>
        <v>120</v>
      </c>
      <c r="C22" s="70">
        <v>1</v>
      </c>
      <c r="D22" s="70">
        <v>7</v>
      </c>
      <c r="E22" s="70">
        <v>43</v>
      </c>
      <c r="F22" s="70">
        <v>69</v>
      </c>
      <c r="G22" s="139" t="e">
        <f t="shared" si="2"/>
        <v>#N/A</v>
      </c>
      <c r="H22" s="88">
        <v>1</v>
      </c>
      <c r="I22" s="88">
        <v>7</v>
      </c>
      <c r="J22" s="88" t="e">
        <f>+INDEX('[1]fiscalia categoria'!F$9:F$43,MATCH($A22,'[1]fiscalia categoria'!$B$9:$B$44,0))</f>
        <v>#N/A</v>
      </c>
      <c r="K22" s="88" t="e">
        <f>+INDEX('[1]fiscalia categoria'!G$9:G$43,MATCH($A22,'[1]fiscalia categoria'!$B$9:$B$44,0))</f>
        <v>#N/A</v>
      </c>
    </row>
    <row r="23" spans="1:11" x14ac:dyDescent="0.25">
      <c r="A23" s="69" t="s">
        <v>148</v>
      </c>
      <c r="B23" s="81">
        <f t="shared" si="1"/>
        <v>55</v>
      </c>
      <c r="C23" s="70"/>
      <c r="D23" s="70"/>
      <c r="E23" s="70">
        <v>9</v>
      </c>
      <c r="F23" s="70">
        <v>46</v>
      </c>
      <c r="G23" s="139">
        <f t="shared" si="2"/>
        <v>55</v>
      </c>
      <c r="H23" s="88"/>
      <c r="I23" s="88"/>
      <c r="J23" s="88">
        <f>+INDEX('[1]fiscalia categoria'!F$9:F$43,MATCH($A23,'[1]fiscalia categoria'!$B$9:$B$44,0))</f>
        <v>9</v>
      </c>
      <c r="K23" s="88">
        <f>+INDEX('[1]fiscalia categoria'!G$9:G$43,MATCH($A23,'[1]fiscalia categoria'!$B$9:$B$44,0))</f>
        <v>46</v>
      </c>
    </row>
    <row r="24" spans="1:11" x14ac:dyDescent="0.25">
      <c r="A24" s="69" t="s">
        <v>197</v>
      </c>
      <c r="B24" s="81">
        <f t="shared" si="1"/>
        <v>32</v>
      </c>
      <c r="C24" s="70"/>
      <c r="D24" s="70"/>
      <c r="E24" s="70">
        <v>4</v>
      </c>
      <c r="F24" s="70">
        <v>28</v>
      </c>
      <c r="G24" s="139">
        <f t="shared" si="2"/>
        <v>32</v>
      </c>
      <c r="H24" s="88"/>
      <c r="I24" s="88"/>
      <c r="J24" s="88">
        <f>+INDEX('[1]fiscalia categoria'!F$9:F$43,MATCH($A24,'[1]fiscalia categoria'!$B$9:$B$44,0))</f>
        <v>4</v>
      </c>
      <c r="K24" s="88">
        <f>+INDEX('[1]fiscalia categoria'!G$9:G$43,MATCH($A24,'[1]fiscalia categoria'!$B$9:$B$44,0))</f>
        <v>28</v>
      </c>
    </row>
    <row r="25" spans="1:11" x14ac:dyDescent="0.25">
      <c r="A25" s="69" t="s">
        <v>151</v>
      </c>
      <c r="B25" s="81">
        <f t="shared" si="1"/>
        <v>72</v>
      </c>
      <c r="C25" s="70"/>
      <c r="D25" s="70"/>
      <c r="E25" s="70">
        <v>14</v>
      </c>
      <c r="F25" s="70">
        <v>58</v>
      </c>
      <c r="G25" s="139">
        <f t="shared" si="2"/>
        <v>72</v>
      </c>
      <c r="H25" s="88"/>
      <c r="I25" s="88"/>
      <c r="J25" s="88">
        <f>+INDEX('[1]fiscalia categoria'!F$9:F$43,MATCH($A25,'[1]fiscalia categoria'!$B$9:$B$44,0))</f>
        <v>14</v>
      </c>
      <c r="K25" s="88">
        <f>+INDEX('[1]fiscalia categoria'!G$9:G$43,MATCH($A25,'[1]fiscalia categoria'!$B$9:$B$44,0))</f>
        <v>58</v>
      </c>
    </row>
    <row r="26" spans="1:11" x14ac:dyDescent="0.25">
      <c r="A26" s="69" t="s">
        <v>152</v>
      </c>
      <c r="B26" s="81">
        <f t="shared" si="1"/>
        <v>31</v>
      </c>
      <c r="C26" s="70"/>
      <c r="D26" s="70"/>
      <c r="E26" s="70">
        <v>9</v>
      </c>
      <c r="F26" s="70">
        <v>22</v>
      </c>
      <c r="G26" s="139">
        <f t="shared" si="2"/>
        <v>31</v>
      </c>
      <c r="H26" s="88"/>
      <c r="I26" s="88"/>
      <c r="J26" s="88">
        <f>+INDEX('[1]fiscalia categoria'!F$9:F$43,MATCH($A26,'[1]fiscalia categoria'!$B$9:$B$44,0))</f>
        <v>9</v>
      </c>
      <c r="K26" s="88">
        <f>+INDEX('[1]fiscalia categoria'!G$9:G$43,MATCH($A26,'[1]fiscalia categoria'!$B$9:$B$44,0))</f>
        <v>22</v>
      </c>
    </row>
    <row r="27" spans="1:11" x14ac:dyDescent="0.25">
      <c r="A27" s="69" t="s">
        <v>153</v>
      </c>
      <c r="B27" s="81">
        <f t="shared" si="1"/>
        <v>36</v>
      </c>
      <c r="C27" s="70"/>
      <c r="D27" s="70"/>
      <c r="E27" s="70">
        <v>7</v>
      </c>
      <c r="F27" s="70">
        <v>29</v>
      </c>
      <c r="G27" s="139" t="e">
        <f t="shared" si="2"/>
        <v>#N/A</v>
      </c>
      <c r="H27" s="88"/>
      <c r="I27" s="88"/>
      <c r="J27" s="88" t="e">
        <f>+INDEX('[1]fiscalia categoria'!F$9:F$43,MATCH($A27,'[1]fiscalia categoria'!$B$9:$B$44,0))</f>
        <v>#N/A</v>
      </c>
      <c r="K27" s="88" t="e">
        <f>+INDEX('[1]fiscalia categoria'!G$9:G$43,MATCH($A27,'[1]fiscalia categoria'!$B$9:$B$44,0))</f>
        <v>#N/A</v>
      </c>
    </row>
    <row r="28" spans="1:11" x14ac:dyDescent="0.25">
      <c r="A28" s="69" t="s">
        <v>154</v>
      </c>
      <c r="B28" s="81">
        <f t="shared" si="1"/>
        <v>20</v>
      </c>
      <c r="C28" s="70"/>
      <c r="D28" s="70"/>
      <c r="E28" s="70">
        <v>3</v>
      </c>
      <c r="F28" s="70">
        <v>17</v>
      </c>
      <c r="G28" s="139">
        <f t="shared" si="2"/>
        <v>20</v>
      </c>
      <c r="H28" s="88"/>
      <c r="I28" s="88"/>
      <c r="J28" s="88">
        <f>+INDEX('[1]fiscalia categoria'!F$9:F$43,MATCH($A28,'[1]fiscalia categoria'!$B$9:$B$44,0))</f>
        <v>3</v>
      </c>
      <c r="K28" s="88">
        <f>+INDEX('[1]fiscalia categoria'!G$9:G$43,MATCH($A28,'[1]fiscalia categoria'!$B$9:$B$44,0))</f>
        <v>17</v>
      </c>
    </row>
    <row r="29" spans="1:11" x14ac:dyDescent="0.25">
      <c r="A29" s="69" t="s">
        <v>155</v>
      </c>
      <c r="B29" s="81">
        <f t="shared" si="1"/>
        <v>16</v>
      </c>
      <c r="C29" s="70"/>
      <c r="D29" s="70"/>
      <c r="E29" s="70">
        <v>5</v>
      </c>
      <c r="F29" s="70">
        <v>11</v>
      </c>
      <c r="G29" s="139">
        <f t="shared" si="2"/>
        <v>16</v>
      </c>
      <c r="H29" s="88"/>
      <c r="I29" s="88"/>
      <c r="J29" s="88">
        <f>+INDEX('[1]fiscalia categoria'!F$9:F$43,MATCH($A29,'[1]fiscalia categoria'!$B$9:$B$44,0))</f>
        <v>5</v>
      </c>
      <c r="K29" s="88">
        <f>+INDEX('[1]fiscalia categoria'!G$9:G$43,MATCH($A29,'[1]fiscalia categoria'!$B$9:$B$44,0))</f>
        <v>11</v>
      </c>
    </row>
    <row r="30" spans="1:11" x14ac:dyDescent="0.25">
      <c r="A30" s="69" t="s">
        <v>156</v>
      </c>
      <c r="B30" s="81">
        <f t="shared" si="1"/>
        <v>22</v>
      </c>
      <c r="C30" s="70"/>
      <c r="D30" s="70"/>
      <c r="E30" s="70">
        <v>6</v>
      </c>
      <c r="F30" s="70">
        <v>16</v>
      </c>
      <c r="G30" s="139">
        <f t="shared" si="2"/>
        <v>22</v>
      </c>
      <c r="H30" s="88"/>
      <c r="I30" s="88"/>
      <c r="J30" s="88">
        <f>+INDEX('[1]fiscalia categoria'!F$9:F$43,MATCH($A30,'[1]fiscalia categoria'!$B$9:$B$44,0))</f>
        <v>6</v>
      </c>
      <c r="K30" s="88">
        <f>+INDEX('[1]fiscalia categoria'!G$9:G$43,MATCH($A30,'[1]fiscalia categoria'!$B$9:$B$44,0))</f>
        <v>16</v>
      </c>
    </row>
    <row r="31" spans="1:11" x14ac:dyDescent="0.25">
      <c r="A31" s="69" t="s">
        <v>157</v>
      </c>
      <c r="B31" s="81">
        <f t="shared" si="1"/>
        <v>40</v>
      </c>
      <c r="C31" s="70"/>
      <c r="D31" s="70"/>
      <c r="E31" s="70">
        <v>6</v>
      </c>
      <c r="F31" s="70">
        <v>34</v>
      </c>
      <c r="G31" s="139" t="e">
        <f t="shared" si="2"/>
        <v>#N/A</v>
      </c>
      <c r="H31" s="88"/>
      <c r="I31" s="88"/>
      <c r="J31" s="88" t="e">
        <f>+INDEX('[1]fiscalia categoria'!F$9:F$43,MATCH($A31,'[1]fiscalia categoria'!$B$9:$B$44,0))</f>
        <v>#N/A</v>
      </c>
      <c r="K31" s="88" t="e">
        <f>+INDEX('[1]fiscalia categoria'!G$9:G$43,MATCH($A31,'[1]fiscalia categoria'!$B$9:$B$44,0))</f>
        <v>#N/A</v>
      </c>
    </row>
    <row r="32" spans="1:11" x14ac:dyDescent="0.25">
      <c r="A32" s="69" t="s">
        <v>158</v>
      </c>
      <c r="B32" s="81">
        <f t="shared" si="1"/>
        <v>57</v>
      </c>
      <c r="C32" s="70"/>
      <c r="D32" s="70"/>
      <c r="E32" s="70">
        <v>8</v>
      </c>
      <c r="F32" s="70">
        <v>49</v>
      </c>
      <c r="G32" s="139">
        <f t="shared" si="2"/>
        <v>57</v>
      </c>
      <c r="H32" s="88"/>
      <c r="I32" s="88"/>
      <c r="J32" s="88">
        <f>+INDEX('[1]fiscalia categoria'!F$9:F$43,MATCH($A32,'[1]fiscalia categoria'!$B$9:$B$44,0))</f>
        <v>8</v>
      </c>
      <c r="K32" s="88">
        <f>+INDEX('[1]fiscalia categoria'!G$9:G$43,MATCH($A32,'[1]fiscalia categoria'!$B$9:$B$44,0))</f>
        <v>49</v>
      </c>
    </row>
    <row r="33" spans="1:11" x14ac:dyDescent="0.25">
      <c r="A33" s="69" t="s">
        <v>185</v>
      </c>
      <c r="B33" s="81">
        <f t="shared" si="1"/>
        <v>58</v>
      </c>
      <c r="C33" s="70"/>
      <c r="D33" s="70"/>
      <c r="E33" s="70">
        <v>8</v>
      </c>
      <c r="F33" s="70">
        <v>50</v>
      </c>
      <c r="G33" s="139" t="e">
        <f t="shared" si="2"/>
        <v>#N/A</v>
      </c>
      <c r="H33" s="88"/>
      <c r="I33" s="88"/>
      <c r="J33" s="88" t="e">
        <f>+INDEX('[1]fiscalia categoria'!F$9:F$43,MATCH($A33,'[1]fiscalia categoria'!$B$9:$B$44,0))</f>
        <v>#N/A</v>
      </c>
      <c r="K33" s="88" t="e">
        <f>+INDEX('[1]fiscalia categoria'!G$9:G$43,MATCH($A33,'[1]fiscalia categoria'!$B$9:$B$44,0))</f>
        <v>#N/A</v>
      </c>
    </row>
    <row r="34" spans="1:11" x14ac:dyDescent="0.25">
      <c r="A34" s="69" t="s">
        <v>160</v>
      </c>
      <c r="B34" s="81">
        <f t="shared" si="1"/>
        <v>38</v>
      </c>
      <c r="C34" s="70"/>
      <c r="D34" s="70"/>
      <c r="E34" s="70">
        <v>6</v>
      </c>
      <c r="F34" s="70">
        <v>32</v>
      </c>
      <c r="G34" s="139">
        <f t="shared" si="2"/>
        <v>38</v>
      </c>
      <c r="H34" s="88"/>
      <c r="I34" s="88"/>
      <c r="J34" s="88">
        <f>+INDEX('[1]fiscalia categoria'!F$9:F$43,MATCH($A34,'[1]fiscalia categoria'!$B$9:$B$44,0))</f>
        <v>6</v>
      </c>
      <c r="K34" s="88">
        <f>+INDEX('[1]fiscalia categoria'!G$9:G$43,MATCH($A34,'[1]fiscalia categoria'!$B$9:$B$44,0))</f>
        <v>32</v>
      </c>
    </row>
    <row r="35" spans="1:11" x14ac:dyDescent="0.25">
      <c r="A35" s="69" t="s">
        <v>161</v>
      </c>
      <c r="B35" s="81">
        <f t="shared" si="1"/>
        <v>19</v>
      </c>
      <c r="C35" s="70"/>
      <c r="D35" s="70"/>
      <c r="E35" s="70">
        <v>4</v>
      </c>
      <c r="F35" s="70">
        <v>15</v>
      </c>
      <c r="G35" s="139">
        <f t="shared" si="2"/>
        <v>19</v>
      </c>
      <c r="H35" s="88"/>
      <c r="I35" s="88"/>
      <c r="J35" s="88">
        <f>+INDEX('[1]fiscalia categoria'!F$9:F$43,MATCH($A35,'[1]fiscalia categoria'!$B$9:$B$44,0))</f>
        <v>4</v>
      </c>
      <c r="K35" s="88">
        <f>+INDEX('[1]fiscalia categoria'!G$9:G$43,MATCH($A35,'[1]fiscalia categoria'!$B$9:$B$44,0))</f>
        <v>15</v>
      </c>
    </row>
    <row r="36" spans="1:11" x14ac:dyDescent="0.25">
      <c r="A36" s="69" t="s">
        <v>162</v>
      </c>
      <c r="B36" s="81">
        <f t="shared" si="1"/>
        <v>18</v>
      </c>
      <c r="C36" s="70"/>
      <c r="D36" s="70"/>
      <c r="E36" s="70">
        <v>4</v>
      </c>
      <c r="F36" s="70">
        <v>14</v>
      </c>
      <c r="G36" s="139">
        <f t="shared" si="2"/>
        <v>18</v>
      </c>
      <c r="H36" s="88"/>
      <c r="I36" s="88"/>
      <c r="J36" s="88">
        <f>+INDEX('[1]fiscalia categoria'!F$9:F$43,MATCH($A36,'[1]fiscalia categoria'!$B$9:$B$44,0))</f>
        <v>4</v>
      </c>
      <c r="K36" s="88">
        <f>+INDEX('[1]fiscalia categoria'!G$9:G$43,MATCH($A36,'[1]fiscalia categoria'!$B$9:$B$44,0))</f>
        <v>14</v>
      </c>
    </row>
    <row r="37" spans="1:11" x14ac:dyDescent="0.25">
      <c r="A37" s="69" t="s">
        <v>163</v>
      </c>
      <c r="B37" s="81">
        <f t="shared" si="1"/>
        <v>21</v>
      </c>
      <c r="C37" s="70"/>
      <c r="D37" s="70"/>
      <c r="E37" s="70">
        <v>5</v>
      </c>
      <c r="F37" s="70">
        <v>16</v>
      </c>
      <c r="G37" s="139">
        <f t="shared" si="2"/>
        <v>22</v>
      </c>
      <c r="H37" s="88"/>
      <c r="I37" s="88"/>
      <c r="J37" s="88">
        <f>+INDEX('[1]fiscalia categoria'!F$9:F$43,MATCH($A37,'[1]fiscalia categoria'!$B$9:$B$44,0))</f>
        <v>5</v>
      </c>
      <c r="K37" s="88">
        <f>+INDEX('[1]fiscalia categoria'!G$9:G$43,MATCH($A37,'[1]fiscalia categoria'!$B$9:$B$44,0))</f>
        <v>17</v>
      </c>
    </row>
    <row r="38" spans="1:11" x14ac:dyDescent="0.25">
      <c r="A38" s="69" t="s">
        <v>164</v>
      </c>
      <c r="B38" s="81">
        <f t="shared" si="1"/>
        <v>21</v>
      </c>
      <c r="C38" s="70"/>
      <c r="D38" s="70"/>
      <c r="E38" s="70">
        <v>4</v>
      </c>
      <c r="F38" s="70">
        <v>17</v>
      </c>
      <c r="G38" s="139">
        <f t="shared" si="2"/>
        <v>21</v>
      </c>
      <c r="H38" s="88"/>
      <c r="I38" s="88"/>
      <c r="J38" s="88">
        <f>+INDEX('[1]fiscalia categoria'!F$9:F$43,MATCH($A38,'[1]fiscalia categoria'!$B$9:$B$44,0))</f>
        <v>4</v>
      </c>
      <c r="K38" s="88">
        <f>+INDEX('[1]fiscalia categoria'!G$9:G$43,MATCH($A38,'[1]fiscalia categoria'!$B$9:$B$44,0))</f>
        <v>17</v>
      </c>
    </row>
    <row r="39" spans="1:11" x14ac:dyDescent="0.25">
      <c r="A39" s="74" t="s">
        <v>165</v>
      </c>
      <c r="B39" s="84">
        <f t="shared" si="1"/>
        <v>42</v>
      </c>
      <c r="C39" s="75"/>
      <c r="D39" s="75"/>
      <c r="E39" s="75">
        <v>7</v>
      </c>
      <c r="F39" s="75">
        <v>35</v>
      </c>
      <c r="G39" s="139">
        <f>+SUM(H39:K39)</f>
        <v>42</v>
      </c>
      <c r="H39" s="138"/>
      <c r="I39" s="138"/>
      <c r="J39" s="88">
        <f>+INDEX('[1]fiscalia categoria'!F$9:F$43,MATCH($A39,'[1]fiscalia categoria'!$B$9:$B$44,0))</f>
        <v>7</v>
      </c>
      <c r="K39" s="88">
        <f>+INDEX('[1]fiscalia categoria'!G$9:G$43,MATCH($A39,'[1]fiscalia categoria'!$B$9:$B$44,0))</f>
        <v>35</v>
      </c>
    </row>
    <row r="40" spans="1:11" ht="3" customHeight="1" x14ac:dyDescent="0.25">
      <c r="D40" s="78">
        <v>7</v>
      </c>
      <c r="I40" s="78">
        <v>7</v>
      </c>
    </row>
    <row r="41" spans="1:11" ht="12.75" customHeight="1" x14ac:dyDescent="0.25">
      <c r="A41" s="49" t="s">
        <v>167</v>
      </c>
      <c r="B41" s="50"/>
      <c r="C41" s="61"/>
      <c r="D41" s="61"/>
      <c r="G41" s="50"/>
      <c r="H41" s="61"/>
      <c r="I41" s="61"/>
    </row>
    <row r="42" spans="1:11" ht="12.75" customHeight="1" x14ac:dyDescent="0.25">
      <c r="A42" s="51" t="s">
        <v>169</v>
      </c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1:11" x14ac:dyDescent="0.25">
      <c r="A43" s="51" t="s">
        <v>170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</row>
  </sheetData>
  <mergeCells count="5">
    <mergeCell ref="A1:K1"/>
    <mergeCell ref="A2:K2"/>
    <mergeCell ref="A3:A4"/>
    <mergeCell ref="B3:F3"/>
    <mergeCell ref="G3:K3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K135"/>
  <sheetViews>
    <sheetView showGridLines="0" topLeftCell="A46" zoomScaleNormal="100" workbookViewId="0">
      <selection activeCell="A63" sqref="A63:H63"/>
    </sheetView>
  </sheetViews>
  <sheetFormatPr baseColWidth="10" defaultColWidth="9.140625" defaultRowHeight="12.75" x14ac:dyDescent="0.25"/>
  <cols>
    <col min="1" max="1" width="43.5703125" style="61" customWidth="1"/>
    <col min="2" max="2" width="11.42578125" style="77" customWidth="1"/>
    <col min="3" max="3" width="11.42578125" style="78" customWidth="1"/>
    <col min="4" max="6" width="11.42578125" style="61" customWidth="1"/>
    <col min="7" max="7" width="11.85546875" style="61" customWidth="1"/>
    <col min="8" max="8" width="12" style="61" customWidth="1"/>
    <col min="9" max="9" width="12" style="78" customWidth="1"/>
    <col min="10" max="10" width="12" style="61" customWidth="1"/>
    <col min="11" max="12" width="9.28515625" style="61" customWidth="1"/>
    <col min="13" max="16384" width="9.140625" style="61"/>
  </cols>
  <sheetData>
    <row r="1" spans="1:11" ht="13.5" x14ac:dyDescent="0.25">
      <c r="A1" s="257" t="s">
        <v>198</v>
      </c>
      <c r="B1" s="257"/>
      <c r="C1" s="257"/>
      <c r="D1" s="257"/>
      <c r="E1" s="257"/>
      <c r="F1" s="257"/>
      <c r="G1" s="257"/>
      <c r="H1" s="257"/>
      <c r="I1" s="257"/>
    </row>
    <row r="2" spans="1:11" s="62" customFormat="1" ht="24.75" customHeight="1" x14ac:dyDescent="0.25">
      <c r="A2" s="258" t="s">
        <v>729</v>
      </c>
      <c r="B2" s="258"/>
      <c r="C2" s="258"/>
      <c r="D2" s="258"/>
      <c r="E2" s="258"/>
      <c r="F2" s="258"/>
      <c r="G2" s="258"/>
      <c r="H2" s="258"/>
      <c r="I2" s="258"/>
    </row>
    <row r="3" spans="1:11" s="65" customFormat="1" ht="33" customHeight="1" x14ac:dyDescent="0.25">
      <c r="A3" s="80" t="s">
        <v>199</v>
      </c>
      <c r="B3" s="64">
        <v>2015</v>
      </c>
      <c r="C3" s="64">
        <v>2016</v>
      </c>
      <c r="D3" s="64">
        <v>2017</v>
      </c>
      <c r="E3" s="64">
        <v>2018</v>
      </c>
      <c r="F3" s="64">
        <v>2019</v>
      </c>
      <c r="G3" s="64">
        <v>2020</v>
      </c>
      <c r="H3" s="64">
        <v>2021</v>
      </c>
      <c r="I3" s="211" t="s">
        <v>703</v>
      </c>
      <c r="J3" s="81"/>
      <c r="K3" s="61"/>
    </row>
    <row r="4" spans="1:11" s="68" customFormat="1" x14ac:dyDescent="0.25">
      <c r="A4" s="66" t="s">
        <v>128</v>
      </c>
      <c r="B4" s="81">
        <v>1357</v>
      </c>
      <c r="C4" s="81">
        <v>1374</v>
      </c>
      <c r="D4" s="81">
        <v>1378</v>
      </c>
      <c r="E4" s="81">
        <v>1408</v>
      </c>
      <c r="F4" s="81">
        <v>1429</v>
      </c>
      <c r="G4" s="81">
        <v>1461</v>
      </c>
      <c r="H4" s="81">
        <v>1438</v>
      </c>
      <c r="I4" s="212">
        <v>1442</v>
      </c>
      <c r="J4" s="81"/>
      <c r="K4" s="61"/>
    </row>
    <row r="5" spans="1:11" ht="15.75" customHeight="1" x14ac:dyDescent="0.25">
      <c r="A5" s="66" t="s">
        <v>191</v>
      </c>
      <c r="B5" s="70">
        <v>1</v>
      </c>
      <c r="C5" s="70">
        <v>1</v>
      </c>
      <c r="D5" s="70">
        <v>1</v>
      </c>
      <c r="E5" s="70">
        <v>1</v>
      </c>
      <c r="F5" s="70">
        <v>1</v>
      </c>
      <c r="G5" s="70">
        <v>1</v>
      </c>
      <c r="H5" s="70">
        <v>1</v>
      </c>
      <c r="I5" s="213">
        <v>1</v>
      </c>
      <c r="J5" s="70"/>
    </row>
    <row r="6" spans="1:11" ht="15.75" customHeight="1" x14ac:dyDescent="0.25">
      <c r="A6" s="66" t="s">
        <v>200</v>
      </c>
      <c r="B6" s="81">
        <v>6</v>
      </c>
      <c r="C6" s="81">
        <v>6</v>
      </c>
      <c r="D6" s="81">
        <v>6</v>
      </c>
      <c r="E6" s="81">
        <v>6</v>
      </c>
      <c r="F6" s="81">
        <v>7</v>
      </c>
      <c r="G6" s="81">
        <v>7</v>
      </c>
      <c r="H6" s="81">
        <v>7</v>
      </c>
      <c r="I6" s="212">
        <v>7</v>
      </c>
      <c r="J6" s="81"/>
    </row>
    <row r="7" spans="1:11" ht="15.75" customHeight="1" x14ac:dyDescent="0.25">
      <c r="A7" s="85" t="s">
        <v>201</v>
      </c>
      <c r="B7" s="70">
        <v>2</v>
      </c>
      <c r="C7" s="70">
        <v>2</v>
      </c>
      <c r="D7" s="70">
        <v>2</v>
      </c>
      <c r="E7" s="70">
        <v>2</v>
      </c>
      <c r="F7" s="70">
        <v>2</v>
      </c>
      <c r="G7" s="70">
        <v>2</v>
      </c>
      <c r="H7" s="61">
        <v>2</v>
      </c>
      <c r="I7" s="145">
        <v>2</v>
      </c>
    </row>
    <row r="8" spans="1:11" ht="15.75" customHeight="1" x14ac:dyDescent="0.25">
      <c r="A8" s="85" t="s">
        <v>202</v>
      </c>
      <c r="B8" s="70">
        <v>1</v>
      </c>
      <c r="C8" s="70">
        <v>1</v>
      </c>
      <c r="D8" s="70">
        <v>1</v>
      </c>
      <c r="E8" s="70">
        <v>1</v>
      </c>
      <c r="F8" s="70">
        <v>1</v>
      </c>
      <c r="G8" s="70">
        <v>1</v>
      </c>
      <c r="H8" s="70">
        <v>0</v>
      </c>
      <c r="I8" s="213">
        <v>0</v>
      </c>
      <c r="J8" s="70"/>
    </row>
    <row r="9" spans="1:11" ht="15.75" customHeight="1" x14ac:dyDescent="0.25">
      <c r="A9" s="85" t="s">
        <v>203</v>
      </c>
      <c r="B9" s="70">
        <v>2</v>
      </c>
      <c r="C9" s="70">
        <v>2</v>
      </c>
      <c r="D9" s="70">
        <v>2</v>
      </c>
      <c r="E9" s="70">
        <v>1</v>
      </c>
      <c r="F9" s="70">
        <v>1</v>
      </c>
      <c r="G9" s="70">
        <v>1</v>
      </c>
      <c r="H9" s="61">
        <v>1</v>
      </c>
      <c r="I9" s="145">
        <v>0</v>
      </c>
    </row>
    <row r="10" spans="1:11" ht="15.75" customHeight="1" x14ac:dyDescent="0.25">
      <c r="A10" s="85" t="s">
        <v>204</v>
      </c>
      <c r="B10" s="70">
        <v>1</v>
      </c>
      <c r="C10" s="70">
        <v>1</v>
      </c>
      <c r="D10" s="70">
        <v>1</v>
      </c>
      <c r="E10" s="70">
        <v>1</v>
      </c>
      <c r="F10" s="70">
        <v>1</v>
      </c>
      <c r="G10" s="70">
        <v>1</v>
      </c>
      <c r="H10" s="61">
        <v>1</v>
      </c>
      <c r="I10" s="145">
        <v>1</v>
      </c>
    </row>
    <row r="11" spans="1:11" ht="15.75" customHeight="1" x14ac:dyDescent="0.25">
      <c r="A11" s="85" t="s">
        <v>205</v>
      </c>
      <c r="B11" s="70" t="s">
        <v>150</v>
      </c>
      <c r="C11" s="70" t="s">
        <v>150</v>
      </c>
      <c r="D11" s="70" t="s">
        <v>150</v>
      </c>
      <c r="E11" s="70">
        <v>1</v>
      </c>
      <c r="F11" s="70">
        <v>2</v>
      </c>
      <c r="G11" s="70">
        <v>2</v>
      </c>
      <c r="H11" s="61">
        <v>2</v>
      </c>
      <c r="I11" s="145">
        <v>3</v>
      </c>
    </row>
    <row r="12" spans="1:11" ht="15.75" customHeight="1" x14ac:dyDescent="0.25">
      <c r="A12" s="85" t="s">
        <v>206</v>
      </c>
      <c r="B12" s="70"/>
      <c r="C12" s="70"/>
      <c r="D12" s="70"/>
      <c r="E12" s="70"/>
      <c r="F12" s="70"/>
      <c r="G12" s="70"/>
      <c r="H12" s="61">
        <v>1</v>
      </c>
      <c r="I12" s="145">
        <v>1</v>
      </c>
    </row>
    <row r="13" spans="1:11" ht="15.75" customHeight="1" x14ac:dyDescent="0.25">
      <c r="A13" s="66" t="s">
        <v>207</v>
      </c>
      <c r="B13" s="81">
        <v>257</v>
      </c>
      <c r="C13" s="81">
        <v>261</v>
      </c>
      <c r="D13" s="81">
        <v>262</v>
      </c>
      <c r="E13" s="81">
        <v>267</v>
      </c>
      <c r="F13" s="81">
        <v>268</v>
      </c>
      <c r="G13" s="81">
        <v>276</v>
      </c>
      <c r="H13" s="81">
        <v>279</v>
      </c>
      <c r="I13" s="212">
        <v>280</v>
      </c>
      <c r="J13" s="81"/>
    </row>
    <row r="14" spans="1:11" ht="15.75" customHeight="1" x14ac:dyDescent="0.25">
      <c r="A14" s="85" t="s">
        <v>208</v>
      </c>
      <c r="B14" s="70">
        <v>32</v>
      </c>
      <c r="C14" s="70">
        <v>33</v>
      </c>
      <c r="D14" s="70">
        <v>33</v>
      </c>
      <c r="E14" s="70">
        <v>33</v>
      </c>
      <c r="F14" s="70">
        <v>33</v>
      </c>
      <c r="G14" s="70">
        <v>33</v>
      </c>
      <c r="H14" s="70">
        <v>33</v>
      </c>
      <c r="I14" s="213">
        <v>33</v>
      </c>
      <c r="J14" s="70"/>
    </row>
    <row r="15" spans="1:11" ht="15.75" customHeight="1" x14ac:dyDescent="0.25">
      <c r="A15" s="85" t="s">
        <v>201</v>
      </c>
      <c r="B15" s="70">
        <v>118</v>
      </c>
      <c r="C15" s="70">
        <v>122</v>
      </c>
      <c r="D15" s="70">
        <v>123</v>
      </c>
      <c r="E15" s="70">
        <v>126</v>
      </c>
      <c r="F15" s="70">
        <v>132</v>
      </c>
      <c r="G15" s="70">
        <v>139</v>
      </c>
      <c r="H15" s="61">
        <v>139</v>
      </c>
      <c r="I15" s="145">
        <v>139</v>
      </c>
    </row>
    <row r="16" spans="1:11" ht="15.75" customHeight="1" x14ac:dyDescent="0.25">
      <c r="A16" s="85" t="s">
        <v>209</v>
      </c>
      <c r="B16" s="70">
        <v>3</v>
      </c>
      <c r="C16" s="70">
        <v>3</v>
      </c>
      <c r="D16" s="70">
        <v>3</v>
      </c>
      <c r="E16" s="70">
        <v>3</v>
      </c>
      <c r="F16" s="70">
        <v>3</v>
      </c>
      <c r="G16" s="70">
        <v>3</v>
      </c>
      <c r="H16" s="61">
        <v>3</v>
      </c>
      <c r="I16" s="145">
        <v>3</v>
      </c>
    </row>
    <row r="17" spans="1:10" ht="15.75" customHeight="1" x14ac:dyDescent="0.25">
      <c r="A17" s="85" t="s">
        <v>202</v>
      </c>
      <c r="B17" s="70">
        <v>16</v>
      </c>
      <c r="C17" s="70">
        <v>16</v>
      </c>
      <c r="D17" s="70">
        <v>16</v>
      </c>
      <c r="E17" s="70">
        <v>7</v>
      </c>
      <c r="F17" s="70">
        <v>5</v>
      </c>
      <c r="G17" s="70">
        <v>5</v>
      </c>
      <c r="H17" s="70" t="s">
        <v>150</v>
      </c>
      <c r="I17" s="213"/>
      <c r="J17" s="70"/>
    </row>
    <row r="18" spans="1:10" ht="15.75" customHeight="1" x14ac:dyDescent="0.25">
      <c r="A18" s="85" t="s">
        <v>210</v>
      </c>
      <c r="B18" s="70" t="s">
        <v>150</v>
      </c>
      <c r="C18" s="70" t="s">
        <v>150</v>
      </c>
      <c r="D18" s="70" t="s">
        <v>150</v>
      </c>
      <c r="E18" s="70">
        <v>9</v>
      </c>
      <c r="F18" s="70" t="s">
        <v>150</v>
      </c>
      <c r="G18" s="70" t="s">
        <v>150</v>
      </c>
      <c r="H18" s="70" t="s">
        <v>150</v>
      </c>
      <c r="I18" s="213">
        <v>3</v>
      </c>
      <c r="J18" s="70"/>
    </row>
    <row r="19" spans="1:10" ht="15.75" customHeight="1" x14ac:dyDescent="0.25">
      <c r="A19" s="85" t="s">
        <v>211</v>
      </c>
      <c r="B19" s="70">
        <v>26</v>
      </c>
      <c r="C19" s="70">
        <v>24</v>
      </c>
      <c r="D19" s="70">
        <v>23</v>
      </c>
      <c r="E19" s="70">
        <v>23</v>
      </c>
      <c r="F19" s="70">
        <v>23</v>
      </c>
      <c r="G19" s="70">
        <v>23</v>
      </c>
      <c r="H19" s="61">
        <v>23</v>
      </c>
      <c r="I19" s="145">
        <v>23</v>
      </c>
    </row>
    <row r="20" spans="1:10" ht="15.75" customHeight="1" x14ac:dyDescent="0.25">
      <c r="A20" s="85" t="s">
        <v>203</v>
      </c>
      <c r="B20" s="70">
        <v>3</v>
      </c>
      <c r="C20" s="70">
        <v>3</v>
      </c>
      <c r="D20" s="70">
        <v>3</v>
      </c>
      <c r="E20" s="70">
        <v>3</v>
      </c>
      <c r="F20" s="70">
        <v>3</v>
      </c>
      <c r="G20" s="70">
        <v>3</v>
      </c>
      <c r="H20" s="61">
        <v>3</v>
      </c>
      <c r="I20" s="145"/>
    </row>
    <row r="21" spans="1:10" ht="15.75" customHeight="1" x14ac:dyDescent="0.25">
      <c r="A21" s="85" t="s">
        <v>206</v>
      </c>
      <c r="B21" s="70">
        <v>2</v>
      </c>
      <c r="C21" s="70">
        <v>2</v>
      </c>
      <c r="D21" s="70">
        <v>2</v>
      </c>
      <c r="E21" s="70">
        <v>2</v>
      </c>
      <c r="F21" s="70">
        <v>2</v>
      </c>
      <c r="G21" s="70">
        <v>2</v>
      </c>
      <c r="H21" s="61">
        <v>40</v>
      </c>
      <c r="I21" s="145">
        <v>40</v>
      </c>
    </row>
    <row r="22" spans="1:10" ht="15.75" customHeight="1" x14ac:dyDescent="0.25">
      <c r="A22" s="85" t="s">
        <v>212</v>
      </c>
      <c r="B22" s="70">
        <v>32</v>
      </c>
      <c r="C22" s="70">
        <v>33</v>
      </c>
      <c r="D22" s="70">
        <v>34</v>
      </c>
      <c r="E22" s="70">
        <v>34</v>
      </c>
      <c r="F22" s="70">
        <v>36</v>
      </c>
      <c r="G22" s="70">
        <v>36</v>
      </c>
      <c r="H22" s="70" t="s">
        <v>150</v>
      </c>
      <c r="I22" s="213"/>
      <c r="J22" s="70"/>
    </row>
    <row r="23" spans="1:10" ht="15.75" customHeight="1" x14ac:dyDescent="0.25">
      <c r="A23" s="85" t="s">
        <v>213</v>
      </c>
      <c r="B23" s="70">
        <v>1</v>
      </c>
      <c r="C23" s="70">
        <v>1</v>
      </c>
      <c r="D23" s="70">
        <v>1</v>
      </c>
      <c r="E23" s="70">
        <v>3</v>
      </c>
      <c r="F23" s="70">
        <v>3</v>
      </c>
      <c r="G23" s="70">
        <v>2</v>
      </c>
      <c r="H23" s="61">
        <v>1</v>
      </c>
      <c r="I23" s="145">
        <v>1</v>
      </c>
    </row>
    <row r="24" spans="1:10" ht="15.75" customHeight="1" x14ac:dyDescent="0.25">
      <c r="A24" s="85" t="s">
        <v>214</v>
      </c>
      <c r="B24" s="70">
        <v>2</v>
      </c>
      <c r="C24" s="70">
        <v>2</v>
      </c>
      <c r="D24" s="70">
        <v>2</v>
      </c>
      <c r="E24" s="70">
        <v>2</v>
      </c>
      <c r="F24" s="70">
        <v>2</v>
      </c>
      <c r="G24" s="70">
        <v>2</v>
      </c>
      <c r="H24" s="61">
        <v>2</v>
      </c>
      <c r="I24" s="145">
        <v>2</v>
      </c>
    </row>
    <row r="25" spans="1:10" ht="15.75" customHeight="1" x14ac:dyDescent="0.25">
      <c r="A25" s="85" t="s">
        <v>205</v>
      </c>
      <c r="B25" s="70">
        <v>18</v>
      </c>
      <c r="C25" s="70">
        <v>18</v>
      </c>
      <c r="D25" s="70">
        <v>18</v>
      </c>
      <c r="E25" s="70">
        <v>18</v>
      </c>
      <c r="F25" s="70">
        <v>18</v>
      </c>
      <c r="G25" s="70">
        <v>18</v>
      </c>
      <c r="H25" s="61">
        <v>18</v>
      </c>
      <c r="I25" s="145">
        <v>18</v>
      </c>
    </row>
    <row r="26" spans="1:10" ht="15.75" customHeight="1" x14ac:dyDescent="0.25">
      <c r="A26" s="85" t="s">
        <v>215</v>
      </c>
      <c r="B26" s="70">
        <v>3</v>
      </c>
      <c r="C26" s="70">
        <v>3</v>
      </c>
      <c r="D26" s="70">
        <v>3</v>
      </c>
      <c r="E26" s="70">
        <v>3</v>
      </c>
      <c r="F26" s="70">
        <v>3</v>
      </c>
      <c r="G26" s="70">
        <v>3</v>
      </c>
      <c r="H26" s="61">
        <v>3</v>
      </c>
      <c r="I26" s="145">
        <v>3</v>
      </c>
    </row>
    <row r="27" spans="1:10" ht="15.75" customHeight="1" x14ac:dyDescent="0.25">
      <c r="A27" s="85" t="s">
        <v>216</v>
      </c>
      <c r="B27" s="70">
        <v>1</v>
      </c>
      <c r="C27" s="70">
        <v>1</v>
      </c>
      <c r="D27" s="70">
        <v>1</v>
      </c>
      <c r="E27" s="70">
        <v>1</v>
      </c>
      <c r="F27" s="70">
        <v>1</v>
      </c>
      <c r="G27" s="70">
        <v>1</v>
      </c>
      <c r="H27" s="61">
        <v>1</v>
      </c>
      <c r="I27" s="145">
        <v>1</v>
      </c>
    </row>
    <row r="28" spans="1:10" ht="15.75" customHeight="1" x14ac:dyDescent="0.25">
      <c r="A28" s="85" t="s">
        <v>217</v>
      </c>
      <c r="B28" s="70" t="s">
        <v>150</v>
      </c>
      <c r="C28" s="70" t="s">
        <v>150</v>
      </c>
      <c r="D28" s="70" t="s">
        <v>150</v>
      </c>
      <c r="E28" s="70" t="s">
        <v>150</v>
      </c>
      <c r="F28" s="70">
        <v>2</v>
      </c>
      <c r="G28" s="70">
        <v>2</v>
      </c>
      <c r="H28" s="61">
        <v>2</v>
      </c>
      <c r="I28" s="145">
        <v>2</v>
      </c>
    </row>
    <row r="29" spans="1:10" ht="15.75" customHeight="1" x14ac:dyDescent="0.25">
      <c r="A29" s="85" t="s">
        <v>218</v>
      </c>
      <c r="B29" s="70" t="s">
        <v>150</v>
      </c>
      <c r="C29" s="70" t="s">
        <v>150</v>
      </c>
      <c r="D29" s="70" t="s">
        <v>150</v>
      </c>
      <c r="E29" s="70" t="s">
        <v>150</v>
      </c>
      <c r="F29" s="70" t="s">
        <v>150</v>
      </c>
      <c r="G29" s="70">
        <v>1</v>
      </c>
      <c r="H29" s="61">
        <v>1</v>
      </c>
      <c r="I29" s="145">
        <v>1</v>
      </c>
    </row>
    <row r="30" spans="1:10" ht="15.75" customHeight="1" x14ac:dyDescent="0.25">
      <c r="A30" s="85" t="s">
        <v>219</v>
      </c>
      <c r="B30" s="70" t="s">
        <v>150</v>
      </c>
      <c r="C30" s="70" t="s">
        <v>150</v>
      </c>
      <c r="D30" s="70" t="s">
        <v>150</v>
      </c>
      <c r="E30" s="70" t="s">
        <v>150</v>
      </c>
      <c r="F30" s="70">
        <v>2</v>
      </c>
      <c r="G30" s="70">
        <v>3</v>
      </c>
      <c r="H30" s="61">
        <v>7</v>
      </c>
      <c r="I30" s="145">
        <v>8</v>
      </c>
    </row>
    <row r="31" spans="1:10" ht="15.75" customHeight="1" x14ac:dyDescent="0.25">
      <c r="A31" s="85" t="s">
        <v>220</v>
      </c>
      <c r="B31" s="70"/>
      <c r="C31" s="70"/>
      <c r="D31" s="70"/>
      <c r="E31" s="70" t="s">
        <v>150</v>
      </c>
      <c r="F31" s="70" t="s">
        <v>150</v>
      </c>
      <c r="G31" s="70" t="s">
        <v>150</v>
      </c>
      <c r="H31" s="61">
        <v>1</v>
      </c>
      <c r="I31" s="145">
        <v>1</v>
      </c>
    </row>
    <row r="32" spans="1:10" ht="15.75" customHeight="1" x14ac:dyDescent="0.25">
      <c r="A32" s="85" t="s">
        <v>221</v>
      </c>
      <c r="B32" s="70"/>
      <c r="C32" s="70"/>
      <c r="D32" s="70"/>
      <c r="E32" s="70"/>
      <c r="F32" s="70"/>
      <c r="G32" s="70"/>
      <c r="H32" s="61">
        <v>2</v>
      </c>
      <c r="I32" s="145">
        <v>2</v>
      </c>
    </row>
    <row r="33" spans="1:10" ht="15.75" customHeight="1" x14ac:dyDescent="0.25">
      <c r="A33" s="86" t="s">
        <v>222</v>
      </c>
      <c r="B33" s="81">
        <v>1093</v>
      </c>
      <c r="C33" s="81">
        <v>1106</v>
      </c>
      <c r="D33" s="81">
        <v>1109</v>
      </c>
      <c r="E33" s="81">
        <v>1134</v>
      </c>
      <c r="F33" s="81">
        <v>1153</v>
      </c>
      <c r="G33" s="81">
        <v>1177</v>
      </c>
      <c r="H33" s="81">
        <v>1151</v>
      </c>
      <c r="I33" s="212">
        <v>1154</v>
      </c>
      <c r="J33" s="81"/>
    </row>
    <row r="34" spans="1:10" ht="15.75" customHeight="1" x14ac:dyDescent="0.25">
      <c r="A34" s="85" t="s">
        <v>201</v>
      </c>
      <c r="B34" s="70">
        <v>427</v>
      </c>
      <c r="C34" s="70">
        <v>436</v>
      </c>
      <c r="D34" s="70">
        <v>431</v>
      </c>
      <c r="E34" s="70">
        <v>444</v>
      </c>
      <c r="F34" s="70">
        <v>442</v>
      </c>
      <c r="G34" s="70">
        <v>443</v>
      </c>
      <c r="H34" s="70">
        <v>389</v>
      </c>
      <c r="I34" s="213">
        <v>389</v>
      </c>
      <c r="J34" s="70"/>
    </row>
    <row r="35" spans="1:10" ht="15.75" customHeight="1" x14ac:dyDescent="0.25">
      <c r="A35" s="85" t="s">
        <v>202</v>
      </c>
      <c r="B35" s="70">
        <v>27</v>
      </c>
      <c r="C35" s="70">
        <v>28</v>
      </c>
      <c r="D35" s="70">
        <v>28</v>
      </c>
      <c r="E35" s="70">
        <v>28</v>
      </c>
      <c r="F35" s="70">
        <v>8</v>
      </c>
      <c r="G35" s="70">
        <v>8</v>
      </c>
      <c r="H35" s="70">
        <v>0</v>
      </c>
      <c r="I35" s="213"/>
      <c r="J35" s="70"/>
    </row>
    <row r="36" spans="1:10" ht="15.75" customHeight="1" x14ac:dyDescent="0.25">
      <c r="A36" s="85" t="s">
        <v>211</v>
      </c>
      <c r="B36" s="70">
        <v>149</v>
      </c>
      <c r="C36" s="70">
        <v>146</v>
      </c>
      <c r="D36" s="70">
        <v>146</v>
      </c>
      <c r="E36" s="70">
        <v>132</v>
      </c>
      <c r="F36" s="70">
        <v>119</v>
      </c>
      <c r="G36" s="70">
        <v>119</v>
      </c>
      <c r="H36" s="70">
        <v>119</v>
      </c>
      <c r="I36" s="213">
        <v>119</v>
      </c>
      <c r="J36" s="70"/>
    </row>
    <row r="37" spans="1:10" ht="15.75" customHeight="1" x14ac:dyDescent="0.25">
      <c r="A37" s="87" t="s">
        <v>206</v>
      </c>
      <c r="B37" s="70">
        <v>65</v>
      </c>
      <c r="C37" s="70">
        <v>66</v>
      </c>
      <c r="D37" s="70">
        <v>66</v>
      </c>
      <c r="E37" s="70">
        <v>66</v>
      </c>
      <c r="F37" s="70">
        <v>38</v>
      </c>
      <c r="G37" s="70">
        <v>38</v>
      </c>
      <c r="H37" s="70">
        <v>256</v>
      </c>
      <c r="I37" s="213">
        <v>256</v>
      </c>
      <c r="J37" s="70"/>
    </row>
    <row r="38" spans="1:10" ht="15.75" customHeight="1" x14ac:dyDescent="0.25">
      <c r="A38" s="87" t="s">
        <v>212</v>
      </c>
      <c r="B38" s="70">
        <v>201</v>
      </c>
      <c r="C38" s="70">
        <v>201</v>
      </c>
      <c r="D38" s="70">
        <v>200</v>
      </c>
      <c r="E38" s="70">
        <v>209</v>
      </c>
      <c r="F38" s="70">
        <v>218</v>
      </c>
      <c r="G38" s="70">
        <v>215</v>
      </c>
      <c r="H38" s="70">
        <v>0</v>
      </c>
      <c r="I38" s="213"/>
      <c r="J38" s="70"/>
    </row>
    <row r="39" spans="1:10" ht="15.75" customHeight="1" x14ac:dyDescent="0.25">
      <c r="A39" s="87" t="s">
        <v>223</v>
      </c>
      <c r="B39" s="70">
        <v>27</v>
      </c>
      <c r="C39" s="70">
        <v>28</v>
      </c>
      <c r="D39" s="70">
        <v>28</v>
      </c>
      <c r="E39" s="70">
        <v>28</v>
      </c>
      <c r="F39" s="70">
        <v>29</v>
      </c>
      <c r="G39" s="70">
        <v>29</v>
      </c>
      <c r="H39" s="70">
        <v>29</v>
      </c>
      <c r="I39" s="213">
        <v>29</v>
      </c>
      <c r="J39" s="70"/>
    </row>
    <row r="40" spans="1:10" ht="15.75" customHeight="1" x14ac:dyDescent="0.25">
      <c r="A40" s="87" t="s">
        <v>224</v>
      </c>
      <c r="B40" s="70">
        <v>1</v>
      </c>
      <c r="C40" s="70">
        <v>1</v>
      </c>
      <c r="D40" s="70">
        <v>1</v>
      </c>
      <c r="E40" s="70">
        <v>1</v>
      </c>
      <c r="F40" s="70" t="s">
        <v>150</v>
      </c>
      <c r="G40" s="70" t="s">
        <v>150</v>
      </c>
      <c r="H40" s="70">
        <v>0</v>
      </c>
      <c r="I40" s="213"/>
      <c r="J40" s="70"/>
    </row>
    <row r="41" spans="1:10" ht="15.75" customHeight="1" x14ac:dyDescent="0.25">
      <c r="A41" s="87" t="s">
        <v>225</v>
      </c>
      <c r="B41" s="70">
        <v>24</v>
      </c>
      <c r="C41" s="70">
        <v>24</v>
      </c>
      <c r="D41" s="70">
        <v>26</v>
      </c>
      <c r="E41" s="70">
        <v>22</v>
      </c>
      <c r="F41" s="70">
        <v>20</v>
      </c>
      <c r="G41" s="70">
        <v>20</v>
      </c>
      <c r="H41" s="61">
        <v>20</v>
      </c>
      <c r="I41" s="145">
        <v>21</v>
      </c>
    </row>
    <row r="42" spans="1:10" ht="15.75" customHeight="1" x14ac:dyDescent="0.25">
      <c r="A42" s="87" t="s">
        <v>226</v>
      </c>
      <c r="B42" s="70">
        <v>1</v>
      </c>
      <c r="C42" s="70">
        <v>1</v>
      </c>
      <c r="D42" s="70">
        <v>1</v>
      </c>
      <c r="E42" s="70">
        <v>1</v>
      </c>
      <c r="F42" s="70">
        <v>1</v>
      </c>
      <c r="G42" s="70">
        <v>1</v>
      </c>
      <c r="H42" s="61">
        <v>1</v>
      </c>
      <c r="I42" s="145">
        <v>1</v>
      </c>
    </row>
    <row r="43" spans="1:10" ht="15.75" customHeight="1" x14ac:dyDescent="0.25">
      <c r="A43" s="87" t="s">
        <v>227</v>
      </c>
      <c r="B43" s="70">
        <v>35</v>
      </c>
      <c r="C43" s="70">
        <v>36</v>
      </c>
      <c r="D43" s="70">
        <v>38</v>
      </c>
      <c r="E43" s="70">
        <v>41</v>
      </c>
      <c r="F43" s="70">
        <v>44</v>
      </c>
      <c r="G43" s="70">
        <v>43</v>
      </c>
      <c r="H43" s="70">
        <v>41</v>
      </c>
      <c r="I43" s="213">
        <v>41</v>
      </c>
      <c r="J43" s="70"/>
    </row>
    <row r="44" spans="1:10" ht="15.75" customHeight="1" x14ac:dyDescent="0.25">
      <c r="A44" s="87" t="s">
        <v>228</v>
      </c>
      <c r="B44" s="70">
        <v>9</v>
      </c>
      <c r="C44" s="70">
        <v>9</v>
      </c>
      <c r="D44" s="70">
        <v>9</v>
      </c>
      <c r="E44" s="70">
        <v>9</v>
      </c>
      <c r="F44" s="70">
        <v>8</v>
      </c>
      <c r="G44" s="70">
        <v>10</v>
      </c>
      <c r="H44" s="70">
        <v>0</v>
      </c>
      <c r="I44" s="213"/>
      <c r="J44" s="70"/>
    </row>
    <row r="45" spans="1:10" ht="15.75" customHeight="1" x14ac:dyDescent="0.25">
      <c r="A45" s="87" t="s">
        <v>229</v>
      </c>
      <c r="B45" s="70">
        <v>2</v>
      </c>
      <c r="C45" s="70">
        <v>3</v>
      </c>
      <c r="D45" s="70">
        <v>3</v>
      </c>
      <c r="E45" s="70">
        <v>4</v>
      </c>
      <c r="F45" s="70">
        <v>11</v>
      </c>
      <c r="G45" s="70">
        <v>11</v>
      </c>
      <c r="H45" s="70">
        <v>11</v>
      </c>
      <c r="I45" s="213">
        <v>11</v>
      </c>
      <c r="J45" s="70"/>
    </row>
    <row r="46" spans="1:10" ht="15.75" customHeight="1" x14ac:dyDescent="0.25">
      <c r="A46" s="87" t="s">
        <v>230</v>
      </c>
      <c r="B46" s="70">
        <v>2</v>
      </c>
      <c r="C46" s="70">
        <v>2</v>
      </c>
      <c r="D46" s="70">
        <v>2</v>
      </c>
      <c r="E46" s="70">
        <v>2</v>
      </c>
      <c r="F46" s="70">
        <v>2</v>
      </c>
      <c r="G46" s="70">
        <v>2</v>
      </c>
      <c r="H46" s="61">
        <v>2</v>
      </c>
      <c r="I46" s="145">
        <v>2</v>
      </c>
    </row>
    <row r="47" spans="1:10" ht="15.75" customHeight="1" x14ac:dyDescent="0.25">
      <c r="A47" s="87" t="s">
        <v>231</v>
      </c>
      <c r="B47" s="70" t="s">
        <v>150</v>
      </c>
      <c r="C47" s="70" t="s">
        <v>150</v>
      </c>
      <c r="D47" s="70" t="s">
        <v>150</v>
      </c>
      <c r="E47" s="70">
        <v>4</v>
      </c>
      <c r="F47" s="70">
        <v>5</v>
      </c>
      <c r="G47" s="70">
        <v>5</v>
      </c>
      <c r="H47" s="70">
        <v>5</v>
      </c>
      <c r="I47" s="213">
        <v>5</v>
      </c>
      <c r="J47" s="70"/>
    </row>
    <row r="48" spans="1:10" ht="15.75" customHeight="1" x14ac:dyDescent="0.25">
      <c r="A48" s="87" t="s">
        <v>231</v>
      </c>
      <c r="B48" s="70" t="s">
        <v>150</v>
      </c>
      <c r="C48" s="70" t="s">
        <v>150</v>
      </c>
      <c r="D48" s="70" t="s">
        <v>150</v>
      </c>
      <c r="E48" s="70" t="s">
        <v>150</v>
      </c>
      <c r="F48" s="70" t="s">
        <v>150</v>
      </c>
      <c r="G48" s="70" t="s">
        <v>150</v>
      </c>
      <c r="H48" s="70" t="s">
        <v>150</v>
      </c>
      <c r="I48" s="213">
        <v>1</v>
      </c>
      <c r="J48" s="70"/>
    </row>
    <row r="49" spans="1:10" ht="15.75" customHeight="1" x14ac:dyDescent="0.25">
      <c r="A49" s="87" t="s">
        <v>216</v>
      </c>
      <c r="B49" s="70">
        <v>8</v>
      </c>
      <c r="C49" s="70">
        <v>8</v>
      </c>
      <c r="D49" s="70">
        <v>8</v>
      </c>
      <c r="E49" s="70">
        <v>8</v>
      </c>
      <c r="F49" s="70">
        <v>9</v>
      </c>
      <c r="G49" s="70">
        <v>10</v>
      </c>
      <c r="H49" s="70">
        <v>13</v>
      </c>
      <c r="I49" s="213">
        <v>13</v>
      </c>
      <c r="J49" s="70"/>
    </row>
    <row r="50" spans="1:10" ht="15.75" customHeight="1" x14ac:dyDescent="0.25">
      <c r="A50" s="87" t="s">
        <v>232</v>
      </c>
      <c r="B50" s="70">
        <v>6</v>
      </c>
      <c r="C50" s="70">
        <v>5</v>
      </c>
      <c r="D50" s="70">
        <v>6</v>
      </c>
      <c r="E50" s="70">
        <v>6</v>
      </c>
      <c r="F50" s="70">
        <v>7</v>
      </c>
      <c r="G50" s="70">
        <v>6</v>
      </c>
      <c r="H50" s="70">
        <v>6</v>
      </c>
      <c r="I50" s="213">
        <v>6</v>
      </c>
      <c r="J50" s="70"/>
    </row>
    <row r="51" spans="1:10" ht="15.75" customHeight="1" x14ac:dyDescent="0.25">
      <c r="A51" s="87" t="s">
        <v>233</v>
      </c>
      <c r="B51" s="70">
        <v>7</v>
      </c>
      <c r="C51" s="70">
        <v>7</v>
      </c>
      <c r="D51" s="70">
        <v>7</v>
      </c>
      <c r="E51" s="70">
        <v>7</v>
      </c>
      <c r="F51" s="70">
        <v>8</v>
      </c>
      <c r="G51" s="70">
        <v>8</v>
      </c>
      <c r="H51" s="70">
        <v>8</v>
      </c>
      <c r="I51" s="213">
        <v>9</v>
      </c>
      <c r="J51" s="70"/>
    </row>
    <row r="52" spans="1:10" ht="15.75" customHeight="1" x14ac:dyDescent="0.25">
      <c r="A52" s="87" t="s">
        <v>234</v>
      </c>
      <c r="B52" s="70">
        <v>1</v>
      </c>
      <c r="C52" s="70">
        <v>1</v>
      </c>
      <c r="D52" s="70">
        <v>1</v>
      </c>
      <c r="E52" s="70">
        <v>1</v>
      </c>
      <c r="F52" s="70" t="s">
        <v>150</v>
      </c>
      <c r="G52" s="70" t="s">
        <v>150</v>
      </c>
      <c r="H52" s="70">
        <v>0</v>
      </c>
      <c r="I52" s="213"/>
      <c r="J52" s="70"/>
    </row>
    <row r="53" spans="1:10" ht="15.75" customHeight="1" x14ac:dyDescent="0.25">
      <c r="A53" s="87" t="s">
        <v>235</v>
      </c>
      <c r="B53" s="70">
        <v>1</v>
      </c>
      <c r="C53" s="70">
        <v>1</v>
      </c>
      <c r="D53" s="70">
        <v>1</v>
      </c>
      <c r="E53" s="70">
        <v>1</v>
      </c>
      <c r="F53" s="70">
        <v>1</v>
      </c>
      <c r="G53" s="70">
        <v>1</v>
      </c>
      <c r="H53" s="61">
        <v>1</v>
      </c>
      <c r="I53" s="145">
        <v>1</v>
      </c>
    </row>
    <row r="54" spans="1:10" ht="15.75" customHeight="1" x14ac:dyDescent="0.25">
      <c r="A54" s="87" t="s">
        <v>236</v>
      </c>
      <c r="B54" s="70">
        <v>37</v>
      </c>
      <c r="C54" s="70">
        <v>39</v>
      </c>
      <c r="D54" s="70">
        <v>42</v>
      </c>
      <c r="E54" s="70">
        <v>43</v>
      </c>
      <c r="F54" s="70">
        <v>43</v>
      </c>
      <c r="G54" s="70">
        <v>43</v>
      </c>
      <c r="H54" s="70">
        <v>43</v>
      </c>
      <c r="I54" s="213">
        <v>43</v>
      </c>
      <c r="J54" s="70"/>
    </row>
    <row r="55" spans="1:10" ht="15.75" customHeight="1" x14ac:dyDescent="0.25">
      <c r="A55" s="85" t="s">
        <v>237</v>
      </c>
      <c r="B55" s="70" t="s">
        <v>150</v>
      </c>
      <c r="C55" s="70" t="s">
        <v>150</v>
      </c>
      <c r="D55" s="70" t="s">
        <v>150</v>
      </c>
      <c r="E55" s="70" t="s">
        <v>150</v>
      </c>
      <c r="F55" s="70">
        <v>2</v>
      </c>
      <c r="G55" s="70">
        <v>2</v>
      </c>
      <c r="H55" s="61">
        <v>2</v>
      </c>
      <c r="I55" s="145">
        <v>2</v>
      </c>
    </row>
    <row r="56" spans="1:10" ht="15.75" customHeight="1" x14ac:dyDescent="0.25">
      <c r="A56" s="85" t="s">
        <v>238</v>
      </c>
      <c r="B56" s="70">
        <v>1</v>
      </c>
      <c r="C56" s="70">
        <v>1</v>
      </c>
      <c r="D56" s="70">
        <v>1</v>
      </c>
      <c r="E56" s="70">
        <v>1</v>
      </c>
      <c r="F56" s="70">
        <v>1</v>
      </c>
      <c r="G56" s="70">
        <v>1</v>
      </c>
      <c r="H56" s="70">
        <v>1</v>
      </c>
      <c r="I56" s="213">
        <v>1</v>
      </c>
      <c r="J56" s="70"/>
    </row>
    <row r="57" spans="1:10" ht="15.75" customHeight="1" x14ac:dyDescent="0.25">
      <c r="A57" s="85" t="s">
        <v>219</v>
      </c>
      <c r="B57" s="70" t="s">
        <v>150</v>
      </c>
      <c r="C57" s="70" t="s">
        <v>150</v>
      </c>
      <c r="D57" s="70" t="s">
        <v>150</v>
      </c>
      <c r="E57" s="70">
        <v>10</v>
      </c>
      <c r="F57" s="70">
        <v>44</v>
      </c>
      <c r="G57" s="70">
        <v>68</v>
      </c>
      <c r="H57" s="70">
        <v>99</v>
      </c>
      <c r="I57" s="213">
        <v>99</v>
      </c>
      <c r="J57" s="70"/>
    </row>
    <row r="58" spans="1:10" ht="15.75" customHeight="1" x14ac:dyDescent="0.25">
      <c r="A58" s="85" t="s">
        <v>217</v>
      </c>
      <c r="B58" s="70" t="s">
        <v>150</v>
      </c>
      <c r="C58" s="70" t="s">
        <v>150</v>
      </c>
      <c r="D58" s="70" t="s">
        <v>150</v>
      </c>
      <c r="E58" s="70" t="s">
        <v>150</v>
      </c>
      <c r="F58" s="70">
        <v>24</v>
      </c>
      <c r="G58" s="70">
        <v>24</v>
      </c>
      <c r="H58" s="70">
        <v>24</v>
      </c>
      <c r="I58" s="213">
        <v>24</v>
      </c>
      <c r="J58" s="70"/>
    </row>
    <row r="59" spans="1:10" ht="15.75" customHeight="1" x14ac:dyDescent="0.25">
      <c r="A59" s="85" t="s">
        <v>220</v>
      </c>
      <c r="B59" s="70"/>
      <c r="C59" s="70"/>
      <c r="D59" s="70"/>
      <c r="E59" s="70"/>
      <c r="F59" s="70"/>
      <c r="G59" s="70"/>
      <c r="H59" s="70">
        <v>1</v>
      </c>
      <c r="I59" s="213">
        <v>1</v>
      </c>
      <c r="J59" s="70"/>
    </row>
    <row r="60" spans="1:10" ht="15.75" customHeight="1" x14ac:dyDescent="0.25">
      <c r="A60" s="85" t="s">
        <v>218</v>
      </c>
      <c r="B60" s="70">
        <v>62</v>
      </c>
      <c r="C60" s="70">
        <v>63</v>
      </c>
      <c r="D60" s="70">
        <v>64</v>
      </c>
      <c r="E60" s="70">
        <v>66</v>
      </c>
      <c r="F60" s="70">
        <v>69</v>
      </c>
      <c r="G60" s="70">
        <v>70</v>
      </c>
      <c r="H60" s="70">
        <v>70</v>
      </c>
      <c r="I60" s="213">
        <v>70</v>
      </c>
      <c r="J60" s="70"/>
    </row>
    <row r="61" spans="1:10" ht="15.75" customHeight="1" x14ac:dyDescent="0.25">
      <c r="A61" s="85" t="s">
        <v>221</v>
      </c>
      <c r="B61" s="75"/>
      <c r="C61" s="75"/>
      <c r="D61" s="75"/>
      <c r="E61" s="75"/>
      <c r="F61" s="75"/>
      <c r="G61" s="75"/>
      <c r="H61" s="75">
        <v>10</v>
      </c>
      <c r="I61" s="214">
        <v>10</v>
      </c>
      <c r="J61" s="70"/>
    </row>
    <row r="62" spans="1:10" ht="9.75" customHeight="1" x14ac:dyDescent="0.25"/>
    <row r="63" spans="1:10" ht="12" customHeight="1" x14ac:dyDescent="0.25">
      <c r="A63" s="249" t="s">
        <v>169</v>
      </c>
      <c r="B63" s="249"/>
      <c r="C63" s="249"/>
      <c r="D63" s="249"/>
      <c r="E63" s="249"/>
      <c r="F63" s="249"/>
      <c r="G63" s="249"/>
      <c r="H63" s="249"/>
      <c r="I63" s="209"/>
      <c r="J63" s="83"/>
    </row>
    <row r="64" spans="1:10" ht="13.5" x14ac:dyDescent="0.25">
      <c r="A64" s="51" t="s">
        <v>170</v>
      </c>
      <c r="B64" s="52"/>
      <c r="C64" s="52"/>
      <c r="D64" s="52"/>
      <c r="E64" s="52"/>
      <c r="F64" s="52"/>
      <c r="G64" s="34"/>
      <c r="H64" s="34"/>
      <c r="I64" s="210"/>
      <c r="J64" s="34"/>
    </row>
    <row r="69" spans="2:3" x14ac:dyDescent="0.25">
      <c r="B69" s="61"/>
    </row>
    <row r="70" spans="2:3" x14ac:dyDescent="0.25">
      <c r="B70" s="61"/>
    </row>
    <row r="71" spans="2:3" x14ac:dyDescent="0.25">
      <c r="B71" s="61"/>
    </row>
    <row r="72" spans="2:3" x14ac:dyDescent="0.25">
      <c r="B72" s="61"/>
    </row>
    <row r="73" spans="2:3" x14ac:dyDescent="0.25">
      <c r="B73" s="61"/>
      <c r="C73" s="61"/>
    </row>
    <row r="74" spans="2:3" x14ac:dyDescent="0.25">
      <c r="B74" s="61"/>
      <c r="C74" s="61"/>
    </row>
    <row r="75" spans="2:3" x14ac:dyDescent="0.25">
      <c r="B75" s="61"/>
      <c r="C75" s="61"/>
    </row>
    <row r="76" spans="2:3" x14ac:dyDescent="0.25">
      <c r="B76" s="61"/>
      <c r="C76" s="61"/>
    </row>
    <row r="77" spans="2:3" x14ac:dyDescent="0.25">
      <c r="B77" s="61"/>
      <c r="C77" s="61"/>
    </row>
    <row r="78" spans="2:3" x14ac:dyDescent="0.25">
      <c r="B78" s="61"/>
      <c r="C78" s="61"/>
    </row>
    <row r="79" spans="2:3" x14ac:dyDescent="0.25">
      <c r="B79" s="61"/>
      <c r="C79" s="61"/>
    </row>
    <row r="80" spans="2:3" x14ac:dyDescent="0.25">
      <c r="B80" s="61"/>
      <c r="C80" s="61"/>
    </row>
    <row r="81" spans="2:3" x14ac:dyDescent="0.25">
      <c r="B81" s="61"/>
      <c r="C81" s="61"/>
    </row>
    <row r="82" spans="2:3" x14ac:dyDescent="0.25">
      <c r="B82" s="61"/>
      <c r="C82" s="61"/>
    </row>
    <row r="83" spans="2:3" x14ac:dyDescent="0.25">
      <c r="B83" s="61"/>
      <c r="C83" s="61"/>
    </row>
    <row r="84" spans="2:3" x14ac:dyDescent="0.25">
      <c r="B84" s="61"/>
      <c r="C84" s="61"/>
    </row>
    <row r="85" spans="2:3" x14ac:dyDescent="0.25">
      <c r="B85" s="61"/>
      <c r="C85" s="61"/>
    </row>
    <row r="86" spans="2:3" x14ac:dyDescent="0.25">
      <c r="B86" s="61"/>
      <c r="C86" s="61"/>
    </row>
    <row r="87" spans="2:3" x14ac:dyDescent="0.25">
      <c r="B87" s="61"/>
      <c r="C87" s="61"/>
    </row>
    <row r="88" spans="2:3" x14ac:dyDescent="0.25">
      <c r="B88" s="61"/>
      <c r="C88" s="61"/>
    </row>
    <row r="89" spans="2:3" x14ac:dyDescent="0.25">
      <c r="B89" s="61"/>
      <c r="C89" s="61"/>
    </row>
    <row r="90" spans="2:3" x14ac:dyDescent="0.25">
      <c r="B90" s="61"/>
      <c r="C90" s="61"/>
    </row>
    <row r="91" spans="2:3" x14ac:dyDescent="0.25">
      <c r="B91" s="61"/>
      <c r="C91" s="61"/>
    </row>
    <row r="92" spans="2:3" x14ac:dyDescent="0.25">
      <c r="B92" s="61"/>
      <c r="C92" s="61"/>
    </row>
    <row r="93" spans="2:3" x14ac:dyDescent="0.25">
      <c r="B93" s="61"/>
      <c r="C93" s="61"/>
    </row>
    <row r="94" spans="2:3" x14ac:dyDescent="0.25">
      <c r="B94" s="61"/>
      <c r="C94" s="61"/>
    </row>
    <row r="95" spans="2:3" x14ac:dyDescent="0.25">
      <c r="B95" s="61"/>
      <c r="C95" s="61"/>
    </row>
    <row r="96" spans="2:3" x14ac:dyDescent="0.25">
      <c r="B96" s="61"/>
      <c r="C96" s="61"/>
    </row>
    <row r="97" spans="2:3" x14ac:dyDescent="0.25">
      <c r="B97" s="61"/>
      <c r="C97" s="61"/>
    </row>
    <row r="98" spans="2:3" x14ac:dyDescent="0.25">
      <c r="B98" s="61"/>
      <c r="C98" s="61"/>
    </row>
    <row r="99" spans="2:3" x14ac:dyDescent="0.25">
      <c r="B99" s="61"/>
      <c r="C99" s="61"/>
    </row>
    <row r="100" spans="2:3" x14ac:dyDescent="0.25">
      <c r="B100" s="61"/>
      <c r="C100" s="61"/>
    </row>
    <row r="101" spans="2:3" x14ac:dyDescent="0.25">
      <c r="B101" s="61"/>
      <c r="C101" s="61"/>
    </row>
    <row r="102" spans="2:3" x14ac:dyDescent="0.25">
      <c r="B102" s="61"/>
      <c r="C102" s="61"/>
    </row>
    <row r="103" spans="2:3" x14ac:dyDescent="0.25">
      <c r="B103" s="61"/>
      <c r="C103" s="61"/>
    </row>
    <row r="104" spans="2:3" x14ac:dyDescent="0.25">
      <c r="B104" s="61"/>
      <c r="C104" s="61"/>
    </row>
    <row r="105" spans="2:3" x14ac:dyDescent="0.25">
      <c r="B105" s="61"/>
      <c r="C105" s="61"/>
    </row>
    <row r="106" spans="2:3" x14ac:dyDescent="0.25">
      <c r="B106" s="61"/>
      <c r="C106" s="61"/>
    </row>
    <row r="107" spans="2:3" x14ac:dyDescent="0.25">
      <c r="B107" s="61"/>
      <c r="C107" s="61"/>
    </row>
    <row r="108" spans="2:3" x14ac:dyDescent="0.25">
      <c r="B108" s="61"/>
      <c r="C108" s="61"/>
    </row>
    <row r="109" spans="2:3" x14ac:dyDescent="0.25">
      <c r="B109" s="61"/>
      <c r="C109" s="61"/>
    </row>
    <row r="110" spans="2:3" x14ac:dyDescent="0.25">
      <c r="B110" s="61"/>
      <c r="C110" s="61"/>
    </row>
    <row r="111" spans="2:3" x14ac:dyDescent="0.25">
      <c r="B111" s="61"/>
      <c r="C111" s="61"/>
    </row>
    <row r="112" spans="2:3" x14ac:dyDescent="0.25">
      <c r="B112" s="61"/>
      <c r="C112" s="61"/>
    </row>
    <row r="113" spans="2:3" x14ac:dyDescent="0.25">
      <c r="B113" s="61"/>
      <c r="C113" s="61"/>
    </row>
    <row r="114" spans="2:3" x14ac:dyDescent="0.25">
      <c r="B114" s="61"/>
      <c r="C114" s="61"/>
    </row>
    <row r="115" spans="2:3" x14ac:dyDescent="0.25">
      <c r="B115" s="61"/>
      <c r="C115" s="61"/>
    </row>
    <row r="116" spans="2:3" x14ac:dyDescent="0.25">
      <c r="B116" s="61"/>
      <c r="C116" s="61"/>
    </row>
    <row r="117" spans="2:3" x14ac:dyDescent="0.25">
      <c r="B117" s="61"/>
      <c r="C117" s="61"/>
    </row>
    <row r="118" spans="2:3" x14ac:dyDescent="0.25">
      <c r="B118" s="61"/>
      <c r="C118" s="61"/>
    </row>
    <row r="119" spans="2:3" x14ac:dyDescent="0.25">
      <c r="B119" s="61"/>
      <c r="C119" s="61"/>
    </row>
    <row r="120" spans="2:3" x14ac:dyDescent="0.25">
      <c r="B120" s="61"/>
      <c r="C120" s="61"/>
    </row>
    <row r="121" spans="2:3" x14ac:dyDescent="0.25">
      <c r="B121" s="61"/>
      <c r="C121" s="61"/>
    </row>
    <row r="122" spans="2:3" x14ac:dyDescent="0.25">
      <c r="B122" s="61"/>
      <c r="C122" s="61"/>
    </row>
    <row r="123" spans="2:3" x14ac:dyDescent="0.25">
      <c r="B123" s="61"/>
      <c r="C123" s="61"/>
    </row>
    <row r="124" spans="2:3" x14ac:dyDescent="0.25">
      <c r="B124" s="61"/>
      <c r="C124" s="61"/>
    </row>
    <row r="125" spans="2:3" x14ac:dyDescent="0.25">
      <c r="B125" s="61"/>
      <c r="C125" s="61"/>
    </row>
    <row r="126" spans="2:3" x14ac:dyDescent="0.25">
      <c r="B126" s="61"/>
      <c r="C126" s="61"/>
    </row>
    <row r="127" spans="2:3" x14ac:dyDescent="0.25">
      <c r="B127" s="61"/>
      <c r="C127" s="61"/>
    </row>
    <row r="128" spans="2:3" x14ac:dyDescent="0.25">
      <c r="B128" s="61"/>
      <c r="C128" s="61"/>
    </row>
    <row r="129" spans="2:3" x14ac:dyDescent="0.25">
      <c r="B129" s="61"/>
      <c r="C129" s="61"/>
    </row>
    <row r="130" spans="2:3" x14ac:dyDescent="0.25">
      <c r="B130" s="61"/>
      <c r="C130" s="61"/>
    </row>
    <row r="131" spans="2:3" x14ac:dyDescent="0.25">
      <c r="B131" s="61"/>
      <c r="C131" s="61"/>
    </row>
    <row r="132" spans="2:3" x14ac:dyDescent="0.25">
      <c r="B132" s="61"/>
      <c r="C132" s="61"/>
    </row>
    <row r="133" spans="2:3" x14ac:dyDescent="0.25">
      <c r="B133" s="61"/>
      <c r="C133" s="61"/>
    </row>
    <row r="134" spans="2:3" x14ac:dyDescent="0.25">
      <c r="B134" s="61"/>
      <c r="C134" s="61"/>
    </row>
    <row r="135" spans="2:3" x14ac:dyDescent="0.25">
      <c r="B135" s="61"/>
      <c r="C135" s="61"/>
    </row>
  </sheetData>
  <mergeCells count="3">
    <mergeCell ref="A1:I1"/>
    <mergeCell ref="A2:I2"/>
    <mergeCell ref="A63:H63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landscape" r:id="rId1"/>
  <rowBreaks count="1" manualBreakCount="1">
    <brk id="32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Q24"/>
  <sheetViews>
    <sheetView showGridLines="0" topLeftCell="A4" zoomScaleNormal="100" workbookViewId="0">
      <selection activeCell="P17" sqref="P17"/>
    </sheetView>
  </sheetViews>
  <sheetFormatPr baseColWidth="10" defaultColWidth="9.140625" defaultRowHeight="12.75" x14ac:dyDescent="0.25"/>
  <cols>
    <col min="1" max="1" width="15.140625" style="61" customWidth="1"/>
    <col min="2" max="2" width="8.5703125" style="77" customWidth="1"/>
    <col min="3" max="3" width="7.42578125" style="77" customWidth="1"/>
    <col min="4" max="4" width="8.5703125" style="78" customWidth="1"/>
    <col min="5" max="5" width="7.42578125" style="78" customWidth="1"/>
    <col min="6" max="8" width="8.5703125" style="61" customWidth="1"/>
    <col min="9" max="9" width="7.42578125" style="61" customWidth="1"/>
    <col min="10" max="12" width="8.5703125" style="61" customWidth="1"/>
    <col min="13" max="13" width="7.42578125" style="61" customWidth="1"/>
    <col min="14" max="15" width="8.85546875" style="61" customWidth="1"/>
    <col min="16" max="16384" width="9.140625" style="61"/>
  </cols>
  <sheetData>
    <row r="1" spans="1:17" ht="24.75" customHeight="1" x14ac:dyDescent="0.25">
      <c r="A1" s="255" t="s">
        <v>239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</row>
    <row r="2" spans="1:17" s="62" customFormat="1" ht="27.75" customHeight="1" x14ac:dyDescent="0.25">
      <c r="A2" s="256" t="s">
        <v>723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</row>
    <row r="3" spans="1:17" s="65" customFormat="1" ht="25.5" customHeight="1" x14ac:dyDescent="0.25">
      <c r="A3" s="252" t="s">
        <v>240</v>
      </c>
      <c r="B3" s="246">
        <v>2015</v>
      </c>
      <c r="C3" s="254"/>
      <c r="D3" s="246">
        <v>2016</v>
      </c>
      <c r="E3" s="254"/>
      <c r="F3" s="246">
        <v>2017</v>
      </c>
      <c r="G3" s="254"/>
      <c r="H3" s="246">
        <v>2018</v>
      </c>
      <c r="I3" s="254"/>
      <c r="J3" s="246">
        <v>2019</v>
      </c>
      <c r="K3" s="254"/>
      <c r="L3" s="246">
        <v>2020</v>
      </c>
      <c r="M3" s="247"/>
      <c r="N3" s="246">
        <v>2021</v>
      </c>
      <c r="O3" s="247"/>
      <c r="P3" s="246" t="s">
        <v>702</v>
      </c>
      <c r="Q3" s="247"/>
    </row>
    <row r="4" spans="1:17" s="65" customFormat="1" ht="25.5" customHeight="1" x14ac:dyDescent="0.25">
      <c r="A4" s="253"/>
      <c r="B4" s="35" t="s">
        <v>241</v>
      </c>
      <c r="C4" s="57" t="s">
        <v>242</v>
      </c>
      <c r="D4" s="35" t="s">
        <v>241</v>
      </c>
      <c r="E4" s="57" t="s">
        <v>242</v>
      </c>
      <c r="F4" s="35" t="s">
        <v>241</v>
      </c>
      <c r="G4" s="57" t="s">
        <v>242</v>
      </c>
      <c r="H4" s="35" t="s">
        <v>241</v>
      </c>
      <c r="I4" s="57" t="s">
        <v>242</v>
      </c>
      <c r="J4" s="35" t="s">
        <v>241</v>
      </c>
      <c r="K4" s="57" t="s">
        <v>242</v>
      </c>
      <c r="L4" s="35" t="s">
        <v>241</v>
      </c>
      <c r="M4" s="57" t="s">
        <v>242</v>
      </c>
      <c r="N4" s="35" t="s">
        <v>241</v>
      </c>
      <c r="O4" s="57" t="s">
        <v>242</v>
      </c>
      <c r="P4" s="35" t="s">
        <v>243</v>
      </c>
      <c r="Q4" s="57" t="s">
        <v>244</v>
      </c>
    </row>
    <row r="5" spans="1:17" s="68" customFormat="1" ht="20.100000000000001" customHeight="1" x14ac:dyDescent="0.25">
      <c r="A5" s="66" t="s">
        <v>128</v>
      </c>
      <c r="B5" s="67">
        <v>1017375</v>
      </c>
      <c r="C5" s="67">
        <v>947188</v>
      </c>
      <c r="D5" s="67">
        <v>953072</v>
      </c>
      <c r="E5" s="67">
        <v>900165</v>
      </c>
      <c r="F5" s="67">
        <v>1109011</v>
      </c>
      <c r="G5" s="67">
        <v>1004528</v>
      </c>
      <c r="H5" s="67">
        <v>1256699</v>
      </c>
      <c r="I5" s="67">
        <v>1125125</v>
      </c>
      <c r="J5" s="67">
        <v>1400736</v>
      </c>
      <c r="K5" s="67">
        <v>1220349</v>
      </c>
      <c r="L5" s="67">
        <v>862258</v>
      </c>
      <c r="M5" s="67">
        <v>687059</v>
      </c>
      <c r="N5" s="67">
        <v>1298697</v>
      </c>
      <c r="O5" s="67">
        <v>1140369</v>
      </c>
      <c r="P5" s="135">
        <v>921288</v>
      </c>
      <c r="Q5" s="135">
        <v>799037</v>
      </c>
    </row>
    <row r="6" spans="1:17" s="68" customFormat="1" ht="20.100000000000001" customHeight="1" x14ac:dyDescent="0.25">
      <c r="A6" s="66" t="s">
        <v>200</v>
      </c>
      <c r="B6" s="81">
        <v>21539</v>
      </c>
      <c r="C6" s="81">
        <v>22162</v>
      </c>
      <c r="D6" s="81">
        <v>22416</v>
      </c>
      <c r="E6" s="81">
        <v>23452</v>
      </c>
      <c r="F6" s="81">
        <v>24487</v>
      </c>
      <c r="G6" s="81">
        <v>22664</v>
      </c>
      <c r="H6" s="81">
        <v>28454</v>
      </c>
      <c r="I6" s="81">
        <v>26770</v>
      </c>
      <c r="J6" s="81">
        <v>23653</v>
      </c>
      <c r="K6" s="81">
        <v>19834</v>
      </c>
      <c r="L6" s="81">
        <v>9674</v>
      </c>
      <c r="M6" s="81">
        <v>7786</v>
      </c>
      <c r="N6" s="81">
        <v>15688</v>
      </c>
      <c r="O6" s="81">
        <v>13053</v>
      </c>
      <c r="P6" s="139">
        <v>13204</v>
      </c>
      <c r="Q6" s="139">
        <v>10610</v>
      </c>
    </row>
    <row r="7" spans="1:17" ht="20.100000000000001" customHeight="1" x14ac:dyDescent="0.25">
      <c r="A7" s="85" t="s">
        <v>245</v>
      </c>
      <c r="B7" s="70">
        <v>3461</v>
      </c>
      <c r="C7" s="70">
        <v>3525</v>
      </c>
      <c r="D7" s="70">
        <v>2990</v>
      </c>
      <c r="E7" s="70">
        <v>3484</v>
      </c>
      <c r="F7" s="70">
        <v>2783</v>
      </c>
      <c r="G7" s="70">
        <v>2882</v>
      </c>
      <c r="H7" s="70">
        <v>3124</v>
      </c>
      <c r="I7" s="70">
        <v>2906</v>
      </c>
      <c r="J7" s="70">
        <v>4749</v>
      </c>
      <c r="K7" s="70">
        <v>4346</v>
      </c>
      <c r="L7" s="70">
        <v>1496</v>
      </c>
      <c r="M7" s="70">
        <v>1415</v>
      </c>
      <c r="N7" s="70">
        <v>1836</v>
      </c>
      <c r="O7" s="70">
        <v>1836</v>
      </c>
      <c r="P7" s="88">
        <v>1686</v>
      </c>
      <c r="Q7" s="88">
        <v>1785</v>
      </c>
    </row>
    <row r="8" spans="1:17" ht="20.100000000000001" customHeight="1" x14ac:dyDescent="0.25">
      <c r="A8" s="85" t="s">
        <v>246</v>
      </c>
      <c r="B8" s="70">
        <v>4062</v>
      </c>
      <c r="C8" s="70">
        <v>4169</v>
      </c>
      <c r="D8" s="70">
        <v>3816</v>
      </c>
      <c r="E8" s="70">
        <v>3791</v>
      </c>
      <c r="F8" s="70">
        <v>5303</v>
      </c>
      <c r="G8" s="70">
        <v>4802</v>
      </c>
      <c r="H8" s="70">
        <v>8159</v>
      </c>
      <c r="I8" s="70">
        <v>7981</v>
      </c>
      <c r="J8" s="70">
        <v>2565</v>
      </c>
      <c r="K8" s="70">
        <v>2883</v>
      </c>
      <c r="L8" s="70">
        <v>211</v>
      </c>
      <c r="M8" s="70">
        <v>228</v>
      </c>
      <c r="N8" s="70" t="s">
        <v>150</v>
      </c>
      <c r="O8" s="70" t="s">
        <v>150</v>
      </c>
      <c r="P8" s="88"/>
      <c r="Q8" s="88"/>
    </row>
    <row r="9" spans="1:17" ht="20.100000000000001" customHeight="1" x14ac:dyDescent="0.25">
      <c r="A9" s="85" t="s">
        <v>208</v>
      </c>
      <c r="B9" s="70">
        <v>14016</v>
      </c>
      <c r="C9" s="70">
        <v>14468</v>
      </c>
      <c r="D9" s="70">
        <v>15610</v>
      </c>
      <c r="E9" s="70">
        <v>16177</v>
      </c>
      <c r="F9" s="70">
        <v>16401</v>
      </c>
      <c r="G9" s="70">
        <v>14980</v>
      </c>
      <c r="H9" s="70">
        <v>17171</v>
      </c>
      <c r="I9" s="70">
        <v>15883</v>
      </c>
      <c r="J9" s="70">
        <v>16339</v>
      </c>
      <c r="K9" s="70">
        <v>12605</v>
      </c>
      <c r="L9" s="70">
        <v>7967</v>
      </c>
      <c r="M9" s="70">
        <v>6143</v>
      </c>
      <c r="N9" s="70">
        <v>13263</v>
      </c>
      <c r="O9" s="70">
        <v>10779</v>
      </c>
      <c r="P9" s="88">
        <v>10629</v>
      </c>
      <c r="Q9" s="88">
        <v>8635</v>
      </c>
    </row>
    <row r="10" spans="1:17" ht="20.100000000000001" customHeight="1" x14ac:dyDescent="0.25">
      <c r="A10" s="85" t="s">
        <v>247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>
        <v>58</v>
      </c>
      <c r="O10" s="70">
        <v>30</v>
      </c>
      <c r="P10" s="88">
        <v>161</v>
      </c>
      <c r="Q10" s="88">
        <v>130</v>
      </c>
    </row>
    <row r="11" spans="1:17" ht="20.100000000000001" customHeight="1" x14ac:dyDescent="0.25">
      <c r="A11" s="85" t="s">
        <v>224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>
        <v>531</v>
      </c>
      <c r="O11" s="70">
        <v>408</v>
      </c>
      <c r="P11" s="88"/>
      <c r="Q11" s="88"/>
    </row>
    <row r="12" spans="1:17" ht="20.100000000000001" customHeight="1" x14ac:dyDescent="0.25">
      <c r="A12" s="85" t="s">
        <v>248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88">
        <v>728</v>
      </c>
      <c r="Q12" s="88">
        <v>60</v>
      </c>
    </row>
    <row r="13" spans="1:17" s="68" customFormat="1" ht="20.100000000000001" customHeight="1" x14ac:dyDescent="0.25">
      <c r="A13" s="66" t="s">
        <v>207</v>
      </c>
      <c r="B13" s="81">
        <v>122902</v>
      </c>
      <c r="C13" s="81">
        <v>110331</v>
      </c>
      <c r="D13" s="81">
        <v>132395</v>
      </c>
      <c r="E13" s="81">
        <v>120725</v>
      </c>
      <c r="F13" s="81">
        <v>156555</v>
      </c>
      <c r="G13" s="81">
        <v>141168</v>
      </c>
      <c r="H13" s="81">
        <v>143477</v>
      </c>
      <c r="I13" s="81">
        <v>131849</v>
      </c>
      <c r="J13" s="81">
        <v>108552</v>
      </c>
      <c r="K13" s="81">
        <v>103378</v>
      </c>
      <c r="L13" s="81">
        <v>52865</v>
      </c>
      <c r="M13" s="81">
        <v>50152</v>
      </c>
      <c r="N13" s="81">
        <v>95296</v>
      </c>
      <c r="O13" s="81">
        <v>91650</v>
      </c>
      <c r="P13" s="139">
        <v>73262</v>
      </c>
      <c r="Q13" s="139">
        <v>68786</v>
      </c>
    </row>
    <row r="14" spans="1:17" ht="20.100000000000001" customHeight="1" x14ac:dyDescent="0.25">
      <c r="A14" s="85" t="s">
        <v>245</v>
      </c>
      <c r="B14" s="70">
        <v>76174</v>
      </c>
      <c r="C14" s="70">
        <v>65750</v>
      </c>
      <c r="D14" s="70">
        <v>84329</v>
      </c>
      <c r="E14" s="70">
        <v>73620</v>
      </c>
      <c r="F14" s="70">
        <v>88405</v>
      </c>
      <c r="G14" s="70">
        <v>78449</v>
      </c>
      <c r="H14" s="70">
        <v>80454</v>
      </c>
      <c r="I14" s="70">
        <v>73716</v>
      </c>
      <c r="J14" s="70">
        <v>89462</v>
      </c>
      <c r="K14" s="70">
        <v>84590</v>
      </c>
      <c r="L14" s="70">
        <v>46356</v>
      </c>
      <c r="M14" s="70">
        <v>44054</v>
      </c>
      <c r="N14" s="70">
        <v>79750</v>
      </c>
      <c r="O14" s="70">
        <v>76930</v>
      </c>
      <c r="P14" s="88">
        <v>61319</v>
      </c>
      <c r="Q14" s="88">
        <v>57751</v>
      </c>
    </row>
    <row r="15" spans="1:17" ht="20.100000000000001" customHeight="1" x14ac:dyDescent="0.25">
      <c r="A15" s="85" t="s">
        <v>246</v>
      </c>
      <c r="B15" s="70">
        <v>39805</v>
      </c>
      <c r="C15" s="70">
        <v>37926</v>
      </c>
      <c r="D15" s="70">
        <v>41311</v>
      </c>
      <c r="E15" s="70">
        <v>40418</v>
      </c>
      <c r="F15" s="70">
        <v>58733</v>
      </c>
      <c r="G15" s="70">
        <v>53799</v>
      </c>
      <c r="H15" s="70">
        <v>53183</v>
      </c>
      <c r="I15" s="70">
        <v>48764</v>
      </c>
      <c r="J15" s="70">
        <v>6703</v>
      </c>
      <c r="K15" s="70">
        <v>6677</v>
      </c>
      <c r="L15" s="70">
        <v>167</v>
      </c>
      <c r="M15" s="70">
        <v>153</v>
      </c>
      <c r="N15" s="70">
        <v>307</v>
      </c>
      <c r="O15" s="70">
        <v>289</v>
      </c>
      <c r="P15" s="88">
        <v>210</v>
      </c>
      <c r="Q15" s="88">
        <v>177</v>
      </c>
    </row>
    <row r="16" spans="1:17" ht="20.100000000000001" customHeight="1" x14ac:dyDescent="0.25">
      <c r="A16" s="85" t="s">
        <v>249</v>
      </c>
      <c r="B16" s="70">
        <v>6923</v>
      </c>
      <c r="C16" s="70">
        <v>6655</v>
      </c>
      <c r="D16" s="70">
        <v>6755</v>
      </c>
      <c r="E16" s="70">
        <v>6687</v>
      </c>
      <c r="F16" s="70">
        <v>9417</v>
      </c>
      <c r="G16" s="70">
        <v>8920</v>
      </c>
      <c r="H16" s="70">
        <v>9840</v>
      </c>
      <c r="I16" s="70">
        <v>9369</v>
      </c>
      <c r="J16" s="70">
        <v>12387</v>
      </c>
      <c r="K16" s="70">
        <v>12111</v>
      </c>
      <c r="L16" s="70">
        <v>6342</v>
      </c>
      <c r="M16" s="70">
        <v>5945</v>
      </c>
      <c r="N16" s="70">
        <v>15239</v>
      </c>
      <c r="O16" s="70">
        <v>14431</v>
      </c>
      <c r="P16" s="88">
        <v>11733</v>
      </c>
      <c r="Q16" s="88">
        <v>10858</v>
      </c>
    </row>
    <row r="17" spans="1:17" s="68" customFormat="1" ht="20.100000000000001" customHeight="1" x14ac:dyDescent="0.25">
      <c r="A17" s="66" t="s">
        <v>222</v>
      </c>
      <c r="B17" s="81">
        <v>872934</v>
      </c>
      <c r="C17" s="81">
        <v>814695</v>
      </c>
      <c r="D17" s="81">
        <v>798261</v>
      </c>
      <c r="E17" s="81">
        <v>755988</v>
      </c>
      <c r="F17" s="81">
        <v>927969</v>
      </c>
      <c r="G17" s="81">
        <v>840696</v>
      </c>
      <c r="H17" s="81">
        <v>1084768</v>
      </c>
      <c r="I17" s="81">
        <v>966506</v>
      </c>
      <c r="J17" s="81">
        <v>1268531</v>
      </c>
      <c r="K17" s="81">
        <v>1097137</v>
      </c>
      <c r="L17" s="81">
        <v>799719</v>
      </c>
      <c r="M17" s="81">
        <v>629121</v>
      </c>
      <c r="N17" s="81">
        <v>1187713</v>
      </c>
      <c r="O17" s="81">
        <v>1035666</v>
      </c>
      <c r="P17" s="139">
        <v>834822</v>
      </c>
      <c r="Q17" s="139">
        <v>719641</v>
      </c>
    </row>
    <row r="18" spans="1:17" ht="20.100000000000001" customHeight="1" x14ac:dyDescent="0.25">
      <c r="A18" s="85" t="s">
        <v>245</v>
      </c>
      <c r="B18" s="70">
        <v>605622</v>
      </c>
      <c r="C18" s="70">
        <v>559579</v>
      </c>
      <c r="D18" s="70">
        <v>659595</v>
      </c>
      <c r="E18" s="70">
        <v>622061</v>
      </c>
      <c r="F18" s="70">
        <v>765943</v>
      </c>
      <c r="G18" s="70">
        <v>690285</v>
      </c>
      <c r="H18" s="70">
        <v>923930</v>
      </c>
      <c r="I18" s="70">
        <v>817227</v>
      </c>
      <c r="J18" s="70">
        <v>1165930</v>
      </c>
      <c r="K18" s="70">
        <v>1000898</v>
      </c>
      <c r="L18" s="70">
        <v>757197</v>
      </c>
      <c r="M18" s="70">
        <v>592691</v>
      </c>
      <c r="N18" s="70">
        <v>1107633</v>
      </c>
      <c r="O18" s="70">
        <v>962982</v>
      </c>
      <c r="P18" s="88">
        <v>773233</v>
      </c>
      <c r="Q18" s="88">
        <v>665508</v>
      </c>
    </row>
    <row r="19" spans="1:17" ht="20.100000000000001" customHeight="1" x14ac:dyDescent="0.25">
      <c r="A19" s="85" t="s">
        <v>246</v>
      </c>
      <c r="B19" s="70">
        <v>65187</v>
      </c>
      <c r="C19" s="70">
        <v>62076</v>
      </c>
      <c r="D19" s="70">
        <v>61604</v>
      </c>
      <c r="E19" s="70">
        <v>59861</v>
      </c>
      <c r="F19" s="70">
        <v>78387</v>
      </c>
      <c r="G19" s="70">
        <v>71697</v>
      </c>
      <c r="H19" s="70">
        <v>77018</v>
      </c>
      <c r="I19" s="70">
        <v>70661</v>
      </c>
      <c r="J19" s="70">
        <v>11573</v>
      </c>
      <c r="K19" s="70">
        <v>11143</v>
      </c>
      <c r="L19" s="70">
        <v>1194</v>
      </c>
      <c r="M19" s="70">
        <v>1009</v>
      </c>
      <c r="N19" s="70">
        <v>3444</v>
      </c>
      <c r="O19" s="70">
        <v>3035</v>
      </c>
      <c r="P19" s="88">
        <v>2194</v>
      </c>
      <c r="Q19" s="88">
        <v>1892</v>
      </c>
    </row>
    <row r="20" spans="1:17" ht="20.100000000000001" customHeight="1" x14ac:dyDescent="0.25">
      <c r="A20" s="92" t="s">
        <v>249</v>
      </c>
      <c r="B20" s="75">
        <v>202125</v>
      </c>
      <c r="C20" s="75">
        <v>193040</v>
      </c>
      <c r="D20" s="75">
        <v>77062</v>
      </c>
      <c r="E20" s="75">
        <v>74066</v>
      </c>
      <c r="F20" s="75">
        <v>83639</v>
      </c>
      <c r="G20" s="75">
        <v>78714</v>
      </c>
      <c r="H20" s="75">
        <v>83820</v>
      </c>
      <c r="I20" s="75">
        <v>78618</v>
      </c>
      <c r="J20" s="75">
        <v>91028</v>
      </c>
      <c r="K20" s="75">
        <v>85096</v>
      </c>
      <c r="L20" s="75">
        <v>41328</v>
      </c>
      <c r="M20" s="75">
        <v>35421</v>
      </c>
      <c r="N20" s="75">
        <v>76636</v>
      </c>
      <c r="O20" s="75">
        <v>69649</v>
      </c>
      <c r="P20" s="138">
        <v>59395</v>
      </c>
      <c r="Q20" s="138">
        <v>52241</v>
      </c>
    </row>
    <row r="21" spans="1:17" ht="3" customHeight="1" x14ac:dyDescent="0.25"/>
    <row r="22" spans="1:17" ht="9" customHeight="1" x14ac:dyDescent="0.25">
      <c r="A22" s="215" t="s">
        <v>250</v>
      </c>
      <c r="C22" s="61"/>
      <c r="D22" s="61"/>
      <c r="E22" s="61"/>
      <c r="G22" s="34"/>
      <c r="H22" s="34"/>
      <c r="I22" s="34"/>
      <c r="J22" s="34"/>
      <c r="K22" s="34"/>
    </row>
    <row r="23" spans="1:17" x14ac:dyDescent="0.25">
      <c r="A23" s="249" t="s">
        <v>169</v>
      </c>
      <c r="B23" s="249"/>
      <c r="C23" s="249"/>
      <c r="D23" s="249"/>
      <c r="E23" s="249"/>
      <c r="F23" s="249"/>
      <c r="G23" s="249"/>
      <c r="H23" s="249"/>
      <c r="I23" s="249"/>
      <c r="J23" s="249"/>
      <c r="K23" s="249"/>
    </row>
    <row r="24" spans="1:17" ht="13.5" x14ac:dyDescent="0.25">
      <c r="A24" s="51" t="s">
        <v>170</v>
      </c>
      <c r="B24" s="52"/>
      <c r="C24" s="52"/>
      <c r="D24" s="52"/>
      <c r="E24" s="52"/>
      <c r="F24" s="52"/>
      <c r="G24" s="34"/>
      <c r="H24" s="34"/>
      <c r="I24" s="34"/>
      <c r="J24" s="34"/>
      <c r="K24" s="34"/>
    </row>
  </sheetData>
  <mergeCells count="12">
    <mergeCell ref="A2:Q2"/>
    <mergeCell ref="A1:Q1"/>
    <mergeCell ref="N3:O3"/>
    <mergeCell ref="P3:Q3"/>
    <mergeCell ref="A23:K23"/>
    <mergeCell ref="A3:A4"/>
    <mergeCell ref="B3:C3"/>
    <mergeCell ref="D3:E3"/>
    <mergeCell ref="F3:G3"/>
    <mergeCell ref="H3:I3"/>
    <mergeCell ref="J3:K3"/>
    <mergeCell ref="L3:M3"/>
  </mergeCell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Rangos con nombre</vt:lpstr>
      </vt:variant>
      <vt:variant>
        <vt:i4>15</vt:i4>
      </vt:variant>
    </vt:vector>
  </HeadingPairs>
  <TitlesOfParts>
    <vt:vector size="78" baseType="lpstr">
      <vt:lpstr>Índice</vt:lpstr>
      <vt:lpstr>FISCALIAS, PERS. Y SERV.FISCAL</vt:lpstr>
      <vt:lpstr>C01</vt:lpstr>
      <vt:lpstr>C02</vt:lpstr>
      <vt:lpstr>C03</vt:lpstr>
      <vt:lpstr>C04</vt:lpstr>
      <vt:lpstr>C05</vt:lpstr>
      <vt:lpstr>C06</vt:lpstr>
      <vt:lpstr>C07</vt:lpstr>
      <vt:lpstr>C08</vt:lpstr>
      <vt:lpstr>C09</vt:lpstr>
      <vt:lpstr>DENUNCIAS</vt:lpstr>
      <vt:lpstr>C10</vt:lpstr>
      <vt:lpstr>C11</vt:lpstr>
      <vt:lpstr>C12</vt:lpstr>
      <vt:lpstr>C13</vt:lpstr>
      <vt:lpstr>C14</vt:lpstr>
      <vt:lpstr>C15</vt:lpstr>
      <vt:lpstr>C16</vt:lpstr>
      <vt:lpstr>C17</vt:lpstr>
      <vt:lpstr>C18</vt:lpstr>
      <vt:lpstr>C19</vt:lpstr>
      <vt:lpstr>C20</vt:lpstr>
      <vt:lpstr>C21.1</vt:lpstr>
      <vt:lpstr>C21.2.</vt:lpstr>
      <vt:lpstr>DELITOS</vt:lpstr>
      <vt:lpstr>C22</vt:lpstr>
      <vt:lpstr>C23</vt:lpstr>
      <vt:lpstr>C24</vt:lpstr>
      <vt:lpstr>C24.1</vt:lpstr>
      <vt:lpstr>C25</vt:lpstr>
      <vt:lpstr>C26</vt:lpstr>
      <vt:lpstr>C27</vt:lpstr>
      <vt:lpstr>C28</vt:lpstr>
      <vt:lpstr>C29</vt:lpstr>
      <vt:lpstr>C30</vt:lpstr>
      <vt:lpstr>C31</vt:lpstr>
      <vt:lpstr>C32</vt:lpstr>
      <vt:lpstr>C33</vt:lpstr>
      <vt:lpstr>C34</vt:lpstr>
      <vt:lpstr>C35</vt:lpstr>
      <vt:lpstr>C36</vt:lpstr>
      <vt:lpstr>C37</vt:lpstr>
      <vt:lpstr>C38</vt:lpstr>
      <vt:lpstr>C39</vt:lpstr>
      <vt:lpstr>C40</vt:lpstr>
      <vt:lpstr>C41</vt:lpstr>
      <vt:lpstr>C42</vt:lpstr>
      <vt:lpstr>C43</vt:lpstr>
      <vt:lpstr>C44</vt:lpstr>
      <vt:lpstr>TRATA</vt:lpstr>
      <vt:lpstr>C45</vt:lpstr>
      <vt:lpstr>C46</vt:lpstr>
      <vt:lpstr>C47</vt:lpstr>
      <vt:lpstr>C48</vt:lpstr>
      <vt:lpstr>C49</vt:lpstr>
      <vt:lpstr>C50</vt:lpstr>
      <vt:lpstr>C51</vt:lpstr>
      <vt:lpstr>C52</vt:lpstr>
      <vt:lpstr>C53</vt:lpstr>
      <vt:lpstr>C54</vt:lpstr>
      <vt:lpstr>C55</vt:lpstr>
      <vt:lpstr>C56</vt:lpstr>
      <vt:lpstr>'C01'!Área_de_impresión</vt:lpstr>
      <vt:lpstr>'C02'!Área_de_impresión</vt:lpstr>
      <vt:lpstr>'C03'!Área_de_impresión</vt:lpstr>
      <vt:lpstr>'C04'!Área_de_impresión</vt:lpstr>
      <vt:lpstr>'C05'!Área_de_impresión</vt:lpstr>
      <vt:lpstr>'C06'!Área_de_impresión</vt:lpstr>
      <vt:lpstr>'C08'!Área_de_impresión</vt:lpstr>
      <vt:lpstr>'C09'!Área_de_impresión</vt:lpstr>
      <vt:lpstr>'C10'!Área_de_impresión</vt:lpstr>
      <vt:lpstr>'C11'!Área_de_impresión</vt:lpstr>
      <vt:lpstr>DENUNCIAS!Área_de_impresión</vt:lpstr>
      <vt:lpstr>'FISCALIAS, PERS. Y SERV.FISCAL'!Área_de_impresión</vt:lpstr>
      <vt:lpstr>Índice!Área_de_impresión</vt:lpstr>
      <vt:lpstr>'C06'!Títulos_a_imprimir</vt:lpstr>
      <vt:lpstr>Índice!Títulos_a_imprimir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JJTF</cp:lastModifiedBy>
  <dcterms:created xsi:type="dcterms:W3CDTF">2022-05-30T16:04:03Z</dcterms:created>
  <dcterms:modified xsi:type="dcterms:W3CDTF">2022-12-16T23:12:17Z</dcterms:modified>
</cp:coreProperties>
</file>