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.briones\Documents\Código Plataforma SmartData C\SDC-master\src\frontend\public\"/>
    </mc:Choice>
  </mc:AlternateContent>
  <bookViews>
    <workbookView xWindow="0" yWindow="0" windowWidth="23040" windowHeight="9924" tabRatio="605" activeTab="1"/>
  </bookViews>
  <sheets>
    <sheet name="BBDD" sheetId="22" r:id="rId1"/>
    <sheet name="Ranking Contruccion" sheetId="23" r:id="rId2"/>
  </sheets>
  <definedNames>
    <definedName name="_xlnm._FilterDatabase" localSheetId="0" hidden="1">BBDD!$A$4:$Q$642</definedName>
  </definedNames>
  <calcPr calcId="162913"/>
</workbook>
</file>

<file path=xl/calcChain.xml><?xml version="1.0" encoding="utf-8"?>
<calcChain xmlns="http://schemas.openxmlformats.org/spreadsheetml/2006/main">
  <c r="E4" i="23" l="1"/>
  <c r="E3" i="23"/>
  <c r="E2" i="23"/>
  <c r="F6" i="22" l="1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5" i="22"/>
  <c r="X8" i="22"/>
  <c r="X5" i="22"/>
  <c r="J6" i="22" s="1"/>
  <c r="X6" i="22"/>
  <c r="K27" i="22" s="1"/>
  <c r="X7" i="22"/>
  <c r="L67" i="22" s="1"/>
  <c r="L25" i="22" l="1"/>
  <c r="L5" i="22"/>
  <c r="K24" i="22"/>
  <c r="J23" i="22"/>
  <c r="J19" i="22"/>
  <c r="K16" i="22"/>
  <c r="J15" i="22"/>
  <c r="L13" i="22"/>
  <c r="K12" i="22"/>
  <c r="J11" i="22"/>
  <c r="L9" i="22"/>
  <c r="K8" i="22"/>
  <c r="J7" i="22"/>
  <c r="J26" i="22"/>
  <c r="L45" i="22"/>
  <c r="K44" i="22"/>
  <c r="J43" i="22"/>
  <c r="L41" i="22"/>
  <c r="K40" i="22"/>
  <c r="J39" i="22"/>
  <c r="L37" i="22"/>
  <c r="K36" i="22"/>
  <c r="J35" i="22"/>
  <c r="L33" i="22"/>
  <c r="K32" i="22"/>
  <c r="J31" i="22"/>
  <c r="L29" i="22"/>
  <c r="K28" i="22"/>
  <c r="J27" i="22"/>
  <c r="J48" i="22"/>
  <c r="K49" i="22"/>
  <c r="L50" i="22"/>
  <c r="J52" i="22"/>
  <c r="K53" i="22"/>
  <c r="L54" i="22"/>
  <c r="J56" i="22"/>
  <c r="K57" i="22"/>
  <c r="L58" i="22"/>
  <c r="J60" i="22"/>
  <c r="K61" i="22"/>
  <c r="L62" i="22"/>
  <c r="J64" i="22"/>
  <c r="K65" i="22"/>
  <c r="L66" i="22"/>
  <c r="K25" i="22"/>
  <c r="J24" i="22"/>
  <c r="L22" i="22"/>
  <c r="K21" i="22"/>
  <c r="J20" i="22"/>
  <c r="L18" i="22"/>
  <c r="K17" i="22"/>
  <c r="J16" i="22"/>
  <c r="L14" i="22"/>
  <c r="K13" i="22"/>
  <c r="J12" i="22"/>
  <c r="L10" i="22"/>
  <c r="K9" i="22"/>
  <c r="J8" i="22"/>
  <c r="L6" i="22"/>
  <c r="M6" i="22" s="1"/>
  <c r="L46" i="22"/>
  <c r="K45" i="22"/>
  <c r="J44" i="22"/>
  <c r="L42" i="22"/>
  <c r="K41" i="22"/>
  <c r="J40" i="22"/>
  <c r="L38" i="22"/>
  <c r="K37" i="22"/>
  <c r="J36" i="22"/>
  <c r="L34" i="22"/>
  <c r="K33" i="22"/>
  <c r="J32" i="22"/>
  <c r="L30" i="22"/>
  <c r="K29" i="22"/>
  <c r="J28" i="22"/>
  <c r="J47" i="22"/>
  <c r="K48" i="22"/>
  <c r="L49" i="22"/>
  <c r="J51" i="22"/>
  <c r="K52" i="22"/>
  <c r="L53" i="22"/>
  <c r="J55" i="22"/>
  <c r="K56" i="22"/>
  <c r="L57" i="22"/>
  <c r="J59" i="22"/>
  <c r="K60" i="22"/>
  <c r="L61" i="22"/>
  <c r="J63" i="22"/>
  <c r="K64" i="22"/>
  <c r="L65" i="22"/>
  <c r="J67" i="22"/>
  <c r="M67" i="22" s="1"/>
  <c r="J25" i="22"/>
  <c r="M25" i="22" s="1"/>
  <c r="L23" i="22"/>
  <c r="K22" i="22"/>
  <c r="J21" i="22"/>
  <c r="L19" i="22"/>
  <c r="K18" i="22"/>
  <c r="J17" i="22"/>
  <c r="L15" i="22"/>
  <c r="K14" i="22"/>
  <c r="J13" i="22"/>
  <c r="M13" i="22" s="1"/>
  <c r="L11" i="22"/>
  <c r="K10" i="22"/>
  <c r="J9" i="22"/>
  <c r="M9" i="22" s="1"/>
  <c r="L7" i="22"/>
  <c r="K6" i="22"/>
  <c r="L26" i="22"/>
  <c r="K46" i="22"/>
  <c r="J45" i="22"/>
  <c r="M45" i="22" s="1"/>
  <c r="L43" i="22"/>
  <c r="K42" i="22"/>
  <c r="J41" i="22"/>
  <c r="M41" i="22" s="1"/>
  <c r="L39" i="22"/>
  <c r="K38" i="22"/>
  <c r="J37" i="22"/>
  <c r="M37" i="22" s="1"/>
  <c r="L35" i="22"/>
  <c r="K34" i="22"/>
  <c r="J33" i="22"/>
  <c r="L31" i="22"/>
  <c r="K30" i="22"/>
  <c r="J29" i="22"/>
  <c r="M29" i="22" s="1"/>
  <c r="L27" i="22"/>
  <c r="K47" i="22"/>
  <c r="L48" i="22"/>
  <c r="J50" i="22"/>
  <c r="M50" i="22" s="1"/>
  <c r="K51" i="22"/>
  <c r="L52" i="22"/>
  <c r="J54" i="22"/>
  <c r="M54" i="22" s="1"/>
  <c r="K55" i="22"/>
  <c r="L56" i="22"/>
  <c r="J58" i="22"/>
  <c r="M58" i="22" s="1"/>
  <c r="K59" i="22"/>
  <c r="L60" i="22"/>
  <c r="J62" i="22"/>
  <c r="M62" i="22" s="1"/>
  <c r="K63" i="22"/>
  <c r="L64" i="22"/>
  <c r="J66" i="22"/>
  <c r="M66" i="22" s="1"/>
  <c r="K67" i="22"/>
  <c r="L21" i="22"/>
  <c r="K20" i="22"/>
  <c r="L17" i="22"/>
  <c r="J5" i="22"/>
  <c r="M5" i="22" s="1"/>
  <c r="L24" i="22"/>
  <c r="K23" i="22"/>
  <c r="J22" i="22"/>
  <c r="M22" i="22" s="1"/>
  <c r="L20" i="22"/>
  <c r="K19" i="22"/>
  <c r="J18" i="22"/>
  <c r="L16" i="22"/>
  <c r="K15" i="22"/>
  <c r="J14" i="22"/>
  <c r="M14" i="22" s="1"/>
  <c r="L12" i="22"/>
  <c r="K11" i="22"/>
  <c r="J10" i="22"/>
  <c r="L8" i="22"/>
  <c r="K7" i="22"/>
  <c r="K26" i="22"/>
  <c r="J46" i="22"/>
  <c r="L44" i="22"/>
  <c r="K43" i="22"/>
  <c r="J42" i="22"/>
  <c r="L40" i="22"/>
  <c r="K39" i="22"/>
  <c r="J38" i="22"/>
  <c r="L36" i="22"/>
  <c r="K35" i="22"/>
  <c r="J34" i="22"/>
  <c r="M34" i="22" s="1"/>
  <c r="L32" i="22"/>
  <c r="K31" i="22"/>
  <c r="J30" i="22"/>
  <c r="L28" i="22"/>
  <c r="L47" i="22"/>
  <c r="J49" i="22"/>
  <c r="M49" i="22" s="1"/>
  <c r="K50" i="22"/>
  <c r="L51" i="22"/>
  <c r="J53" i="22"/>
  <c r="K54" i="22"/>
  <c r="L55" i="22"/>
  <c r="J57" i="22"/>
  <c r="K58" i="22"/>
  <c r="L59" i="22"/>
  <c r="J61" i="22"/>
  <c r="M61" i="22" s="1"/>
  <c r="K62" i="22"/>
  <c r="L63" i="22"/>
  <c r="J65" i="22"/>
  <c r="M65" i="22" s="1"/>
  <c r="K66" i="22"/>
  <c r="K5" i="22"/>
  <c r="M57" i="22" l="1"/>
  <c r="M53" i="22"/>
  <c r="M30" i="22"/>
  <c r="M46" i="22"/>
  <c r="M10" i="22"/>
  <c r="M33" i="22"/>
  <c r="M38" i="22"/>
  <c r="M18" i="22"/>
  <c r="M63" i="22"/>
  <c r="N62" i="22" s="1"/>
  <c r="M47" i="22"/>
  <c r="N54" i="22" s="1"/>
  <c r="M32" i="22"/>
  <c r="M21" i="22"/>
  <c r="M17" i="22"/>
  <c r="M51" i="22"/>
  <c r="M28" i="22"/>
  <c r="N28" i="22" s="1"/>
  <c r="M44" i="22"/>
  <c r="M8" i="22"/>
  <c r="M24" i="22"/>
  <c r="M64" i="22"/>
  <c r="N64" i="22" s="1"/>
  <c r="M48" i="22"/>
  <c r="M31" i="22"/>
  <c r="M26" i="22"/>
  <c r="M11" i="22"/>
  <c r="M42" i="22"/>
  <c r="M55" i="22"/>
  <c r="M40" i="22"/>
  <c r="M20" i="22"/>
  <c r="M52" i="22"/>
  <c r="M27" i="22"/>
  <c r="M43" i="22"/>
  <c r="M7" i="22"/>
  <c r="N13" i="22" s="1"/>
  <c r="M19" i="22"/>
  <c r="M59" i="22"/>
  <c r="M36" i="22"/>
  <c r="M16" i="22"/>
  <c r="M56" i="22"/>
  <c r="M39" i="22"/>
  <c r="M23" i="22"/>
  <c r="M12" i="22"/>
  <c r="M60" i="22"/>
  <c r="M35" i="22"/>
  <c r="M15" i="22"/>
  <c r="N37" i="22" l="1"/>
  <c r="N23" i="22"/>
  <c r="N43" i="22"/>
  <c r="N40" i="22"/>
  <c r="N26" i="22"/>
  <c r="N51" i="22"/>
  <c r="N6" i="22"/>
  <c r="N5" i="22"/>
  <c r="N61" i="22"/>
  <c r="N66" i="22"/>
  <c r="N58" i="22"/>
  <c r="N29" i="22"/>
  <c r="N30" i="22"/>
  <c r="N45" i="22"/>
  <c r="N15" i="22"/>
  <c r="N36" i="22"/>
  <c r="N35" i="22"/>
  <c r="N39" i="22"/>
  <c r="N59" i="22"/>
  <c r="N27" i="22"/>
  <c r="N55" i="22"/>
  <c r="N31" i="22"/>
  <c r="T6" i="22" s="1"/>
  <c r="N32" i="22"/>
  <c r="N38" i="22"/>
  <c r="N41" i="22"/>
  <c r="N65" i="22"/>
  <c r="N34" i="22"/>
  <c r="N63" i="22"/>
  <c r="N50" i="22"/>
  <c r="N60" i="22"/>
  <c r="N56" i="22"/>
  <c r="N52" i="22"/>
  <c r="T7" i="22" s="1"/>
  <c r="N42" i="22"/>
  <c r="N48" i="22"/>
  <c r="N44" i="22"/>
  <c r="N47" i="22"/>
  <c r="N33" i="22"/>
  <c r="N46" i="22"/>
  <c r="N53" i="22"/>
  <c r="N67" i="22"/>
  <c r="N57" i="22"/>
  <c r="N49" i="22"/>
  <c r="N24" i="22"/>
  <c r="N8" i="22"/>
  <c r="N17" i="22"/>
  <c r="N25" i="22"/>
  <c r="N19" i="22"/>
  <c r="N9" i="22"/>
  <c r="N22" i="22"/>
  <c r="N14" i="22"/>
  <c r="N12" i="22"/>
  <c r="N16" i="22"/>
  <c r="N7" i="22"/>
  <c r="N20" i="22"/>
  <c r="N11" i="22"/>
  <c r="N21" i="22"/>
  <c r="N18" i="22"/>
  <c r="N10" i="22"/>
  <c r="T5" i="22" s="1"/>
</calcChain>
</file>

<file path=xl/sharedStrings.xml><?xml version="1.0" encoding="utf-8"?>
<sst xmlns="http://schemas.openxmlformats.org/spreadsheetml/2006/main" count="1380" uniqueCount="56">
  <si>
    <t>Agricultura, ganadería, silvicultura y pesca</t>
  </si>
  <si>
    <t>Explotación de minas y canteras</t>
  </si>
  <si>
    <t>Industrias manufactureras</t>
  </si>
  <si>
    <t>Suministro de electricidad, gas, vapor y aire acondicionado</t>
  </si>
  <si>
    <t>Construcción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</si>
  <si>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</si>
  <si>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</si>
  <si>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</si>
  <si>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</si>
  <si>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</si>
  <si>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</si>
  <si>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</si>
  <si>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</si>
  <si>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</si>
  <si>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</si>
  <si>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</si>
  <si>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organizaciones y órganos extraterritoriales</t>
  </si>
  <si>
    <t>Trimestre</t>
  </si>
  <si>
    <t>auxiliares</t>
  </si>
  <si>
    <t>anio</t>
  </si>
  <si>
    <t>ranking</t>
  </si>
  <si>
    <t>Mes</t>
  </si>
  <si>
    <t>mesSTR</t>
  </si>
  <si>
    <t>Dic</t>
  </si>
  <si>
    <t>Tipo</t>
  </si>
  <si>
    <t>SERIE: TOTAL DE OCUPADOS FORMALES E INFORMALES POR RAMA DE ACTIVIDAD ECONÓMICA /1 SEGÚN TRIMESTRE</t>
  </si>
  <si>
    <t>Año</t>
  </si>
  <si>
    <t>en miles</t>
  </si>
  <si>
    <t>Jul - Sep</t>
  </si>
  <si>
    <t>Ago - Oct</t>
  </si>
  <si>
    <t>Sep - Nov</t>
  </si>
  <si>
    <t>Oct - Dic</t>
  </si>
  <si>
    <t>Nov - Ene</t>
  </si>
  <si>
    <t>Dic - Feb</t>
  </si>
  <si>
    <t>Ene - Mar</t>
  </si>
  <si>
    <t>Feb - Abr</t>
  </si>
  <si>
    <t>Mar - May</t>
  </si>
  <si>
    <t>Abr - Jun</t>
  </si>
  <si>
    <t>May -Jul</t>
  </si>
  <si>
    <t>Jun - Ago</t>
  </si>
  <si>
    <t>Fuente: Encuesta Nacional de Empleo, INE-Chile.</t>
  </si>
  <si>
    <t>Ocupados informales</t>
  </si>
  <si>
    <t>Ocupados formales</t>
  </si>
  <si>
    <t>Total de ocupados</t>
  </si>
  <si>
    <t>Suministro de agua</t>
  </si>
  <si>
    <t>Comercio al por mayor y al por menor</t>
  </si>
  <si>
    <t>Administración pública y defensa</t>
  </si>
  <si>
    <t>Actividades de los hogares como empleadores</t>
  </si>
  <si>
    <t>Oc formales</t>
  </si>
  <si>
    <t>Oc informales</t>
  </si>
  <si>
    <t>año</t>
  </si>
  <si>
    <t>tot</t>
  </si>
  <si>
    <t>Total</t>
  </si>
  <si>
    <t>% formalidad</t>
  </si>
  <si>
    <t>Ranking formalidad const</t>
  </si>
  <si>
    <t>Ranking 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</si>
</sst>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);\(#,##0.00\);&quot;-&quot;"/>
    <numFmt numFmtId="165" formatCode="0.0%"/>
    <numFmt numFmtId="166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sz val="10"/>
      <color indexed="8"/>
      <name val="Calibri Light"/>
      <family val="2"/>
    </font>
    <font>
      <b/>
      <sz val="9"/>
      <color rgb="FF002060"/>
      <name val="Calibri Light"/>
      <family val="2"/>
    </font>
    <font>
      <sz val="9"/>
      <color rgb="FF002060"/>
      <name val="Calibri Light"/>
      <family val="2"/>
    </font>
    <font>
      <b/>
      <sz val="10"/>
      <color rgb="FF002060"/>
      <name val="Calibri Light"/>
      <family val="2"/>
    </font>
    <font>
      <sz val="10"/>
      <color rgb="FF00206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3" fillId="0" borderId="0" xfId="0" applyFont="1" applyBorder="1"/>
    <xf numFmtId="164" fontId="6" fillId="2" borderId="0" xfId="4" applyNumberFormat="1" applyFont="1" applyFill="1" applyBorder="1" applyAlignment="1" applyProtection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9" fillId="2" borderId="0" xfId="4" applyNumberFormat="1" applyFont="1" applyFill="1" applyBorder="1" applyAlignment="1" applyProtection="1">
      <alignment vertical="center"/>
    </xf>
    <xf numFmtId="164" fontId="9" fillId="2" borderId="0" xfId="4" applyNumberFormat="1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9" fillId="2" borderId="0" xfId="4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" fontId="9" fillId="3" borderId="0" xfId="4" applyNumberFormat="1" applyFont="1" applyFill="1" applyBorder="1" applyAlignment="1" applyProtection="1">
      <alignment horizontal="right" vertical="center" indent="2"/>
    </xf>
    <xf numFmtId="4" fontId="9" fillId="2" borderId="0" xfId="4" applyNumberFormat="1" applyFont="1" applyFill="1" applyBorder="1" applyAlignment="1" applyProtection="1">
      <alignment horizontal="right" vertical="center" indent="2"/>
    </xf>
    <xf numFmtId="4" fontId="9" fillId="2" borderId="0" xfId="4" quotePrefix="1" applyNumberFormat="1" applyFont="1" applyFill="1" applyBorder="1" applyAlignment="1" applyProtection="1">
      <alignment horizontal="right" vertical="center" indent="2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164" fontId="6" fillId="2" borderId="0" xfId="4" applyNumberFormat="1" applyFont="1" applyFill="1" applyBorder="1" applyAlignment="1" applyProtection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64" fontId="9" fillId="2" borderId="0" xfId="4" applyNumberFormat="1" applyFont="1" applyFill="1" applyBorder="1" applyAlignment="1" applyProtection="1">
      <alignment horizontal="left" vertical="center"/>
    </xf>
    <xf numFmtId="0" fontId="8" fillId="2" borderId="0" xfId="0" applyFont="1" applyFill="1" applyAlignment="1">
      <alignment horizontal="left" vertical="center"/>
    </xf>
    <xf numFmtId="166" fontId="8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165" fontId="8" fillId="2" borderId="0" xfId="3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166" fontId="8" fillId="2" borderId="2" xfId="0" applyNumberFormat="1" applyFont="1" applyFill="1" applyBorder="1" applyAlignment="1">
      <alignment vertical="center"/>
    </xf>
    <xf numFmtId="165" fontId="8" fillId="2" borderId="2" xfId="3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166" fontId="8" fillId="2" borderId="7" xfId="0" applyNumberFormat="1" applyFont="1" applyFill="1" applyBorder="1" applyAlignment="1">
      <alignment vertical="center"/>
    </xf>
    <xf numFmtId="165" fontId="8" fillId="2" borderId="7" xfId="3" applyNumberFormat="1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 wrapText="1"/>
    </xf>
  </cellXfs>
  <cellStyles count="5">
    <cellStyle name="Normal" xfId="0" builtinId="0"/>
    <cellStyle name="Normal 2" xfId="1"/>
    <cellStyle name="Normal 3" xfId="2"/>
    <cellStyle name="Normal_Hoja1" xfId="4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16FB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3"/>
  <sheetViews>
    <sheetView zoomScaleNormal="100" workbookViewId="0">
      <pane xSplit="2" ySplit="4" topLeftCell="H5" activePane="bottomRight" state="frozen"/>
      <selection pane="topRight" activeCell="C1" sqref="C1"/>
      <selection pane="bottomLeft" activeCell="A8" sqref="A8"/>
      <selection pane="bottomRight" activeCell="P1" sqref="P1:T1048576"/>
    </sheetView>
  </sheetViews>
  <sheetFormatPr baseColWidth="10" defaultColWidth="11.44140625" defaultRowHeight="13.8" x14ac:dyDescent="0.25"/>
  <cols>
    <col min="1" max="1" width="7.6640625" style="6" customWidth="1"/>
    <col min="2" max="2" width="10.6640625" style="6" customWidth="1"/>
    <col min="3" max="3" width="10.6640625" style="31" customWidth="1"/>
    <col min="4" max="4" width="13.6640625" style="25" customWidth="1"/>
    <col min="5" max="7" width="15.6640625" style="25" customWidth="1"/>
    <col min="8" max="9" width="11.44140625" style="6"/>
    <col min="10" max="10" width="14.109375" style="6" customWidth="1"/>
    <col min="11" max="11" width="13.88671875" style="6" customWidth="1"/>
    <col min="12" max="15" width="11.44140625" style="6"/>
    <col min="16" max="19" width="0" style="6" hidden="1" customWidth="1"/>
    <col min="20" max="20" width="19.33203125" style="6" hidden="1" customWidth="1"/>
    <col min="21" max="22" width="11.44140625" style="6"/>
    <col min="23" max="24" width="0" style="6" hidden="1" customWidth="1"/>
    <col min="25" max="16384" width="11.44140625" style="6"/>
  </cols>
  <sheetData>
    <row r="1" spans="1:24" s="5" customFormat="1" x14ac:dyDescent="0.25">
      <c r="A1" t="s">
        <v>25</v>
      </c>
      <c r="B1" s="4"/>
      <c r="C1" s="26"/>
      <c r="D1" s="4"/>
      <c r="E1" s="4"/>
      <c r="F1" s="4"/>
      <c r="G1" s="4"/>
    </row>
    <row r="2" spans="1:24" x14ac:dyDescent="0.25">
      <c r="A2" s="24" t="s">
        <v>40</v>
      </c>
      <c r="B2" s="4"/>
      <c r="C2" s="26"/>
      <c r="D2" s="4"/>
      <c r="E2" s="4"/>
      <c r="F2" s="4"/>
      <c r="G2" s="4"/>
    </row>
    <row r="3" spans="1:24" s="12" customFormat="1" ht="14.4" x14ac:dyDescent="0.3">
      <c r="A3" s="9" t="s">
        <v>26</v>
      </c>
      <c r="B3" s="10" t="s">
        <v>17</v>
      </c>
      <c r="C3" s="27"/>
      <c r="D3" s="11" t="s">
        <v>48</v>
      </c>
      <c r="E3" s="11" t="s">
        <v>49</v>
      </c>
      <c r="F3" s="10"/>
      <c r="G3" s="33"/>
      <c r="W3" s="1" t="s">
        <v>18</v>
      </c>
      <c r="X3" s="1"/>
    </row>
    <row r="4" spans="1:24" s="16" customFormat="1" x14ac:dyDescent="0.25">
      <c r="A4" s="13"/>
      <c r="B4" s="13"/>
      <c r="C4" s="28"/>
      <c r="D4" s="14" t="s">
        <v>27</v>
      </c>
      <c r="E4" s="15" t="s">
        <v>27</v>
      </c>
      <c r="F4" s="15" t="s">
        <v>51</v>
      </c>
      <c r="G4" s="34"/>
      <c r="H4" s="49" t="s">
        <v>50</v>
      </c>
      <c r="I4" s="50" t="s">
        <v>24</v>
      </c>
      <c r="J4" s="50" t="s">
        <v>42</v>
      </c>
      <c r="K4" s="50" t="s">
        <v>41</v>
      </c>
      <c r="L4" s="50" t="s">
        <v>52</v>
      </c>
      <c r="M4" s="50" t="s">
        <v>53</v>
      </c>
      <c r="N4" s="51" t="s">
        <v>20</v>
      </c>
      <c r="P4" s="52" t="s">
        <v>19</v>
      </c>
      <c r="Q4" s="53" t="s">
        <v>21</v>
      </c>
      <c r="R4" s="53" t="s">
        <v>22</v>
      </c>
      <c r="S4" s="55" t="s">
        <v>24</v>
      </c>
      <c r="T4" s="54" t="s">
        <v>54</v>
      </c>
      <c r="W4" s="2" t="s">
        <v>50</v>
      </c>
      <c r="X4" s="2" t="s">
        <v>0</v>
      </c>
    </row>
    <row r="5" spans="1:24" s="22" customFormat="1" ht="14.4" x14ac:dyDescent="0.3">
      <c r="A5" s="17">
        <v>2017</v>
      </c>
      <c r="B5" s="18" t="s">
        <v>28</v>
      </c>
      <c r="C5" s="29" t="s">
        <v>43</v>
      </c>
      <c r="D5" s="19">
        <v>6193.891632659982</v>
      </c>
      <c r="E5" s="20">
        <v>2419.200878584777</v>
      </c>
      <c r="F5" s="21">
        <f>D5+E5</f>
        <v>8613.0925112447585</v>
      </c>
      <c r="G5" s="21"/>
      <c r="H5" s="36">
        <v>2017</v>
      </c>
      <c r="I5" s="37" t="s">
        <v>0</v>
      </c>
      <c r="J5" s="38">
        <f t="shared" ref="J5:J36" si="0">SUMIFS(D:D,$C:$C,$I5,$A:$A,$H5)/VLOOKUP($H5,$W$5:$X$8,2,0)</f>
        <v>373.81813142956565</v>
      </c>
      <c r="K5" s="38">
        <f t="shared" ref="K5:K36" si="1">SUMIFS(E:E,$C:$C,$I5,$A:$A,$H5)/VLOOKUP($H5,$W$5:$X$8,2,0)</f>
        <v>305.82063517378435</v>
      </c>
      <c r="L5" s="38">
        <f t="shared" ref="L5:L36" si="2">SUMIFS(F:F,$C:$C,$I5,$A:$A,$H5)/VLOOKUP($H5,$W$5:$X$8,2,0)</f>
        <v>679.63876660335006</v>
      </c>
      <c r="M5" s="39">
        <f>J5/L5</f>
        <v>0.55002473342979996</v>
      </c>
      <c r="N5" s="40">
        <f>_xlfn.RANK.EQ(M5,$M$5:$M$25)</f>
        <v>19</v>
      </c>
      <c r="P5" s="36">
        <v>2017</v>
      </c>
      <c r="Q5" s="22">
        <v>12</v>
      </c>
      <c r="R5" s="22" t="s">
        <v>23</v>
      </c>
      <c r="S5" s="22" t="s">
        <v>4</v>
      </c>
      <c r="T5" s="42">
        <f>SUMIFS(N:N,I:I,"Construcción",H:H,P5)</f>
        <v>18</v>
      </c>
      <c r="W5" s="3">
        <v>2017</v>
      </c>
      <c r="X5" s="3">
        <f>COUNTIFS(A:A,$W5,C:C,$X$4)</f>
        <v>5</v>
      </c>
    </row>
    <row r="6" spans="1:24" s="22" customFormat="1" ht="14.4" x14ac:dyDescent="0.3">
      <c r="A6" s="17">
        <v>2017</v>
      </c>
      <c r="B6" s="18" t="s">
        <v>28</v>
      </c>
      <c r="C6" s="29" t="s">
        <v>0</v>
      </c>
      <c r="D6" s="19">
        <v>352.26359091407596</v>
      </c>
      <c r="E6" s="20">
        <v>286.80369666958779</v>
      </c>
      <c r="F6" s="21">
        <f t="shared" ref="F6:F69" si="3">D6+E6</f>
        <v>639.06728758366376</v>
      </c>
      <c r="G6" s="21"/>
      <c r="H6" s="41">
        <v>2017</v>
      </c>
      <c r="I6" s="29" t="s">
        <v>1</v>
      </c>
      <c r="J6" s="32">
        <f t="shared" si="0"/>
        <v>113.25433172045102</v>
      </c>
      <c r="K6" s="32">
        <f t="shared" si="1"/>
        <v>5.0909696597869569</v>
      </c>
      <c r="L6" s="32">
        <f t="shared" si="2"/>
        <v>118.34530138023797</v>
      </c>
      <c r="M6" s="35">
        <f t="shared" ref="M6:M67" si="4">J6/L6</f>
        <v>0.95698207195036922</v>
      </c>
      <c r="N6" s="42">
        <f t="shared" ref="N6:N25" si="5">_xlfn.RANK.EQ(M6,$M$5:$M$25)</f>
        <v>2</v>
      </c>
      <c r="P6" s="41">
        <v>2018</v>
      </c>
      <c r="Q6" s="22">
        <v>12</v>
      </c>
      <c r="R6" s="22" t="s">
        <v>23</v>
      </c>
      <c r="S6" s="22" t="s">
        <v>4</v>
      </c>
      <c r="T6" s="42">
        <f t="shared" ref="T6:T7" si="6">SUMIFS(N:N,I:I,"Construcción",H:H,P6)</f>
        <v>17</v>
      </c>
      <c r="W6" s="3">
        <v>2018</v>
      </c>
      <c r="X6" s="3">
        <f>COUNTIFS(A:A,$W6,C:C,$X$4)</f>
        <v>12</v>
      </c>
    </row>
    <row r="7" spans="1:24" s="22" customFormat="1" ht="14.4" x14ac:dyDescent="0.3">
      <c r="A7" s="17">
        <v>2017</v>
      </c>
      <c r="B7" s="18" t="s">
        <v>28</v>
      </c>
      <c r="C7" s="29" t="s">
        <v>1</v>
      </c>
      <c r="D7" s="19">
        <v>100.6174260517696</v>
      </c>
      <c r="E7" s="20">
        <v>4.9976443619277537</v>
      </c>
      <c r="F7" s="21">
        <f t="shared" si="3"/>
        <v>105.61507041369735</v>
      </c>
      <c r="G7" s="21"/>
      <c r="H7" s="41">
        <v>2017</v>
      </c>
      <c r="I7" s="29" t="s">
        <v>2</v>
      </c>
      <c r="J7" s="32">
        <f t="shared" si="0"/>
        <v>656.27367481013346</v>
      </c>
      <c r="K7" s="32">
        <f t="shared" si="1"/>
        <v>246.94925144107174</v>
      </c>
      <c r="L7" s="32">
        <f t="shared" si="2"/>
        <v>903.22292625120519</v>
      </c>
      <c r="M7" s="35">
        <f t="shared" si="4"/>
        <v>0.72659102834554268</v>
      </c>
      <c r="N7" s="42">
        <f t="shared" si="5"/>
        <v>13</v>
      </c>
      <c r="P7" s="43">
        <v>2019</v>
      </c>
      <c r="Q7" s="44">
        <v>12</v>
      </c>
      <c r="R7" s="44" t="s">
        <v>23</v>
      </c>
      <c r="S7" s="44" t="s">
        <v>4</v>
      </c>
      <c r="T7" s="48">
        <f t="shared" si="6"/>
        <v>14</v>
      </c>
      <c r="W7" s="3">
        <v>2019</v>
      </c>
      <c r="X7" s="3">
        <f>COUNTIFS(A:A,$W7,C:C,$X$4)</f>
        <v>12</v>
      </c>
    </row>
    <row r="8" spans="1:24" s="22" customFormat="1" ht="14.4" x14ac:dyDescent="0.3">
      <c r="A8" s="17">
        <v>2017</v>
      </c>
      <c r="B8" s="18" t="s">
        <v>28</v>
      </c>
      <c r="C8" s="29" t="s">
        <v>2</v>
      </c>
      <c r="D8" s="19">
        <v>645.2305056312149</v>
      </c>
      <c r="E8" s="20">
        <v>228.91330933221298</v>
      </c>
      <c r="F8" s="21">
        <f t="shared" si="3"/>
        <v>874.14381496342787</v>
      </c>
      <c r="G8" s="21"/>
      <c r="H8" s="41">
        <v>2017</v>
      </c>
      <c r="I8" s="29" t="s">
        <v>3</v>
      </c>
      <c r="J8" s="32">
        <f t="shared" si="0"/>
        <v>25.478093420214325</v>
      </c>
      <c r="K8" s="32">
        <f t="shared" si="1"/>
        <v>1.1612905720802287</v>
      </c>
      <c r="L8" s="32">
        <f t="shared" si="2"/>
        <v>26.639383992294551</v>
      </c>
      <c r="M8" s="35">
        <f t="shared" si="4"/>
        <v>0.95640700353971664</v>
      </c>
      <c r="N8" s="42">
        <f t="shared" si="5"/>
        <v>3</v>
      </c>
      <c r="W8" s="3">
        <v>2020</v>
      </c>
      <c r="X8" s="3">
        <f>COUNTIFS(A:A,$W8,C:C,$X$4)</f>
        <v>0</v>
      </c>
    </row>
    <row r="9" spans="1:24" s="22" customFormat="1" x14ac:dyDescent="0.25">
      <c r="A9" s="17">
        <v>2017</v>
      </c>
      <c r="B9" s="18" t="s">
        <v>28</v>
      </c>
      <c r="C9" s="29" t="s">
        <v>3</v>
      </c>
      <c r="D9" s="19">
        <v>26.276081115776918</v>
      </c>
      <c r="E9" s="20">
        <v>0.90540653539703031</v>
      </c>
      <c r="F9" s="21">
        <f t="shared" si="3"/>
        <v>27.181487651173949</v>
      </c>
      <c r="G9" s="21"/>
      <c r="H9" s="41">
        <v>2017</v>
      </c>
      <c r="I9" s="29" t="s">
        <v>44</v>
      </c>
      <c r="J9" s="32">
        <f t="shared" si="0"/>
        <v>39.049453864421594</v>
      </c>
      <c r="K9" s="32">
        <f t="shared" si="1"/>
        <v>8.9041314640986133</v>
      </c>
      <c r="L9" s="32">
        <f t="shared" si="2"/>
        <v>47.953585328520205</v>
      </c>
      <c r="M9" s="35">
        <f t="shared" si="4"/>
        <v>0.81431771153088495</v>
      </c>
      <c r="N9" s="42">
        <f t="shared" si="5"/>
        <v>10</v>
      </c>
    </row>
    <row r="10" spans="1:24" s="22" customFormat="1" x14ac:dyDescent="0.25">
      <c r="A10" s="17">
        <v>2017</v>
      </c>
      <c r="B10" s="18" t="s">
        <v>28</v>
      </c>
      <c r="C10" s="29" t="s">
        <v>44</v>
      </c>
      <c r="D10" s="19">
        <v>40.37975025839841</v>
      </c>
      <c r="E10" s="20">
        <v>9.6632082459359587</v>
      </c>
      <c r="F10" s="21">
        <f t="shared" si="3"/>
        <v>50.042958504334365</v>
      </c>
      <c r="G10" s="21"/>
      <c r="H10" s="41">
        <v>2017</v>
      </c>
      <c r="I10" s="29" t="s">
        <v>4</v>
      </c>
      <c r="J10" s="32">
        <f t="shared" si="0"/>
        <v>484.6950265334259</v>
      </c>
      <c r="K10" s="32">
        <f t="shared" si="1"/>
        <v>267.14966604333597</v>
      </c>
      <c r="L10" s="32">
        <f t="shared" si="2"/>
        <v>751.84469257676187</v>
      </c>
      <c r="M10" s="35">
        <f t="shared" si="4"/>
        <v>0.64467440060294035</v>
      </c>
      <c r="N10" s="42">
        <f t="shared" si="5"/>
        <v>18</v>
      </c>
    </row>
    <row r="11" spans="1:24" s="22" customFormat="1" x14ac:dyDescent="0.25">
      <c r="A11" s="17">
        <v>2017</v>
      </c>
      <c r="B11" s="18" t="s">
        <v>28</v>
      </c>
      <c r="C11" s="29" t="s">
        <v>4</v>
      </c>
      <c r="D11" s="19">
        <v>465.55340683560706</v>
      </c>
      <c r="E11" s="20">
        <v>284.53531999945341</v>
      </c>
      <c r="F11" s="21">
        <f t="shared" si="3"/>
        <v>750.08872683506047</v>
      </c>
      <c r="G11" s="21"/>
      <c r="H11" s="41">
        <v>2017</v>
      </c>
      <c r="I11" s="29" t="s">
        <v>45</v>
      </c>
      <c r="J11" s="32">
        <f t="shared" si="0"/>
        <v>1077.8423905624854</v>
      </c>
      <c r="K11" s="32">
        <f t="shared" si="1"/>
        <v>517.66168669794638</v>
      </c>
      <c r="L11" s="32">
        <f t="shared" si="2"/>
        <v>1595.504077260432</v>
      </c>
      <c r="M11" s="35">
        <f t="shared" si="4"/>
        <v>0.67554975629595371</v>
      </c>
      <c r="N11" s="42">
        <f t="shared" si="5"/>
        <v>16</v>
      </c>
    </row>
    <row r="12" spans="1:24" s="22" customFormat="1" x14ac:dyDescent="0.25">
      <c r="A12" s="17">
        <v>2017</v>
      </c>
      <c r="B12" s="18" t="s">
        <v>28</v>
      </c>
      <c r="C12" s="29" t="s">
        <v>45</v>
      </c>
      <c r="D12" s="19">
        <v>1100.6398814863546</v>
      </c>
      <c r="E12" s="20">
        <v>521.58481684183221</v>
      </c>
      <c r="F12" s="21">
        <f t="shared" si="3"/>
        <v>1622.2246983281868</v>
      </c>
      <c r="G12" s="21"/>
      <c r="H12" s="41">
        <v>2017</v>
      </c>
      <c r="I12" s="29" t="s">
        <v>5</v>
      </c>
      <c r="J12" s="32">
        <f t="shared" si="0"/>
        <v>388.76952014508078</v>
      </c>
      <c r="K12" s="32">
        <f t="shared" si="1"/>
        <v>186.53880412962693</v>
      </c>
      <c r="L12" s="32">
        <f t="shared" si="2"/>
        <v>575.30832427470762</v>
      </c>
      <c r="M12" s="35">
        <f t="shared" si="4"/>
        <v>0.67575855196464141</v>
      </c>
      <c r="N12" s="42">
        <f t="shared" si="5"/>
        <v>15</v>
      </c>
    </row>
    <row r="13" spans="1:24" s="22" customFormat="1" x14ac:dyDescent="0.25">
      <c r="A13" s="17">
        <v>2017</v>
      </c>
      <c r="B13" s="18" t="s">
        <v>28</v>
      </c>
      <c r="C13" s="29" t="s">
        <v>5</v>
      </c>
      <c r="D13" s="19">
        <v>385.85372690661552</v>
      </c>
      <c r="E13" s="20">
        <v>178.5580901368732</v>
      </c>
      <c r="F13" s="21">
        <f t="shared" si="3"/>
        <v>564.41181704348878</v>
      </c>
      <c r="G13" s="21"/>
      <c r="H13" s="41">
        <v>2017</v>
      </c>
      <c r="I13" s="29" t="s">
        <v>6</v>
      </c>
      <c r="J13" s="32">
        <f t="shared" si="0"/>
        <v>294.48368903380003</v>
      </c>
      <c r="K13" s="32">
        <f t="shared" si="1"/>
        <v>142.89749681731831</v>
      </c>
      <c r="L13" s="32">
        <f t="shared" si="2"/>
        <v>437.3811858511184</v>
      </c>
      <c r="M13" s="35">
        <f t="shared" si="4"/>
        <v>0.67328842337091355</v>
      </c>
      <c r="N13" s="42">
        <f t="shared" si="5"/>
        <v>17</v>
      </c>
    </row>
    <row r="14" spans="1:24" s="22" customFormat="1" x14ac:dyDescent="0.25">
      <c r="A14" s="17">
        <v>2017</v>
      </c>
      <c r="B14" s="18" t="s">
        <v>28</v>
      </c>
      <c r="C14" s="29" t="s">
        <v>6</v>
      </c>
      <c r="D14" s="19">
        <v>297.92249694676946</v>
      </c>
      <c r="E14" s="20">
        <v>131.0625371440417</v>
      </c>
      <c r="F14" s="21">
        <f t="shared" si="3"/>
        <v>428.98503409081115</v>
      </c>
      <c r="G14" s="21"/>
      <c r="H14" s="41">
        <v>2017</v>
      </c>
      <c r="I14" s="29" t="s">
        <v>7</v>
      </c>
      <c r="J14" s="32">
        <f t="shared" si="0"/>
        <v>132.29554065132373</v>
      </c>
      <c r="K14" s="32">
        <f t="shared" si="1"/>
        <v>13.199324299577137</v>
      </c>
      <c r="L14" s="32">
        <f t="shared" si="2"/>
        <v>145.49486495090088</v>
      </c>
      <c r="M14" s="35">
        <f t="shared" si="4"/>
        <v>0.90927979276772808</v>
      </c>
      <c r="N14" s="42">
        <f t="shared" si="5"/>
        <v>4</v>
      </c>
    </row>
    <row r="15" spans="1:24" s="22" customFormat="1" x14ac:dyDescent="0.25">
      <c r="A15" s="17">
        <v>2017</v>
      </c>
      <c r="B15" s="18" t="s">
        <v>28</v>
      </c>
      <c r="C15" s="29" t="s">
        <v>7</v>
      </c>
      <c r="D15" s="19">
        <v>128.03729285608603</v>
      </c>
      <c r="E15" s="20">
        <v>17.946197029650698</v>
      </c>
      <c r="F15" s="21">
        <f t="shared" si="3"/>
        <v>145.98348988573673</v>
      </c>
      <c r="G15" s="21"/>
      <c r="H15" s="41">
        <v>2017</v>
      </c>
      <c r="I15" s="29" t="s">
        <v>8</v>
      </c>
      <c r="J15" s="32">
        <f t="shared" si="0"/>
        <v>147.51760989968869</v>
      </c>
      <c r="K15" s="32">
        <f t="shared" si="1"/>
        <v>5.5181088640521141</v>
      </c>
      <c r="L15" s="32">
        <f t="shared" si="2"/>
        <v>153.03571876374079</v>
      </c>
      <c r="M15" s="35">
        <f t="shared" si="4"/>
        <v>0.96394234686758951</v>
      </c>
      <c r="N15" s="42">
        <f t="shared" si="5"/>
        <v>1</v>
      </c>
    </row>
    <row r="16" spans="1:24" s="22" customFormat="1" x14ac:dyDescent="0.25">
      <c r="A16" s="17">
        <v>2017</v>
      </c>
      <c r="B16" s="18" t="s">
        <v>28</v>
      </c>
      <c r="C16" s="29" t="s">
        <v>8</v>
      </c>
      <c r="D16" s="19">
        <v>144.45141502739494</v>
      </c>
      <c r="E16" s="20">
        <v>6.9274513243519689</v>
      </c>
      <c r="F16" s="21">
        <f t="shared" si="3"/>
        <v>151.37886635174692</v>
      </c>
      <c r="G16" s="21"/>
      <c r="H16" s="41">
        <v>2017</v>
      </c>
      <c r="I16" s="29" t="s">
        <v>9</v>
      </c>
      <c r="J16" s="32">
        <f t="shared" si="0"/>
        <v>65.779856987040674</v>
      </c>
      <c r="K16" s="32">
        <f t="shared" si="1"/>
        <v>9.7278986356226849</v>
      </c>
      <c r="L16" s="32">
        <f t="shared" si="2"/>
        <v>75.507755622663367</v>
      </c>
      <c r="M16" s="35">
        <f t="shared" si="4"/>
        <v>0.87116689464011954</v>
      </c>
      <c r="N16" s="42">
        <f t="shared" si="5"/>
        <v>5</v>
      </c>
    </row>
    <row r="17" spans="1:14" s="22" customFormat="1" x14ac:dyDescent="0.25">
      <c r="A17" s="17">
        <v>2017</v>
      </c>
      <c r="B17" s="18" t="s">
        <v>28</v>
      </c>
      <c r="C17" s="29" t="s">
        <v>9</v>
      </c>
      <c r="D17" s="19">
        <v>72.052374774530321</v>
      </c>
      <c r="E17" s="20">
        <v>7.1762839171037873</v>
      </c>
      <c r="F17" s="21">
        <f t="shared" si="3"/>
        <v>79.228658691634109</v>
      </c>
      <c r="G17" s="21"/>
      <c r="H17" s="41">
        <v>2017</v>
      </c>
      <c r="I17" s="29" t="s">
        <v>10</v>
      </c>
      <c r="J17" s="32">
        <f t="shared" si="0"/>
        <v>251.03412938975899</v>
      </c>
      <c r="K17" s="32">
        <f t="shared" si="1"/>
        <v>44.034237409317228</v>
      </c>
      <c r="L17" s="32">
        <f t="shared" si="2"/>
        <v>295.06836679907622</v>
      </c>
      <c r="M17" s="35">
        <f t="shared" si="4"/>
        <v>0.8507659838734869</v>
      </c>
      <c r="N17" s="42">
        <f t="shared" si="5"/>
        <v>8</v>
      </c>
    </row>
    <row r="18" spans="1:14" s="22" customFormat="1" x14ac:dyDescent="0.25">
      <c r="A18" s="17">
        <v>2017</v>
      </c>
      <c r="B18" s="18" t="s">
        <v>28</v>
      </c>
      <c r="C18" s="29" t="s">
        <v>10</v>
      </c>
      <c r="D18" s="19">
        <v>252.60153668778739</v>
      </c>
      <c r="E18" s="20">
        <v>40.033825668035533</v>
      </c>
      <c r="F18" s="21">
        <f t="shared" si="3"/>
        <v>292.63536235582291</v>
      </c>
      <c r="G18" s="21"/>
      <c r="H18" s="41">
        <v>2017</v>
      </c>
      <c r="I18" s="29" t="s">
        <v>11</v>
      </c>
      <c r="J18" s="32">
        <f t="shared" si="0"/>
        <v>427.41226536594002</v>
      </c>
      <c r="K18" s="32">
        <f t="shared" si="1"/>
        <v>137.8747519661049</v>
      </c>
      <c r="L18" s="32">
        <f t="shared" si="2"/>
        <v>565.28701733204502</v>
      </c>
      <c r="M18" s="35">
        <f t="shared" si="4"/>
        <v>0.75609779149568102</v>
      </c>
      <c r="N18" s="42">
        <f t="shared" si="5"/>
        <v>12</v>
      </c>
    </row>
    <row r="19" spans="1:14" s="22" customFormat="1" x14ac:dyDescent="0.25">
      <c r="A19" s="17">
        <v>2017</v>
      </c>
      <c r="B19" s="18" t="s">
        <v>28</v>
      </c>
      <c r="C19" s="29" t="s">
        <v>11</v>
      </c>
      <c r="D19" s="19">
        <v>432.79448476974028</v>
      </c>
      <c r="E19" s="20">
        <v>121.43136833437875</v>
      </c>
      <c r="F19" s="21">
        <f t="shared" si="3"/>
        <v>554.22585310411898</v>
      </c>
      <c r="G19" s="21"/>
      <c r="H19" s="41">
        <v>2017</v>
      </c>
      <c r="I19" s="29" t="s">
        <v>46</v>
      </c>
      <c r="J19" s="32">
        <f t="shared" si="0"/>
        <v>596.03196446476795</v>
      </c>
      <c r="K19" s="32">
        <f t="shared" si="1"/>
        <v>90.065022217423774</v>
      </c>
      <c r="L19" s="32">
        <f t="shared" si="2"/>
        <v>686.09698668219175</v>
      </c>
      <c r="M19" s="35">
        <f t="shared" si="4"/>
        <v>0.86872843932319588</v>
      </c>
      <c r="N19" s="42">
        <f t="shared" si="5"/>
        <v>6</v>
      </c>
    </row>
    <row r="20" spans="1:14" s="22" customFormat="1" x14ac:dyDescent="0.25">
      <c r="A20" s="17">
        <v>2017</v>
      </c>
      <c r="B20" s="18" t="s">
        <v>28</v>
      </c>
      <c r="C20" s="29" t="s">
        <v>46</v>
      </c>
      <c r="D20" s="19">
        <v>604.80933320790314</v>
      </c>
      <c r="E20" s="20">
        <v>87.161456193636781</v>
      </c>
      <c r="F20" s="21">
        <f t="shared" si="3"/>
        <v>691.97078940153995</v>
      </c>
      <c r="G20" s="21"/>
      <c r="H20" s="41">
        <v>2017</v>
      </c>
      <c r="I20" s="29" t="s">
        <v>12</v>
      </c>
      <c r="J20" s="32">
        <f t="shared" si="0"/>
        <v>467.82817574965009</v>
      </c>
      <c r="K20" s="32">
        <f t="shared" si="1"/>
        <v>72.417172883860161</v>
      </c>
      <c r="L20" s="32">
        <f t="shared" si="2"/>
        <v>540.24534863351028</v>
      </c>
      <c r="M20" s="35">
        <f t="shared" si="4"/>
        <v>0.86595502753141462</v>
      </c>
      <c r="N20" s="42">
        <f t="shared" si="5"/>
        <v>7</v>
      </c>
    </row>
    <row r="21" spans="1:14" s="22" customFormat="1" x14ac:dyDescent="0.25">
      <c r="A21" s="17">
        <v>2017</v>
      </c>
      <c r="B21" s="18" t="s">
        <v>28</v>
      </c>
      <c r="C21" s="29" t="s">
        <v>12</v>
      </c>
      <c r="D21" s="19">
        <v>462.33983877899078</v>
      </c>
      <c r="E21" s="20">
        <v>68.537208037978317</v>
      </c>
      <c r="F21" s="21">
        <f t="shared" si="3"/>
        <v>530.87704681696914</v>
      </c>
      <c r="G21" s="21"/>
      <c r="H21" s="41">
        <v>2017</v>
      </c>
      <c r="I21" s="29" t="s">
        <v>13</v>
      </c>
      <c r="J21" s="32">
        <f t="shared" si="0"/>
        <v>269.09273820474328</v>
      </c>
      <c r="K21" s="32">
        <f t="shared" si="1"/>
        <v>82.855177936936727</v>
      </c>
      <c r="L21" s="32">
        <f t="shared" si="2"/>
        <v>351.94791614167997</v>
      </c>
      <c r="M21" s="35">
        <f t="shared" si="4"/>
        <v>0.76458113789887439</v>
      </c>
      <c r="N21" s="42">
        <f t="shared" si="5"/>
        <v>11</v>
      </c>
    </row>
    <row r="22" spans="1:14" s="22" customFormat="1" x14ac:dyDescent="0.25">
      <c r="A22" s="17">
        <v>2017</v>
      </c>
      <c r="B22" s="18" t="s">
        <v>28</v>
      </c>
      <c r="C22" s="29" t="s">
        <v>13</v>
      </c>
      <c r="D22" s="19">
        <v>277.39862503081628</v>
      </c>
      <c r="E22" s="20">
        <v>81.46911222209846</v>
      </c>
      <c r="F22" s="21">
        <f t="shared" si="3"/>
        <v>358.86773725291471</v>
      </c>
      <c r="G22" s="21"/>
      <c r="H22" s="41">
        <v>2017</v>
      </c>
      <c r="I22" s="29" t="s">
        <v>14</v>
      </c>
      <c r="J22" s="32">
        <f t="shared" si="0"/>
        <v>69.15286620623688</v>
      </c>
      <c r="K22" s="32">
        <f t="shared" si="1"/>
        <v>32.702236245536938</v>
      </c>
      <c r="L22" s="32">
        <f t="shared" si="2"/>
        <v>101.8551024517738</v>
      </c>
      <c r="M22" s="35">
        <f t="shared" si="4"/>
        <v>0.67893374550361163</v>
      </c>
      <c r="N22" s="42">
        <f t="shared" si="5"/>
        <v>14</v>
      </c>
    </row>
    <row r="23" spans="1:14" s="22" customFormat="1" x14ac:dyDescent="0.25">
      <c r="A23" s="17">
        <v>2017</v>
      </c>
      <c r="B23" s="18" t="s">
        <v>28</v>
      </c>
      <c r="C23" s="29" t="s">
        <v>14</v>
      </c>
      <c r="D23" s="19">
        <v>64.476758123037968</v>
      </c>
      <c r="E23" s="20">
        <v>32.196783950202033</v>
      </c>
      <c r="F23" s="21">
        <f t="shared" si="3"/>
        <v>96.67354207324</v>
      </c>
      <c r="G23" s="21"/>
      <c r="H23" s="41">
        <v>2017</v>
      </c>
      <c r="I23" s="29" t="s">
        <v>15</v>
      </c>
      <c r="J23" s="32">
        <f t="shared" si="0"/>
        <v>141.51568418219819</v>
      </c>
      <c r="K23" s="32">
        <f t="shared" si="1"/>
        <v>129.80089856418812</v>
      </c>
      <c r="L23" s="32">
        <f t="shared" si="2"/>
        <v>271.31658274638636</v>
      </c>
      <c r="M23" s="35">
        <f t="shared" si="4"/>
        <v>0.52158877555405525</v>
      </c>
      <c r="N23" s="42">
        <f t="shared" si="5"/>
        <v>21</v>
      </c>
    </row>
    <row r="24" spans="1:14" s="22" customFormat="1" x14ac:dyDescent="0.25">
      <c r="A24" s="17">
        <v>2017</v>
      </c>
      <c r="B24" s="18" t="s">
        <v>28</v>
      </c>
      <c r="C24" s="29" t="s">
        <v>15</v>
      </c>
      <c r="D24" s="19">
        <v>144.84775937522267</v>
      </c>
      <c r="E24" s="20">
        <v>123.80033025444607</v>
      </c>
      <c r="F24" s="21">
        <f t="shared" si="3"/>
        <v>268.64808962966873</v>
      </c>
      <c r="G24" s="21"/>
      <c r="H24" s="41">
        <v>2017</v>
      </c>
      <c r="I24" s="29" t="s">
        <v>47</v>
      </c>
      <c r="J24" s="32">
        <f t="shared" si="0"/>
        <v>199.52938808019275</v>
      </c>
      <c r="K24" s="32">
        <f t="shared" si="1"/>
        <v>177.45702064794324</v>
      </c>
      <c r="L24" s="32">
        <f t="shared" si="2"/>
        <v>376.98640872813598</v>
      </c>
      <c r="M24" s="35">
        <f t="shared" si="4"/>
        <v>0.52927475224732445</v>
      </c>
      <c r="N24" s="42">
        <f t="shared" si="5"/>
        <v>20</v>
      </c>
    </row>
    <row r="25" spans="1:14" s="22" customFormat="1" x14ac:dyDescent="0.25">
      <c r="A25" s="17">
        <v>2017</v>
      </c>
      <c r="B25" s="18" t="s">
        <v>28</v>
      </c>
      <c r="C25" s="29" t="s">
        <v>47</v>
      </c>
      <c r="D25" s="19">
        <v>193.69913565904869</v>
      </c>
      <c r="E25" s="20">
        <v>184.67164653467489</v>
      </c>
      <c r="F25" s="21">
        <f t="shared" si="3"/>
        <v>378.37078219372358</v>
      </c>
      <c r="G25" s="21"/>
      <c r="H25" s="43">
        <v>2017</v>
      </c>
      <c r="I25" s="45" t="s">
        <v>16</v>
      </c>
      <c r="J25" s="46">
        <f t="shared" si="0"/>
        <v>2.9585075916823862</v>
      </c>
      <c r="K25" s="46">
        <f t="shared" si="1"/>
        <v>0.57457618797336019</v>
      </c>
      <c r="L25" s="46">
        <f t="shared" si="2"/>
        <v>3.5330837796557462</v>
      </c>
      <c r="M25" s="47">
        <f t="shared" si="4"/>
        <v>0.83737261163126309</v>
      </c>
      <c r="N25" s="48">
        <f t="shared" si="5"/>
        <v>9</v>
      </c>
    </row>
    <row r="26" spans="1:14" s="22" customFormat="1" x14ac:dyDescent="0.25">
      <c r="A26" s="17">
        <v>2017</v>
      </c>
      <c r="B26" s="18" t="s">
        <v>28</v>
      </c>
      <c r="C26" s="29" t="s">
        <v>16</v>
      </c>
      <c r="D26" s="19">
        <v>1.6462122228412766</v>
      </c>
      <c r="E26" s="20">
        <v>0.82518585095742969</v>
      </c>
      <c r="F26" s="21">
        <f t="shared" si="3"/>
        <v>2.4713980737987065</v>
      </c>
      <c r="G26" s="21"/>
      <c r="H26" s="36">
        <v>2018</v>
      </c>
      <c r="I26" s="37" t="s">
        <v>0</v>
      </c>
      <c r="J26" s="38">
        <f t="shared" si="0"/>
        <v>385.71563016550948</v>
      </c>
      <c r="K26" s="38">
        <f t="shared" si="1"/>
        <v>297.14992299398796</v>
      </c>
      <c r="L26" s="38">
        <f t="shared" si="2"/>
        <v>682.86555315949761</v>
      </c>
      <c r="M26" s="39">
        <f t="shared" si="4"/>
        <v>0.56484856847862919</v>
      </c>
      <c r="N26" s="40">
        <f>_xlfn.RANK.EQ(M26,$M$26:$M$46)</f>
        <v>19</v>
      </c>
    </row>
    <row r="27" spans="1:14" s="22" customFormat="1" x14ac:dyDescent="0.25">
      <c r="A27" s="17">
        <v>2017</v>
      </c>
      <c r="B27" s="18" t="s">
        <v>29</v>
      </c>
      <c r="C27" s="29" t="s">
        <v>43</v>
      </c>
      <c r="D27" s="19">
        <v>6168.5906251324323</v>
      </c>
      <c r="E27" s="20">
        <v>2454.1128931180574</v>
      </c>
      <c r="F27" s="21">
        <f t="shared" si="3"/>
        <v>8622.7035182504897</v>
      </c>
      <c r="G27" s="21"/>
      <c r="H27" s="41">
        <v>2018</v>
      </c>
      <c r="I27" s="29" t="s">
        <v>1</v>
      </c>
      <c r="J27" s="32">
        <f t="shared" si="0"/>
        <v>117.24696006726684</v>
      </c>
      <c r="K27" s="32">
        <f t="shared" si="1"/>
        <v>5.1623167252183828</v>
      </c>
      <c r="L27" s="32">
        <f t="shared" si="2"/>
        <v>122.40927679248522</v>
      </c>
      <c r="M27" s="35">
        <f t="shared" si="4"/>
        <v>0.9578274060554266</v>
      </c>
      <c r="N27" s="42">
        <f t="shared" ref="N27:N46" si="7">_xlfn.RANK.EQ(M27,$M$26:$M$46)</f>
        <v>3</v>
      </c>
    </row>
    <row r="28" spans="1:14" s="22" customFormat="1" x14ac:dyDescent="0.25">
      <c r="A28" s="17">
        <v>2017</v>
      </c>
      <c r="B28" s="18" t="s">
        <v>29</v>
      </c>
      <c r="C28" s="29" t="s">
        <v>0</v>
      </c>
      <c r="D28" s="19">
        <v>355.83342206607148</v>
      </c>
      <c r="E28" s="20">
        <v>293.94078541362296</v>
      </c>
      <c r="F28" s="21">
        <f t="shared" si="3"/>
        <v>649.7742074796945</v>
      </c>
      <c r="G28" s="21"/>
      <c r="H28" s="41">
        <v>2018</v>
      </c>
      <c r="I28" s="29" t="s">
        <v>2</v>
      </c>
      <c r="J28" s="32">
        <f t="shared" si="0"/>
        <v>647.38368490088658</v>
      </c>
      <c r="K28" s="32">
        <f t="shared" si="1"/>
        <v>222.36963775592619</v>
      </c>
      <c r="L28" s="32">
        <f t="shared" si="2"/>
        <v>869.75332265681288</v>
      </c>
      <c r="M28" s="35">
        <f t="shared" si="4"/>
        <v>0.74433022333658982</v>
      </c>
      <c r="N28" s="42">
        <f t="shared" si="7"/>
        <v>12</v>
      </c>
    </row>
    <row r="29" spans="1:14" s="22" customFormat="1" x14ac:dyDescent="0.25">
      <c r="A29" s="17">
        <v>2017</v>
      </c>
      <c r="B29" s="18" t="s">
        <v>29</v>
      </c>
      <c r="C29" s="29" t="s">
        <v>1</v>
      </c>
      <c r="D29" s="19">
        <v>102.53002456010296</v>
      </c>
      <c r="E29" s="20">
        <v>4.4722537474675725</v>
      </c>
      <c r="F29" s="21">
        <f t="shared" si="3"/>
        <v>107.00227830757053</v>
      </c>
      <c r="G29" s="21"/>
      <c r="H29" s="41">
        <v>2018</v>
      </c>
      <c r="I29" s="29" t="s">
        <v>3</v>
      </c>
      <c r="J29" s="32">
        <f t="shared" si="0"/>
        <v>25.797305510219104</v>
      </c>
      <c r="K29" s="32">
        <f t="shared" si="1"/>
        <v>0.92314621172657496</v>
      </c>
      <c r="L29" s="32">
        <f t="shared" si="2"/>
        <v>26.720451721945675</v>
      </c>
      <c r="M29" s="35">
        <f t="shared" si="4"/>
        <v>0.96545169889592897</v>
      </c>
      <c r="N29" s="42">
        <f t="shared" si="7"/>
        <v>1</v>
      </c>
    </row>
    <row r="30" spans="1:14" s="22" customFormat="1" x14ac:dyDescent="0.25">
      <c r="A30" s="17">
        <v>2017</v>
      </c>
      <c r="B30" s="18" t="s">
        <v>29</v>
      </c>
      <c r="C30" s="29" t="s">
        <v>2</v>
      </c>
      <c r="D30" s="19">
        <v>654.25100424451955</v>
      </c>
      <c r="E30" s="20">
        <v>252.66784419170381</v>
      </c>
      <c r="F30" s="21">
        <f t="shared" si="3"/>
        <v>906.91884843622336</v>
      </c>
      <c r="G30" s="21"/>
      <c r="H30" s="41">
        <v>2018</v>
      </c>
      <c r="I30" s="29" t="s">
        <v>44</v>
      </c>
      <c r="J30" s="32">
        <f t="shared" si="0"/>
        <v>34.493352731787681</v>
      </c>
      <c r="K30" s="32">
        <f t="shared" si="1"/>
        <v>8.5674318533846812</v>
      </c>
      <c r="L30" s="32">
        <f t="shared" si="2"/>
        <v>43.060784585172364</v>
      </c>
      <c r="M30" s="35">
        <f t="shared" si="4"/>
        <v>0.80103864952951165</v>
      </c>
      <c r="N30" s="42">
        <f t="shared" si="7"/>
        <v>9</v>
      </c>
    </row>
    <row r="31" spans="1:14" s="22" customFormat="1" x14ac:dyDescent="0.25">
      <c r="A31" s="17">
        <v>2017</v>
      </c>
      <c r="B31" s="18" t="s">
        <v>29</v>
      </c>
      <c r="C31" s="29" t="s">
        <v>3</v>
      </c>
      <c r="D31" s="19">
        <v>26.526778343783132</v>
      </c>
      <c r="E31" s="20">
        <v>0.50197109939511408</v>
      </c>
      <c r="F31" s="21">
        <f t="shared" si="3"/>
        <v>27.028749443178246</v>
      </c>
      <c r="G31" s="21"/>
      <c r="H31" s="41">
        <v>2018</v>
      </c>
      <c r="I31" s="29" t="s">
        <v>4</v>
      </c>
      <c r="J31" s="32">
        <f t="shared" si="0"/>
        <v>516.12260629990249</v>
      </c>
      <c r="K31" s="32">
        <f t="shared" si="1"/>
        <v>275.39118775590595</v>
      </c>
      <c r="L31" s="32">
        <f t="shared" si="2"/>
        <v>791.51379405580826</v>
      </c>
      <c r="M31" s="35">
        <f t="shared" si="4"/>
        <v>0.652070261031372</v>
      </c>
      <c r="N31" s="42">
        <f t="shared" si="7"/>
        <v>17</v>
      </c>
    </row>
    <row r="32" spans="1:14" s="22" customFormat="1" x14ac:dyDescent="0.25">
      <c r="A32" s="17">
        <v>2017</v>
      </c>
      <c r="B32" s="18" t="s">
        <v>29</v>
      </c>
      <c r="C32" s="29" t="s">
        <v>44</v>
      </c>
      <c r="D32" s="19">
        <v>40.920512218835277</v>
      </c>
      <c r="E32" s="20">
        <v>8.9692541504227989</v>
      </c>
      <c r="F32" s="21">
        <f t="shared" si="3"/>
        <v>49.889766369258076</v>
      </c>
      <c r="G32" s="21"/>
      <c r="H32" s="41">
        <v>2018</v>
      </c>
      <c r="I32" s="29" t="s">
        <v>45</v>
      </c>
      <c r="J32" s="32">
        <f t="shared" si="0"/>
        <v>1067.321687734752</v>
      </c>
      <c r="K32" s="32">
        <f t="shared" si="1"/>
        <v>521.4287408624383</v>
      </c>
      <c r="L32" s="32">
        <f t="shared" si="2"/>
        <v>1588.7504285971906</v>
      </c>
      <c r="M32" s="35">
        <f t="shared" si="4"/>
        <v>0.67179946486444608</v>
      </c>
      <c r="N32" s="42">
        <f t="shared" si="7"/>
        <v>16</v>
      </c>
    </row>
    <row r="33" spans="1:14" s="22" customFormat="1" x14ac:dyDescent="0.25">
      <c r="A33" s="17">
        <v>2017</v>
      </c>
      <c r="B33" s="18" t="s">
        <v>29</v>
      </c>
      <c r="C33" s="29" t="s">
        <v>4</v>
      </c>
      <c r="D33" s="19">
        <v>468.60680190422022</v>
      </c>
      <c r="E33" s="20">
        <v>269.45109987457874</v>
      </c>
      <c r="F33" s="21">
        <f t="shared" si="3"/>
        <v>738.05790177879896</v>
      </c>
      <c r="G33" s="21"/>
      <c r="H33" s="41">
        <v>2018</v>
      </c>
      <c r="I33" s="29" t="s">
        <v>5</v>
      </c>
      <c r="J33" s="32">
        <f t="shared" si="0"/>
        <v>407.01456046673434</v>
      </c>
      <c r="K33" s="32">
        <f t="shared" si="1"/>
        <v>186.41328931005543</v>
      </c>
      <c r="L33" s="32">
        <f t="shared" si="2"/>
        <v>593.42784977678969</v>
      </c>
      <c r="M33" s="35">
        <f t="shared" si="4"/>
        <v>0.6858703389465588</v>
      </c>
      <c r="N33" s="42">
        <f t="shared" si="7"/>
        <v>15</v>
      </c>
    </row>
    <row r="34" spans="1:14" s="22" customFormat="1" x14ac:dyDescent="0.25">
      <c r="A34" s="17">
        <v>2017</v>
      </c>
      <c r="B34" s="18" t="s">
        <v>29</v>
      </c>
      <c r="C34" s="29" t="s">
        <v>45</v>
      </c>
      <c r="D34" s="19">
        <v>1084.7040543806095</v>
      </c>
      <c r="E34" s="20">
        <v>515.04153648805277</v>
      </c>
      <c r="F34" s="21">
        <f t="shared" si="3"/>
        <v>1599.7455908686622</v>
      </c>
      <c r="G34" s="21"/>
      <c r="H34" s="41">
        <v>2018</v>
      </c>
      <c r="I34" s="29" t="s">
        <v>6</v>
      </c>
      <c r="J34" s="32">
        <f t="shared" si="0"/>
        <v>336.72495339489723</v>
      </c>
      <c r="K34" s="32">
        <f t="shared" si="1"/>
        <v>153.47947522723859</v>
      </c>
      <c r="L34" s="32">
        <f t="shared" si="2"/>
        <v>490.20442862213571</v>
      </c>
      <c r="M34" s="35">
        <f t="shared" si="4"/>
        <v>0.68690720388096482</v>
      </c>
      <c r="N34" s="42">
        <f t="shared" si="7"/>
        <v>14</v>
      </c>
    </row>
    <row r="35" spans="1:14" s="22" customFormat="1" x14ac:dyDescent="0.25">
      <c r="A35" s="17">
        <v>2017</v>
      </c>
      <c r="B35" s="18" t="s">
        <v>29</v>
      </c>
      <c r="C35" s="29" t="s">
        <v>5</v>
      </c>
      <c r="D35" s="19">
        <v>377.59849729734339</v>
      </c>
      <c r="E35" s="20">
        <v>184.49869036062245</v>
      </c>
      <c r="F35" s="21">
        <f t="shared" si="3"/>
        <v>562.09718765796583</v>
      </c>
      <c r="G35" s="21"/>
      <c r="H35" s="41">
        <v>2018</v>
      </c>
      <c r="I35" s="29" t="s">
        <v>7</v>
      </c>
      <c r="J35" s="32">
        <f t="shared" si="0"/>
        <v>136.17901526104535</v>
      </c>
      <c r="K35" s="32">
        <f t="shared" si="1"/>
        <v>18.201389414732351</v>
      </c>
      <c r="L35" s="32">
        <f t="shared" si="2"/>
        <v>154.38040467577767</v>
      </c>
      <c r="M35" s="35">
        <f t="shared" si="4"/>
        <v>0.8821003905712127</v>
      </c>
      <c r="N35" s="42">
        <f t="shared" si="7"/>
        <v>5</v>
      </c>
    </row>
    <row r="36" spans="1:14" s="22" customFormat="1" x14ac:dyDescent="0.25">
      <c r="A36" s="17">
        <v>2017</v>
      </c>
      <c r="B36" s="18" t="s">
        <v>29</v>
      </c>
      <c r="C36" s="29" t="s">
        <v>6</v>
      </c>
      <c r="D36" s="19">
        <v>292.91651604867297</v>
      </c>
      <c r="E36" s="20">
        <v>128.67657092902135</v>
      </c>
      <c r="F36" s="21">
        <f t="shared" si="3"/>
        <v>421.59308697769433</v>
      </c>
      <c r="G36" s="21"/>
      <c r="H36" s="41">
        <v>2018</v>
      </c>
      <c r="I36" s="29" t="s">
        <v>8</v>
      </c>
      <c r="J36" s="32">
        <f t="shared" si="0"/>
        <v>145.65161385100626</v>
      </c>
      <c r="K36" s="32">
        <f t="shared" si="1"/>
        <v>6.3366502867258134</v>
      </c>
      <c r="L36" s="32">
        <f t="shared" si="2"/>
        <v>151.98826413773205</v>
      </c>
      <c r="M36" s="35">
        <f t="shared" si="4"/>
        <v>0.95830829227062231</v>
      </c>
      <c r="N36" s="42">
        <f t="shared" si="7"/>
        <v>2</v>
      </c>
    </row>
    <row r="37" spans="1:14" s="22" customFormat="1" x14ac:dyDescent="0.25">
      <c r="A37" s="17">
        <v>2017</v>
      </c>
      <c r="B37" s="18" t="s">
        <v>29</v>
      </c>
      <c r="C37" s="29" t="s">
        <v>7</v>
      </c>
      <c r="D37" s="19">
        <v>129.71983658734877</v>
      </c>
      <c r="E37" s="20">
        <v>9.7476741226005039</v>
      </c>
      <c r="F37" s="21">
        <f t="shared" si="3"/>
        <v>139.46751070994927</v>
      </c>
      <c r="G37" s="21"/>
      <c r="H37" s="41">
        <v>2018</v>
      </c>
      <c r="I37" s="29" t="s">
        <v>9</v>
      </c>
      <c r="J37" s="32">
        <f t="shared" ref="J37:J67" si="8">SUMIFS(D:D,$C:$C,$I37,$A:$A,$H37)/VLOOKUP($H37,$W$5:$X$8,2,0)</f>
        <v>60.671805544060227</v>
      </c>
      <c r="K37" s="32">
        <f t="shared" ref="K37:K67" si="9">SUMIFS(E:E,$C:$C,$I37,$A:$A,$H37)/VLOOKUP($H37,$W$5:$X$8,2,0)</f>
        <v>9.992307011163609</v>
      </c>
      <c r="L37" s="32">
        <f t="shared" ref="L37:L67" si="10">SUMIFS(F:F,$C:$C,$I37,$A:$A,$H37)/VLOOKUP($H37,$W$5:$X$8,2,0)</f>
        <v>70.664112555223852</v>
      </c>
      <c r="M37" s="35">
        <f t="shared" si="4"/>
        <v>0.85859431824952648</v>
      </c>
      <c r="N37" s="42">
        <f t="shared" si="7"/>
        <v>8</v>
      </c>
    </row>
    <row r="38" spans="1:14" s="22" customFormat="1" x14ac:dyDescent="0.25">
      <c r="A38" s="17">
        <v>2017</v>
      </c>
      <c r="B38" s="18" t="s">
        <v>29</v>
      </c>
      <c r="C38" s="29" t="s">
        <v>8</v>
      </c>
      <c r="D38" s="19">
        <v>146.55250599951012</v>
      </c>
      <c r="E38" s="20">
        <v>6.0971955327175094</v>
      </c>
      <c r="F38" s="21">
        <f t="shared" si="3"/>
        <v>152.64970153222762</v>
      </c>
      <c r="G38" s="21"/>
      <c r="H38" s="41">
        <v>2018</v>
      </c>
      <c r="I38" s="29" t="s">
        <v>10</v>
      </c>
      <c r="J38" s="32">
        <f t="shared" si="8"/>
        <v>263.85517909592136</v>
      </c>
      <c r="K38" s="32">
        <f t="shared" si="9"/>
        <v>41.550266363590374</v>
      </c>
      <c r="L38" s="32">
        <f t="shared" si="10"/>
        <v>305.40544545951172</v>
      </c>
      <c r="M38" s="35">
        <f t="shared" si="4"/>
        <v>0.86395047311263884</v>
      </c>
      <c r="N38" s="42">
        <f t="shared" si="7"/>
        <v>7</v>
      </c>
    </row>
    <row r="39" spans="1:14" s="22" customFormat="1" x14ac:dyDescent="0.25">
      <c r="A39" s="17">
        <v>2017</v>
      </c>
      <c r="B39" s="18" t="s">
        <v>29</v>
      </c>
      <c r="C39" s="29" t="s">
        <v>9</v>
      </c>
      <c r="D39" s="19">
        <v>64.697103495271023</v>
      </c>
      <c r="E39" s="20">
        <v>10.323850173204409</v>
      </c>
      <c r="F39" s="21">
        <f t="shared" si="3"/>
        <v>75.020953668475428</v>
      </c>
      <c r="G39" s="21"/>
      <c r="H39" s="41">
        <v>2018</v>
      </c>
      <c r="I39" s="29" t="s">
        <v>11</v>
      </c>
      <c r="J39" s="32">
        <f t="shared" si="8"/>
        <v>440.74796296014739</v>
      </c>
      <c r="K39" s="32">
        <f t="shared" si="9"/>
        <v>121.53457408531079</v>
      </c>
      <c r="L39" s="32">
        <f t="shared" si="10"/>
        <v>562.28253704545818</v>
      </c>
      <c r="M39" s="35">
        <f t="shared" si="4"/>
        <v>0.78385497311739338</v>
      </c>
      <c r="N39" s="42">
        <f t="shared" si="7"/>
        <v>10</v>
      </c>
    </row>
    <row r="40" spans="1:14" s="22" customFormat="1" x14ac:dyDescent="0.25">
      <c r="A40" s="17">
        <v>2017</v>
      </c>
      <c r="B40" s="18" t="s">
        <v>29</v>
      </c>
      <c r="C40" s="29" t="s">
        <v>10</v>
      </c>
      <c r="D40" s="19">
        <v>243.15916677555975</v>
      </c>
      <c r="E40" s="20">
        <v>43.530764817288095</v>
      </c>
      <c r="F40" s="21">
        <f t="shared" si="3"/>
        <v>286.68993159284787</v>
      </c>
      <c r="G40" s="21"/>
      <c r="H40" s="41">
        <v>2018</v>
      </c>
      <c r="I40" s="29" t="s">
        <v>46</v>
      </c>
      <c r="J40" s="32">
        <f t="shared" si="8"/>
        <v>637.30255469429028</v>
      </c>
      <c r="K40" s="32">
        <f t="shared" si="9"/>
        <v>81.969025535624795</v>
      </c>
      <c r="L40" s="32">
        <f t="shared" si="10"/>
        <v>719.271580229915</v>
      </c>
      <c r="M40" s="35">
        <f t="shared" si="4"/>
        <v>0.88603883736178857</v>
      </c>
      <c r="N40" s="42">
        <f t="shared" si="7"/>
        <v>4</v>
      </c>
    </row>
    <row r="41" spans="1:14" s="22" customFormat="1" x14ac:dyDescent="0.25">
      <c r="A41" s="17">
        <v>2017</v>
      </c>
      <c r="B41" s="18" t="s">
        <v>29</v>
      </c>
      <c r="C41" s="29" t="s">
        <v>11</v>
      </c>
      <c r="D41" s="19">
        <v>437.9330402919058</v>
      </c>
      <c r="E41" s="20">
        <v>137.93901813008847</v>
      </c>
      <c r="F41" s="21">
        <f t="shared" si="3"/>
        <v>575.87205842199432</v>
      </c>
      <c r="G41" s="21"/>
      <c r="H41" s="41">
        <v>2018</v>
      </c>
      <c r="I41" s="29" t="s">
        <v>12</v>
      </c>
      <c r="J41" s="32">
        <f t="shared" si="8"/>
        <v>461.54379201596748</v>
      </c>
      <c r="K41" s="32">
        <f t="shared" si="9"/>
        <v>66.831537682936286</v>
      </c>
      <c r="L41" s="32">
        <f t="shared" si="10"/>
        <v>528.37532969890378</v>
      </c>
      <c r="M41" s="35">
        <f t="shared" si="4"/>
        <v>0.87351503008094555</v>
      </c>
      <c r="N41" s="42">
        <f t="shared" si="7"/>
        <v>6</v>
      </c>
    </row>
    <row r="42" spans="1:14" s="22" customFormat="1" x14ac:dyDescent="0.25">
      <c r="A42" s="17">
        <v>2017</v>
      </c>
      <c r="B42" s="18" t="s">
        <v>29</v>
      </c>
      <c r="C42" s="29" t="s">
        <v>46</v>
      </c>
      <c r="D42" s="19">
        <v>593.90618096036883</v>
      </c>
      <c r="E42" s="20">
        <v>88.941649408470923</v>
      </c>
      <c r="F42" s="21">
        <f t="shared" si="3"/>
        <v>682.84783036883971</v>
      </c>
      <c r="G42" s="21"/>
      <c r="H42" s="41">
        <v>2018</v>
      </c>
      <c r="I42" s="29" t="s">
        <v>13</v>
      </c>
      <c r="J42" s="32">
        <f t="shared" si="8"/>
        <v>265.55430414630854</v>
      </c>
      <c r="K42" s="32">
        <f t="shared" si="9"/>
        <v>86.26612591284858</v>
      </c>
      <c r="L42" s="32">
        <f t="shared" si="10"/>
        <v>351.82043005915716</v>
      </c>
      <c r="M42" s="35">
        <f t="shared" si="4"/>
        <v>0.75480069222147406</v>
      </c>
      <c r="N42" s="42">
        <f t="shared" si="7"/>
        <v>11</v>
      </c>
    </row>
    <row r="43" spans="1:14" s="22" customFormat="1" x14ac:dyDescent="0.25">
      <c r="A43" s="17">
        <v>2017</v>
      </c>
      <c r="B43" s="18" t="s">
        <v>29</v>
      </c>
      <c r="C43" s="29" t="s">
        <v>12</v>
      </c>
      <c r="D43" s="19">
        <v>471.29099996803626</v>
      </c>
      <c r="E43" s="20">
        <v>72.861275822956316</v>
      </c>
      <c r="F43" s="21">
        <f t="shared" si="3"/>
        <v>544.15227579099258</v>
      </c>
      <c r="G43" s="21"/>
      <c r="H43" s="41">
        <v>2018</v>
      </c>
      <c r="I43" s="29" t="s">
        <v>14</v>
      </c>
      <c r="J43" s="32">
        <f t="shared" si="8"/>
        <v>68.303519110242803</v>
      </c>
      <c r="K43" s="32">
        <f t="shared" si="9"/>
        <v>36.506170864509699</v>
      </c>
      <c r="L43" s="32">
        <f t="shared" si="10"/>
        <v>104.80968997475249</v>
      </c>
      <c r="M43" s="35">
        <f t="shared" si="4"/>
        <v>0.65169088017239984</v>
      </c>
      <c r="N43" s="42">
        <f t="shared" si="7"/>
        <v>18</v>
      </c>
    </row>
    <row r="44" spans="1:14" s="22" customFormat="1" x14ac:dyDescent="0.25">
      <c r="A44" s="17">
        <v>2017</v>
      </c>
      <c r="B44" s="18" t="s">
        <v>29</v>
      </c>
      <c r="C44" s="29" t="s">
        <v>13</v>
      </c>
      <c r="D44" s="19">
        <v>279.25147995661007</v>
      </c>
      <c r="E44" s="20">
        <v>80.976467118711184</v>
      </c>
      <c r="F44" s="21">
        <f t="shared" si="3"/>
        <v>360.22794707532125</v>
      </c>
      <c r="G44" s="21"/>
      <c r="H44" s="41">
        <v>2018</v>
      </c>
      <c r="I44" s="29" t="s">
        <v>15</v>
      </c>
      <c r="J44" s="32">
        <f t="shared" si="8"/>
        <v>137.24760683351204</v>
      </c>
      <c r="K44" s="32">
        <f t="shared" si="9"/>
        <v>132.82960277686081</v>
      </c>
      <c r="L44" s="32">
        <f t="shared" si="10"/>
        <v>270.07720961037279</v>
      </c>
      <c r="M44" s="35">
        <f t="shared" si="4"/>
        <v>0.50817915007161274</v>
      </c>
      <c r="N44" s="42">
        <f t="shared" si="7"/>
        <v>21</v>
      </c>
    </row>
    <row r="45" spans="1:14" s="22" customFormat="1" x14ac:dyDescent="0.25">
      <c r="A45" s="17">
        <v>2017</v>
      </c>
      <c r="B45" s="18" t="s">
        <v>29</v>
      </c>
      <c r="C45" s="29" t="s">
        <v>14</v>
      </c>
      <c r="D45" s="19">
        <v>62.785388731745449</v>
      </c>
      <c r="E45" s="20">
        <v>34.933178983275525</v>
      </c>
      <c r="F45" s="21">
        <f t="shared" si="3"/>
        <v>97.718567715020981</v>
      </c>
      <c r="G45" s="21"/>
      <c r="H45" s="41">
        <v>2018</v>
      </c>
      <c r="I45" s="29" t="s">
        <v>47</v>
      </c>
      <c r="J45" s="32">
        <f t="shared" si="8"/>
        <v>183.9773381891747</v>
      </c>
      <c r="K45" s="32">
        <f t="shared" si="9"/>
        <v>171.57790181283289</v>
      </c>
      <c r="L45" s="32">
        <f t="shared" si="10"/>
        <v>355.55524000200757</v>
      </c>
      <c r="M45" s="35">
        <f t="shared" si="4"/>
        <v>0.51743672287922382</v>
      </c>
      <c r="N45" s="42">
        <f t="shared" si="7"/>
        <v>20</v>
      </c>
    </row>
    <row r="46" spans="1:14" s="22" customFormat="1" x14ac:dyDescent="0.25">
      <c r="A46" s="17">
        <v>2017</v>
      </c>
      <c r="B46" s="18" t="s">
        <v>29</v>
      </c>
      <c r="C46" s="29" t="s">
        <v>15</v>
      </c>
      <c r="D46" s="19">
        <v>139.69388052973395</v>
      </c>
      <c r="E46" s="20">
        <v>126.65435569166294</v>
      </c>
      <c r="F46" s="21">
        <f t="shared" si="3"/>
        <v>266.34823622139686</v>
      </c>
      <c r="G46" s="21"/>
      <c r="H46" s="43">
        <v>2018</v>
      </c>
      <c r="I46" s="45" t="s">
        <v>16</v>
      </c>
      <c r="J46" s="46">
        <f t="shared" si="8"/>
        <v>1.2685354184000552</v>
      </c>
      <c r="K46" s="46">
        <f t="shared" si="9"/>
        <v>0.5046502547703674</v>
      </c>
      <c r="L46" s="46">
        <f t="shared" si="10"/>
        <v>1.7731856731704223</v>
      </c>
      <c r="M46" s="47">
        <f t="shared" si="4"/>
        <v>0.71539909079681319</v>
      </c>
      <c r="N46" s="48">
        <f t="shared" si="7"/>
        <v>13</v>
      </c>
    </row>
    <row r="47" spans="1:14" s="22" customFormat="1" x14ac:dyDescent="0.25">
      <c r="A47" s="17">
        <v>2017</v>
      </c>
      <c r="B47" s="18" t="s">
        <v>29</v>
      </c>
      <c r="C47" s="29" t="s">
        <v>47</v>
      </c>
      <c r="D47" s="19">
        <v>194.68684783557819</v>
      </c>
      <c r="E47" s="20">
        <v>182.97956687884758</v>
      </c>
      <c r="F47" s="21">
        <f t="shared" si="3"/>
        <v>377.66641471442574</v>
      </c>
      <c r="G47" s="21"/>
      <c r="H47" s="36">
        <v>2019</v>
      </c>
      <c r="I47" s="37" t="s">
        <v>0</v>
      </c>
      <c r="J47" s="38">
        <f t="shared" si="8"/>
        <v>389.13103538813715</v>
      </c>
      <c r="K47" s="38">
        <f t="shared" si="9"/>
        <v>284.96843923044702</v>
      </c>
      <c r="L47" s="38">
        <f t="shared" si="10"/>
        <v>674.09947461858417</v>
      </c>
      <c r="M47" s="39">
        <f t="shared" si="4"/>
        <v>0.57726055284097866</v>
      </c>
      <c r="N47" s="40">
        <f>_xlfn.RANK.EQ(M47,$M$47:$M$67)</f>
        <v>19</v>
      </c>
    </row>
    <row r="48" spans="1:14" s="22" customFormat="1" x14ac:dyDescent="0.25">
      <c r="A48" s="17">
        <v>2017</v>
      </c>
      <c r="B48" s="18" t="s">
        <v>29</v>
      </c>
      <c r="C48" s="29" t="s">
        <v>16</v>
      </c>
      <c r="D48" s="19">
        <v>1.0265829366064145</v>
      </c>
      <c r="E48" s="20">
        <v>0.90789018334656779</v>
      </c>
      <c r="F48" s="21">
        <f t="shared" si="3"/>
        <v>1.9344731199529823</v>
      </c>
      <c r="G48" s="21"/>
      <c r="H48" s="41">
        <v>2019</v>
      </c>
      <c r="I48" s="29" t="s">
        <v>1</v>
      </c>
      <c r="J48" s="32">
        <f t="shared" si="8"/>
        <v>118.77061502472844</v>
      </c>
      <c r="K48" s="32">
        <f t="shared" si="9"/>
        <v>5.5485027376949096</v>
      </c>
      <c r="L48" s="32">
        <f t="shared" si="10"/>
        <v>124.31911776242333</v>
      </c>
      <c r="M48" s="35">
        <f t="shared" si="4"/>
        <v>0.95536886974778723</v>
      </c>
      <c r="N48" s="42">
        <f t="shared" ref="N48:N67" si="11">_xlfn.RANK.EQ(M48,$M$47:$M$67)</f>
        <v>1</v>
      </c>
    </row>
    <row r="49" spans="1:14" s="22" customFormat="1" x14ac:dyDescent="0.25">
      <c r="A49" s="17">
        <v>2017</v>
      </c>
      <c r="B49" s="18" t="s">
        <v>30</v>
      </c>
      <c r="C49" s="29" t="s">
        <v>43</v>
      </c>
      <c r="D49" s="19">
        <v>6207.712915769529</v>
      </c>
      <c r="E49" s="20">
        <v>2504.968543606748</v>
      </c>
      <c r="F49" s="21">
        <f t="shared" si="3"/>
        <v>8712.6814593762774</v>
      </c>
      <c r="G49" s="21"/>
      <c r="H49" s="41">
        <v>2019</v>
      </c>
      <c r="I49" s="29" t="s">
        <v>2</v>
      </c>
      <c r="J49" s="32">
        <f t="shared" si="8"/>
        <v>627.53228062893163</v>
      </c>
      <c r="K49" s="32">
        <f t="shared" si="9"/>
        <v>215.1010736877802</v>
      </c>
      <c r="L49" s="32">
        <f t="shared" si="10"/>
        <v>842.63335431671192</v>
      </c>
      <c r="M49" s="35">
        <f t="shared" si="4"/>
        <v>0.74472755845013405</v>
      </c>
      <c r="N49" s="42">
        <f t="shared" si="11"/>
        <v>13</v>
      </c>
    </row>
    <row r="50" spans="1:14" s="22" customFormat="1" x14ac:dyDescent="0.25">
      <c r="A50" s="17">
        <v>2017</v>
      </c>
      <c r="B50" s="18" t="s">
        <v>30</v>
      </c>
      <c r="C50" s="29" t="s">
        <v>0</v>
      </c>
      <c r="D50" s="19">
        <v>355.52031918504935</v>
      </c>
      <c r="E50" s="20">
        <v>298.86292500701569</v>
      </c>
      <c r="F50" s="21">
        <f t="shared" si="3"/>
        <v>654.38324419206504</v>
      </c>
      <c r="G50" s="21"/>
      <c r="H50" s="41">
        <v>2019</v>
      </c>
      <c r="I50" s="29" t="s">
        <v>3</v>
      </c>
      <c r="J50" s="32">
        <f t="shared" si="8"/>
        <v>26.57144696295293</v>
      </c>
      <c r="K50" s="32">
        <f t="shared" si="9"/>
        <v>1.9412641477658232</v>
      </c>
      <c r="L50" s="32">
        <f t="shared" si="10"/>
        <v>28.512711110718755</v>
      </c>
      <c r="M50" s="35">
        <f t="shared" si="4"/>
        <v>0.9319158343018441</v>
      </c>
      <c r="N50" s="42">
        <f t="shared" si="11"/>
        <v>3</v>
      </c>
    </row>
    <row r="51" spans="1:14" s="22" customFormat="1" x14ac:dyDescent="0.25">
      <c r="A51" s="17">
        <v>2017</v>
      </c>
      <c r="B51" s="18" t="s">
        <v>30</v>
      </c>
      <c r="C51" s="29" t="s">
        <v>1</v>
      </c>
      <c r="D51" s="19">
        <v>112.99012619401712</v>
      </c>
      <c r="E51" s="20">
        <v>4.7559024895607989</v>
      </c>
      <c r="F51" s="21">
        <f t="shared" si="3"/>
        <v>117.74602868357792</v>
      </c>
      <c r="G51" s="21"/>
      <c r="H51" s="41">
        <v>2019</v>
      </c>
      <c r="I51" s="29" t="s">
        <v>44</v>
      </c>
      <c r="J51" s="32">
        <f t="shared" si="8"/>
        <v>42.718864557333127</v>
      </c>
      <c r="K51" s="32">
        <f t="shared" si="9"/>
        <v>10.559382035163091</v>
      </c>
      <c r="L51" s="32">
        <f t="shared" si="10"/>
        <v>53.278246592496224</v>
      </c>
      <c r="M51" s="35">
        <f t="shared" si="4"/>
        <v>0.80180687784401872</v>
      </c>
      <c r="N51" s="42">
        <f t="shared" si="11"/>
        <v>9</v>
      </c>
    </row>
    <row r="52" spans="1:14" s="22" customFormat="1" x14ac:dyDescent="0.25">
      <c r="A52" s="17">
        <v>2017</v>
      </c>
      <c r="B52" s="18" t="s">
        <v>30</v>
      </c>
      <c r="C52" s="29" t="s">
        <v>2</v>
      </c>
      <c r="D52" s="19">
        <v>661.69643030120926</v>
      </c>
      <c r="E52" s="20">
        <v>261.20974631009881</v>
      </c>
      <c r="F52" s="21">
        <f t="shared" si="3"/>
        <v>922.90617661130807</v>
      </c>
      <c r="G52" s="21"/>
      <c r="H52" s="41">
        <v>2019</v>
      </c>
      <c r="I52" s="29" t="s">
        <v>4</v>
      </c>
      <c r="J52" s="32">
        <f t="shared" si="8"/>
        <v>585.77950505767194</v>
      </c>
      <c r="K52" s="32">
        <f t="shared" si="9"/>
        <v>274.71781135936561</v>
      </c>
      <c r="L52" s="32">
        <f t="shared" si="10"/>
        <v>860.4973164170375</v>
      </c>
      <c r="M52" s="35">
        <f t="shared" si="4"/>
        <v>0.68074530144586254</v>
      </c>
      <c r="N52" s="42">
        <f t="shared" si="11"/>
        <v>14</v>
      </c>
    </row>
    <row r="53" spans="1:14" s="22" customFormat="1" x14ac:dyDescent="0.25">
      <c r="A53" s="17">
        <v>2017</v>
      </c>
      <c r="B53" s="18" t="s">
        <v>30</v>
      </c>
      <c r="C53" s="29" t="s">
        <v>3</v>
      </c>
      <c r="D53" s="19">
        <v>26.620175773240522</v>
      </c>
      <c r="E53" s="20">
        <v>1.3995456127036707</v>
      </c>
      <c r="F53" s="21">
        <f t="shared" si="3"/>
        <v>28.019721385944194</v>
      </c>
      <c r="G53" s="21"/>
      <c r="H53" s="41">
        <v>2019</v>
      </c>
      <c r="I53" s="29" t="s">
        <v>45</v>
      </c>
      <c r="J53" s="32">
        <f t="shared" si="8"/>
        <v>1103.9604910556836</v>
      </c>
      <c r="K53" s="32">
        <f t="shared" si="9"/>
        <v>545.38480982725457</v>
      </c>
      <c r="L53" s="32">
        <f t="shared" si="10"/>
        <v>1649.3453008829383</v>
      </c>
      <c r="M53" s="35">
        <f t="shared" si="4"/>
        <v>0.66933254695951439</v>
      </c>
      <c r="N53" s="42">
        <f t="shared" si="11"/>
        <v>17</v>
      </c>
    </row>
    <row r="54" spans="1:14" s="22" customFormat="1" x14ac:dyDescent="0.25">
      <c r="A54" s="17">
        <v>2017</v>
      </c>
      <c r="B54" s="18" t="s">
        <v>30</v>
      </c>
      <c r="C54" s="29" t="s">
        <v>44</v>
      </c>
      <c r="D54" s="19">
        <v>36.602373074198944</v>
      </c>
      <c r="E54" s="20">
        <v>9.6075149556200241</v>
      </c>
      <c r="F54" s="21">
        <f t="shared" si="3"/>
        <v>46.20988802981897</v>
      </c>
      <c r="G54" s="21"/>
      <c r="H54" s="41">
        <v>2019</v>
      </c>
      <c r="I54" s="29" t="s">
        <v>5</v>
      </c>
      <c r="J54" s="32">
        <f t="shared" si="8"/>
        <v>392.43752246151234</v>
      </c>
      <c r="K54" s="32">
        <f t="shared" si="9"/>
        <v>190.50148551630022</v>
      </c>
      <c r="L54" s="32">
        <f t="shared" si="10"/>
        <v>582.93900797781259</v>
      </c>
      <c r="M54" s="35">
        <f t="shared" si="4"/>
        <v>0.67320511595691501</v>
      </c>
      <c r="N54" s="42">
        <f t="shared" si="11"/>
        <v>16</v>
      </c>
    </row>
    <row r="55" spans="1:14" s="22" customFormat="1" x14ac:dyDescent="0.25">
      <c r="A55" s="17">
        <v>2017</v>
      </c>
      <c r="B55" s="18" t="s">
        <v>30</v>
      </c>
      <c r="C55" s="29" t="s">
        <v>4</v>
      </c>
      <c r="D55" s="19">
        <v>488.7311106715361</v>
      </c>
      <c r="E55" s="20">
        <v>257.96921403283744</v>
      </c>
      <c r="F55" s="21">
        <f t="shared" si="3"/>
        <v>746.70032470437354</v>
      </c>
      <c r="G55" s="21"/>
      <c r="H55" s="41">
        <v>2019</v>
      </c>
      <c r="I55" s="29" t="s">
        <v>6</v>
      </c>
      <c r="J55" s="32">
        <f t="shared" si="8"/>
        <v>333.34880869326724</v>
      </c>
      <c r="K55" s="32">
        <f t="shared" si="9"/>
        <v>161.77144432413152</v>
      </c>
      <c r="L55" s="32">
        <f t="shared" si="10"/>
        <v>495.12025301739885</v>
      </c>
      <c r="M55" s="35">
        <f t="shared" si="4"/>
        <v>0.67326837603945311</v>
      </c>
      <c r="N55" s="42">
        <f t="shared" si="11"/>
        <v>15</v>
      </c>
    </row>
    <row r="56" spans="1:14" s="22" customFormat="1" x14ac:dyDescent="0.25">
      <c r="A56" s="17">
        <v>2017</v>
      </c>
      <c r="B56" s="18" t="s">
        <v>30</v>
      </c>
      <c r="C56" s="29" t="s">
        <v>45</v>
      </c>
      <c r="D56" s="19">
        <v>1075.3408662056065</v>
      </c>
      <c r="E56" s="20">
        <v>525.45896595073816</v>
      </c>
      <c r="F56" s="21">
        <f t="shared" si="3"/>
        <v>1600.7998321563446</v>
      </c>
      <c r="G56" s="21"/>
      <c r="H56" s="41">
        <v>2019</v>
      </c>
      <c r="I56" s="29" t="s">
        <v>7</v>
      </c>
      <c r="J56" s="32">
        <f t="shared" si="8"/>
        <v>128.74995424558634</v>
      </c>
      <c r="K56" s="32">
        <f t="shared" si="9"/>
        <v>14.667974307898236</v>
      </c>
      <c r="L56" s="32">
        <f t="shared" si="10"/>
        <v>143.41792855348459</v>
      </c>
      <c r="M56" s="35">
        <f t="shared" si="4"/>
        <v>0.89772565776231983</v>
      </c>
      <c r="N56" s="42">
        <f t="shared" si="11"/>
        <v>4</v>
      </c>
    </row>
    <row r="57" spans="1:14" s="22" customFormat="1" x14ac:dyDescent="0.25">
      <c r="A57" s="17">
        <v>2017</v>
      </c>
      <c r="B57" s="18" t="s">
        <v>30</v>
      </c>
      <c r="C57" s="29" t="s">
        <v>5</v>
      </c>
      <c r="D57" s="19">
        <v>387.02579899822712</v>
      </c>
      <c r="E57" s="20">
        <v>190.10969751829668</v>
      </c>
      <c r="F57" s="21">
        <f t="shared" si="3"/>
        <v>577.13549651652374</v>
      </c>
      <c r="G57" s="21"/>
      <c r="H57" s="41">
        <v>2019</v>
      </c>
      <c r="I57" s="29" t="s">
        <v>8</v>
      </c>
      <c r="J57" s="32">
        <f t="shared" si="8"/>
        <v>156.04990776658525</v>
      </c>
      <c r="K57" s="32">
        <f t="shared" si="9"/>
        <v>8.3832731909089571</v>
      </c>
      <c r="L57" s="32">
        <f t="shared" si="10"/>
        <v>164.43318095749424</v>
      </c>
      <c r="M57" s="35">
        <f t="shared" si="4"/>
        <v>0.94901714397244397</v>
      </c>
      <c r="N57" s="42">
        <f t="shared" si="11"/>
        <v>2</v>
      </c>
    </row>
    <row r="58" spans="1:14" s="22" customFormat="1" x14ac:dyDescent="0.25">
      <c r="A58" s="17">
        <v>2017</v>
      </c>
      <c r="B58" s="18" t="s">
        <v>30</v>
      </c>
      <c r="C58" s="29" t="s">
        <v>6</v>
      </c>
      <c r="D58" s="19">
        <v>292.20306206015186</v>
      </c>
      <c r="E58" s="20">
        <v>142.89113122227957</v>
      </c>
      <c r="F58" s="21">
        <f t="shared" si="3"/>
        <v>435.09419328243143</v>
      </c>
      <c r="G58" s="21"/>
      <c r="H58" s="41">
        <v>2019</v>
      </c>
      <c r="I58" s="29" t="s">
        <v>9</v>
      </c>
      <c r="J58" s="32">
        <f t="shared" si="8"/>
        <v>57.364600823994948</v>
      </c>
      <c r="K58" s="32">
        <f t="shared" si="9"/>
        <v>9.8409769600138279</v>
      </c>
      <c r="L58" s="32">
        <f t="shared" si="10"/>
        <v>67.205577784008781</v>
      </c>
      <c r="M58" s="35">
        <f t="shared" si="4"/>
        <v>0.85356904464624006</v>
      </c>
      <c r="N58" s="42">
        <f t="shared" si="11"/>
        <v>7</v>
      </c>
    </row>
    <row r="59" spans="1:14" s="22" customFormat="1" x14ac:dyDescent="0.25">
      <c r="A59" s="17">
        <v>2017</v>
      </c>
      <c r="B59" s="18" t="s">
        <v>30</v>
      </c>
      <c r="C59" s="29" t="s">
        <v>7</v>
      </c>
      <c r="D59" s="19">
        <v>132.44448523017709</v>
      </c>
      <c r="E59" s="20">
        <v>10.937007837008835</v>
      </c>
      <c r="F59" s="21">
        <f t="shared" si="3"/>
        <v>143.38149306718594</v>
      </c>
      <c r="G59" s="21"/>
      <c r="H59" s="41">
        <v>2019</v>
      </c>
      <c r="I59" s="29" t="s">
        <v>10</v>
      </c>
      <c r="J59" s="32">
        <f t="shared" si="8"/>
        <v>280.33030982927812</v>
      </c>
      <c r="K59" s="32">
        <f t="shared" si="9"/>
        <v>38.768754517427318</v>
      </c>
      <c r="L59" s="32">
        <f t="shared" si="10"/>
        <v>319.0990643467054</v>
      </c>
      <c r="M59" s="35">
        <f t="shared" si="4"/>
        <v>0.87850558384807886</v>
      </c>
      <c r="N59" s="42">
        <f t="shared" si="11"/>
        <v>6</v>
      </c>
    </row>
    <row r="60" spans="1:14" s="22" customFormat="1" x14ac:dyDescent="0.25">
      <c r="A60" s="17">
        <v>2017</v>
      </c>
      <c r="B60" s="18" t="s">
        <v>30</v>
      </c>
      <c r="C60" s="29" t="s">
        <v>8</v>
      </c>
      <c r="D60" s="19">
        <v>151.27514158658687</v>
      </c>
      <c r="E60" s="20">
        <v>5.2832751118097576</v>
      </c>
      <c r="F60" s="21">
        <f t="shared" si="3"/>
        <v>156.55841669839663</v>
      </c>
      <c r="G60" s="21"/>
      <c r="H60" s="41">
        <v>2019</v>
      </c>
      <c r="I60" s="29" t="s">
        <v>11</v>
      </c>
      <c r="J60" s="32">
        <f t="shared" si="8"/>
        <v>398.15861882886799</v>
      </c>
      <c r="K60" s="32">
        <f t="shared" si="9"/>
        <v>126.13087722590002</v>
      </c>
      <c r="L60" s="32">
        <f t="shared" si="10"/>
        <v>524.28949605476805</v>
      </c>
      <c r="M60" s="35">
        <f t="shared" si="4"/>
        <v>0.7594251302476519</v>
      </c>
      <c r="N60" s="42">
        <f t="shared" si="11"/>
        <v>11</v>
      </c>
    </row>
    <row r="61" spans="1:14" s="22" customFormat="1" x14ac:dyDescent="0.25">
      <c r="A61" s="17">
        <v>2017</v>
      </c>
      <c r="B61" s="18" t="s">
        <v>30</v>
      </c>
      <c r="C61" s="29" t="s">
        <v>9</v>
      </c>
      <c r="D61" s="19">
        <v>62.603523066169693</v>
      </c>
      <c r="E61" s="20">
        <v>11.335696663825662</v>
      </c>
      <c r="F61" s="21">
        <f t="shared" si="3"/>
        <v>73.939219729995358</v>
      </c>
      <c r="G61" s="21"/>
      <c r="H61" s="41">
        <v>2019</v>
      </c>
      <c r="I61" s="29" t="s">
        <v>46</v>
      </c>
      <c r="J61" s="32">
        <f t="shared" si="8"/>
        <v>691.46402789421074</v>
      </c>
      <c r="K61" s="32">
        <f t="shared" si="9"/>
        <v>80.188866352808049</v>
      </c>
      <c r="L61" s="32">
        <f t="shared" si="10"/>
        <v>771.65289424701871</v>
      </c>
      <c r="M61" s="35">
        <f t="shared" si="4"/>
        <v>0.89608168782797537</v>
      </c>
      <c r="N61" s="42">
        <f t="shared" si="11"/>
        <v>5</v>
      </c>
    </row>
    <row r="62" spans="1:14" s="22" customFormat="1" x14ac:dyDescent="0.25">
      <c r="A62" s="17">
        <v>2017</v>
      </c>
      <c r="B62" s="18" t="s">
        <v>30</v>
      </c>
      <c r="C62" s="29" t="s">
        <v>10</v>
      </c>
      <c r="D62" s="19">
        <v>248.82752846332298</v>
      </c>
      <c r="E62" s="20">
        <v>48.380344748205729</v>
      </c>
      <c r="F62" s="21">
        <f t="shared" si="3"/>
        <v>297.20787321152869</v>
      </c>
      <c r="G62" s="21"/>
      <c r="H62" s="41">
        <v>2019</v>
      </c>
      <c r="I62" s="29" t="s">
        <v>12</v>
      </c>
      <c r="J62" s="32">
        <f t="shared" si="8"/>
        <v>462.28248480636313</v>
      </c>
      <c r="K62" s="32">
        <f t="shared" si="9"/>
        <v>80.335387038043407</v>
      </c>
      <c r="L62" s="32">
        <f t="shared" si="10"/>
        <v>542.61787184440664</v>
      </c>
      <c r="M62" s="35">
        <f t="shared" si="4"/>
        <v>0.85194850518841858</v>
      </c>
      <c r="N62" s="42">
        <f t="shared" si="11"/>
        <v>8</v>
      </c>
    </row>
    <row r="63" spans="1:14" s="22" customFormat="1" x14ac:dyDescent="0.25">
      <c r="A63" s="17">
        <v>2017</v>
      </c>
      <c r="B63" s="18" t="s">
        <v>30</v>
      </c>
      <c r="C63" s="29" t="s">
        <v>11</v>
      </c>
      <c r="D63" s="19">
        <v>437.00476756805773</v>
      </c>
      <c r="E63" s="20">
        <v>142.66047359704118</v>
      </c>
      <c r="F63" s="21">
        <f t="shared" si="3"/>
        <v>579.66524116509891</v>
      </c>
      <c r="G63" s="21"/>
      <c r="H63" s="41">
        <v>2019</v>
      </c>
      <c r="I63" s="29" t="s">
        <v>13</v>
      </c>
      <c r="J63" s="32">
        <f t="shared" si="8"/>
        <v>283.09417567268298</v>
      </c>
      <c r="K63" s="32">
        <f t="shared" si="9"/>
        <v>94.486754122930847</v>
      </c>
      <c r="L63" s="32">
        <f t="shared" si="10"/>
        <v>377.58092979561388</v>
      </c>
      <c r="M63" s="35">
        <f t="shared" si="4"/>
        <v>0.74975761044373457</v>
      </c>
      <c r="N63" s="42">
        <f t="shared" si="11"/>
        <v>12</v>
      </c>
    </row>
    <row r="64" spans="1:14" s="22" customFormat="1" x14ac:dyDescent="0.25">
      <c r="A64" s="17">
        <v>2017</v>
      </c>
      <c r="B64" s="18" t="s">
        <v>30</v>
      </c>
      <c r="C64" s="29" t="s">
        <v>46</v>
      </c>
      <c r="D64" s="19">
        <v>585.89427019488937</v>
      </c>
      <c r="E64" s="20">
        <v>88.300967607827374</v>
      </c>
      <c r="F64" s="21">
        <f t="shared" si="3"/>
        <v>674.19523780271675</v>
      </c>
      <c r="G64" s="21"/>
      <c r="H64" s="41">
        <v>2019</v>
      </c>
      <c r="I64" s="29" t="s">
        <v>14</v>
      </c>
      <c r="J64" s="32">
        <f t="shared" si="8"/>
        <v>73.665505529787296</v>
      </c>
      <c r="K64" s="32">
        <f t="shared" si="9"/>
        <v>43.258080626999636</v>
      </c>
      <c r="L64" s="32">
        <f t="shared" si="10"/>
        <v>116.92358615678694</v>
      </c>
      <c r="M64" s="35">
        <f t="shared" si="4"/>
        <v>0.63003118490572663</v>
      </c>
      <c r="N64" s="42">
        <f t="shared" si="11"/>
        <v>18</v>
      </c>
    </row>
    <row r="65" spans="1:14" s="22" customFormat="1" x14ac:dyDescent="0.25">
      <c r="A65" s="17">
        <v>2017</v>
      </c>
      <c r="B65" s="18" t="s">
        <v>30</v>
      </c>
      <c r="C65" s="29" t="s">
        <v>12</v>
      </c>
      <c r="D65" s="19">
        <v>478.55933722065316</v>
      </c>
      <c r="E65" s="20">
        <v>75.728823752622603</v>
      </c>
      <c r="F65" s="21">
        <f t="shared" si="3"/>
        <v>554.28816097327581</v>
      </c>
      <c r="G65" s="21"/>
      <c r="H65" s="41">
        <v>2019</v>
      </c>
      <c r="I65" s="29" t="s">
        <v>15</v>
      </c>
      <c r="J65" s="32">
        <f t="shared" si="8"/>
        <v>138.61726898004403</v>
      </c>
      <c r="K65" s="32">
        <f t="shared" si="9"/>
        <v>131.47011831111709</v>
      </c>
      <c r="L65" s="32">
        <f t="shared" si="10"/>
        <v>270.08738729116112</v>
      </c>
      <c r="M65" s="35">
        <f t="shared" si="4"/>
        <v>0.51323118184193872</v>
      </c>
      <c r="N65" s="42">
        <f t="shared" si="11"/>
        <v>20</v>
      </c>
    </row>
    <row r="66" spans="1:14" s="22" customFormat="1" x14ac:dyDescent="0.25">
      <c r="A66" s="17">
        <v>2017</v>
      </c>
      <c r="B66" s="18" t="s">
        <v>30</v>
      </c>
      <c r="C66" s="29" t="s">
        <v>13</v>
      </c>
      <c r="D66" s="19">
        <v>270.14492874667769</v>
      </c>
      <c r="E66" s="20">
        <v>80.917550099805197</v>
      </c>
      <c r="F66" s="21">
        <f t="shared" si="3"/>
        <v>351.06247884648292</v>
      </c>
      <c r="G66" s="21"/>
      <c r="H66" s="41">
        <v>2019</v>
      </c>
      <c r="I66" s="29" t="s">
        <v>47</v>
      </c>
      <c r="J66" s="32">
        <f t="shared" si="8"/>
        <v>179.4735614842532</v>
      </c>
      <c r="K66" s="32">
        <f t="shared" si="9"/>
        <v>177.19713517773016</v>
      </c>
      <c r="L66" s="32">
        <f t="shared" si="10"/>
        <v>356.67069666198336</v>
      </c>
      <c r="M66" s="35">
        <f t="shared" si="4"/>
        <v>0.5031912157738605</v>
      </c>
      <c r="N66" s="42">
        <f t="shared" si="11"/>
        <v>21</v>
      </c>
    </row>
    <row r="67" spans="1:14" s="22" customFormat="1" x14ac:dyDescent="0.25">
      <c r="A67" s="17">
        <v>2017</v>
      </c>
      <c r="B67" s="18" t="s">
        <v>30</v>
      </c>
      <c r="C67" s="29" t="s">
        <v>14</v>
      </c>
      <c r="D67" s="19">
        <v>74.542488426981862</v>
      </c>
      <c r="E67" s="20">
        <v>29.821696196302863</v>
      </c>
      <c r="F67" s="21">
        <f t="shared" si="3"/>
        <v>104.36418462328473</v>
      </c>
      <c r="G67" s="21"/>
      <c r="H67" s="43">
        <v>2019</v>
      </c>
      <c r="I67" s="45" t="s">
        <v>16</v>
      </c>
      <c r="J67" s="46">
        <f t="shared" si="8"/>
        <v>1.4076210283903887</v>
      </c>
      <c r="K67" s="46">
        <f t="shared" si="9"/>
        <v>0.35009992233315695</v>
      </c>
      <c r="L67" s="46">
        <f t="shared" si="10"/>
        <v>1.7577209507235461</v>
      </c>
      <c r="M67" s="47">
        <f t="shared" si="4"/>
        <v>0.80082167070430454</v>
      </c>
      <c r="N67" s="48">
        <f t="shared" si="11"/>
        <v>10</v>
      </c>
    </row>
    <row r="68" spans="1:14" s="22" customFormat="1" ht="14.4" x14ac:dyDescent="0.3">
      <c r="A68" s="17">
        <v>2017</v>
      </c>
      <c r="B68" s="18" t="s">
        <v>30</v>
      </c>
      <c r="C68" s="29" t="s">
        <v>15</v>
      </c>
      <c r="D68" s="19">
        <v>132.18383731436799</v>
      </c>
      <c r="E68" s="20">
        <v>133.27424791814681</v>
      </c>
      <c r="F68" s="21">
        <f t="shared" si="3"/>
        <v>265.4580852325148</v>
      </c>
      <c r="G68" s="21"/>
      <c r="I68" s="3"/>
      <c r="L68" s="32"/>
      <c r="M68" s="35"/>
    </row>
    <row r="69" spans="1:14" s="22" customFormat="1" ht="14.4" x14ac:dyDescent="0.3">
      <c r="A69" s="17">
        <v>2017</v>
      </c>
      <c r="B69" s="18" t="s">
        <v>30</v>
      </c>
      <c r="C69" s="29" t="s">
        <v>47</v>
      </c>
      <c r="D69" s="19">
        <v>194.64458368274259</v>
      </c>
      <c r="E69" s="20">
        <v>185.15093255842061</v>
      </c>
      <c r="F69" s="21">
        <f t="shared" si="3"/>
        <v>379.79551624116323</v>
      </c>
      <c r="G69" s="21"/>
      <c r="I69" s="3"/>
      <c r="L69" s="32"/>
      <c r="M69" s="35"/>
    </row>
    <row r="70" spans="1:14" s="22" customFormat="1" ht="14.4" x14ac:dyDescent="0.3">
      <c r="A70" s="17">
        <v>2017</v>
      </c>
      <c r="B70" s="18" t="s">
        <v>30</v>
      </c>
      <c r="C70" s="29" t="s">
        <v>16</v>
      </c>
      <c r="D70" s="19">
        <v>2.8577618056661427</v>
      </c>
      <c r="E70" s="20">
        <v>0.91288441657984376</v>
      </c>
      <c r="F70" s="21">
        <f t="shared" ref="F70:F133" si="12">D70+E70</f>
        <v>3.7706462222459862</v>
      </c>
      <c r="G70" s="21"/>
      <c r="I70" s="3"/>
      <c r="L70" s="32"/>
      <c r="M70" s="35"/>
    </row>
    <row r="71" spans="1:14" s="22" customFormat="1" x14ac:dyDescent="0.25">
      <c r="A71" s="17">
        <v>2017</v>
      </c>
      <c r="B71" s="18" t="s">
        <v>31</v>
      </c>
      <c r="C71" s="29" t="s">
        <v>43</v>
      </c>
      <c r="D71" s="19">
        <v>6239.135838047303</v>
      </c>
      <c r="E71" s="20">
        <v>2529.5310186693905</v>
      </c>
      <c r="F71" s="21">
        <f t="shared" si="12"/>
        <v>8768.6668567166926</v>
      </c>
      <c r="G71" s="21"/>
      <c r="L71" s="32"/>
      <c r="M71" s="35"/>
    </row>
    <row r="72" spans="1:14" s="22" customFormat="1" ht="14.4" x14ac:dyDescent="0.3">
      <c r="A72" s="17">
        <v>2017</v>
      </c>
      <c r="B72" s="18" t="s">
        <v>31</v>
      </c>
      <c r="C72" s="29" t="s">
        <v>0</v>
      </c>
      <c r="D72" s="19">
        <v>388.44222711119988</v>
      </c>
      <c r="E72" s="20">
        <v>319.21253635528871</v>
      </c>
      <c r="F72" s="21">
        <f t="shared" si="12"/>
        <v>707.65476346648859</v>
      </c>
      <c r="G72" s="21"/>
      <c r="I72" s="3"/>
      <c r="L72" s="32"/>
      <c r="M72" s="35"/>
    </row>
    <row r="73" spans="1:14" s="22" customFormat="1" ht="14.4" x14ac:dyDescent="0.3">
      <c r="A73" s="17">
        <v>2017</v>
      </c>
      <c r="B73" s="18" t="s">
        <v>31</v>
      </c>
      <c r="C73" s="29" t="s">
        <v>1</v>
      </c>
      <c r="D73" s="19">
        <v>119.29864956172713</v>
      </c>
      <c r="E73" s="20">
        <v>4.3697388899870369</v>
      </c>
      <c r="F73" s="21">
        <f t="shared" si="12"/>
        <v>123.66838845171416</v>
      </c>
      <c r="G73" s="21"/>
      <c r="I73" s="3"/>
      <c r="L73" s="32"/>
      <c r="M73" s="35"/>
    </row>
    <row r="74" spans="1:14" s="22" customFormat="1" ht="14.4" x14ac:dyDescent="0.3">
      <c r="A74" s="17">
        <v>2017</v>
      </c>
      <c r="B74" s="18" t="s">
        <v>31</v>
      </c>
      <c r="C74" s="29" t="s">
        <v>2</v>
      </c>
      <c r="D74" s="19">
        <v>656.96858797010123</v>
      </c>
      <c r="E74" s="20">
        <v>250.29812715832657</v>
      </c>
      <c r="F74" s="21">
        <f t="shared" si="12"/>
        <v>907.26671512842779</v>
      </c>
      <c r="G74" s="21"/>
      <c r="I74" s="3"/>
      <c r="L74" s="32"/>
      <c r="M74" s="35"/>
    </row>
    <row r="75" spans="1:14" s="22" customFormat="1" ht="14.4" x14ac:dyDescent="0.3">
      <c r="A75" s="17">
        <v>2017</v>
      </c>
      <c r="B75" s="18" t="s">
        <v>31</v>
      </c>
      <c r="C75" s="29" t="s">
        <v>3</v>
      </c>
      <c r="D75" s="19">
        <v>24.282445788382663</v>
      </c>
      <c r="E75" s="20">
        <v>1.3616678259374662</v>
      </c>
      <c r="F75" s="21">
        <f t="shared" si="12"/>
        <v>25.64411361432013</v>
      </c>
      <c r="G75" s="21"/>
      <c r="I75" s="3"/>
      <c r="L75" s="32"/>
      <c r="M75" s="35"/>
    </row>
    <row r="76" spans="1:14" s="22" customFormat="1" ht="14.4" x14ac:dyDescent="0.3">
      <c r="A76" s="17">
        <v>2017</v>
      </c>
      <c r="B76" s="18" t="s">
        <v>31</v>
      </c>
      <c r="C76" s="29" t="s">
        <v>44</v>
      </c>
      <c r="D76" s="19">
        <v>38.64963914611247</v>
      </c>
      <c r="E76" s="20">
        <v>7.9612732571379476</v>
      </c>
      <c r="F76" s="21">
        <f t="shared" si="12"/>
        <v>46.610912403250417</v>
      </c>
      <c r="G76" s="21"/>
      <c r="I76" s="3"/>
      <c r="L76" s="32"/>
      <c r="M76" s="35"/>
    </row>
    <row r="77" spans="1:14" s="22" customFormat="1" ht="14.4" x14ac:dyDescent="0.3">
      <c r="A77" s="17">
        <v>2017</v>
      </c>
      <c r="B77" s="18" t="s">
        <v>31</v>
      </c>
      <c r="C77" s="29" t="s">
        <v>4</v>
      </c>
      <c r="D77" s="19">
        <v>494.214063545942</v>
      </c>
      <c r="E77" s="20">
        <v>257.73930376173513</v>
      </c>
      <c r="F77" s="21">
        <f t="shared" si="12"/>
        <v>751.95336730767713</v>
      </c>
      <c r="G77" s="21"/>
      <c r="I77" s="3"/>
      <c r="L77" s="32"/>
      <c r="M77" s="35"/>
    </row>
    <row r="78" spans="1:14" s="22" customFormat="1" ht="14.4" x14ac:dyDescent="0.3">
      <c r="A78" s="17">
        <v>2017</v>
      </c>
      <c r="B78" s="18" t="s">
        <v>31</v>
      </c>
      <c r="C78" s="29" t="s">
        <v>45</v>
      </c>
      <c r="D78" s="19">
        <v>1052.9868881208517</v>
      </c>
      <c r="E78" s="20">
        <v>521.28339860496772</v>
      </c>
      <c r="F78" s="21">
        <f t="shared" si="12"/>
        <v>1574.2702867258195</v>
      </c>
      <c r="G78" s="21"/>
      <c r="I78" s="3"/>
      <c r="L78" s="32"/>
      <c r="M78" s="35"/>
    </row>
    <row r="79" spans="1:14" s="22" customFormat="1" ht="14.4" x14ac:dyDescent="0.3">
      <c r="A79" s="17">
        <v>2017</v>
      </c>
      <c r="B79" s="18" t="s">
        <v>31</v>
      </c>
      <c r="C79" s="29" t="s">
        <v>5</v>
      </c>
      <c r="D79" s="19">
        <v>395.42661426898707</v>
      </c>
      <c r="E79" s="20">
        <v>190.55032110888826</v>
      </c>
      <c r="F79" s="21">
        <f t="shared" si="12"/>
        <v>585.97693537787529</v>
      </c>
      <c r="G79" s="21"/>
      <c r="I79" s="3"/>
      <c r="L79" s="32"/>
      <c r="M79" s="35"/>
    </row>
    <row r="80" spans="1:14" s="22" customFormat="1" ht="14.4" x14ac:dyDescent="0.3">
      <c r="A80" s="17">
        <v>2017</v>
      </c>
      <c r="B80" s="18" t="s">
        <v>31</v>
      </c>
      <c r="C80" s="29" t="s">
        <v>6</v>
      </c>
      <c r="D80" s="19">
        <v>291.31860454043687</v>
      </c>
      <c r="E80" s="20">
        <v>155.11240421925737</v>
      </c>
      <c r="F80" s="21">
        <f t="shared" si="12"/>
        <v>446.43100875969424</v>
      </c>
      <c r="G80" s="21"/>
      <c r="I80" s="3"/>
      <c r="L80" s="32"/>
      <c r="M80" s="35"/>
    </row>
    <row r="81" spans="1:13" s="22" customFormat="1" ht="14.4" x14ac:dyDescent="0.3">
      <c r="A81" s="17">
        <v>2017</v>
      </c>
      <c r="B81" s="18" t="s">
        <v>31</v>
      </c>
      <c r="C81" s="29" t="s">
        <v>7</v>
      </c>
      <c r="D81" s="19">
        <v>133.98761895142206</v>
      </c>
      <c r="E81" s="20">
        <v>14.688804065916981</v>
      </c>
      <c r="F81" s="21">
        <f t="shared" si="12"/>
        <v>148.67642301733903</v>
      </c>
      <c r="G81" s="21"/>
      <c r="I81" s="3"/>
      <c r="L81" s="32"/>
      <c r="M81" s="35"/>
    </row>
    <row r="82" spans="1:13" s="22" customFormat="1" ht="14.4" x14ac:dyDescent="0.3">
      <c r="A82" s="17">
        <v>2017</v>
      </c>
      <c r="B82" s="18" t="s">
        <v>31</v>
      </c>
      <c r="C82" s="29" t="s">
        <v>8</v>
      </c>
      <c r="D82" s="19">
        <v>152.24140473556326</v>
      </c>
      <c r="E82" s="20">
        <v>3.6946035748574304</v>
      </c>
      <c r="F82" s="21">
        <f t="shared" si="12"/>
        <v>155.9360083104207</v>
      </c>
      <c r="G82" s="21"/>
      <c r="I82" s="3"/>
      <c r="L82" s="32"/>
      <c r="M82" s="35"/>
    </row>
    <row r="83" spans="1:13" s="22" customFormat="1" ht="14.4" x14ac:dyDescent="0.3">
      <c r="A83" s="17">
        <v>2017</v>
      </c>
      <c r="B83" s="18" t="s">
        <v>31</v>
      </c>
      <c r="C83" s="29" t="s">
        <v>9</v>
      </c>
      <c r="D83" s="19">
        <v>66.186710732038435</v>
      </c>
      <c r="E83" s="20">
        <v>11.145841231505418</v>
      </c>
      <c r="F83" s="21">
        <f t="shared" si="12"/>
        <v>77.33255196354385</v>
      </c>
      <c r="G83" s="21"/>
      <c r="I83" s="3"/>
      <c r="L83" s="32"/>
      <c r="M83" s="35"/>
    </row>
    <row r="84" spans="1:13" s="22" customFormat="1" ht="14.4" x14ac:dyDescent="0.3">
      <c r="A84" s="17">
        <v>2017</v>
      </c>
      <c r="B84" s="18" t="s">
        <v>31</v>
      </c>
      <c r="C84" s="29" t="s">
        <v>10</v>
      </c>
      <c r="D84" s="19">
        <v>259.20302054021073</v>
      </c>
      <c r="E84" s="20">
        <v>44.165544101105013</v>
      </c>
      <c r="F84" s="21">
        <f t="shared" si="12"/>
        <v>303.36856464131574</v>
      </c>
      <c r="G84" s="21"/>
      <c r="I84" s="3"/>
      <c r="L84" s="32"/>
      <c r="M84" s="35"/>
    </row>
    <row r="85" spans="1:13" s="22" customFormat="1" ht="14.4" x14ac:dyDescent="0.3">
      <c r="A85" s="17">
        <v>2017</v>
      </c>
      <c r="B85" s="18" t="s">
        <v>31</v>
      </c>
      <c r="C85" s="29" t="s">
        <v>11</v>
      </c>
      <c r="D85" s="19">
        <v>421.50589243633203</v>
      </c>
      <c r="E85" s="20">
        <v>149.23750416381964</v>
      </c>
      <c r="F85" s="21">
        <f t="shared" si="12"/>
        <v>570.74339660015164</v>
      </c>
      <c r="G85" s="21"/>
      <c r="I85" s="3"/>
      <c r="L85" s="32"/>
      <c r="M85" s="35"/>
    </row>
    <row r="86" spans="1:13" s="22" customFormat="1" ht="14.4" x14ac:dyDescent="0.3">
      <c r="A86" s="17">
        <v>2017</v>
      </c>
      <c r="B86" s="18" t="s">
        <v>31</v>
      </c>
      <c r="C86" s="29" t="s">
        <v>46</v>
      </c>
      <c r="D86" s="19">
        <v>594.1882647373028</v>
      </c>
      <c r="E86" s="20">
        <v>94.495236507691558</v>
      </c>
      <c r="F86" s="21">
        <f t="shared" si="12"/>
        <v>688.68350124499432</v>
      </c>
      <c r="G86" s="21"/>
      <c r="I86" s="3"/>
      <c r="L86" s="32"/>
      <c r="M86" s="35"/>
    </row>
    <row r="87" spans="1:13" s="22" customFormat="1" ht="14.4" x14ac:dyDescent="0.3">
      <c r="A87" s="17">
        <v>2017</v>
      </c>
      <c r="B87" s="18" t="s">
        <v>31</v>
      </c>
      <c r="C87" s="29" t="s">
        <v>12</v>
      </c>
      <c r="D87" s="19">
        <v>470.66012254406775</v>
      </c>
      <c r="E87" s="20">
        <v>75.894726083389116</v>
      </c>
      <c r="F87" s="21">
        <f t="shared" si="12"/>
        <v>546.55484862745686</v>
      </c>
      <c r="G87" s="21"/>
      <c r="I87" s="3"/>
      <c r="L87" s="32"/>
      <c r="M87" s="35"/>
    </row>
    <row r="88" spans="1:13" s="22" customFormat="1" ht="14.4" x14ac:dyDescent="0.3">
      <c r="A88" s="17">
        <v>2017</v>
      </c>
      <c r="B88" s="18" t="s">
        <v>31</v>
      </c>
      <c r="C88" s="29" t="s">
        <v>13</v>
      </c>
      <c r="D88" s="19">
        <v>259.830751652061</v>
      </c>
      <c r="E88" s="20">
        <v>87.279742796767522</v>
      </c>
      <c r="F88" s="21">
        <f t="shared" si="12"/>
        <v>347.11049444882849</v>
      </c>
      <c r="G88" s="21"/>
      <c r="I88" s="3"/>
      <c r="L88" s="32"/>
      <c r="M88" s="35"/>
    </row>
    <row r="89" spans="1:13" s="22" customFormat="1" ht="14.4" x14ac:dyDescent="0.3">
      <c r="A89" s="17">
        <v>2017</v>
      </c>
      <c r="B89" s="18" t="s">
        <v>31</v>
      </c>
      <c r="C89" s="29" t="s">
        <v>14</v>
      </c>
      <c r="D89" s="19">
        <v>71.569822570417202</v>
      </c>
      <c r="E89" s="20">
        <v>32.793456326964801</v>
      </c>
      <c r="F89" s="21">
        <f t="shared" si="12"/>
        <v>104.363278897382</v>
      </c>
      <c r="G89" s="21"/>
      <c r="I89" s="3"/>
      <c r="L89" s="32"/>
      <c r="M89" s="35"/>
    </row>
    <row r="90" spans="1:13" s="22" customFormat="1" ht="14.4" x14ac:dyDescent="0.3">
      <c r="A90" s="17">
        <v>2017</v>
      </c>
      <c r="B90" s="18" t="s">
        <v>31</v>
      </c>
      <c r="C90" s="29" t="s">
        <v>15</v>
      </c>
      <c r="D90" s="19">
        <v>143.7373940432031</v>
      </c>
      <c r="E90" s="20">
        <v>138.72291688735447</v>
      </c>
      <c r="F90" s="21">
        <f t="shared" si="12"/>
        <v>282.46031093055757</v>
      </c>
      <c r="G90" s="21"/>
      <c r="I90" s="3"/>
      <c r="L90" s="32"/>
      <c r="M90" s="35"/>
    </row>
    <row r="91" spans="1:13" s="22" customFormat="1" ht="14.4" x14ac:dyDescent="0.3">
      <c r="A91" s="17">
        <v>2017</v>
      </c>
      <c r="B91" s="18" t="s">
        <v>31</v>
      </c>
      <c r="C91" s="29" t="s">
        <v>47</v>
      </c>
      <c r="D91" s="19">
        <v>200.28161022867863</v>
      </c>
      <c r="E91" s="20">
        <v>169.29695125950911</v>
      </c>
      <c r="F91" s="21">
        <f t="shared" si="12"/>
        <v>369.57856148818774</v>
      </c>
      <c r="G91" s="21"/>
      <c r="I91" s="3"/>
      <c r="L91" s="32"/>
      <c r="M91" s="35"/>
    </row>
    <row r="92" spans="1:13" s="22" customFormat="1" ht="14.4" x14ac:dyDescent="0.3">
      <c r="A92" s="17">
        <v>2017</v>
      </c>
      <c r="B92" s="18" t="s">
        <v>31</v>
      </c>
      <c r="C92" s="29" t="s">
        <v>16</v>
      </c>
      <c r="D92" s="19">
        <v>4.1555048222639179</v>
      </c>
      <c r="E92" s="20">
        <v>0.22692048898296011</v>
      </c>
      <c r="F92" s="21">
        <f t="shared" si="12"/>
        <v>4.3824253112468776</v>
      </c>
      <c r="G92" s="21"/>
      <c r="I92" s="3"/>
      <c r="L92" s="32"/>
      <c r="M92" s="35"/>
    </row>
    <row r="93" spans="1:13" s="22" customFormat="1" x14ac:dyDescent="0.25">
      <c r="A93" s="17">
        <v>2017</v>
      </c>
      <c r="B93" s="18" t="s">
        <v>32</v>
      </c>
      <c r="C93" s="29" t="s">
        <v>43</v>
      </c>
      <c r="D93" s="19">
        <v>6309.7341798547641</v>
      </c>
      <c r="E93" s="20">
        <v>2484.1884553089581</v>
      </c>
      <c r="F93" s="21">
        <f t="shared" si="12"/>
        <v>8793.9226351637226</v>
      </c>
      <c r="G93" s="21"/>
      <c r="L93" s="32"/>
      <c r="M93" s="35"/>
    </row>
    <row r="94" spans="1:13" s="22" customFormat="1" ht="14.4" x14ac:dyDescent="0.3">
      <c r="A94" s="17">
        <v>2017</v>
      </c>
      <c r="B94" s="18" t="s">
        <v>32</v>
      </c>
      <c r="C94" s="29" t="s">
        <v>0</v>
      </c>
      <c r="D94" s="19">
        <v>417.03109787143165</v>
      </c>
      <c r="E94" s="20">
        <v>330.28323242340684</v>
      </c>
      <c r="F94" s="21">
        <f t="shared" si="12"/>
        <v>747.31433029483856</v>
      </c>
      <c r="G94" s="21"/>
      <c r="I94" s="3"/>
      <c r="L94" s="32"/>
      <c r="M94" s="35"/>
    </row>
    <row r="95" spans="1:13" s="22" customFormat="1" ht="14.4" x14ac:dyDescent="0.3">
      <c r="A95" s="17">
        <v>2017</v>
      </c>
      <c r="B95" s="18" t="s">
        <v>32</v>
      </c>
      <c r="C95" s="29" t="s">
        <v>1</v>
      </c>
      <c r="D95" s="19">
        <v>130.83543223463829</v>
      </c>
      <c r="E95" s="20">
        <v>6.8593088099916208</v>
      </c>
      <c r="F95" s="21">
        <f t="shared" si="12"/>
        <v>137.69474104462992</v>
      </c>
      <c r="G95" s="21"/>
      <c r="I95" s="3"/>
      <c r="L95" s="32"/>
      <c r="M95" s="35"/>
    </row>
    <row r="96" spans="1:13" s="22" customFormat="1" ht="14.4" x14ac:dyDescent="0.3">
      <c r="A96" s="17">
        <v>2017</v>
      </c>
      <c r="B96" s="18" t="s">
        <v>32</v>
      </c>
      <c r="C96" s="29" t="s">
        <v>2</v>
      </c>
      <c r="D96" s="19">
        <v>663.22184590362258</v>
      </c>
      <c r="E96" s="20">
        <v>241.65723021301645</v>
      </c>
      <c r="F96" s="21">
        <f t="shared" si="12"/>
        <v>904.879076116639</v>
      </c>
      <c r="G96" s="21"/>
      <c r="I96" s="3"/>
      <c r="L96" s="32"/>
      <c r="M96" s="35"/>
    </row>
    <row r="97" spans="1:13" s="22" customFormat="1" ht="14.4" x14ac:dyDescent="0.3">
      <c r="A97" s="17">
        <v>2017</v>
      </c>
      <c r="B97" s="18" t="s">
        <v>32</v>
      </c>
      <c r="C97" s="29" t="s">
        <v>3</v>
      </c>
      <c r="D97" s="19">
        <v>23.68498607988839</v>
      </c>
      <c r="E97" s="20">
        <v>1.6378617869678616</v>
      </c>
      <c r="F97" s="21">
        <f t="shared" si="12"/>
        <v>25.32284786685625</v>
      </c>
      <c r="G97" s="21"/>
      <c r="I97" s="3"/>
      <c r="L97" s="32"/>
      <c r="M97" s="35"/>
    </row>
    <row r="98" spans="1:13" s="22" customFormat="1" ht="14.4" x14ac:dyDescent="0.3">
      <c r="A98" s="17">
        <v>2017</v>
      </c>
      <c r="B98" s="18" t="s">
        <v>32</v>
      </c>
      <c r="C98" s="29" t="s">
        <v>44</v>
      </c>
      <c r="D98" s="19">
        <v>38.69499462456286</v>
      </c>
      <c r="E98" s="20">
        <v>8.3194067113763399</v>
      </c>
      <c r="F98" s="21">
        <f t="shared" si="12"/>
        <v>47.014401335939198</v>
      </c>
      <c r="G98" s="21"/>
      <c r="I98" s="3"/>
      <c r="L98" s="32"/>
      <c r="M98" s="35"/>
    </row>
    <row r="99" spans="1:13" s="22" customFormat="1" ht="14.4" x14ac:dyDescent="0.3">
      <c r="A99" s="17">
        <v>2017</v>
      </c>
      <c r="B99" s="18" t="s">
        <v>32</v>
      </c>
      <c r="C99" s="29" t="s">
        <v>4</v>
      </c>
      <c r="D99" s="19">
        <v>506.36974970982419</v>
      </c>
      <c r="E99" s="20">
        <v>266.0533925480749</v>
      </c>
      <c r="F99" s="21">
        <f t="shared" si="12"/>
        <v>772.42314225789914</v>
      </c>
      <c r="G99" s="21"/>
      <c r="I99" s="3"/>
      <c r="L99" s="32"/>
      <c r="M99" s="35"/>
    </row>
    <row r="100" spans="1:13" s="22" customFormat="1" ht="14.4" x14ac:dyDescent="0.3">
      <c r="A100" s="17">
        <v>2017</v>
      </c>
      <c r="B100" s="18" t="s">
        <v>32</v>
      </c>
      <c r="C100" s="29" t="s">
        <v>45</v>
      </c>
      <c r="D100" s="19">
        <v>1075.5402626190055</v>
      </c>
      <c r="E100" s="20">
        <v>504.9397156041415</v>
      </c>
      <c r="F100" s="21">
        <f t="shared" si="12"/>
        <v>1580.4799782231471</v>
      </c>
      <c r="G100" s="21"/>
      <c r="I100" s="3"/>
      <c r="L100" s="32"/>
      <c r="M100" s="35"/>
    </row>
    <row r="101" spans="1:13" s="22" customFormat="1" ht="14.4" x14ac:dyDescent="0.3">
      <c r="A101" s="17">
        <v>2017</v>
      </c>
      <c r="B101" s="18" t="s">
        <v>32</v>
      </c>
      <c r="C101" s="29" t="s">
        <v>5</v>
      </c>
      <c r="D101" s="19">
        <v>397.94296325423073</v>
      </c>
      <c r="E101" s="20">
        <v>188.97722152345398</v>
      </c>
      <c r="F101" s="21">
        <f t="shared" si="12"/>
        <v>586.92018477768465</v>
      </c>
      <c r="G101" s="21"/>
      <c r="I101" s="3"/>
      <c r="L101" s="32"/>
      <c r="M101" s="35"/>
    </row>
    <row r="102" spans="1:13" s="22" customFormat="1" ht="14.4" x14ac:dyDescent="0.3">
      <c r="A102" s="17">
        <v>2017</v>
      </c>
      <c r="B102" s="18" t="s">
        <v>32</v>
      </c>
      <c r="C102" s="29" t="s">
        <v>6</v>
      </c>
      <c r="D102" s="19">
        <v>298.05776557296929</v>
      </c>
      <c r="E102" s="20">
        <v>156.74484057199166</v>
      </c>
      <c r="F102" s="21">
        <f t="shared" si="12"/>
        <v>454.80260614496092</v>
      </c>
      <c r="G102" s="21"/>
      <c r="I102" s="3"/>
      <c r="L102" s="32"/>
      <c r="M102" s="35"/>
    </row>
    <row r="103" spans="1:13" s="22" customFormat="1" ht="14.4" x14ac:dyDescent="0.3">
      <c r="A103" s="17">
        <v>2017</v>
      </c>
      <c r="B103" s="18" t="s">
        <v>32</v>
      </c>
      <c r="C103" s="29" t="s">
        <v>7</v>
      </c>
      <c r="D103" s="19">
        <v>137.28846963158483</v>
      </c>
      <c r="E103" s="20">
        <v>12.676938442708661</v>
      </c>
      <c r="F103" s="21">
        <f t="shared" si="12"/>
        <v>149.96540807429349</v>
      </c>
      <c r="G103" s="21"/>
      <c r="I103" s="3"/>
      <c r="L103" s="32"/>
      <c r="M103" s="35"/>
    </row>
    <row r="104" spans="1:13" s="22" customFormat="1" ht="14.4" x14ac:dyDescent="0.3">
      <c r="A104" s="17">
        <v>2017</v>
      </c>
      <c r="B104" s="18" t="s">
        <v>32</v>
      </c>
      <c r="C104" s="29" t="s">
        <v>8</v>
      </c>
      <c r="D104" s="19">
        <v>143.06758214938816</v>
      </c>
      <c r="E104" s="20">
        <v>5.5880187765239038</v>
      </c>
      <c r="F104" s="21">
        <f t="shared" si="12"/>
        <v>148.65560092591207</v>
      </c>
      <c r="G104" s="21"/>
      <c r="I104" s="3"/>
      <c r="L104" s="32"/>
      <c r="M104" s="35"/>
    </row>
    <row r="105" spans="1:13" s="22" customFormat="1" ht="14.4" x14ac:dyDescent="0.3">
      <c r="A105" s="17">
        <v>2017</v>
      </c>
      <c r="B105" s="18" t="s">
        <v>32</v>
      </c>
      <c r="C105" s="29" t="s">
        <v>9</v>
      </c>
      <c r="D105" s="19">
        <v>63.359572867193918</v>
      </c>
      <c r="E105" s="20">
        <v>8.6578211924741471</v>
      </c>
      <c r="F105" s="21">
        <f t="shared" si="12"/>
        <v>72.017394059668064</v>
      </c>
      <c r="G105" s="21"/>
      <c r="I105" s="3"/>
      <c r="L105" s="32"/>
      <c r="M105" s="35"/>
    </row>
    <row r="106" spans="1:13" s="22" customFormat="1" ht="14.4" x14ac:dyDescent="0.3">
      <c r="A106" s="17">
        <v>2017</v>
      </c>
      <c r="B106" s="18" t="s">
        <v>32</v>
      </c>
      <c r="C106" s="29" t="s">
        <v>10</v>
      </c>
      <c r="D106" s="19">
        <v>251.37939448191401</v>
      </c>
      <c r="E106" s="20">
        <v>44.060707711951778</v>
      </c>
      <c r="F106" s="21">
        <f t="shared" si="12"/>
        <v>295.44010219386575</v>
      </c>
      <c r="G106" s="21"/>
      <c r="I106" s="3"/>
      <c r="L106" s="32"/>
      <c r="M106" s="35"/>
    </row>
    <row r="107" spans="1:13" s="22" customFormat="1" ht="14.4" x14ac:dyDescent="0.3">
      <c r="A107" s="17">
        <v>2017</v>
      </c>
      <c r="B107" s="18" t="s">
        <v>32</v>
      </c>
      <c r="C107" s="29" t="s">
        <v>11</v>
      </c>
      <c r="D107" s="19">
        <v>407.82314176366441</v>
      </c>
      <c r="E107" s="20">
        <v>138.10539560519649</v>
      </c>
      <c r="F107" s="21">
        <f t="shared" si="12"/>
        <v>545.92853736886093</v>
      </c>
      <c r="G107" s="21"/>
      <c r="I107" s="3"/>
      <c r="L107" s="32"/>
      <c r="M107" s="35"/>
    </row>
    <row r="108" spans="1:13" s="22" customFormat="1" ht="14.4" x14ac:dyDescent="0.3">
      <c r="A108" s="17">
        <v>2017</v>
      </c>
      <c r="B108" s="18" t="s">
        <v>32</v>
      </c>
      <c r="C108" s="29" t="s">
        <v>46</v>
      </c>
      <c r="D108" s="19">
        <v>601.36177322337574</v>
      </c>
      <c r="E108" s="20">
        <v>91.425801369492234</v>
      </c>
      <c r="F108" s="21">
        <f t="shared" si="12"/>
        <v>692.78757459286794</v>
      </c>
      <c r="G108" s="21"/>
      <c r="I108" s="3"/>
      <c r="L108" s="32"/>
      <c r="M108" s="35"/>
    </row>
    <row r="109" spans="1:13" s="22" customFormat="1" ht="14.4" x14ac:dyDescent="0.3">
      <c r="A109" s="17">
        <v>2017</v>
      </c>
      <c r="B109" s="18" t="s">
        <v>32</v>
      </c>
      <c r="C109" s="29" t="s">
        <v>12</v>
      </c>
      <c r="D109" s="19">
        <v>456.29058023650242</v>
      </c>
      <c r="E109" s="20">
        <v>69.06383072235451</v>
      </c>
      <c r="F109" s="21">
        <f t="shared" si="12"/>
        <v>525.35441095885699</v>
      </c>
      <c r="G109" s="21"/>
      <c r="I109" s="3"/>
      <c r="L109" s="32"/>
      <c r="M109" s="35"/>
    </row>
    <row r="110" spans="1:13" s="22" customFormat="1" ht="14.4" x14ac:dyDescent="0.3">
      <c r="A110" s="17">
        <v>2017</v>
      </c>
      <c r="B110" s="18" t="s">
        <v>32</v>
      </c>
      <c r="C110" s="29" t="s">
        <v>13</v>
      </c>
      <c r="D110" s="19">
        <v>258.83790563755122</v>
      </c>
      <c r="E110" s="20">
        <v>83.633017447301313</v>
      </c>
      <c r="F110" s="21">
        <f t="shared" si="12"/>
        <v>342.47092308485253</v>
      </c>
      <c r="G110" s="21"/>
      <c r="I110" s="3"/>
      <c r="L110" s="32"/>
      <c r="M110" s="35"/>
    </row>
    <row r="111" spans="1:13" s="22" customFormat="1" ht="14.4" x14ac:dyDescent="0.3">
      <c r="A111" s="17">
        <v>2017</v>
      </c>
      <c r="B111" s="18" t="s">
        <v>32</v>
      </c>
      <c r="C111" s="29" t="s">
        <v>14</v>
      </c>
      <c r="D111" s="19">
        <v>72.389873179001853</v>
      </c>
      <c r="E111" s="20">
        <v>33.766065770939477</v>
      </c>
      <c r="F111" s="21">
        <f t="shared" si="12"/>
        <v>106.15593894994133</v>
      </c>
      <c r="G111" s="21"/>
      <c r="I111" s="3"/>
      <c r="L111" s="32"/>
      <c r="M111" s="35"/>
    </row>
    <row r="112" spans="1:13" s="22" customFormat="1" ht="14.4" x14ac:dyDescent="0.3">
      <c r="A112" s="17">
        <v>2017</v>
      </c>
      <c r="B112" s="18" t="s">
        <v>32</v>
      </c>
      <c r="C112" s="29" t="s">
        <v>15</v>
      </c>
      <c r="D112" s="19">
        <v>147.11554964846326</v>
      </c>
      <c r="E112" s="20">
        <v>126.55264206933035</v>
      </c>
      <c r="F112" s="21">
        <f t="shared" si="12"/>
        <v>273.6681917177936</v>
      </c>
      <c r="G112" s="21"/>
      <c r="I112" s="3"/>
      <c r="L112" s="32"/>
      <c r="M112" s="35"/>
    </row>
    <row r="113" spans="1:13" s="22" customFormat="1" ht="14.4" x14ac:dyDescent="0.3">
      <c r="A113" s="17">
        <v>2017</v>
      </c>
      <c r="B113" s="18" t="s">
        <v>32</v>
      </c>
      <c r="C113" s="29" t="s">
        <v>47</v>
      </c>
      <c r="D113" s="19">
        <v>214.33476299491576</v>
      </c>
      <c r="E113" s="20">
        <v>165.18600600826397</v>
      </c>
      <c r="F113" s="21">
        <f t="shared" si="12"/>
        <v>379.52076900317974</v>
      </c>
      <c r="G113" s="21"/>
      <c r="I113" s="3"/>
      <c r="L113" s="32"/>
      <c r="M113" s="35"/>
    </row>
    <row r="114" spans="1:13" s="22" customFormat="1" ht="14.4" x14ac:dyDescent="0.3">
      <c r="A114" s="17">
        <v>2017</v>
      </c>
      <c r="B114" s="18" t="s">
        <v>32</v>
      </c>
      <c r="C114" s="29" t="s">
        <v>16</v>
      </c>
      <c r="D114" s="19">
        <v>5.1064761710341768</v>
      </c>
      <c r="E114" s="20">
        <v>0</v>
      </c>
      <c r="F114" s="21">
        <f t="shared" si="12"/>
        <v>5.1064761710341768</v>
      </c>
      <c r="G114" s="21"/>
      <c r="I114" s="3"/>
      <c r="L114" s="32"/>
      <c r="M114" s="35"/>
    </row>
    <row r="115" spans="1:13" s="22" customFormat="1" x14ac:dyDescent="0.25">
      <c r="A115" s="17">
        <v>2018</v>
      </c>
      <c r="B115" s="23" t="s">
        <v>33</v>
      </c>
      <c r="C115" s="29" t="s">
        <v>43</v>
      </c>
      <c r="D115" s="19">
        <v>6312.1959091744238</v>
      </c>
      <c r="E115" s="20">
        <v>2474.8838320984541</v>
      </c>
      <c r="F115" s="21">
        <f t="shared" si="12"/>
        <v>8787.0797412728789</v>
      </c>
      <c r="G115" s="21"/>
      <c r="L115" s="32"/>
      <c r="M115" s="35"/>
    </row>
    <row r="116" spans="1:13" s="22" customFormat="1" ht="14.4" x14ac:dyDescent="0.3">
      <c r="A116" s="17">
        <v>2018</v>
      </c>
      <c r="B116" s="23" t="s">
        <v>33</v>
      </c>
      <c r="C116" s="29" t="s">
        <v>0</v>
      </c>
      <c r="D116" s="19">
        <v>434.68305747570747</v>
      </c>
      <c r="E116" s="20">
        <v>340.08698217733331</v>
      </c>
      <c r="F116" s="21">
        <f t="shared" si="12"/>
        <v>774.77003965304084</v>
      </c>
      <c r="G116" s="21"/>
      <c r="I116" s="3"/>
      <c r="L116" s="32"/>
      <c r="M116" s="35"/>
    </row>
    <row r="117" spans="1:13" s="22" customFormat="1" ht="14.4" x14ac:dyDescent="0.3">
      <c r="A117" s="17">
        <v>2018</v>
      </c>
      <c r="B117" s="23" t="s">
        <v>33</v>
      </c>
      <c r="C117" s="29" t="s">
        <v>1</v>
      </c>
      <c r="D117" s="19">
        <v>126.86951159670713</v>
      </c>
      <c r="E117" s="20">
        <v>6.2220348612076197</v>
      </c>
      <c r="F117" s="21">
        <f t="shared" si="12"/>
        <v>133.09154645791475</v>
      </c>
      <c r="G117" s="21"/>
      <c r="I117" s="3"/>
      <c r="L117" s="32"/>
      <c r="M117" s="35"/>
    </row>
    <row r="118" spans="1:13" s="22" customFormat="1" ht="14.4" x14ac:dyDescent="0.3">
      <c r="A118" s="17">
        <v>2018</v>
      </c>
      <c r="B118" s="23" t="s">
        <v>33</v>
      </c>
      <c r="C118" s="29" t="s">
        <v>2</v>
      </c>
      <c r="D118" s="19">
        <v>655.00346958801879</v>
      </c>
      <c r="E118" s="20">
        <v>235.30550361971447</v>
      </c>
      <c r="F118" s="21">
        <f t="shared" si="12"/>
        <v>890.30897320773329</v>
      </c>
      <c r="G118" s="21"/>
      <c r="I118" s="3"/>
      <c r="L118" s="32"/>
      <c r="M118" s="35"/>
    </row>
    <row r="119" spans="1:13" s="22" customFormat="1" ht="14.4" x14ac:dyDescent="0.3">
      <c r="A119" s="17">
        <v>2018</v>
      </c>
      <c r="B119" s="23" t="s">
        <v>33</v>
      </c>
      <c r="C119" s="29" t="s">
        <v>3</v>
      </c>
      <c r="D119" s="19">
        <v>22.283532945080086</v>
      </c>
      <c r="E119" s="20">
        <v>0.9119749477980319</v>
      </c>
      <c r="F119" s="21">
        <f t="shared" si="12"/>
        <v>23.195507892878119</v>
      </c>
      <c r="G119" s="21"/>
      <c r="I119" s="3"/>
      <c r="L119" s="32"/>
      <c r="M119" s="35"/>
    </row>
    <row r="120" spans="1:13" s="22" customFormat="1" ht="14.4" x14ac:dyDescent="0.3">
      <c r="A120" s="17">
        <v>2018</v>
      </c>
      <c r="B120" s="23" t="s">
        <v>33</v>
      </c>
      <c r="C120" s="29" t="s">
        <v>44</v>
      </c>
      <c r="D120" s="19">
        <v>40.092514919827948</v>
      </c>
      <c r="E120" s="20">
        <v>7.7701301178472235</v>
      </c>
      <c r="F120" s="21">
        <f t="shared" si="12"/>
        <v>47.862645037675172</v>
      </c>
      <c r="G120" s="21"/>
      <c r="I120" s="3"/>
      <c r="L120" s="32"/>
      <c r="M120" s="35"/>
    </row>
    <row r="121" spans="1:13" s="22" customFormat="1" ht="14.4" x14ac:dyDescent="0.3">
      <c r="A121" s="17">
        <v>2018</v>
      </c>
      <c r="B121" s="23" t="s">
        <v>33</v>
      </c>
      <c r="C121" s="29" t="s">
        <v>4</v>
      </c>
      <c r="D121" s="19">
        <v>500.01990735591369</v>
      </c>
      <c r="E121" s="20">
        <v>271.96829594070437</v>
      </c>
      <c r="F121" s="21">
        <f t="shared" si="12"/>
        <v>771.98820329661805</v>
      </c>
      <c r="G121" s="21"/>
      <c r="I121" s="3"/>
      <c r="L121" s="32"/>
      <c r="M121" s="35"/>
    </row>
    <row r="122" spans="1:13" s="22" customFormat="1" ht="14.4" x14ac:dyDescent="0.3">
      <c r="A122" s="17">
        <v>2018</v>
      </c>
      <c r="B122" s="23" t="s">
        <v>33</v>
      </c>
      <c r="C122" s="29" t="s">
        <v>45</v>
      </c>
      <c r="D122" s="19">
        <v>1065.4578986431388</v>
      </c>
      <c r="E122" s="20">
        <v>522.43741285703027</v>
      </c>
      <c r="F122" s="21">
        <f t="shared" si="12"/>
        <v>1587.8953115001691</v>
      </c>
      <c r="G122" s="21"/>
      <c r="I122" s="3"/>
      <c r="L122" s="32"/>
      <c r="M122" s="35"/>
    </row>
    <row r="123" spans="1:13" s="22" customFormat="1" ht="14.4" x14ac:dyDescent="0.3">
      <c r="A123" s="17">
        <v>2018</v>
      </c>
      <c r="B123" s="23" t="s">
        <v>33</v>
      </c>
      <c r="C123" s="29" t="s">
        <v>5</v>
      </c>
      <c r="D123" s="19">
        <v>402.40314547987657</v>
      </c>
      <c r="E123" s="20">
        <v>181.07161690486771</v>
      </c>
      <c r="F123" s="21">
        <f t="shared" si="12"/>
        <v>583.47476238474428</v>
      </c>
      <c r="G123" s="21"/>
      <c r="I123" s="3"/>
      <c r="L123" s="32"/>
      <c r="M123" s="35"/>
    </row>
    <row r="124" spans="1:13" s="22" customFormat="1" ht="14.4" x14ac:dyDescent="0.3">
      <c r="A124" s="17">
        <v>2018</v>
      </c>
      <c r="B124" s="23" t="s">
        <v>33</v>
      </c>
      <c r="C124" s="29" t="s">
        <v>6</v>
      </c>
      <c r="D124" s="19">
        <v>318.93666063737652</v>
      </c>
      <c r="E124" s="20">
        <v>163.14134447322226</v>
      </c>
      <c r="F124" s="21">
        <f t="shared" si="12"/>
        <v>482.07800511059878</v>
      </c>
      <c r="G124" s="21"/>
      <c r="I124" s="3"/>
      <c r="L124" s="32"/>
      <c r="M124" s="35"/>
    </row>
    <row r="125" spans="1:13" s="22" customFormat="1" ht="14.4" x14ac:dyDescent="0.3">
      <c r="A125" s="17">
        <v>2018</v>
      </c>
      <c r="B125" s="23" t="s">
        <v>33</v>
      </c>
      <c r="C125" s="29" t="s">
        <v>7</v>
      </c>
      <c r="D125" s="19">
        <v>139.25101510605376</v>
      </c>
      <c r="E125" s="20">
        <v>14.491032913770519</v>
      </c>
      <c r="F125" s="21">
        <f t="shared" si="12"/>
        <v>153.74204801982427</v>
      </c>
      <c r="G125" s="21"/>
      <c r="I125" s="3"/>
      <c r="L125" s="32"/>
      <c r="M125" s="35"/>
    </row>
    <row r="126" spans="1:13" s="22" customFormat="1" ht="14.4" x14ac:dyDescent="0.3">
      <c r="A126" s="17">
        <v>2018</v>
      </c>
      <c r="B126" s="23" t="s">
        <v>33</v>
      </c>
      <c r="C126" s="29" t="s">
        <v>8</v>
      </c>
      <c r="D126" s="19">
        <v>141.44511319272152</v>
      </c>
      <c r="E126" s="20">
        <v>6.6896598882606817</v>
      </c>
      <c r="F126" s="21">
        <f t="shared" si="12"/>
        <v>148.1347730809822</v>
      </c>
      <c r="G126" s="21"/>
      <c r="I126" s="3"/>
      <c r="L126" s="32"/>
      <c r="M126" s="35"/>
    </row>
    <row r="127" spans="1:13" s="22" customFormat="1" ht="14.4" x14ac:dyDescent="0.3">
      <c r="A127" s="17">
        <v>2018</v>
      </c>
      <c r="B127" s="23" t="s">
        <v>33</v>
      </c>
      <c r="C127" s="29" t="s">
        <v>9</v>
      </c>
      <c r="D127" s="19">
        <v>68.53460958612915</v>
      </c>
      <c r="E127" s="20">
        <v>5.7394196587505837</v>
      </c>
      <c r="F127" s="21">
        <f t="shared" si="12"/>
        <v>74.274029244879728</v>
      </c>
      <c r="G127" s="21"/>
      <c r="I127" s="3"/>
      <c r="L127" s="32"/>
      <c r="M127" s="35"/>
    </row>
    <row r="128" spans="1:13" s="22" customFormat="1" ht="14.4" x14ac:dyDescent="0.3">
      <c r="A128" s="17">
        <v>2018</v>
      </c>
      <c r="B128" s="23" t="s">
        <v>33</v>
      </c>
      <c r="C128" s="29" t="s">
        <v>10</v>
      </c>
      <c r="D128" s="19">
        <v>245.31611633255341</v>
      </c>
      <c r="E128" s="20">
        <v>42.41169659252256</v>
      </c>
      <c r="F128" s="21">
        <f t="shared" si="12"/>
        <v>287.72781292507597</v>
      </c>
      <c r="G128" s="21"/>
      <c r="I128" s="3"/>
      <c r="L128" s="32"/>
      <c r="M128" s="35"/>
    </row>
    <row r="129" spans="1:13" s="22" customFormat="1" ht="14.4" x14ac:dyDescent="0.3">
      <c r="A129" s="17">
        <v>2018</v>
      </c>
      <c r="B129" s="23" t="s">
        <v>33</v>
      </c>
      <c r="C129" s="29" t="s">
        <v>11</v>
      </c>
      <c r="D129" s="19">
        <v>417.63646357921897</v>
      </c>
      <c r="E129" s="20">
        <v>131.7433164022647</v>
      </c>
      <c r="F129" s="21">
        <f t="shared" si="12"/>
        <v>549.37977998148369</v>
      </c>
      <c r="G129" s="21"/>
      <c r="I129" s="3"/>
      <c r="L129" s="32"/>
      <c r="M129" s="35"/>
    </row>
    <row r="130" spans="1:13" s="22" customFormat="1" ht="14.4" x14ac:dyDescent="0.3">
      <c r="A130" s="17">
        <v>2018</v>
      </c>
      <c r="B130" s="23" t="s">
        <v>33</v>
      </c>
      <c r="C130" s="29" t="s">
        <v>46</v>
      </c>
      <c r="D130" s="19">
        <v>610.28438529108666</v>
      </c>
      <c r="E130" s="20">
        <v>86.88183816140959</v>
      </c>
      <c r="F130" s="21">
        <f t="shared" si="12"/>
        <v>697.1662234524963</v>
      </c>
      <c r="G130" s="21"/>
      <c r="I130" s="3"/>
      <c r="L130" s="32"/>
      <c r="M130" s="35"/>
    </row>
    <row r="131" spans="1:13" s="22" customFormat="1" ht="14.4" x14ac:dyDescent="0.3">
      <c r="A131" s="17">
        <v>2018</v>
      </c>
      <c r="B131" s="23" t="s">
        <v>33</v>
      </c>
      <c r="C131" s="29" t="s">
        <v>12</v>
      </c>
      <c r="D131" s="19">
        <v>438.18169615064306</v>
      </c>
      <c r="E131" s="20">
        <v>56.994605155440929</v>
      </c>
      <c r="F131" s="21">
        <f t="shared" si="12"/>
        <v>495.17630130608399</v>
      </c>
      <c r="G131" s="21"/>
      <c r="I131" s="3"/>
      <c r="L131" s="32"/>
      <c r="M131" s="35"/>
    </row>
    <row r="132" spans="1:13" s="22" customFormat="1" ht="14.4" x14ac:dyDescent="0.3">
      <c r="A132" s="17">
        <v>2018</v>
      </c>
      <c r="B132" s="23" t="s">
        <v>33</v>
      </c>
      <c r="C132" s="29" t="s">
        <v>13</v>
      </c>
      <c r="D132" s="19">
        <v>263.21114303516964</v>
      </c>
      <c r="E132" s="20">
        <v>75.469960926729101</v>
      </c>
      <c r="F132" s="21">
        <f t="shared" si="12"/>
        <v>338.68110396189877</v>
      </c>
      <c r="G132" s="21"/>
      <c r="I132" s="3"/>
      <c r="L132" s="32"/>
      <c r="M132" s="35"/>
    </row>
    <row r="133" spans="1:13" s="22" customFormat="1" ht="14.4" x14ac:dyDescent="0.3">
      <c r="A133" s="17">
        <v>2018</v>
      </c>
      <c r="B133" s="23" t="s">
        <v>33</v>
      </c>
      <c r="C133" s="29" t="s">
        <v>14</v>
      </c>
      <c r="D133" s="19">
        <v>61.974163726463885</v>
      </c>
      <c r="E133" s="20">
        <v>38.271857950834914</v>
      </c>
      <c r="F133" s="21">
        <f t="shared" si="12"/>
        <v>100.2460216772988</v>
      </c>
      <c r="G133" s="21"/>
      <c r="I133" s="3"/>
      <c r="L133" s="32"/>
      <c r="M133" s="35"/>
    </row>
    <row r="134" spans="1:13" s="22" customFormat="1" ht="14.4" x14ac:dyDescent="0.3">
      <c r="A134" s="17">
        <v>2018</v>
      </c>
      <c r="B134" s="23" t="s">
        <v>33</v>
      </c>
      <c r="C134" s="29" t="s">
        <v>15</v>
      </c>
      <c r="D134" s="19">
        <v>151.5023098385027</v>
      </c>
      <c r="E134" s="20">
        <v>127.94880521728622</v>
      </c>
      <c r="F134" s="21">
        <f t="shared" ref="F134:F197" si="13">D134+E134</f>
        <v>279.45111505578893</v>
      </c>
      <c r="G134" s="21"/>
      <c r="I134" s="3"/>
      <c r="L134" s="32"/>
      <c r="M134" s="35"/>
    </row>
    <row r="135" spans="1:13" s="22" customFormat="1" ht="14.4" x14ac:dyDescent="0.3">
      <c r="A135" s="17">
        <v>2018</v>
      </c>
      <c r="B135" s="23" t="s">
        <v>33</v>
      </c>
      <c r="C135" s="29" t="s">
        <v>47</v>
      </c>
      <c r="D135" s="19">
        <v>205.51737484482376</v>
      </c>
      <c r="E135" s="20">
        <v>159.32634333145882</v>
      </c>
      <c r="F135" s="21">
        <f t="shared" si="13"/>
        <v>364.84371817628255</v>
      </c>
      <c r="G135" s="21"/>
      <c r="I135" s="3"/>
      <c r="L135" s="32"/>
      <c r="M135" s="35"/>
    </row>
    <row r="136" spans="1:13" s="22" customFormat="1" ht="14.4" x14ac:dyDescent="0.3">
      <c r="A136" s="17">
        <v>2018</v>
      </c>
      <c r="B136" s="23" t="s">
        <v>33</v>
      </c>
      <c r="C136" s="29" t="s">
        <v>16</v>
      </c>
      <c r="D136" s="19">
        <v>3.5918198494102547</v>
      </c>
      <c r="E136" s="20">
        <v>0</v>
      </c>
      <c r="F136" s="21">
        <f t="shared" si="13"/>
        <v>3.5918198494102547</v>
      </c>
      <c r="G136" s="21"/>
      <c r="I136" s="3"/>
      <c r="L136" s="32"/>
      <c r="M136" s="35"/>
    </row>
    <row r="137" spans="1:13" s="22" customFormat="1" x14ac:dyDescent="0.25">
      <c r="A137" s="17">
        <v>2018</v>
      </c>
      <c r="B137" s="18" t="s">
        <v>34</v>
      </c>
      <c r="C137" s="29" t="s">
        <v>43</v>
      </c>
      <c r="D137" s="19">
        <v>6314.6391480777947</v>
      </c>
      <c r="E137" s="20">
        <v>2444.441604642449</v>
      </c>
      <c r="F137" s="21">
        <f t="shared" si="13"/>
        <v>8759.0807527202433</v>
      </c>
      <c r="G137" s="21"/>
      <c r="L137" s="32"/>
      <c r="M137" s="35"/>
    </row>
    <row r="138" spans="1:13" s="22" customFormat="1" ht="14.4" x14ac:dyDescent="0.3">
      <c r="A138" s="17">
        <v>2018</v>
      </c>
      <c r="B138" s="18" t="s">
        <v>34</v>
      </c>
      <c r="C138" s="29" t="s">
        <v>0</v>
      </c>
      <c r="D138" s="19">
        <v>421.80560398310422</v>
      </c>
      <c r="E138" s="20">
        <v>331.46391863559592</v>
      </c>
      <c r="F138" s="21">
        <f t="shared" si="13"/>
        <v>753.26952261870019</v>
      </c>
      <c r="G138" s="21"/>
      <c r="I138" s="3"/>
      <c r="L138" s="32"/>
      <c r="M138" s="35"/>
    </row>
    <row r="139" spans="1:13" s="22" customFormat="1" ht="14.4" x14ac:dyDescent="0.3">
      <c r="A139" s="17">
        <v>2018</v>
      </c>
      <c r="B139" s="18" t="s">
        <v>34</v>
      </c>
      <c r="C139" s="29" t="s">
        <v>1</v>
      </c>
      <c r="D139" s="19">
        <v>129.35572888787792</v>
      </c>
      <c r="E139" s="20">
        <v>6.7248534751863129</v>
      </c>
      <c r="F139" s="21">
        <f t="shared" si="13"/>
        <v>136.08058236306422</v>
      </c>
      <c r="G139" s="21"/>
      <c r="I139" s="3"/>
      <c r="L139" s="32"/>
      <c r="M139" s="35"/>
    </row>
    <row r="140" spans="1:13" s="22" customFormat="1" ht="14.4" x14ac:dyDescent="0.3">
      <c r="A140" s="17">
        <v>2018</v>
      </c>
      <c r="B140" s="18" t="s">
        <v>34</v>
      </c>
      <c r="C140" s="29" t="s">
        <v>2</v>
      </c>
      <c r="D140" s="19">
        <v>659.43458048444541</v>
      </c>
      <c r="E140" s="20">
        <v>234.84322654217863</v>
      </c>
      <c r="F140" s="21">
        <f t="shared" si="13"/>
        <v>894.27780702662403</v>
      </c>
      <c r="G140" s="21"/>
      <c r="I140" s="3"/>
      <c r="L140" s="32"/>
      <c r="M140" s="35"/>
    </row>
    <row r="141" spans="1:13" s="22" customFormat="1" ht="14.4" x14ac:dyDescent="0.3">
      <c r="A141" s="17">
        <v>2018</v>
      </c>
      <c r="B141" s="18" t="s">
        <v>34</v>
      </c>
      <c r="C141" s="29" t="s">
        <v>3</v>
      </c>
      <c r="D141" s="19">
        <v>22.479837949429342</v>
      </c>
      <c r="E141" s="20">
        <v>0.68186913371205538</v>
      </c>
      <c r="F141" s="21">
        <f t="shared" si="13"/>
        <v>23.161707083141398</v>
      </c>
      <c r="G141" s="21"/>
      <c r="I141" s="3"/>
      <c r="L141" s="32"/>
      <c r="M141" s="35"/>
    </row>
    <row r="142" spans="1:13" s="22" customFormat="1" ht="14.4" x14ac:dyDescent="0.3">
      <c r="A142" s="17">
        <v>2018</v>
      </c>
      <c r="B142" s="18" t="s">
        <v>34</v>
      </c>
      <c r="C142" s="29" t="s">
        <v>44</v>
      </c>
      <c r="D142" s="19">
        <v>36.74699252436632</v>
      </c>
      <c r="E142" s="20">
        <v>9.5929065846620478</v>
      </c>
      <c r="F142" s="21">
        <f t="shared" si="13"/>
        <v>46.339899109028366</v>
      </c>
      <c r="G142" s="21"/>
      <c r="I142" s="3"/>
      <c r="L142" s="32"/>
      <c r="M142" s="35"/>
    </row>
    <row r="143" spans="1:13" s="22" customFormat="1" ht="14.4" x14ac:dyDescent="0.3">
      <c r="A143" s="17">
        <v>2018</v>
      </c>
      <c r="B143" s="18" t="s">
        <v>34</v>
      </c>
      <c r="C143" s="29" t="s">
        <v>4</v>
      </c>
      <c r="D143" s="19">
        <v>500.80325266442907</v>
      </c>
      <c r="E143" s="20">
        <v>270.11546838065959</v>
      </c>
      <c r="F143" s="21">
        <f t="shared" si="13"/>
        <v>770.91872104508866</v>
      </c>
      <c r="G143" s="21"/>
      <c r="I143" s="3"/>
      <c r="L143" s="32"/>
      <c r="M143" s="35"/>
    </row>
    <row r="144" spans="1:13" s="22" customFormat="1" ht="14.4" x14ac:dyDescent="0.3">
      <c r="A144" s="17">
        <v>2018</v>
      </c>
      <c r="B144" s="18" t="s">
        <v>34</v>
      </c>
      <c r="C144" s="29" t="s">
        <v>45</v>
      </c>
      <c r="D144" s="19">
        <v>1068.0881172467821</v>
      </c>
      <c r="E144" s="20">
        <v>511.73523838104262</v>
      </c>
      <c r="F144" s="21">
        <f t="shared" si="13"/>
        <v>1579.8233556278246</v>
      </c>
      <c r="G144" s="21"/>
      <c r="I144" s="3"/>
      <c r="L144" s="32"/>
      <c r="M144" s="35"/>
    </row>
    <row r="145" spans="1:13" s="22" customFormat="1" ht="14.4" x14ac:dyDescent="0.3">
      <c r="A145" s="17">
        <v>2018</v>
      </c>
      <c r="B145" s="18" t="s">
        <v>34</v>
      </c>
      <c r="C145" s="29" t="s">
        <v>5</v>
      </c>
      <c r="D145" s="19">
        <v>392.63123545824544</v>
      </c>
      <c r="E145" s="20">
        <v>182.6979565181166</v>
      </c>
      <c r="F145" s="21">
        <f t="shared" si="13"/>
        <v>575.32919197636204</v>
      </c>
      <c r="G145" s="21"/>
      <c r="I145" s="3"/>
      <c r="L145" s="32"/>
      <c r="M145" s="35"/>
    </row>
    <row r="146" spans="1:13" s="22" customFormat="1" ht="14.4" x14ac:dyDescent="0.3">
      <c r="A146" s="17">
        <v>2018</v>
      </c>
      <c r="B146" s="18" t="s">
        <v>34</v>
      </c>
      <c r="C146" s="29" t="s">
        <v>6</v>
      </c>
      <c r="D146" s="19">
        <v>321.64611281811057</v>
      </c>
      <c r="E146" s="20">
        <v>154.5445981823469</v>
      </c>
      <c r="F146" s="21">
        <f t="shared" si="13"/>
        <v>476.19071100045744</v>
      </c>
      <c r="G146" s="21"/>
      <c r="I146" s="3"/>
      <c r="L146" s="32"/>
      <c r="M146" s="35"/>
    </row>
    <row r="147" spans="1:13" s="22" customFormat="1" ht="14.4" x14ac:dyDescent="0.3">
      <c r="A147" s="17">
        <v>2018</v>
      </c>
      <c r="B147" s="18" t="s">
        <v>34</v>
      </c>
      <c r="C147" s="29" t="s">
        <v>7</v>
      </c>
      <c r="D147" s="19">
        <v>147.00030324724352</v>
      </c>
      <c r="E147" s="20">
        <v>14.813296533326831</v>
      </c>
      <c r="F147" s="21">
        <f t="shared" si="13"/>
        <v>161.81359978057034</v>
      </c>
      <c r="G147" s="21"/>
      <c r="I147" s="3"/>
      <c r="L147" s="32"/>
      <c r="M147" s="35"/>
    </row>
    <row r="148" spans="1:13" s="22" customFormat="1" ht="14.4" x14ac:dyDescent="0.3">
      <c r="A148" s="17">
        <v>2018</v>
      </c>
      <c r="B148" s="18" t="s">
        <v>34</v>
      </c>
      <c r="C148" s="29" t="s">
        <v>8</v>
      </c>
      <c r="D148" s="19">
        <v>142.20916640841426</v>
      </c>
      <c r="E148" s="20">
        <v>6.9893799829168435</v>
      </c>
      <c r="F148" s="21">
        <f t="shared" si="13"/>
        <v>149.19854639133109</v>
      </c>
      <c r="G148" s="21"/>
      <c r="I148" s="3"/>
      <c r="L148" s="32"/>
      <c r="M148" s="35"/>
    </row>
    <row r="149" spans="1:13" s="22" customFormat="1" ht="14.4" x14ac:dyDescent="0.3">
      <c r="A149" s="17">
        <v>2018</v>
      </c>
      <c r="B149" s="18" t="s">
        <v>34</v>
      </c>
      <c r="C149" s="29" t="s">
        <v>9</v>
      </c>
      <c r="D149" s="19">
        <v>63.853991353757813</v>
      </c>
      <c r="E149" s="20">
        <v>6.9327490975810777</v>
      </c>
      <c r="F149" s="21">
        <f t="shared" si="13"/>
        <v>70.786740451338886</v>
      </c>
      <c r="G149" s="21"/>
      <c r="I149" s="3"/>
      <c r="L149" s="32"/>
      <c r="M149" s="35"/>
    </row>
    <row r="150" spans="1:13" s="22" customFormat="1" ht="14.4" x14ac:dyDescent="0.3">
      <c r="A150" s="17">
        <v>2018</v>
      </c>
      <c r="B150" s="18" t="s">
        <v>34</v>
      </c>
      <c r="C150" s="29" t="s">
        <v>10</v>
      </c>
      <c r="D150" s="19">
        <v>250.3058439694058</v>
      </c>
      <c r="E150" s="20">
        <v>41.993932926240305</v>
      </c>
      <c r="F150" s="21">
        <f t="shared" si="13"/>
        <v>292.29977689564612</v>
      </c>
      <c r="G150" s="21"/>
      <c r="I150" s="3"/>
      <c r="L150" s="32"/>
      <c r="M150" s="35"/>
    </row>
    <row r="151" spans="1:13" s="22" customFormat="1" ht="14.4" x14ac:dyDescent="0.3">
      <c r="A151" s="17">
        <v>2018</v>
      </c>
      <c r="B151" s="18" t="s">
        <v>34</v>
      </c>
      <c r="C151" s="29" t="s">
        <v>11</v>
      </c>
      <c r="D151" s="19">
        <v>450.68438125736009</v>
      </c>
      <c r="E151" s="20">
        <v>125.41637286799369</v>
      </c>
      <c r="F151" s="21">
        <f t="shared" si="13"/>
        <v>576.10075412535377</v>
      </c>
      <c r="G151" s="21"/>
      <c r="I151" s="3"/>
      <c r="L151" s="32"/>
      <c r="M151" s="35"/>
    </row>
    <row r="152" spans="1:13" s="22" customFormat="1" ht="14.4" x14ac:dyDescent="0.3">
      <c r="A152" s="17">
        <v>2018</v>
      </c>
      <c r="B152" s="18" t="s">
        <v>34</v>
      </c>
      <c r="C152" s="29" t="s">
        <v>46</v>
      </c>
      <c r="D152" s="19">
        <v>603.12548518781455</v>
      </c>
      <c r="E152" s="20">
        <v>80.51879361416178</v>
      </c>
      <c r="F152" s="21">
        <f t="shared" si="13"/>
        <v>683.64427880197627</v>
      </c>
      <c r="G152" s="21"/>
      <c r="I152" s="3"/>
      <c r="L152" s="32"/>
      <c r="M152" s="35"/>
    </row>
    <row r="153" spans="1:13" s="22" customFormat="1" ht="14.4" x14ac:dyDescent="0.3">
      <c r="A153" s="17">
        <v>2018</v>
      </c>
      <c r="B153" s="18" t="s">
        <v>34</v>
      </c>
      <c r="C153" s="29" t="s">
        <v>12</v>
      </c>
      <c r="D153" s="19">
        <v>446.19785347366997</v>
      </c>
      <c r="E153" s="20">
        <v>56.691782792459087</v>
      </c>
      <c r="F153" s="21">
        <f t="shared" si="13"/>
        <v>502.88963626612906</v>
      </c>
      <c r="G153" s="21"/>
      <c r="I153" s="3"/>
      <c r="L153" s="32"/>
      <c r="M153" s="35"/>
    </row>
    <row r="154" spans="1:13" s="22" customFormat="1" ht="14.4" x14ac:dyDescent="0.3">
      <c r="A154" s="17">
        <v>2018</v>
      </c>
      <c r="B154" s="18" t="s">
        <v>34</v>
      </c>
      <c r="C154" s="29" t="s">
        <v>13</v>
      </c>
      <c r="D154" s="19">
        <v>256.16316495304636</v>
      </c>
      <c r="E154" s="20">
        <v>79.948488320705238</v>
      </c>
      <c r="F154" s="21">
        <f t="shared" si="13"/>
        <v>336.11165327375159</v>
      </c>
      <c r="G154" s="21"/>
      <c r="I154" s="3"/>
      <c r="L154" s="32"/>
      <c r="M154" s="35"/>
    </row>
    <row r="155" spans="1:13" s="22" customFormat="1" ht="14.4" x14ac:dyDescent="0.3">
      <c r="A155" s="17">
        <v>2018</v>
      </c>
      <c r="B155" s="18" t="s">
        <v>34</v>
      </c>
      <c r="C155" s="29" t="s">
        <v>14</v>
      </c>
      <c r="D155" s="19">
        <v>63.398346921307628</v>
      </c>
      <c r="E155" s="20">
        <v>34.615727466052171</v>
      </c>
      <c r="F155" s="21">
        <f t="shared" si="13"/>
        <v>98.014074387359798</v>
      </c>
      <c r="G155" s="21"/>
      <c r="I155" s="3"/>
      <c r="L155" s="32"/>
      <c r="M155" s="35"/>
    </row>
    <row r="156" spans="1:13" s="22" customFormat="1" ht="14.4" x14ac:dyDescent="0.3">
      <c r="A156" s="17">
        <v>2018</v>
      </c>
      <c r="B156" s="18" t="s">
        <v>34</v>
      </c>
      <c r="C156" s="29" t="s">
        <v>15</v>
      </c>
      <c r="D156" s="19">
        <v>139.53473757609612</v>
      </c>
      <c r="E156" s="20">
        <v>124.98269892564491</v>
      </c>
      <c r="F156" s="21">
        <f t="shared" si="13"/>
        <v>264.51743650174103</v>
      </c>
      <c r="G156" s="21"/>
      <c r="I156" s="3"/>
      <c r="L156" s="32"/>
      <c r="M156" s="35"/>
    </row>
    <row r="157" spans="1:13" s="22" customFormat="1" ht="14.4" x14ac:dyDescent="0.3">
      <c r="A157" s="17">
        <v>2018</v>
      </c>
      <c r="B157" s="18" t="s">
        <v>34</v>
      </c>
      <c r="C157" s="29" t="s">
        <v>47</v>
      </c>
      <c r="D157" s="19">
        <v>197.62060129334003</v>
      </c>
      <c r="E157" s="20">
        <v>168.37420013727467</v>
      </c>
      <c r="F157" s="21">
        <f t="shared" si="13"/>
        <v>365.9948014306147</v>
      </c>
      <c r="G157" s="21"/>
      <c r="I157" s="3"/>
      <c r="L157" s="32"/>
      <c r="M157" s="35"/>
    </row>
    <row r="158" spans="1:13" s="22" customFormat="1" ht="14.4" x14ac:dyDescent="0.3">
      <c r="A158" s="17">
        <v>2018</v>
      </c>
      <c r="B158" s="18" t="s">
        <v>34</v>
      </c>
      <c r="C158" s="29" t="s">
        <v>16</v>
      </c>
      <c r="D158" s="19">
        <v>1.5538104195483753</v>
      </c>
      <c r="E158" s="20">
        <v>0.76414614459143071</v>
      </c>
      <c r="F158" s="21">
        <f t="shared" si="13"/>
        <v>2.3179565641398061</v>
      </c>
      <c r="G158" s="21"/>
      <c r="I158" s="3"/>
      <c r="L158" s="32"/>
      <c r="M158" s="35"/>
    </row>
    <row r="159" spans="1:13" s="22" customFormat="1" x14ac:dyDescent="0.25">
      <c r="A159" s="17">
        <v>2018</v>
      </c>
      <c r="B159" s="18" t="s">
        <v>35</v>
      </c>
      <c r="C159" s="29" t="s">
        <v>43</v>
      </c>
      <c r="D159" s="19">
        <v>6340.9605876603182</v>
      </c>
      <c r="E159" s="20">
        <v>2440.1231522818853</v>
      </c>
      <c r="F159" s="21">
        <f t="shared" si="13"/>
        <v>8781.0837399422035</v>
      </c>
      <c r="G159" s="21"/>
      <c r="L159" s="32"/>
      <c r="M159" s="35"/>
    </row>
    <row r="160" spans="1:13" s="22" customFormat="1" x14ac:dyDescent="0.25">
      <c r="A160" s="17">
        <v>2018</v>
      </c>
      <c r="B160" s="18" t="s">
        <v>35</v>
      </c>
      <c r="C160" s="29" t="s">
        <v>0</v>
      </c>
      <c r="D160" s="19">
        <v>407.61268701772588</v>
      </c>
      <c r="E160" s="20">
        <v>318.46968349862703</v>
      </c>
      <c r="F160" s="21">
        <f t="shared" si="13"/>
        <v>726.08237051635297</v>
      </c>
      <c r="G160" s="21"/>
      <c r="L160" s="32"/>
      <c r="M160" s="35"/>
    </row>
    <row r="161" spans="1:13" s="22" customFormat="1" x14ac:dyDescent="0.25">
      <c r="A161" s="17">
        <v>2018</v>
      </c>
      <c r="B161" s="18" t="s">
        <v>35</v>
      </c>
      <c r="C161" s="29" t="s">
        <v>1</v>
      </c>
      <c r="D161" s="19">
        <v>118.03715773548774</v>
      </c>
      <c r="E161" s="20">
        <v>4.2266321204543331</v>
      </c>
      <c r="F161" s="21">
        <f t="shared" si="13"/>
        <v>122.26378985594206</v>
      </c>
      <c r="G161" s="21"/>
      <c r="L161" s="32"/>
      <c r="M161" s="35"/>
    </row>
    <row r="162" spans="1:13" s="22" customFormat="1" x14ac:dyDescent="0.25">
      <c r="A162" s="17">
        <v>2018</v>
      </c>
      <c r="B162" s="18" t="s">
        <v>35</v>
      </c>
      <c r="C162" s="29" t="s">
        <v>2</v>
      </c>
      <c r="D162" s="19">
        <v>645.03276015894221</v>
      </c>
      <c r="E162" s="20">
        <v>223.95482161138153</v>
      </c>
      <c r="F162" s="21">
        <f t="shared" si="13"/>
        <v>868.98758177032369</v>
      </c>
      <c r="G162" s="21"/>
      <c r="L162" s="32"/>
      <c r="M162" s="35"/>
    </row>
    <row r="163" spans="1:13" s="22" customFormat="1" x14ac:dyDescent="0.25">
      <c r="A163" s="17">
        <v>2018</v>
      </c>
      <c r="B163" s="18" t="s">
        <v>35</v>
      </c>
      <c r="C163" s="29" t="s">
        <v>3</v>
      </c>
      <c r="D163" s="19">
        <v>20.250679274229928</v>
      </c>
      <c r="E163" s="20">
        <v>0.65186543032052757</v>
      </c>
      <c r="F163" s="21">
        <f t="shared" si="13"/>
        <v>20.902544704550454</v>
      </c>
      <c r="G163" s="21"/>
      <c r="L163" s="32"/>
      <c r="M163" s="35"/>
    </row>
    <row r="164" spans="1:13" s="22" customFormat="1" x14ac:dyDescent="0.25">
      <c r="A164" s="17">
        <v>2018</v>
      </c>
      <c r="B164" s="18" t="s">
        <v>35</v>
      </c>
      <c r="C164" s="29" t="s">
        <v>44</v>
      </c>
      <c r="D164" s="19">
        <v>35.787730392611287</v>
      </c>
      <c r="E164" s="20">
        <v>9.4477964667466399</v>
      </c>
      <c r="F164" s="21">
        <f t="shared" si="13"/>
        <v>45.235526859357925</v>
      </c>
      <c r="G164" s="21"/>
      <c r="L164" s="32"/>
      <c r="M164" s="35"/>
    </row>
    <row r="165" spans="1:13" s="22" customFormat="1" x14ac:dyDescent="0.25">
      <c r="A165" s="17">
        <v>2018</v>
      </c>
      <c r="B165" s="18" t="s">
        <v>35</v>
      </c>
      <c r="C165" s="29" t="s">
        <v>4</v>
      </c>
      <c r="D165" s="19">
        <v>501.8709813850387</v>
      </c>
      <c r="E165" s="20">
        <v>266.7604158300087</v>
      </c>
      <c r="F165" s="21">
        <f t="shared" si="13"/>
        <v>768.6313972150474</v>
      </c>
      <c r="G165" s="21"/>
      <c r="L165" s="32"/>
      <c r="M165" s="35"/>
    </row>
    <row r="166" spans="1:13" s="22" customFormat="1" x14ac:dyDescent="0.25">
      <c r="A166" s="17">
        <v>2018</v>
      </c>
      <c r="B166" s="18" t="s">
        <v>35</v>
      </c>
      <c r="C166" s="29" t="s">
        <v>45</v>
      </c>
      <c r="D166" s="19">
        <v>1067.7223140320932</v>
      </c>
      <c r="E166" s="20">
        <v>528.16769267099869</v>
      </c>
      <c r="F166" s="21">
        <f t="shared" si="13"/>
        <v>1595.8900067030918</v>
      </c>
      <c r="G166" s="21"/>
      <c r="L166" s="32"/>
      <c r="M166" s="35"/>
    </row>
    <row r="167" spans="1:13" s="22" customFormat="1" x14ac:dyDescent="0.25">
      <c r="A167" s="17">
        <v>2018</v>
      </c>
      <c r="B167" s="18" t="s">
        <v>35</v>
      </c>
      <c r="C167" s="29" t="s">
        <v>5</v>
      </c>
      <c r="D167" s="19">
        <v>411.74232052276398</v>
      </c>
      <c r="E167" s="20">
        <v>187.54104519770306</v>
      </c>
      <c r="F167" s="21">
        <f t="shared" si="13"/>
        <v>599.28336572046703</v>
      </c>
      <c r="G167" s="21"/>
      <c r="L167" s="32"/>
      <c r="M167" s="35"/>
    </row>
    <row r="168" spans="1:13" s="22" customFormat="1" x14ac:dyDescent="0.25">
      <c r="A168" s="17">
        <v>2018</v>
      </c>
      <c r="B168" s="18" t="s">
        <v>35</v>
      </c>
      <c r="C168" s="29" t="s">
        <v>6</v>
      </c>
      <c r="D168" s="19">
        <v>322.23042393050304</v>
      </c>
      <c r="E168" s="20">
        <v>158.16819231623168</v>
      </c>
      <c r="F168" s="21">
        <f t="shared" si="13"/>
        <v>480.39861624673472</v>
      </c>
      <c r="G168" s="21"/>
      <c r="L168" s="32"/>
      <c r="M168" s="35"/>
    </row>
    <row r="169" spans="1:13" s="22" customFormat="1" x14ac:dyDescent="0.25">
      <c r="A169" s="17">
        <v>2018</v>
      </c>
      <c r="B169" s="18" t="s">
        <v>35</v>
      </c>
      <c r="C169" s="29" t="s">
        <v>7</v>
      </c>
      <c r="D169" s="19">
        <v>136.3470568643173</v>
      </c>
      <c r="E169" s="20">
        <v>17.553748428088657</v>
      </c>
      <c r="F169" s="21">
        <f t="shared" si="13"/>
        <v>153.90080529240595</v>
      </c>
      <c r="G169" s="21"/>
      <c r="L169" s="32"/>
      <c r="M169" s="35"/>
    </row>
    <row r="170" spans="1:13" s="22" customFormat="1" x14ac:dyDescent="0.25">
      <c r="A170" s="17">
        <v>2018</v>
      </c>
      <c r="B170" s="18" t="s">
        <v>35</v>
      </c>
      <c r="C170" s="29" t="s">
        <v>8</v>
      </c>
      <c r="D170" s="19">
        <v>143.66366721774202</v>
      </c>
      <c r="E170" s="20">
        <v>6.3139340839381299</v>
      </c>
      <c r="F170" s="21">
        <f t="shared" si="13"/>
        <v>149.97760130168015</v>
      </c>
      <c r="G170" s="21"/>
      <c r="L170" s="32"/>
      <c r="M170" s="35"/>
    </row>
    <row r="171" spans="1:13" s="22" customFormat="1" x14ac:dyDescent="0.25">
      <c r="A171" s="17">
        <v>2018</v>
      </c>
      <c r="B171" s="18" t="s">
        <v>35</v>
      </c>
      <c r="C171" s="29" t="s">
        <v>9</v>
      </c>
      <c r="D171" s="19">
        <v>65.107853194903669</v>
      </c>
      <c r="E171" s="20">
        <v>10.583769420387782</v>
      </c>
      <c r="F171" s="21">
        <f t="shared" si="13"/>
        <v>75.69162261529145</v>
      </c>
      <c r="G171" s="21"/>
      <c r="L171" s="32"/>
      <c r="M171" s="35"/>
    </row>
    <row r="172" spans="1:13" s="22" customFormat="1" x14ac:dyDescent="0.25">
      <c r="A172" s="17">
        <v>2018</v>
      </c>
      <c r="B172" s="18" t="s">
        <v>35</v>
      </c>
      <c r="C172" s="29" t="s">
        <v>10</v>
      </c>
      <c r="D172" s="19">
        <v>285.22415738411598</v>
      </c>
      <c r="E172" s="20">
        <v>36.599140196690541</v>
      </c>
      <c r="F172" s="21">
        <f t="shared" si="13"/>
        <v>321.82329758080652</v>
      </c>
      <c r="G172" s="21"/>
      <c r="L172" s="32"/>
      <c r="M172" s="35"/>
    </row>
    <row r="173" spans="1:13" s="22" customFormat="1" x14ac:dyDescent="0.25">
      <c r="A173" s="17">
        <v>2018</v>
      </c>
      <c r="B173" s="18" t="s">
        <v>35</v>
      </c>
      <c r="C173" s="29" t="s">
        <v>11</v>
      </c>
      <c r="D173" s="19">
        <v>451.58645068194846</v>
      </c>
      <c r="E173" s="20">
        <v>123.61211810037901</v>
      </c>
      <c r="F173" s="21">
        <f t="shared" si="13"/>
        <v>575.19856878232747</v>
      </c>
      <c r="G173" s="21"/>
      <c r="L173" s="32"/>
      <c r="M173" s="35"/>
    </row>
    <row r="174" spans="1:13" s="22" customFormat="1" x14ac:dyDescent="0.25">
      <c r="A174" s="17">
        <v>2018</v>
      </c>
      <c r="B174" s="18" t="s">
        <v>35</v>
      </c>
      <c r="C174" s="29" t="s">
        <v>46</v>
      </c>
      <c r="D174" s="19">
        <v>619.77539180641747</v>
      </c>
      <c r="E174" s="20">
        <v>76.031044051355451</v>
      </c>
      <c r="F174" s="21">
        <f t="shared" si="13"/>
        <v>695.80643585777295</v>
      </c>
      <c r="G174" s="21"/>
      <c r="L174" s="32"/>
      <c r="M174" s="35"/>
    </row>
    <row r="175" spans="1:13" s="22" customFormat="1" x14ac:dyDescent="0.25">
      <c r="A175" s="17">
        <v>2018</v>
      </c>
      <c r="B175" s="18" t="s">
        <v>35</v>
      </c>
      <c r="C175" s="29" t="s">
        <v>12</v>
      </c>
      <c r="D175" s="19">
        <v>459.55327872244408</v>
      </c>
      <c r="E175" s="20">
        <v>59.358290469581057</v>
      </c>
      <c r="F175" s="21">
        <f t="shared" si="13"/>
        <v>518.91156919202513</v>
      </c>
      <c r="G175" s="21"/>
      <c r="L175" s="32"/>
      <c r="M175" s="35"/>
    </row>
    <row r="176" spans="1:13" s="22" customFormat="1" x14ac:dyDescent="0.25">
      <c r="A176" s="17">
        <v>2018</v>
      </c>
      <c r="B176" s="18" t="s">
        <v>35</v>
      </c>
      <c r="C176" s="29" t="s">
        <v>13</v>
      </c>
      <c r="D176" s="19">
        <v>255.43757709037914</v>
      </c>
      <c r="E176" s="20">
        <v>79.064888282232786</v>
      </c>
      <c r="F176" s="21">
        <f t="shared" si="13"/>
        <v>334.50246537261194</v>
      </c>
      <c r="G176" s="21"/>
      <c r="L176" s="32"/>
      <c r="M176" s="35"/>
    </row>
    <row r="177" spans="1:13" s="22" customFormat="1" x14ac:dyDescent="0.25">
      <c r="A177" s="17">
        <v>2018</v>
      </c>
      <c r="B177" s="18" t="s">
        <v>35</v>
      </c>
      <c r="C177" s="29" t="s">
        <v>14</v>
      </c>
      <c r="D177" s="19">
        <v>66.304979078150211</v>
      </c>
      <c r="E177" s="20">
        <v>32.655301097547969</v>
      </c>
      <c r="F177" s="21">
        <f t="shared" si="13"/>
        <v>98.960280175698188</v>
      </c>
      <c r="G177" s="21"/>
      <c r="L177" s="32"/>
      <c r="M177" s="35"/>
    </row>
    <row r="178" spans="1:13" s="22" customFormat="1" x14ac:dyDescent="0.25">
      <c r="A178" s="17">
        <v>2018</v>
      </c>
      <c r="B178" s="18" t="s">
        <v>35</v>
      </c>
      <c r="C178" s="29" t="s">
        <v>15</v>
      </c>
      <c r="D178" s="19">
        <v>136.21491260622128</v>
      </c>
      <c r="E178" s="20">
        <v>137.47479567326707</v>
      </c>
      <c r="F178" s="21">
        <f t="shared" si="13"/>
        <v>273.68970827948834</v>
      </c>
      <c r="G178" s="21"/>
      <c r="L178" s="32"/>
      <c r="M178" s="35"/>
    </row>
    <row r="179" spans="1:13" s="22" customFormat="1" x14ac:dyDescent="0.25">
      <c r="A179" s="17">
        <v>2018</v>
      </c>
      <c r="B179" s="18" t="s">
        <v>35</v>
      </c>
      <c r="C179" s="29" t="s">
        <v>47</v>
      </c>
      <c r="D179" s="19">
        <v>190.4912950481656</v>
      </c>
      <c r="E179" s="20">
        <v>162.73116557893039</v>
      </c>
      <c r="F179" s="21">
        <f t="shared" si="13"/>
        <v>353.22246062709598</v>
      </c>
      <c r="G179" s="21"/>
      <c r="L179" s="32"/>
      <c r="M179" s="35"/>
    </row>
    <row r="180" spans="1:13" s="22" customFormat="1" x14ac:dyDescent="0.25">
      <c r="A180" s="17">
        <v>2018</v>
      </c>
      <c r="B180" s="18" t="s">
        <v>35</v>
      </c>
      <c r="C180" s="29" t="s">
        <v>16</v>
      </c>
      <c r="D180" s="19">
        <v>0.96691351611650678</v>
      </c>
      <c r="E180" s="20">
        <v>0.75681175701384096</v>
      </c>
      <c r="F180" s="21">
        <f t="shared" si="13"/>
        <v>1.7237252731303476</v>
      </c>
      <c r="G180" s="21"/>
      <c r="L180" s="32"/>
      <c r="M180" s="35"/>
    </row>
    <row r="181" spans="1:13" s="22" customFormat="1" x14ac:dyDescent="0.25">
      <c r="A181" s="17">
        <v>2018</v>
      </c>
      <c r="B181" s="18" t="s">
        <v>36</v>
      </c>
      <c r="C181" s="29" t="s">
        <v>43</v>
      </c>
      <c r="D181" s="19">
        <v>6346.2872351642654</v>
      </c>
      <c r="E181" s="20">
        <v>2420.3639852527326</v>
      </c>
      <c r="F181" s="21">
        <f t="shared" si="13"/>
        <v>8766.6512204169976</v>
      </c>
      <c r="G181" s="21"/>
      <c r="L181" s="32"/>
      <c r="M181" s="35"/>
    </row>
    <row r="182" spans="1:13" s="22" customFormat="1" x14ac:dyDescent="0.25">
      <c r="A182" s="17">
        <v>2018</v>
      </c>
      <c r="B182" s="18" t="s">
        <v>36</v>
      </c>
      <c r="C182" s="29" t="s">
        <v>0</v>
      </c>
      <c r="D182" s="19">
        <v>381.77796683525128</v>
      </c>
      <c r="E182" s="20">
        <v>302.02420278597583</v>
      </c>
      <c r="F182" s="21">
        <f t="shared" si="13"/>
        <v>683.80216962122711</v>
      </c>
      <c r="G182" s="21"/>
      <c r="L182" s="32"/>
      <c r="M182" s="35"/>
    </row>
    <row r="183" spans="1:13" s="22" customFormat="1" x14ac:dyDescent="0.25">
      <c r="A183" s="17">
        <v>2018</v>
      </c>
      <c r="B183" s="18" t="s">
        <v>36</v>
      </c>
      <c r="C183" s="29" t="s">
        <v>1</v>
      </c>
      <c r="D183" s="19">
        <v>117.22364398974784</v>
      </c>
      <c r="E183" s="20">
        <v>4.4759627339667647</v>
      </c>
      <c r="F183" s="21">
        <f t="shared" si="13"/>
        <v>121.69960672371461</v>
      </c>
      <c r="G183" s="21"/>
      <c r="L183" s="32"/>
      <c r="M183" s="35"/>
    </row>
    <row r="184" spans="1:13" s="22" customFormat="1" x14ac:dyDescent="0.25">
      <c r="A184" s="17">
        <v>2018</v>
      </c>
      <c r="B184" s="18" t="s">
        <v>36</v>
      </c>
      <c r="C184" s="29" t="s">
        <v>2</v>
      </c>
      <c r="D184" s="19">
        <v>638.59582027567149</v>
      </c>
      <c r="E184" s="20">
        <v>222.35539055537998</v>
      </c>
      <c r="F184" s="21">
        <f t="shared" si="13"/>
        <v>860.95121083105141</v>
      </c>
      <c r="G184" s="21"/>
      <c r="L184" s="32"/>
      <c r="M184" s="35"/>
    </row>
    <row r="185" spans="1:13" s="22" customFormat="1" x14ac:dyDescent="0.25">
      <c r="A185" s="17">
        <v>2018</v>
      </c>
      <c r="B185" s="18" t="s">
        <v>36</v>
      </c>
      <c r="C185" s="29" t="s">
        <v>3</v>
      </c>
      <c r="D185" s="19">
        <v>20.19087511142375</v>
      </c>
      <c r="E185" s="20">
        <v>0.56857743680045802</v>
      </c>
      <c r="F185" s="21">
        <f t="shared" si="13"/>
        <v>20.759452548224207</v>
      </c>
      <c r="G185" s="21"/>
      <c r="L185" s="32"/>
      <c r="M185" s="35"/>
    </row>
    <row r="186" spans="1:13" s="22" customFormat="1" x14ac:dyDescent="0.25">
      <c r="A186" s="17">
        <v>2018</v>
      </c>
      <c r="B186" s="18" t="s">
        <v>36</v>
      </c>
      <c r="C186" s="29" t="s">
        <v>44</v>
      </c>
      <c r="D186" s="19">
        <v>35.317323791962998</v>
      </c>
      <c r="E186" s="20">
        <v>9.8750228322610205</v>
      </c>
      <c r="F186" s="21">
        <f t="shared" si="13"/>
        <v>45.192346624224015</v>
      </c>
      <c r="G186" s="21"/>
      <c r="L186" s="32"/>
      <c r="M186" s="35"/>
    </row>
    <row r="187" spans="1:13" s="22" customFormat="1" x14ac:dyDescent="0.25">
      <c r="A187" s="17">
        <v>2018</v>
      </c>
      <c r="B187" s="18" t="s">
        <v>36</v>
      </c>
      <c r="C187" s="29" t="s">
        <v>4</v>
      </c>
      <c r="D187" s="19">
        <v>510.4633020122468</v>
      </c>
      <c r="E187" s="20">
        <v>270.55861795541563</v>
      </c>
      <c r="F187" s="21">
        <f t="shared" si="13"/>
        <v>781.02191996766237</v>
      </c>
      <c r="G187" s="21"/>
      <c r="L187" s="32"/>
      <c r="M187" s="35"/>
    </row>
    <row r="188" spans="1:13" s="22" customFormat="1" x14ac:dyDescent="0.25">
      <c r="A188" s="17">
        <v>2018</v>
      </c>
      <c r="B188" s="18" t="s">
        <v>36</v>
      </c>
      <c r="C188" s="29" t="s">
        <v>45</v>
      </c>
      <c r="D188" s="19">
        <v>1073.2085780781065</v>
      </c>
      <c r="E188" s="20">
        <v>506.97626050065128</v>
      </c>
      <c r="F188" s="21">
        <f t="shared" si="13"/>
        <v>1580.1848385787578</v>
      </c>
      <c r="G188" s="21"/>
      <c r="L188" s="32"/>
      <c r="M188" s="35"/>
    </row>
    <row r="189" spans="1:13" s="22" customFormat="1" x14ac:dyDescent="0.25">
      <c r="A189" s="17">
        <v>2018</v>
      </c>
      <c r="B189" s="18" t="s">
        <v>36</v>
      </c>
      <c r="C189" s="29" t="s">
        <v>5</v>
      </c>
      <c r="D189" s="19">
        <v>415.28211426706531</v>
      </c>
      <c r="E189" s="20">
        <v>185.17596427693547</v>
      </c>
      <c r="F189" s="21">
        <f t="shared" si="13"/>
        <v>600.45807854400073</v>
      </c>
      <c r="G189" s="21"/>
      <c r="L189" s="32"/>
      <c r="M189" s="35"/>
    </row>
    <row r="190" spans="1:13" s="22" customFormat="1" x14ac:dyDescent="0.25">
      <c r="A190" s="17">
        <v>2018</v>
      </c>
      <c r="B190" s="18" t="s">
        <v>36</v>
      </c>
      <c r="C190" s="29" t="s">
        <v>6</v>
      </c>
      <c r="D190" s="19">
        <v>324.90253896363623</v>
      </c>
      <c r="E190" s="20">
        <v>156.34653615737253</v>
      </c>
      <c r="F190" s="21">
        <f t="shared" si="13"/>
        <v>481.24907512100879</v>
      </c>
      <c r="G190" s="21"/>
      <c r="L190" s="32"/>
      <c r="M190" s="35"/>
    </row>
    <row r="191" spans="1:13" s="22" customFormat="1" x14ac:dyDescent="0.25">
      <c r="A191" s="17">
        <v>2018</v>
      </c>
      <c r="B191" s="18" t="s">
        <v>36</v>
      </c>
      <c r="C191" s="29" t="s">
        <v>7</v>
      </c>
      <c r="D191" s="19">
        <v>133.78438988224804</v>
      </c>
      <c r="E191" s="20">
        <v>21.34798456827507</v>
      </c>
      <c r="F191" s="21">
        <f t="shared" si="13"/>
        <v>155.13237445052312</v>
      </c>
      <c r="G191" s="21"/>
      <c r="L191" s="32"/>
      <c r="M191" s="35"/>
    </row>
    <row r="192" spans="1:13" s="22" customFormat="1" x14ac:dyDescent="0.25">
      <c r="A192" s="17">
        <v>2018</v>
      </c>
      <c r="B192" s="18" t="s">
        <v>36</v>
      </c>
      <c r="C192" s="29" t="s">
        <v>8</v>
      </c>
      <c r="D192" s="19">
        <v>143.92961853095375</v>
      </c>
      <c r="E192" s="20">
        <v>5.763259608187969</v>
      </c>
      <c r="F192" s="21">
        <f t="shared" si="13"/>
        <v>149.69287813914173</v>
      </c>
      <c r="G192" s="21"/>
      <c r="L192" s="32"/>
      <c r="M192" s="35"/>
    </row>
    <row r="193" spans="1:13" s="22" customFormat="1" x14ac:dyDescent="0.25">
      <c r="A193" s="17">
        <v>2018</v>
      </c>
      <c r="B193" s="18" t="s">
        <v>36</v>
      </c>
      <c r="C193" s="29" t="s">
        <v>9</v>
      </c>
      <c r="D193" s="19">
        <v>59.383530368176366</v>
      </c>
      <c r="E193" s="20">
        <v>13.084131704728009</v>
      </c>
      <c r="F193" s="21">
        <f t="shared" si="13"/>
        <v>72.467662072904375</v>
      </c>
      <c r="G193" s="21"/>
      <c r="L193" s="32"/>
      <c r="M193" s="35"/>
    </row>
    <row r="194" spans="1:13" s="22" customFormat="1" x14ac:dyDescent="0.25">
      <c r="A194" s="17">
        <v>2018</v>
      </c>
      <c r="B194" s="18" t="s">
        <v>36</v>
      </c>
      <c r="C194" s="29" t="s">
        <v>10</v>
      </c>
      <c r="D194" s="19">
        <v>296.7090975612756</v>
      </c>
      <c r="E194" s="20">
        <v>36.422417732244945</v>
      </c>
      <c r="F194" s="21">
        <f t="shared" si="13"/>
        <v>333.13151529352052</v>
      </c>
      <c r="G194" s="21"/>
      <c r="L194" s="32"/>
      <c r="M194" s="35"/>
    </row>
    <row r="195" spans="1:13" s="22" customFormat="1" x14ac:dyDescent="0.25">
      <c r="A195" s="17">
        <v>2018</v>
      </c>
      <c r="B195" s="18" t="s">
        <v>36</v>
      </c>
      <c r="C195" s="29" t="s">
        <v>11</v>
      </c>
      <c r="D195" s="19">
        <v>439.82645666776136</v>
      </c>
      <c r="E195" s="20">
        <v>117.69344568832048</v>
      </c>
      <c r="F195" s="21">
        <f t="shared" si="13"/>
        <v>557.51990235608184</v>
      </c>
      <c r="G195" s="21"/>
      <c r="L195" s="32"/>
      <c r="M195" s="35"/>
    </row>
    <row r="196" spans="1:13" s="22" customFormat="1" x14ac:dyDescent="0.25">
      <c r="A196" s="17">
        <v>2018</v>
      </c>
      <c r="B196" s="18" t="s">
        <v>36</v>
      </c>
      <c r="C196" s="29" t="s">
        <v>46</v>
      </c>
      <c r="D196" s="19">
        <v>624.63380288053463</v>
      </c>
      <c r="E196" s="20">
        <v>76.425622461929962</v>
      </c>
      <c r="F196" s="21">
        <f t="shared" si="13"/>
        <v>701.05942534246458</v>
      </c>
      <c r="G196" s="21"/>
      <c r="L196" s="32"/>
      <c r="M196" s="35"/>
    </row>
    <row r="197" spans="1:13" s="22" customFormat="1" x14ac:dyDescent="0.25">
      <c r="A197" s="17">
        <v>2018</v>
      </c>
      <c r="B197" s="18" t="s">
        <v>36</v>
      </c>
      <c r="C197" s="29" t="s">
        <v>12</v>
      </c>
      <c r="D197" s="19">
        <v>472.53225580188041</v>
      </c>
      <c r="E197" s="20">
        <v>70.31531975933396</v>
      </c>
      <c r="F197" s="21">
        <f t="shared" si="13"/>
        <v>542.8475755612144</v>
      </c>
      <c r="G197" s="21"/>
      <c r="L197" s="32"/>
      <c r="M197" s="35"/>
    </row>
    <row r="198" spans="1:13" s="22" customFormat="1" x14ac:dyDescent="0.25">
      <c r="A198" s="17">
        <v>2018</v>
      </c>
      <c r="B198" s="18" t="s">
        <v>36</v>
      </c>
      <c r="C198" s="29" t="s">
        <v>13</v>
      </c>
      <c r="D198" s="19">
        <v>263.66900991142438</v>
      </c>
      <c r="E198" s="20">
        <v>93.231920453144156</v>
      </c>
      <c r="F198" s="21">
        <f t="shared" ref="F198:F261" si="14">D198+E198</f>
        <v>356.90093036456852</v>
      </c>
      <c r="G198" s="21"/>
      <c r="L198" s="32"/>
      <c r="M198" s="35"/>
    </row>
    <row r="199" spans="1:13" s="22" customFormat="1" x14ac:dyDescent="0.25">
      <c r="A199" s="17">
        <v>2018</v>
      </c>
      <c r="B199" s="18" t="s">
        <v>36</v>
      </c>
      <c r="C199" s="29" t="s">
        <v>14</v>
      </c>
      <c r="D199" s="19">
        <v>69.046145253178764</v>
      </c>
      <c r="E199" s="20">
        <v>30.527125803412154</v>
      </c>
      <c r="F199" s="21">
        <f t="shared" si="14"/>
        <v>99.573271056590926</v>
      </c>
      <c r="G199" s="21"/>
      <c r="L199" s="32"/>
      <c r="M199" s="35"/>
    </row>
    <row r="200" spans="1:13" s="22" customFormat="1" x14ac:dyDescent="0.25">
      <c r="A200" s="17">
        <v>2018</v>
      </c>
      <c r="B200" s="18" t="s">
        <v>36</v>
      </c>
      <c r="C200" s="29" t="s">
        <v>15</v>
      </c>
      <c r="D200" s="19">
        <v>133.99258138991826</v>
      </c>
      <c r="E200" s="20">
        <v>132.51388284395432</v>
      </c>
      <c r="F200" s="21">
        <f t="shared" si="14"/>
        <v>266.50646423387258</v>
      </c>
      <c r="G200" s="21"/>
      <c r="L200" s="32"/>
      <c r="M200" s="35"/>
    </row>
    <row r="201" spans="1:13" s="22" customFormat="1" x14ac:dyDescent="0.25">
      <c r="A201" s="17">
        <v>2018</v>
      </c>
      <c r="B201" s="18" t="s">
        <v>36</v>
      </c>
      <c r="C201" s="29" t="s">
        <v>47</v>
      </c>
      <c r="D201" s="19">
        <v>190.94307538121623</v>
      </c>
      <c r="E201" s="20">
        <v>163.55695294092754</v>
      </c>
      <c r="F201" s="21">
        <f t="shared" si="14"/>
        <v>354.50002832214375</v>
      </c>
      <c r="G201" s="21"/>
      <c r="L201" s="32"/>
      <c r="M201" s="35"/>
    </row>
    <row r="202" spans="1:13" s="22" customFormat="1" x14ac:dyDescent="0.25">
      <c r="A202" s="17">
        <v>2018</v>
      </c>
      <c r="B202" s="18" t="s">
        <v>36</v>
      </c>
      <c r="C202" s="29" t="s">
        <v>16</v>
      </c>
      <c r="D202" s="19">
        <v>0.87510821058338695</v>
      </c>
      <c r="E202" s="20">
        <v>1.1253864535147813</v>
      </c>
      <c r="F202" s="21">
        <f t="shared" si="14"/>
        <v>2.0004946640981682</v>
      </c>
      <c r="G202" s="21"/>
      <c r="L202" s="32"/>
      <c r="M202" s="35"/>
    </row>
    <row r="203" spans="1:13" s="22" customFormat="1" x14ac:dyDescent="0.25">
      <c r="A203" s="17">
        <v>2018</v>
      </c>
      <c r="B203" s="18" t="s">
        <v>37</v>
      </c>
      <c r="C203" s="29" t="s">
        <v>43</v>
      </c>
      <c r="D203" s="19">
        <v>6352.421281173255</v>
      </c>
      <c r="E203" s="20">
        <v>2403.1274565912804</v>
      </c>
      <c r="F203" s="21">
        <f t="shared" si="14"/>
        <v>8755.548737764535</v>
      </c>
      <c r="G203" s="21"/>
      <c r="L203" s="32"/>
      <c r="M203" s="35"/>
    </row>
    <row r="204" spans="1:13" s="22" customFormat="1" x14ac:dyDescent="0.25">
      <c r="A204" s="17">
        <v>2018</v>
      </c>
      <c r="B204" s="18" t="s">
        <v>37</v>
      </c>
      <c r="C204" s="29" t="s">
        <v>0</v>
      </c>
      <c r="D204" s="19">
        <v>356.52019926311556</v>
      </c>
      <c r="E204" s="20">
        <v>284.54672233825539</v>
      </c>
      <c r="F204" s="21">
        <f t="shared" si="14"/>
        <v>641.06692160137095</v>
      </c>
      <c r="G204" s="21"/>
      <c r="L204" s="32"/>
      <c r="M204" s="35"/>
    </row>
    <row r="205" spans="1:13" s="22" customFormat="1" x14ac:dyDescent="0.25">
      <c r="A205" s="17">
        <v>2018</v>
      </c>
      <c r="B205" s="18" t="s">
        <v>37</v>
      </c>
      <c r="C205" s="29" t="s">
        <v>1</v>
      </c>
      <c r="D205" s="19">
        <v>114.25301709087702</v>
      </c>
      <c r="E205" s="20">
        <v>3.2424624581272217</v>
      </c>
      <c r="F205" s="21">
        <f t="shared" si="14"/>
        <v>117.49547954900424</v>
      </c>
      <c r="G205" s="21"/>
      <c r="L205" s="32"/>
      <c r="M205" s="35"/>
    </row>
    <row r="206" spans="1:13" s="22" customFormat="1" x14ac:dyDescent="0.25">
      <c r="A206" s="17">
        <v>2018</v>
      </c>
      <c r="B206" s="18" t="s">
        <v>37</v>
      </c>
      <c r="C206" s="29" t="s">
        <v>2</v>
      </c>
      <c r="D206" s="19">
        <v>649.62283957374018</v>
      </c>
      <c r="E206" s="20">
        <v>221.0007794402639</v>
      </c>
      <c r="F206" s="21">
        <f t="shared" si="14"/>
        <v>870.62361901400413</v>
      </c>
      <c r="G206" s="21"/>
      <c r="L206" s="32"/>
      <c r="M206" s="35"/>
    </row>
    <row r="207" spans="1:13" s="22" customFormat="1" x14ac:dyDescent="0.25">
      <c r="A207" s="17">
        <v>2018</v>
      </c>
      <c r="B207" s="18" t="s">
        <v>37</v>
      </c>
      <c r="C207" s="29" t="s">
        <v>3</v>
      </c>
      <c r="D207" s="19">
        <v>21.565794502753114</v>
      </c>
      <c r="E207" s="20">
        <v>0.57322911799363774</v>
      </c>
      <c r="F207" s="21">
        <f t="shared" si="14"/>
        <v>22.139023620746752</v>
      </c>
      <c r="G207" s="21"/>
      <c r="L207" s="32"/>
      <c r="M207" s="35"/>
    </row>
    <row r="208" spans="1:13" s="22" customFormat="1" x14ac:dyDescent="0.25">
      <c r="A208" s="17">
        <v>2018</v>
      </c>
      <c r="B208" s="18" t="s">
        <v>37</v>
      </c>
      <c r="C208" s="29" t="s">
        <v>44</v>
      </c>
      <c r="D208" s="19">
        <v>37.221795853921662</v>
      </c>
      <c r="E208" s="20">
        <v>8.0388957153483247</v>
      </c>
      <c r="F208" s="21">
        <f t="shared" si="14"/>
        <v>45.260691569269987</v>
      </c>
      <c r="G208" s="21"/>
      <c r="L208" s="32"/>
      <c r="M208" s="35"/>
    </row>
    <row r="209" spans="1:13" s="22" customFormat="1" x14ac:dyDescent="0.25">
      <c r="A209" s="17">
        <v>2018</v>
      </c>
      <c r="B209" s="18" t="s">
        <v>37</v>
      </c>
      <c r="C209" s="29" t="s">
        <v>4</v>
      </c>
      <c r="D209" s="19">
        <v>527.27009486200802</v>
      </c>
      <c r="E209" s="20">
        <v>263.32805119213089</v>
      </c>
      <c r="F209" s="21">
        <f t="shared" si="14"/>
        <v>790.59814605413885</v>
      </c>
      <c r="G209" s="21"/>
      <c r="L209" s="32"/>
      <c r="M209" s="35"/>
    </row>
    <row r="210" spans="1:13" s="22" customFormat="1" x14ac:dyDescent="0.25">
      <c r="A210" s="17">
        <v>2018</v>
      </c>
      <c r="B210" s="18" t="s">
        <v>37</v>
      </c>
      <c r="C210" s="29" t="s">
        <v>45</v>
      </c>
      <c r="D210" s="19">
        <v>1069.0712206544533</v>
      </c>
      <c r="E210" s="20">
        <v>497.42896846480397</v>
      </c>
      <c r="F210" s="21">
        <f t="shared" si="14"/>
        <v>1566.5001891192574</v>
      </c>
      <c r="G210" s="21"/>
      <c r="L210" s="32"/>
      <c r="M210" s="35"/>
    </row>
    <row r="211" spans="1:13" s="22" customFormat="1" x14ac:dyDescent="0.25">
      <c r="A211" s="17">
        <v>2018</v>
      </c>
      <c r="B211" s="18" t="s">
        <v>37</v>
      </c>
      <c r="C211" s="29" t="s">
        <v>5</v>
      </c>
      <c r="D211" s="19">
        <v>413.41538172847572</v>
      </c>
      <c r="E211" s="20">
        <v>188.1188837936125</v>
      </c>
      <c r="F211" s="21">
        <f t="shared" si="14"/>
        <v>601.53426552208816</v>
      </c>
      <c r="G211" s="21"/>
      <c r="L211" s="32"/>
      <c r="M211" s="35"/>
    </row>
    <row r="212" spans="1:13" s="22" customFormat="1" x14ac:dyDescent="0.25">
      <c r="A212" s="17">
        <v>2018</v>
      </c>
      <c r="B212" s="18" t="s">
        <v>37</v>
      </c>
      <c r="C212" s="29" t="s">
        <v>6</v>
      </c>
      <c r="D212" s="19">
        <v>333.95581683187055</v>
      </c>
      <c r="E212" s="20">
        <v>158.04797464369091</v>
      </c>
      <c r="F212" s="21">
        <f t="shared" si="14"/>
        <v>492.00379147556146</v>
      </c>
      <c r="G212" s="21"/>
      <c r="L212" s="32"/>
      <c r="M212" s="35"/>
    </row>
    <row r="213" spans="1:13" s="22" customFormat="1" x14ac:dyDescent="0.25">
      <c r="A213" s="17">
        <v>2018</v>
      </c>
      <c r="B213" s="18" t="s">
        <v>37</v>
      </c>
      <c r="C213" s="29" t="s">
        <v>7</v>
      </c>
      <c r="D213" s="19">
        <v>131.590230724847</v>
      </c>
      <c r="E213" s="20">
        <v>23.299414522837349</v>
      </c>
      <c r="F213" s="21">
        <f t="shared" si="14"/>
        <v>154.88964524768434</v>
      </c>
      <c r="G213" s="21"/>
      <c r="L213" s="32"/>
      <c r="M213" s="35"/>
    </row>
    <row r="214" spans="1:13" s="22" customFormat="1" x14ac:dyDescent="0.25">
      <c r="A214" s="17">
        <v>2018</v>
      </c>
      <c r="B214" s="18" t="s">
        <v>37</v>
      </c>
      <c r="C214" s="29" t="s">
        <v>8</v>
      </c>
      <c r="D214" s="19">
        <v>147.47617124881347</v>
      </c>
      <c r="E214" s="20">
        <v>4.8788490387176546</v>
      </c>
      <c r="F214" s="21">
        <f t="shared" si="14"/>
        <v>152.35502028753112</v>
      </c>
      <c r="G214" s="21"/>
      <c r="L214" s="32"/>
      <c r="M214" s="35"/>
    </row>
    <row r="215" spans="1:13" s="22" customFormat="1" x14ac:dyDescent="0.25">
      <c r="A215" s="17">
        <v>2018</v>
      </c>
      <c r="B215" s="18" t="s">
        <v>37</v>
      </c>
      <c r="C215" s="29" t="s">
        <v>9</v>
      </c>
      <c r="D215" s="19">
        <v>64.165034596120904</v>
      </c>
      <c r="E215" s="20">
        <v>11.811198523510555</v>
      </c>
      <c r="F215" s="21">
        <f t="shared" si="14"/>
        <v>75.976233119631459</v>
      </c>
      <c r="G215" s="21"/>
      <c r="L215" s="32"/>
      <c r="M215" s="35"/>
    </row>
    <row r="216" spans="1:13" s="22" customFormat="1" x14ac:dyDescent="0.25">
      <c r="A216" s="17">
        <v>2018</v>
      </c>
      <c r="B216" s="18" t="s">
        <v>37</v>
      </c>
      <c r="C216" s="29" t="s">
        <v>10</v>
      </c>
      <c r="D216" s="19">
        <v>294.95218708632564</v>
      </c>
      <c r="E216" s="20">
        <v>43.079735834653917</v>
      </c>
      <c r="F216" s="21">
        <f t="shared" si="14"/>
        <v>338.03192292097958</v>
      </c>
      <c r="G216" s="21"/>
      <c r="L216" s="32"/>
      <c r="M216" s="35"/>
    </row>
    <row r="217" spans="1:13" s="22" customFormat="1" x14ac:dyDescent="0.25">
      <c r="A217" s="17">
        <v>2018</v>
      </c>
      <c r="B217" s="18" t="s">
        <v>37</v>
      </c>
      <c r="C217" s="29" t="s">
        <v>11</v>
      </c>
      <c r="D217" s="19">
        <v>430.64144570586552</v>
      </c>
      <c r="E217" s="20">
        <v>122.06221773818147</v>
      </c>
      <c r="F217" s="21">
        <f t="shared" si="14"/>
        <v>552.70366344404704</v>
      </c>
      <c r="G217" s="21"/>
      <c r="L217" s="32"/>
      <c r="M217" s="35"/>
    </row>
    <row r="218" spans="1:13" s="22" customFormat="1" x14ac:dyDescent="0.25">
      <c r="A218" s="17">
        <v>2018</v>
      </c>
      <c r="B218" s="18" t="s">
        <v>37</v>
      </c>
      <c r="C218" s="29" t="s">
        <v>46</v>
      </c>
      <c r="D218" s="19">
        <v>643.5179240357761</v>
      </c>
      <c r="E218" s="20">
        <v>78.155546616895265</v>
      </c>
      <c r="F218" s="21">
        <f t="shared" si="14"/>
        <v>721.67347065267131</v>
      </c>
      <c r="G218" s="21"/>
      <c r="L218" s="32"/>
      <c r="M218" s="35"/>
    </row>
    <row r="219" spans="1:13" s="22" customFormat="1" x14ac:dyDescent="0.25">
      <c r="A219" s="17">
        <v>2018</v>
      </c>
      <c r="B219" s="18" t="s">
        <v>37</v>
      </c>
      <c r="C219" s="29" t="s">
        <v>12</v>
      </c>
      <c r="D219" s="19">
        <v>461.74905194107913</v>
      </c>
      <c r="E219" s="20">
        <v>70.80573681098528</v>
      </c>
      <c r="F219" s="21">
        <f t="shared" si="14"/>
        <v>532.55478875206438</v>
      </c>
      <c r="G219" s="21"/>
      <c r="L219" s="32"/>
      <c r="M219" s="35"/>
    </row>
    <row r="220" spans="1:13" s="22" customFormat="1" x14ac:dyDescent="0.25">
      <c r="A220" s="17">
        <v>2018</v>
      </c>
      <c r="B220" s="18" t="s">
        <v>37</v>
      </c>
      <c r="C220" s="29" t="s">
        <v>13</v>
      </c>
      <c r="D220" s="19">
        <v>265.45827961542682</v>
      </c>
      <c r="E220" s="20">
        <v>90.008013001365811</v>
      </c>
      <c r="F220" s="21">
        <f t="shared" si="14"/>
        <v>355.46629261679266</v>
      </c>
      <c r="G220" s="21"/>
      <c r="L220" s="32"/>
      <c r="M220" s="35"/>
    </row>
    <row r="221" spans="1:13" s="22" customFormat="1" x14ac:dyDescent="0.25">
      <c r="A221" s="17">
        <v>2018</v>
      </c>
      <c r="B221" s="18" t="s">
        <v>37</v>
      </c>
      <c r="C221" s="29" t="s">
        <v>14</v>
      </c>
      <c r="D221" s="19">
        <v>70.337938809052417</v>
      </c>
      <c r="E221" s="20">
        <v>35.578217181849041</v>
      </c>
      <c r="F221" s="21">
        <f t="shared" si="14"/>
        <v>105.91615599090146</v>
      </c>
      <c r="G221" s="21"/>
      <c r="L221" s="32"/>
      <c r="M221" s="35"/>
    </row>
    <row r="222" spans="1:13" s="22" customFormat="1" x14ac:dyDescent="0.25">
      <c r="A222" s="17">
        <v>2018</v>
      </c>
      <c r="B222" s="18" t="s">
        <v>37</v>
      </c>
      <c r="C222" s="29" t="s">
        <v>15</v>
      </c>
      <c r="D222" s="19">
        <v>130.21404513192303</v>
      </c>
      <c r="E222" s="20">
        <v>132.77391366324369</v>
      </c>
      <c r="F222" s="21">
        <f t="shared" si="14"/>
        <v>262.98795879516672</v>
      </c>
      <c r="G222" s="21"/>
      <c r="L222" s="32"/>
      <c r="M222" s="35"/>
    </row>
    <row r="223" spans="1:13" s="22" customFormat="1" x14ac:dyDescent="0.25">
      <c r="A223" s="17">
        <v>2018</v>
      </c>
      <c r="B223" s="18" t="s">
        <v>37</v>
      </c>
      <c r="C223" s="29" t="s">
        <v>47</v>
      </c>
      <c r="D223" s="19">
        <v>188.13610364563596</v>
      </c>
      <c r="E223" s="20">
        <v>165.20821032378424</v>
      </c>
      <c r="F223" s="21">
        <f t="shared" si="14"/>
        <v>353.34431396942023</v>
      </c>
      <c r="G223" s="21"/>
      <c r="L223" s="32"/>
      <c r="M223" s="35"/>
    </row>
    <row r="224" spans="1:13" s="22" customFormat="1" x14ac:dyDescent="0.25">
      <c r="A224" s="17">
        <v>2018</v>
      </c>
      <c r="B224" s="18" t="s">
        <v>37</v>
      </c>
      <c r="C224" s="29" t="s">
        <v>16</v>
      </c>
      <c r="D224" s="19">
        <v>1.2867082711726343</v>
      </c>
      <c r="E224" s="20">
        <v>1.1404361710292117</v>
      </c>
      <c r="F224" s="21">
        <f t="shared" si="14"/>
        <v>2.427144442201846</v>
      </c>
      <c r="G224" s="21"/>
      <c r="L224" s="32"/>
      <c r="M224" s="35"/>
    </row>
    <row r="225" spans="1:13" s="22" customFormat="1" x14ac:dyDescent="0.25">
      <c r="A225" s="17">
        <v>2018</v>
      </c>
      <c r="B225" s="18" t="s">
        <v>38</v>
      </c>
      <c r="C225" s="29" t="s">
        <v>43</v>
      </c>
      <c r="D225" s="19">
        <v>6334.4926644938996</v>
      </c>
      <c r="E225" s="20">
        <v>2374.2450080288195</v>
      </c>
      <c r="F225" s="21">
        <f t="shared" si="14"/>
        <v>8708.7376725227186</v>
      </c>
      <c r="G225" s="21"/>
      <c r="L225" s="32"/>
      <c r="M225" s="35"/>
    </row>
    <row r="226" spans="1:13" s="22" customFormat="1" x14ac:dyDescent="0.25">
      <c r="A226" s="17">
        <v>2018</v>
      </c>
      <c r="B226" s="18" t="s">
        <v>38</v>
      </c>
      <c r="C226" s="29" t="s">
        <v>0</v>
      </c>
      <c r="D226" s="19">
        <v>348.45287482391586</v>
      </c>
      <c r="E226" s="20">
        <v>271.66325011326404</v>
      </c>
      <c r="F226" s="21">
        <f t="shared" si="14"/>
        <v>620.11612493717985</v>
      </c>
      <c r="G226" s="21"/>
      <c r="L226" s="32"/>
      <c r="M226" s="35"/>
    </row>
    <row r="227" spans="1:13" s="22" customFormat="1" x14ac:dyDescent="0.25">
      <c r="A227" s="17">
        <v>2018</v>
      </c>
      <c r="B227" s="18" t="s">
        <v>38</v>
      </c>
      <c r="C227" s="29" t="s">
        <v>1</v>
      </c>
      <c r="D227" s="19">
        <v>118.81384216079438</v>
      </c>
      <c r="E227" s="20">
        <v>4.0518122377300934</v>
      </c>
      <c r="F227" s="21">
        <f t="shared" si="14"/>
        <v>122.86565439852447</v>
      </c>
      <c r="G227" s="21"/>
      <c r="L227" s="32"/>
      <c r="M227" s="35"/>
    </row>
    <row r="228" spans="1:13" s="22" customFormat="1" x14ac:dyDescent="0.25">
      <c r="A228" s="17">
        <v>2018</v>
      </c>
      <c r="B228" s="18" t="s">
        <v>38</v>
      </c>
      <c r="C228" s="29" t="s">
        <v>2</v>
      </c>
      <c r="D228" s="19">
        <v>654.478975659958</v>
      </c>
      <c r="E228" s="20">
        <v>220.91864349796583</v>
      </c>
      <c r="F228" s="21">
        <f t="shared" si="14"/>
        <v>875.39761915792383</v>
      </c>
      <c r="G228" s="21"/>
      <c r="L228" s="32"/>
      <c r="M228" s="35"/>
    </row>
    <row r="229" spans="1:13" s="22" customFormat="1" x14ac:dyDescent="0.25">
      <c r="A229" s="17">
        <v>2018</v>
      </c>
      <c r="B229" s="18" t="s">
        <v>38</v>
      </c>
      <c r="C229" s="29" t="s">
        <v>3</v>
      </c>
      <c r="D229" s="19">
        <v>25.481063003751476</v>
      </c>
      <c r="E229" s="20">
        <v>0.33422167612897086</v>
      </c>
      <c r="F229" s="21">
        <f t="shared" si="14"/>
        <v>25.815284679880445</v>
      </c>
      <c r="G229" s="21"/>
      <c r="L229" s="32"/>
      <c r="M229" s="35"/>
    </row>
    <row r="230" spans="1:13" s="22" customFormat="1" x14ac:dyDescent="0.25">
      <c r="A230" s="17">
        <v>2018</v>
      </c>
      <c r="B230" s="18" t="s">
        <v>38</v>
      </c>
      <c r="C230" s="29" t="s">
        <v>44</v>
      </c>
      <c r="D230" s="19">
        <v>33.265976632603291</v>
      </c>
      <c r="E230" s="20">
        <v>8.0565259017669124</v>
      </c>
      <c r="F230" s="21">
        <f t="shared" si="14"/>
        <v>41.322502534370201</v>
      </c>
      <c r="G230" s="21"/>
      <c r="L230" s="32"/>
      <c r="M230" s="35"/>
    </row>
    <row r="231" spans="1:13" s="22" customFormat="1" x14ac:dyDescent="0.25">
      <c r="A231" s="17">
        <v>2018</v>
      </c>
      <c r="B231" s="18" t="s">
        <v>38</v>
      </c>
      <c r="C231" s="29" t="s">
        <v>4</v>
      </c>
      <c r="D231" s="19">
        <v>525.94368039069047</v>
      </c>
      <c r="E231" s="20">
        <v>266.94616366921474</v>
      </c>
      <c r="F231" s="21">
        <f t="shared" si="14"/>
        <v>792.88984405990527</v>
      </c>
      <c r="G231" s="21"/>
      <c r="L231" s="32"/>
      <c r="M231" s="35"/>
    </row>
    <row r="232" spans="1:13" s="22" customFormat="1" x14ac:dyDescent="0.25">
      <c r="A232" s="17">
        <v>2018</v>
      </c>
      <c r="B232" s="18" t="s">
        <v>38</v>
      </c>
      <c r="C232" s="29" t="s">
        <v>45</v>
      </c>
      <c r="D232" s="19">
        <v>1056.2691946756424</v>
      </c>
      <c r="E232" s="20">
        <v>487.01053734596837</v>
      </c>
      <c r="F232" s="21">
        <f t="shared" si="14"/>
        <v>1543.2797320216109</v>
      </c>
      <c r="G232" s="21"/>
      <c r="L232" s="32"/>
      <c r="M232" s="35"/>
    </row>
    <row r="233" spans="1:13" s="22" customFormat="1" x14ac:dyDescent="0.25">
      <c r="A233" s="17">
        <v>2018</v>
      </c>
      <c r="B233" s="18" t="s">
        <v>38</v>
      </c>
      <c r="C233" s="29" t="s">
        <v>5</v>
      </c>
      <c r="D233" s="19">
        <v>405.83805470886369</v>
      </c>
      <c r="E233" s="20">
        <v>182.61649939676519</v>
      </c>
      <c r="F233" s="21">
        <f t="shared" si="14"/>
        <v>588.45455410562886</v>
      </c>
      <c r="G233" s="21"/>
      <c r="L233" s="32"/>
      <c r="M233" s="35"/>
    </row>
    <row r="234" spans="1:13" s="22" customFormat="1" x14ac:dyDescent="0.25">
      <c r="A234" s="17">
        <v>2018</v>
      </c>
      <c r="B234" s="18" t="s">
        <v>38</v>
      </c>
      <c r="C234" s="29" t="s">
        <v>6</v>
      </c>
      <c r="D234" s="19">
        <v>347.97103205583136</v>
      </c>
      <c r="E234" s="20">
        <v>156.11656037138894</v>
      </c>
      <c r="F234" s="21">
        <f t="shared" si="14"/>
        <v>504.08759242722033</v>
      </c>
      <c r="G234" s="21"/>
      <c r="L234" s="32"/>
      <c r="M234" s="35"/>
    </row>
    <row r="235" spans="1:13" s="22" customFormat="1" x14ac:dyDescent="0.25">
      <c r="A235" s="17">
        <v>2018</v>
      </c>
      <c r="B235" s="18" t="s">
        <v>38</v>
      </c>
      <c r="C235" s="29" t="s">
        <v>7</v>
      </c>
      <c r="D235" s="19">
        <v>138.18988234138976</v>
      </c>
      <c r="E235" s="20">
        <v>20.82143300409497</v>
      </c>
      <c r="F235" s="21">
        <f t="shared" si="14"/>
        <v>159.01131534548472</v>
      </c>
      <c r="G235" s="21"/>
      <c r="L235" s="32"/>
      <c r="M235" s="35"/>
    </row>
    <row r="236" spans="1:13" s="22" customFormat="1" x14ac:dyDescent="0.25">
      <c r="A236" s="17">
        <v>2018</v>
      </c>
      <c r="B236" s="18" t="s">
        <v>38</v>
      </c>
      <c r="C236" s="29" t="s">
        <v>8</v>
      </c>
      <c r="D236" s="19">
        <v>150.31535300162631</v>
      </c>
      <c r="E236" s="20">
        <v>3.2758580143376945</v>
      </c>
      <c r="F236" s="21">
        <f t="shared" si="14"/>
        <v>153.59121101596401</v>
      </c>
      <c r="G236" s="21"/>
      <c r="L236" s="32"/>
      <c r="M236" s="35"/>
    </row>
    <row r="237" spans="1:13" s="22" customFormat="1" x14ac:dyDescent="0.25">
      <c r="A237" s="17">
        <v>2018</v>
      </c>
      <c r="B237" s="18" t="s">
        <v>38</v>
      </c>
      <c r="C237" s="29" t="s">
        <v>9</v>
      </c>
      <c r="D237" s="19">
        <v>58.404895102863591</v>
      </c>
      <c r="E237" s="20">
        <v>8.2558888843118314</v>
      </c>
      <c r="F237" s="21">
        <f t="shared" si="14"/>
        <v>66.660783987175421</v>
      </c>
      <c r="G237" s="21"/>
      <c r="L237" s="32"/>
      <c r="M237" s="35"/>
    </row>
    <row r="238" spans="1:13" s="22" customFormat="1" x14ac:dyDescent="0.25">
      <c r="A238" s="17">
        <v>2018</v>
      </c>
      <c r="B238" s="18" t="s">
        <v>38</v>
      </c>
      <c r="C238" s="29" t="s">
        <v>10</v>
      </c>
      <c r="D238" s="19">
        <v>267.95920366975059</v>
      </c>
      <c r="E238" s="20">
        <v>42.925778872806767</v>
      </c>
      <c r="F238" s="21">
        <f t="shared" si="14"/>
        <v>310.88498254255734</v>
      </c>
      <c r="G238" s="21"/>
      <c r="L238" s="32"/>
      <c r="M238" s="35"/>
    </row>
    <row r="239" spans="1:13" s="22" customFormat="1" x14ac:dyDescent="0.25">
      <c r="A239" s="17">
        <v>2018</v>
      </c>
      <c r="B239" s="18" t="s">
        <v>38</v>
      </c>
      <c r="C239" s="29" t="s">
        <v>11</v>
      </c>
      <c r="D239" s="19">
        <v>442.64274013424642</v>
      </c>
      <c r="E239" s="20">
        <v>116.23851607152284</v>
      </c>
      <c r="F239" s="21">
        <f t="shared" si="14"/>
        <v>558.8812562057692</v>
      </c>
      <c r="G239" s="21"/>
      <c r="L239" s="32"/>
      <c r="M239" s="35"/>
    </row>
    <row r="240" spans="1:13" s="22" customFormat="1" x14ac:dyDescent="0.25">
      <c r="A240" s="17">
        <v>2018</v>
      </c>
      <c r="B240" s="18" t="s">
        <v>38</v>
      </c>
      <c r="C240" s="29" t="s">
        <v>46</v>
      </c>
      <c r="D240" s="19">
        <v>641.50845289546191</v>
      </c>
      <c r="E240" s="20">
        <v>84.954762716811061</v>
      </c>
      <c r="F240" s="21">
        <f t="shared" si="14"/>
        <v>726.46321561227296</v>
      </c>
      <c r="G240" s="21"/>
      <c r="L240" s="32"/>
      <c r="M240" s="35"/>
    </row>
    <row r="241" spans="1:13" s="22" customFormat="1" x14ac:dyDescent="0.25">
      <c r="A241" s="17">
        <v>2018</v>
      </c>
      <c r="B241" s="18" t="s">
        <v>38</v>
      </c>
      <c r="C241" s="29" t="s">
        <v>12</v>
      </c>
      <c r="D241" s="19">
        <v>463.84511204297092</v>
      </c>
      <c r="E241" s="20">
        <v>71.6966872136625</v>
      </c>
      <c r="F241" s="21">
        <f t="shared" si="14"/>
        <v>535.54179925663345</v>
      </c>
      <c r="G241" s="21"/>
      <c r="L241" s="32"/>
      <c r="M241" s="35"/>
    </row>
    <row r="242" spans="1:13" s="22" customFormat="1" x14ac:dyDescent="0.25">
      <c r="A242" s="17">
        <v>2018</v>
      </c>
      <c r="B242" s="18" t="s">
        <v>38</v>
      </c>
      <c r="C242" s="29" t="s">
        <v>13</v>
      </c>
      <c r="D242" s="19">
        <v>266.00342046845623</v>
      </c>
      <c r="E242" s="20">
        <v>92.930960437708023</v>
      </c>
      <c r="F242" s="21">
        <f t="shared" si="14"/>
        <v>358.93438090616428</v>
      </c>
      <c r="G242" s="21"/>
      <c r="L242" s="32"/>
      <c r="M242" s="35"/>
    </row>
    <row r="243" spans="1:13" s="22" customFormat="1" x14ac:dyDescent="0.25">
      <c r="A243" s="17">
        <v>2018</v>
      </c>
      <c r="B243" s="18" t="s">
        <v>38</v>
      </c>
      <c r="C243" s="29" t="s">
        <v>14</v>
      </c>
      <c r="D243" s="19">
        <v>67.403034187177454</v>
      </c>
      <c r="E243" s="20">
        <v>34.005272120654759</v>
      </c>
      <c r="F243" s="21">
        <f t="shared" si="14"/>
        <v>101.40830630783222</v>
      </c>
      <c r="G243" s="21"/>
      <c r="L243" s="32"/>
      <c r="M243" s="35"/>
    </row>
    <row r="244" spans="1:13" s="22" customFormat="1" x14ac:dyDescent="0.25">
      <c r="A244" s="17">
        <v>2018</v>
      </c>
      <c r="B244" s="18" t="s">
        <v>38</v>
      </c>
      <c r="C244" s="29" t="s">
        <v>15</v>
      </c>
      <c r="D244" s="19">
        <v>135.69747544059715</v>
      </c>
      <c r="E244" s="20">
        <v>131.69052964077852</v>
      </c>
      <c r="F244" s="21">
        <f t="shared" si="14"/>
        <v>267.3880050813757</v>
      </c>
      <c r="G244" s="21"/>
      <c r="L244" s="32"/>
      <c r="M244" s="35"/>
    </row>
    <row r="245" spans="1:13" s="22" customFormat="1" x14ac:dyDescent="0.25">
      <c r="A245" s="17">
        <v>2018</v>
      </c>
      <c r="B245" s="18" t="s">
        <v>38</v>
      </c>
      <c r="C245" s="29" t="s">
        <v>47</v>
      </c>
      <c r="D245" s="19">
        <v>185.33831929855987</v>
      </c>
      <c r="E245" s="20">
        <v>168.61193320223285</v>
      </c>
      <c r="F245" s="21">
        <f t="shared" si="14"/>
        <v>353.95025250079271</v>
      </c>
      <c r="G245" s="21"/>
      <c r="L245" s="32"/>
      <c r="M245" s="35"/>
    </row>
    <row r="246" spans="1:13" s="22" customFormat="1" x14ac:dyDescent="0.25">
      <c r="A246" s="17">
        <v>2018</v>
      </c>
      <c r="B246" s="18" t="s">
        <v>38</v>
      </c>
      <c r="C246" s="29" t="s">
        <v>16</v>
      </c>
      <c r="D246" s="19">
        <v>0.67008179874761586</v>
      </c>
      <c r="E246" s="20">
        <v>1.1231736397042764</v>
      </c>
      <c r="F246" s="21">
        <f t="shared" si="14"/>
        <v>1.7932554384518924</v>
      </c>
      <c r="G246" s="21"/>
      <c r="L246" s="32"/>
      <c r="M246" s="35"/>
    </row>
    <row r="247" spans="1:13" s="22" customFormat="1" x14ac:dyDescent="0.25">
      <c r="A247" s="17">
        <v>2018</v>
      </c>
      <c r="B247" s="18" t="s">
        <v>39</v>
      </c>
      <c r="C247" s="29" t="s">
        <v>43</v>
      </c>
      <c r="D247" s="19">
        <v>6334.5700104422922</v>
      </c>
      <c r="E247" s="20">
        <v>2372.6243373987118</v>
      </c>
      <c r="F247" s="21">
        <f t="shared" si="14"/>
        <v>8707.194347841003</v>
      </c>
      <c r="G247" s="21"/>
      <c r="L247" s="32"/>
      <c r="M247" s="35"/>
    </row>
    <row r="248" spans="1:13" s="22" customFormat="1" x14ac:dyDescent="0.25">
      <c r="A248" s="17">
        <v>2018</v>
      </c>
      <c r="B248" s="18" t="s">
        <v>39</v>
      </c>
      <c r="C248" s="29" t="s">
        <v>0</v>
      </c>
      <c r="D248" s="19">
        <v>354.959210713728</v>
      </c>
      <c r="E248" s="20">
        <v>270.05215528228592</v>
      </c>
      <c r="F248" s="21">
        <f t="shared" si="14"/>
        <v>625.01136599601386</v>
      </c>
      <c r="G248" s="21"/>
      <c r="L248" s="32"/>
      <c r="M248" s="35"/>
    </row>
    <row r="249" spans="1:13" s="22" customFormat="1" x14ac:dyDescent="0.25">
      <c r="A249" s="17">
        <v>2018</v>
      </c>
      <c r="B249" s="18" t="s">
        <v>39</v>
      </c>
      <c r="C249" s="29" t="s">
        <v>1</v>
      </c>
      <c r="D249" s="19">
        <v>118.00144288296994</v>
      </c>
      <c r="E249" s="20">
        <v>3.8981418226985927</v>
      </c>
      <c r="F249" s="21">
        <f t="shared" si="14"/>
        <v>121.89958470566853</v>
      </c>
      <c r="G249" s="21"/>
      <c r="L249" s="32"/>
      <c r="M249" s="35"/>
    </row>
    <row r="250" spans="1:13" s="22" customFormat="1" x14ac:dyDescent="0.25">
      <c r="A250" s="17">
        <v>2018</v>
      </c>
      <c r="B250" s="18" t="s">
        <v>39</v>
      </c>
      <c r="C250" s="29" t="s">
        <v>2</v>
      </c>
      <c r="D250" s="19">
        <v>653.68448016386185</v>
      </c>
      <c r="E250" s="20">
        <v>225.4225561010785</v>
      </c>
      <c r="F250" s="21">
        <f t="shared" si="14"/>
        <v>879.10703626494035</v>
      </c>
      <c r="G250" s="21"/>
      <c r="L250" s="32"/>
      <c r="M250" s="35"/>
    </row>
    <row r="251" spans="1:13" s="22" customFormat="1" x14ac:dyDescent="0.25">
      <c r="A251" s="17">
        <v>2018</v>
      </c>
      <c r="B251" s="18" t="s">
        <v>39</v>
      </c>
      <c r="C251" s="29" t="s">
        <v>3</v>
      </c>
      <c r="D251" s="19">
        <v>24.387253434680776</v>
      </c>
      <c r="E251" s="20">
        <v>1.4334750269105838</v>
      </c>
      <c r="F251" s="21">
        <f t="shared" si="14"/>
        <v>25.820728461591361</v>
      </c>
      <c r="G251" s="21"/>
      <c r="L251" s="32"/>
      <c r="M251" s="35"/>
    </row>
    <row r="252" spans="1:13" s="22" customFormat="1" x14ac:dyDescent="0.25">
      <c r="A252" s="17">
        <v>2018</v>
      </c>
      <c r="B252" s="18" t="s">
        <v>39</v>
      </c>
      <c r="C252" s="29" t="s">
        <v>44</v>
      </c>
      <c r="D252" s="19">
        <v>30.469433561776579</v>
      </c>
      <c r="E252" s="20">
        <v>7.5646561166663879</v>
      </c>
      <c r="F252" s="21">
        <f t="shared" si="14"/>
        <v>38.034089678442967</v>
      </c>
      <c r="G252" s="21"/>
      <c r="L252" s="32"/>
      <c r="M252" s="35"/>
    </row>
    <row r="253" spans="1:13" s="22" customFormat="1" x14ac:dyDescent="0.25">
      <c r="A253" s="17">
        <v>2018</v>
      </c>
      <c r="B253" s="18" t="s">
        <v>39</v>
      </c>
      <c r="C253" s="29" t="s">
        <v>4</v>
      </c>
      <c r="D253" s="19">
        <v>510.88648145911878</v>
      </c>
      <c r="E253" s="20">
        <v>277.97028637431521</v>
      </c>
      <c r="F253" s="21">
        <f t="shared" si="14"/>
        <v>788.85676783343399</v>
      </c>
      <c r="G253" s="21"/>
      <c r="L253" s="32"/>
      <c r="M253" s="35"/>
    </row>
    <row r="254" spans="1:13" s="22" customFormat="1" x14ac:dyDescent="0.25">
      <c r="A254" s="17">
        <v>2018</v>
      </c>
      <c r="B254" s="18" t="s">
        <v>39</v>
      </c>
      <c r="C254" s="29" t="s">
        <v>45</v>
      </c>
      <c r="D254" s="19">
        <v>1075.2015897703025</v>
      </c>
      <c r="E254" s="20">
        <v>490.62373791863786</v>
      </c>
      <c r="F254" s="21">
        <f t="shared" si="14"/>
        <v>1565.8253276889404</v>
      </c>
      <c r="G254" s="21"/>
      <c r="L254" s="32"/>
      <c r="M254" s="35"/>
    </row>
    <row r="255" spans="1:13" s="22" customFormat="1" x14ac:dyDescent="0.25">
      <c r="A255" s="17">
        <v>2018</v>
      </c>
      <c r="B255" s="18" t="s">
        <v>39</v>
      </c>
      <c r="C255" s="29" t="s">
        <v>5</v>
      </c>
      <c r="D255" s="19">
        <v>409.20601546808979</v>
      </c>
      <c r="E255" s="20">
        <v>187.65415682552242</v>
      </c>
      <c r="F255" s="21">
        <f t="shared" si="14"/>
        <v>596.86017229361221</v>
      </c>
      <c r="G255" s="21"/>
      <c r="L255" s="32"/>
      <c r="M255" s="35"/>
    </row>
    <row r="256" spans="1:13" s="22" customFormat="1" x14ac:dyDescent="0.25">
      <c r="A256" s="17">
        <v>2018</v>
      </c>
      <c r="B256" s="18" t="s">
        <v>39</v>
      </c>
      <c r="C256" s="29" t="s">
        <v>6</v>
      </c>
      <c r="D256" s="19">
        <v>360.91172754329165</v>
      </c>
      <c r="E256" s="20">
        <v>142.36081128012523</v>
      </c>
      <c r="F256" s="21">
        <f t="shared" si="14"/>
        <v>503.27253882341688</v>
      </c>
      <c r="G256" s="21"/>
      <c r="L256" s="32"/>
      <c r="M256" s="35"/>
    </row>
    <row r="257" spans="1:13" s="22" customFormat="1" x14ac:dyDescent="0.25">
      <c r="A257" s="17">
        <v>2018</v>
      </c>
      <c r="B257" s="18" t="s">
        <v>39</v>
      </c>
      <c r="C257" s="29" t="s">
        <v>7</v>
      </c>
      <c r="D257" s="19">
        <v>131.72645799370784</v>
      </c>
      <c r="E257" s="20">
        <v>16.094614594238212</v>
      </c>
      <c r="F257" s="21">
        <f t="shared" si="14"/>
        <v>147.82107258794605</v>
      </c>
      <c r="G257" s="21"/>
      <c r="L257" s="32"/>
      <c r="M257" s="35"/>
    </row>
    <row r="258" spans="1:13" s="22" customFormat="1" x14ac:dyDescent="0.25">
      <c r="A258" s="17">
        <v>2018</v>
      </c>
      <c r="B258" s="18" t="s">
        <v>39</v>
      </c>
      <c r="C258" s="29" t="s">
        <v>8</v>
      </c>
      <c r="D258" s="19">
        <v>144.1017147902364</v>
      </c>
      <c r="E258" s="20">
        <v>4.733086473695181</v>
      </c>
      <c r="F258" s="21">
        <f t="shared" si="14"/>
        <v>148.83480126393158</v>
      </c>
      <c r="G258" s="21"/>
      <c r="L258" s="32"/>
      <c r="M258" s="35"/>
    </row>
    <row r="259" spans="1:13" s="22" customFormat="1" x14ac:dyDescent="0.25">
      <c r="A259" s="17">
        <v>2018</v>
      </c>
      <c r="B259" s="18" t="s">
        <v>39</v>
      </c>
      <c r="C259" s="29" t="s">
        <v>9</v>
      </c>
      <c r="D259" s="19">
        <v>60.698321768532168</v>
      </c>
      <c r="E259" s="20">
        <v>7.5112654872063782</v>
      </c>
      <c r="F259" s="21">
        <f t="shared" si="14"/>
        <v>68.209587255738541</v>
      </c>
      <c r="G259" s="21"/>
      <c r="L259" s="32"/>
      <c r="M259" s="35"/>
    </row>
    <row r="260" spans="1:13" s="22" customFormat="1" x14ac:dyDescent="0.25">
      <c r="A260" s="17">
        <v>2018</v>
      </c>
      <c r="B260" s="18" t="s">
        <v>39</v>
      </c>
      <c r="C260" s="29" t="s">
        <v>10</v>
      </c>
      <c r="D260" s="19">
        <v>260.31920732314734</v>
      </c>
      <c r="E260" s="20">
        <v>41.208769921868566</v>
      </c>
      <c r="F260" s="21">
        <f t="shared" si="14"/>
        <v>301.5279772450159</v>
      </c>
      <c r="G260" s="21"/>
      <c r="L260" s="32"/>
      <c r="M260" s="35"/>
    </row>
    <row r="261" spans="1:13" s="22" customFormat="1" x14ac:dyDescent="0.25">
      <c r="A261" s="17">
        <v>2018</v>
      </c>
      <c r="B261" s="18" t="s">
        <v>39</v>
      </c>
      <c r="C261" s="29" t="s">
        <v>11</v>
      </c>
      <c r="D261" s="19">
        <v>448.15433948866223</v>
      </c>
      <c r="E261" s="20">
        <v>106.91397908723212</v>
      </c>
      <c r="F261" s="21">
        <f t="shared" si="14"/>
        <v>555.06831857589441</v>
      </c>
      <c r="G261" s="21"/>
      <c r="L261" s="32"/>
      <c r="M261" s="35"/>
    </row>
    <row r="262" spans="1:13" s="22" customFormat="1" x14ac:dyDescent="0.25">
      <c r="A262" s="17">
        <v>2018</v>
      </c>
      <c r="B262" s="18" t="s">
        <v>39</v>
      </c>
      <c r="C262" s="29" t="s">
        <v>46</v>
      </c>
      <c r="D262" s="19">
        <v>645.65008214691909</v>
      </c>
      <c r="E262" s="20">
        <v>84.195247760963653</v>
      </c>
      <c r="F262" s="21">
        <f t="shared" ref="F262:F325" si="15">D262+E262</f>
        <v>729.84532990788273</v>
      </c>
      <c r="G262" s="21"/>
      <c r="L262" s="32"/>
      <c r="M262" s="35"/>
    </row>
    <row r="263" spans="1:13" s="22" customFormat="1" x14ac:dyDescent="0.25">
      <c r="A263" s="17">
        <v>2018</v>
      </c>
      <c r="B263" s="18" t="s">
        <v>39</v>
      </c>
      <c r="C263" s="29" t="s">
        <v>12</v>
      </c>
      <c r="D263" s="19">
        <v>452.26764845383508</v>
      </c>
      <c r="E263" s="20">
        <v>66.62120838124352</v>
      </c>
      <c r="F263" s="21">
        <f t="shared" si="15"/>
        <v>518.88885683507863</v>
      </c>
      <c r="G263" s="21"/>
      <c r="L263" s="32"/>
      <c r="M263" s="35"/>
    </row>
    <row r="264" spans="1:13" s="22" customFormat="1" x14ac:dyDescent="0.25">
      <c r="A264" s="17">
        <v>2018</v>
      </c>
      <c r="B264" s="18" t="s">
        <v>39</v>
      </c>
      <c r="C264" s="29" t="s">
        <v>13</v>
      </c>
      <c r="D264" s="19">
        <v>262.49399005287131</v>
      </c>
      <c r="E264" s="20">
        <v>92.714313077173216</v>
      </c>
      <c r="F264" s="21">
        <f t="shared" si="15"/>
        <v>355.20830313004456</v>
      </c>
      <c r="G264" s="21"/>
      <c r="L264" s="32"/>
      <c r="M264" s="35"/>
    </row>
    <row r="265" spans="1:13" s="22" customFormat="1" x14ac:dyDescent="0.25">
      <c r="A265" s="17">
        <v>2018</v>
      </c>
      <c r="B265" s="18" t="s">
        <v>39</v>
      </c>
      <c r="C265" s="29" t="s">
        <v>14</v>
      </c>
      <c r="D265" s="19">
        <v>70.555892779661676</v>
      </c>
      <c r="E265" s="20">
        <v>35.058680740538016</v>
      </c>
      <c r="F265" s="21">
        <f t="shared" si="15"/>
        <v>105.61457352019968</v>
      </c>
      <c r="G265" s="21"/>
      <c r="L265" s="32"/>
      <c r="M265" s="35"/>
    </row>
    <row r="266" spans="1:13" s="22" customFormat="1" x14ac:dyDescent="0.25">
      <c r="A266" s="17">
        <v>2018</v>
      </c>
      <c r="B266" s="18" t="s">
        <v>39</v>
      </c>
      <c r="C266" s="29" t="s">
        <v>15</v>
      </c>
      <c r="D266" s="19">
        <v>137.82849861863528</v>
      </c>
      <c r="E266" s="20">
        <v>132.31155778352021</v>
      </c>
      <c r="F266" s="21">
        <f t="shared" si="15"/>
        <v>270.14005640215549</v>
      </c>
      <c r="G266" s="21"/>
      <c r="L266" s="32"/>
      <c r="M266" s="35"/>
    </row>
    <row r="267" spans="1:13" s="22" customFormat="1" x14ac:dyDescent="0.25">
      <c r="A267" s="17">
        <v>2018</v>
      </c>
      <c r="B267" s="18" t="s">
        <v>39</v>
      </c>
      <c r="C267" s="29" t="s">
        <v>47</v>
      </c>
      <c r="D267" s="19">
        <v>182.39582470456347</v>
      </c>
      <c r="E267" s="20">
        <v>177.50757380554444</v>
      </c>
      <c r="F267" s="21">
        <f t="shared" si="15"/>
        <v>359.90339851010788</v>
      </c>
      <c r="G267" s="21"/>
      <c r="L267" s="32"/>
      <c r="M267" s="35"/>
    </row>
    <row r="268" spans="1:13" s="22" customFormat="1" x14ac:dyDescent="0.25">
      <c r="A268" s="17">
        <v>2018</v>
      </c>
      <c r="B268" s="18" t="s">
        <v>39</v>
      </c>
      <c r="C268" s="29" t="s">
        <v>16</v>
      </c>
      <c r="D268" s="19">
        <v>0.67039732369963578</v>
      </c>
      <c r="E268" s="20">
        <v>0.77406353724686183</v>
      </c>
      <c r="F268" s="21">
        <f t="shared" si="15"/>
        <v>1.4444608609464975</v>
      </c>
      <c r="G268" s="21"/>
      <c r="L268" s="32"/>
      <c r="M268" s="35"/>
    </row>
    <row r="269" spans="1:13" s="22" customFormat="1" x14ac:dyDescent="0.25">
      <c r="A269" s="17">
        <v>2018</v>
      </c>
      <c r="B269" s="18" t="s">
        <v>28</v>
      </c>
      <c r="C269" s="29" t="s">
        <v>43</v>
      </c>
      <c r="D269" s="19">
        <v>6329.4666968861729</v>
      </c>
      <c r="E269" s="20">
        <v>2381.4410238095211</v>
      </c>
      <c r="F269" s="21">
        <f t="shared" si="15"/>
        <v>8710.9077206956936</v>
      </c>
      <c r="G269" s="21"/>
      <c r="L269" s="32"/>
      <c r="M269" s="35"/>
    </row>
    <row r="270" spans="1:13" s="22" customFormat="1" x14ac:dyDescent="0.25">
      <c r="A270" s="17">
        <v>2018</v>
      </c>
      <c r="B270" s="18" t="s">
        <v>28</v>
      </c>
      <c r="C270" s="29" t="s">
        <v>0</v>
      </c>
      <c r="D270" s="19">
        <v>358.32413218191738</v>
      </c>
      <c r="E270" s="20">
        <v>267.78827816660004</v>
      </c>
      <c r="F270" s="21">
        <f t="shared" si="15"/>
        <v>626.11241034851741</v>
      </c>
      <c r="G270" s="21"/>
      <c r="L270" s="32"/>
      <c r="M270" s="35"/>
    </row>
    <row r="271" spans="1:13" s="22" customFormat="1" x14ac:dyDescent="0.25">
      <c r="A271" s="17">
        <v>2018</v>
      </c>
      <c r="B271" s="18" t="s">
        <v>28</v>
      </c>
      <c r="C271" s="29" t="s">
        <v>1</v>
      </c>
      <c r="D271" s="19">
        <v>115.19622722038952</v>
      </c>
      <c r="E271" s="20">
        <v>6.1453944826184488</v>
      </c>
      <c r="F271" s="21">
        <f t="shared" si="15"/>
        <v>121.34162170300796</v>
      </c>
      <c r="G271" s="21"/>
      <c r="L271" s="32"/>
      <c r="M271" s="35"/>
    </row>
    <row r="272" spans="1:13" s="22" customFormat="1" x14ac:dyDescent="0.25">
      <c r="A272" s="17">
        <v>2018</v>
      </c>
      <c r="B272" s="18" t="s">
        <v>28</v>
      </c>
      <c r="C272" s="29" t="s">
        <v>2</v>
      </c>
      <c r="D272" s="19">
        <v>642.59882577198687</v>
      </c>
      <c r="E272" s="20">
        <v>220.66670592626446</v>
      </c>
      <c r="F272" s="21">
        <f t="shared" si="15"/>
        <v>863.26553169825138</v>
      </c>
      <c r="G272" s="21"/>
      <c r="L272" s="32"/>
      <c r="M272" s="35"/>
    </row>
    <row r="273" spans="1:13" s="22" customFormat="1" x14ac:dyDescent="0.25">
      <c r="A273" s="17">
        <v>2018</v>
      </c>
      <c r="B273" s="18" t="s">
        <v>28</v>
      </c>
      <c r="C273" s="29" t="s">
        <v>3</v>
      </c>
      <c r="D273" s="19">
        <v>29.003811072931484</v>
      </c>
      <c r="E273" s="20">
        <v>2.0332726510520951</v>
      </c>
      <c r="F273" s="21">
        <f t="shared" si="15"/>
        <v>31.037083723983578</v>
      </c>
      <c r="G273" s="21"/>
      <c r="L273" s="32"/>
      <c r="M273" s="35"/>
    </row>
    <row r="274" spans="1:13" s="22" customFormat="1" x14ac:dyDescent="0.25">
      <c r="A274" s="17">
        <v>2018</v>
      </c>
      <c r="B274" s="18" t="s">
        <v>28</v>
      </c>
      <c r="C274" s="29" t="s">
        <v>44</v>
      </c>
      <c r="D274" s="19">
        <v>33.737635369625465</v>
      </c>
      <c r="E274" s="20">
        <v>7.3495997129994723</v>
      </c>
      <c r="F274" s="21">
        <f t="shared" si="15"/>
        <v>41.087235082624936</v>
      </c>
      <c r="G274" s="21"/>
      <c r="L274" s="32"/>
      <c r="M274" s="35"/>
    </row>
    <row r="275" spans="1:13" s="22" customFormat="1" x14ac:dyDescent="0.25">
      <c r="A275" s="17">
        <v>2018</v>
      </c>
      <c r="B275" s="18" t="s">
        <v>28</v>
      </c>
      <c r="C275" s="29" t="s">
        <v>4</v>
      </c>
      <c r="D275" s="19">
        <v>502.12458816312579</v>
      </c>
      <c r="E275" s="20">
        <v>292.07701953284715</v>
      </c>
      <c r="F275" s="21">
        <f t="shared" si="15"/>
        <v>794.20160769597294</v>
      </c>
      <c r="G275" s="21"/>
      <c r="L275" s="32"/>
      <c r="M275" s="35"/>
    </row>
    <row r="276" spans="1:13" s="22" customFormat="1" x14ac:dyDescent="0.25">
      <c r="A276" s="17">
        <v>2018</v>
      </c>
      <c r="B276" s="18" t="s">
        <v>28</v>
      </c>
      <c r="C276" s="29" t="s">
        <v>45</v>
      </c>
      <c r="D276" s="19">
        <v>1082.9234685864042</v>
      </c>
      <c r="E276" s="20">
        <v>510.27911808017393</v>
      </c>
      <c r="F276" s="21">
        <f t="shared" si="15"/>
        <v>1593.2025866665781</v>
      </c>
      <c r="G276" s="21"/>
      <c r="L276" s="32"/>
      <c r="M276" s="35"/>
    </row>
    <row r="277" spans="1:13" s="22" customFormat="1" x14ac:dyDescent="0.25">
      <c r="A277" s="17">
        <v>2018</v>
      </c>
      <c r="B277" s="18" t="s">
        <v>28</v>
      </c>
      <c r="C277" s="29" t="s">
        <v>5</v>
      </c>
      <c r="D277" s="19">
        <v>413.08402009352005</v>
      </c>
      <c r="E277" s="20">
        <v>181.17621368106407</v>
      </c>
      <c r="F277" s="21">
        <f t="shared" si="15"/>
        <v>594.26023377458409</v>
      </c>
      <c r="G277" s="21"/>
      <c r="L277" s="32"/>
      <c r="M277" s="35"/>
    </row>
    <row r="278" spans="1:13" s="22" customFormat="1" x14ac:dyDescent="0.25">
      <c r="A278" s="17">
        <v>2018</v>
      </c>
      <c r="B278" s="18" t="s">
        <v>28</v>
      </c>
      <c r="C278" s="29" t="s">
        <v>6</v>
      </c>
      <c r="D278" s="19">
        <v>363.90452667696326</v>
      </c>
      <c r="E278" s="20">
        <v>129.82509045252638</v>
      </c>
      <c r="F278" s="21">
        <f t="shared" si="15"/>
        <v>493.72961712948961</v>
      </c>
      <c r="G278" s="21"/>
      <c r="L278" s="32"/>
      <c r="M278" s="35"/>
    </row>
    <row r="279" spans="1:13" s="22" customFormat="1" x14ac:dyDescent="0.25">
      <c r="A279" s="17">
        <v>2018</v>
      </c>
      <c r="B279" s="18" t="s">
        <v>28</v>
      </c>
      <c r="C279" s="29" t="s">
        <v>7</v>
      </c>
      <c r="D279" s="19">
        <v>131.57140363405929</v>
      </c>
      <c r="E279" s="20">
        <v>16.99250108600603</v>
      </c>
      <c r="F279" s="21">
        <f t="shared" si="15"/>
        <v>148.56390472006532</v>
      </c>
      <c r="G279" s="21"/>
      <c r="L279" s="32"/>
      <c r="M279" s="35"/>
    </row>
    <row r="280" spans="1:13" s="22" customFormat="1" x14ac:dyDescent="0.25">
      <c r="A280" s="17">
        <v>2018</v>
      </c>
      <c r="B280" s="18" t="s">
        <v>28</v>
      </c>
      <c r="C280" s="29" t="s">
        <v>8</v>
      </c>
      <c r="D280" s="19">
        <v>144.94078493539658</v>
      </c>
      <c r="E280" s="20">
        <v>5.26390161677101</v>
      </c>
      <c r="F280" s="21">
        <f t="shared" si="15"/>
        <v>150.2046865521676</v>
      </c>
      <c r="G280" s="21"/>
      <c r="L280" s="32"/>
      <c r="M280" s="35"/>
    </row>
    <row r="281" spans="1:13" s="22" customFormat="1" x14ac:dyDescent="0.25">
      <c r="A281" s="17">
        <v>2018</v>
      </c>
      <c r="B281" s="18" t="s">
        <v>28</v>
      </c>
      <c r="C281" s="29" t="s">
        <v>9</v>
      </c>
      <c r="D281" s="19">
        <v>57.013962816313885</v>
      </c>
      <c r="E281" s="20">
        <v>10.159333963899513</v>
      </c>
      <c r="F281" s="21">
        <f t="shared" si="15"/>
        <v>67.173296780213406</v>
      </c>
      <c r="G281" s="21"/>
      <c r="L281" s="32"/>
      <c r="M281" s="35"/>
    </row>
    <row r="282" spans="1:13" s="22" customFormat="1" x14ac:dyDescent="0.25">
      <c r="A282" s="17">
        <v>2018</v>
      </c>
      <c r="B282" s="18" t="s">
        <v>28</v>
      </c>
      <c r="C282" s="29" t="s">
        <v>10</v>
      </c>
      <c r="D282" s="19">
        <v>253.90007761443522</v>
      </c>
      <c r="E282" s="20">
        <v>42.134614569714884</v>
      </c>
      <c r="F282" s="21">
        <f t="shared" si="15"/>
        <v>296.03469218415012</v>
      </c>
      <c r="G282" s="21"/>
      <c r="L282" s="32"/>
      <c r="M282" s="35"/>
    </row>
    <row r="283" spans="1:13" s="22" customFormat="1" x14ac:dyDescent="0.25">
      <c r="A283" s="17">
        <v>2018</v>
      </c>
      <c r="B283" s="18" t="s">
        <v>28</v>
      </c>
      <c r="C283" s="29" t="s">
        <v>11</v>
      </c>
      <c r="D283" s="19">
        <v>439.55011590019859</v>
      </c>
      <c r="E283" s="20">
        <v>109.74780684618835</v>
      </c>
      <c r="F283" s="21">
        <f t="shared" si="15"/>
        <v>549.29792274638692</v>
      </c>
      <c r="G283" s="21"/>
      <c r="L283" s="32"/>
      <c r="M283" s="35"/>
    </row>
    <row r="284" spans="1:13" s="22" customFormat="1" x14ac:dyDescent="0.25">
      <c r="A284" s="17">
        <v>2018</v>
      </c>
      <c r="B284" s="18" t="s">
        <v>28</v>
      </c>
      <c r="C284" s="29" t="s">
        <v>46</v>
      </c>
      <c r="D284" s="19">
        <v>646.09292105532654</v>
      </c>
      <c r="E284" s="20">
        <v>84.912533320726112</v>
      </c>
      <c r="F284" s="21">
        <f t="shared" si="15"/>
        <v>731.00545437605263</v>
      </c>
      <c r="G284" s="21"/>
      <c r="L284" s="32"/>
      <c r="M284" s="35"/>
    </row>
    <row r="285" spans="1:13" s="22" customFormat="1" x14ac:dyDescent="0.25">
      <c r="A285" s="17">
        <v>2018</v>
      </c>
      <c r="B285" s="18" t="s">
        <v>28</v>
      </c>
      <c r="C285" s="29" t="s">
        <v>12</v>
      </c>
      <c r="D285" s="19">
        <v>463.86828280558501</v>
      </c>
      <c r="E285" s="20">
        <v>63.29304121690209</v>
      </c>
      <c r="F285" s="21">
        <f t="shared" si="15"/>
        <v>527.16132402248707</v>
      </c>
      <c r="G285" s="21"/>
      <c r="L285" s="32"/>
      <c r="M285" s="35"/>
    </row>
    <row r="286" spans="1:13" s="22" customFormat="1" x14ac:dyDescent="0.25">
      <c r="A286" s="17">
        <v>2018</v>
      </c>
      <c r="B286" s="18" t="s">
        <v>28</v>
      </c>
      <c r="C286" s="29" t="s">
        <v>13</v>
      </c>
      <c r="D286" s="19">
        <v>264.20849754509516</v>
      </c>
      <c r="E286" s="20">
        <v>92.421686985707666</v>
      </c>
      <c r="F286" s="21">
        <f t="shared" si="15"/>
        <v>356.63018453080281</v>
      </c>
      <c r="G286" s="21"/>
      <c r="L286" s="32"/>
      <c r="M286" s="35"/>
    </row>
    <row r="287" spans="1:13" s="22" customFormat="1" x14ac:dyDescent="0.25">
      <c r="A287" s="17">
        <v>2018</v>
      </c>
      <c r="B287" s="18" t="s">
        <v>28</v>
      </c>
      <c r="C287" s="29" t="s">
        <v>14</v>
      </c>
      <c r="D287" s="19">
        <v>74.507743814924467</v>
      </c>
      <c r="E287" s="20">
        <v>29.174924608653118</v>
      </c>
      <c r="F287" s="21">
        <f t="shared" si="15"/>
        <v>103.68266842357758</v>
      </c>
      <c r="G287" s="21"/>
      <c r="L287" s="32"/>
      <c r="M287" s="35"/>
    </row>
    <row r="288" spans="1:13" s="22" customFormat="1" x14ac:dyDescent="0.25">
      <c r="A288" s="17">
        <v>2018</v>
      </c>
      <c r="B288" s="18" t="s">
        <v>28</v>
      </c>
      <c r="C288" s="29" t="s">
        <v>15</v>
      </c>
      <c r="D288" s="19">
        <v>137.98500710391528</v>
      </c>
      <c r="E288" s="20">
        <v>136.33204189627622</v>
      </c>
      <c r="F288" s="21">
        <f t="shared" si="15"/>
        <v>274.3170490001915</v>
      </c>
      <c r="G288" s="21"/>
      <c r="L288" s="32"/>
      <c r="M288" s="35"/>
    </row>
    <row r="289" spans="1:13" s="22" customFormat="1" x14ac:dyDescent="0.25">
      <c r="A289" s="17">
        <v>2018</v>
      </c>
      <c r="B289" s="18" t="s">
        <v>28</v>
      </c>
      <c r="C289" s="29" t="s">
        <v>47</v>
      </c>
      <c r="D289" s="19">
        <v>174.27023188497111</v>
      </c>
      <c r="E289" s="20">
        <v>173.66794501252969</v>
      </c>
      <c r="F289" s="21">
        <f t="shared" si="15"/>
        <v>347.9381768975008</v>
      </c>
      <c r="G289" s="21"/>
      <c r="L289" s="32"/>
      <c r="M289" s="35"/>
    </row>
    <row r="290" spans="1:13" s="22" customFormat="1" x14ac:dyDescent="0.25">
      <c r="A290" s="17">
        <v>2018</v>
      </c>
      <c r="B290" s="18" t="s">
        <v>28</v>
      </c>
      <c r="C290" s="29" t="s">
        <v>16</v>
      </c>
      <c r="D290" s="19">
        <v>0.66043263908666205</v>
      </c>
      <c r="E290" s="20">
        <v>0</v>
      </c>
      <c r="F290" s="21">
        <f t="shared" si="15"/>
        <v>0.66043263908666205</v>
      </c>
      <c r="G290" s="21"/>
      <c r="L290" s="32"/>
      <c r="M290" s="35"/>
    </row>
    <row r="291" spans="1:13" s="22" customFormat="1" x14ac:dyDescent="0.25">
      <c r="A291" s="17">
        <v>2018</v>
      </c>
      <c r="B291" s="18" t="s">
        <v>29</v>
      </c>
      <c r="C291" s="29" t="s">
        <v>43</v>
      </c>
      <c r="D291" s="19">
        <v>6309.5094225527855</v>
      </c>
      <c r="E291" s="20">
        <v>2464.3270521598633</v>
      </c>
      <c r="F291" s="21">
        <f t="shared" si="15"/>
        <v>8773.8364747126489</v>
      </c>
      <c r="G291" s="21"/>
      <c r="L291" s="32"/>
      <c r="M291" s="35"/>
    </row>
    <row r="292" spans="1:13" s="22" customFormat="1" x14ac:dyDescent="0.25">
      <c r="A292" s="17">
        <v>2018</v>
      </c>
      <c r="B292" s="18" t="s">
        <v>29</v>
      </c>
      <c r="C292" s="29" t="s">
        <v>0</v>
      </c>
      <c r="D292" s="19">
        <v>360.31323733940724</v>
      </c>
      <c r="E292" s="20">
        <v>271.64027436128004</v>
      </c>
      <c r="F292" s="21">
        <f t="shared" si="15"/>
        <v>631.95351170068727</v>
      </c>
      <c r="G292" s="21"/>
      <c r="L292" s="32"/>
      <c r="M292" s="35"/>
    </row>
    <row r="293" spans="1:13" s="22" customFormat="1" x14ac:dyDescent="0.25">
      <c r="A293" s="17">
        <v>2018</v>
      </c>
      <c r="B293" s="18" t="s">
        <v>29</v>
      </c>
      <c r="C293" s="29" t="s">
        <v>1</v>
      </c>
      <c r="D293" s="19">
        <v>110.35012876627411</v>
      </c>
      <c r="E293" s="20">
        <v>6.6404025548191328</v>
      </c>
      <c r="F293" s="21">
        <f t="shared" si="15"/>
        <v>116.99053132109324</v>
      </c>
      <c r="G293" s="21"/>
      <c r="L293" s="32"/>
      <c r="M293" s="35"/>
    </row>
    <row r="294" spans="1:13" s="22" customFormat="1" x14ac:dyDescent="0.25">
      <c r="A294" s="17">
        <v>2018</v>
      </c>
      <c r="B294" s="18" t="s">
        <v>29</v>
      </c>
      <c r="C294" s="29" t="s">
        <v>2</v>
      </c>
      <c r="D294" s="19">
        <v>647.13656619095548</v>
      </c>
      <c r="E294" s="20">
        <v>225.56367281237098</v>
      </c>
      <c r="F294" s="21">
        <f t="shared" si="15"/>
        <v>872.70023900332649</v>
      </c>
      <c r="G294" s="21"/>
      <c r="L294" s="32"/>
      <c r="M294" s="35"/>
    </row>
    <row r="295" spans="1:13" s="22" customFormat="1" x14ac:dyDescent="0.25">
      <c r="A295" s="17">
        <v>2018</v>
      </c>
      <c r="B295" s="18" t="s">
        <v>29</v>
      </c>
      <c r="C295" s="29" t="s">
        <v>3</v>
      </c>
      <c r="D295" s="19">
        <v>29.656861183251635</v>
      </c>
      <c r="E295" s="20">
        <v>1.9697935752110165</v>
      </c>
      <c r="F295" s="21">
        <f t="shared" si="15"/>
        <v>31.626654758462653</v>
      </c>
      <c r="G295" s="21"/>
      <c r="L295" s="32"/>
      <c r="M295" s="35"/>
    </row>
    <row r="296" spans="1:13" s="22" customFormat="1" x14ac:dyDescent="0.25">
      <c r="A296" s="17">
        <v>2018</v>
      </c>
      <c r="B296" s="18" t="s">
        <v>29</v>
      </c>
      <c r="C296" s="29" t="s">
        <v>44</v>
      </c>
      <c r="D296" s="19">
        <v>34.937903419799852</v>
      </c>
      <c r="E296" s="20">
        <v>6.8385876595726023</v>
      </c>
      <c r="F296" s="21">
        <f t="shared" si="15"/>
        <v>41.776491079372455</v>
      </c>
      <c r="G296" s="21"/>
      <c r="L296" s="32"/>
      <c r="M296" s="35"/>
    </row>
    <row r="297" spans="1:13" s="22" customFormat="1" x14ac:dyDescent="0.25">
      <c r="A297" s="17">
        <v>2018</v>
      </c>
      <c r="B297" s="18" t="s">
        <v>29</v>
      </c>
      <c r="C297" s="29" t="s">
        <v>4</v>
      </c>
      <c r="D297" s="19">
        <v>505.40852677695784</v>
      </c>
      <c r="E297" s="20">
        <v>296.82721631350387</v>
      </c>
      <c r="F297" s="21">
        <f t="shared" si="15"/>
        <v>802.23574309046171</v>
      </c>
      <c r="G297" s="21"/>
      <c r="L297" s="32"/>
      <c r="M297" s="35"/>
    </row>
    <row r="298" spans="1:13" s="22" customFormat="1" x14ac:dyDescent="0.25">
      <c r="A298" s="17">
        <v>2018</v>
      </c>
      <c r="B298" s="18" t="s">
        <v>29</v>
      </c>
      <c r="C298" s="29" t="s">
        <v>45</v>
      </c>
      <c r="D298" s="19">
        <v>1063.5115461580431</v>
      </c>
      <c r="E298" s="20">
        <v>538.29120628610792</v>
      </c>
      <c r="F298" s="21">
        <f t="shared" si="15"/>
        <v>1601.8027524441509</v>
      </c>
      <c r="G298" s="21"/>
      <c r="L298" s="32"/>
      <c r="M298" s="35"/>
    </row>
    <row r="299" spans="1:13" s="22" customFormat="1" x14ac:dyDescent="0.25">
      <c r="A299" s="17">
        <v>2018</v>
      </c>
      <c r="B299" s="18" t="s">
        <v>29</v>
      </c>
      <c r="C299" s="29" t="s">
        <v>5</v>
      </c>
      <c r="D299" s="19">
        <v>405.85325209431073</v>
      </c>
      <c r="E299" s="20">
        <v>186.3521985251727</v>
      </c>
      <c r="F299" s="21">
        <f t="shared" si="15"/>
        <v>592.20545061948337</v>
      </c>
      <c r="G299" s="21"/>
      <c r="L299" s="32"/>
      <c r="M299" s="35"/>
    </row>
    <row r="300" spans="1:13" s="22" customFormat="1" x14ac:dyDescent="0.25">
      <c r="A300" s="17">
        <v>2018</v>
      </c>
      <c r="B300" s="18" t="s">
        <v>29</v>
      </c>
      <c r="C300" s="29" t="s">
        <v>6</v>
      </c>
      <c r="D300" s="19">
        <v>358.7129571010226</v>
      </c>
      <c r="E300" s="20">
        <v>140.1193212130037</v>
      </c>
      <c r="F300" s="21">
        <f t="shared" si="15"/>
        <v>498.83227831402633</v>
      </c>
      <c r="G300" s="21"/>
      <c r="L300" s="32"/>
      <c r="M300" s="35"/>
    </row>
    <row r="301" spans="1:13" s="22" customFormat="1" x14ac:dyDescent="0.25">
      <c r="A301" s="17">
        <v>2018</v>
      </c>
      <c r="B301" s="18" t="s">
        <v>29</v>
      </c>
      <c r="C301" s="29" t="s">
        <v>7</v>
      </c>
      <c r="D301" s="19">
        <v>126.43960656186253</v>
      </c>
      <c r="E301" s="20">
        <v>19.019042462966976</v>
      </c>
      <c r="F301" s="21">
        <f t="shared" si="15"/>
        <v>145.4586490248295</v>
      </c>
      <c r="G301" s="21"/>
      <c r="L301" s="32"/>
      <c r="M301" s="35"/>
    </row>
    <row r="302" spans="1:13" s="22" customFormat="1" x14ac:dyDescent="0.25">
      <c r="A302" s="17">
        <v>2018</v>
      </c>
      <c r="B302" s="18" t="s">
        <v>29</v>
      </c>
      <c r="C302" s="29" t="s">
        <v>8</v>
      </c>
      <c r="D302" s="19">
        <v>142.91430896893692</v>
      </c>
      <c r="E302" s="20">
        <v>7.5676707392067586</v>
      </c>
      <c r="F302" s="21">
        <f t="shared" si="15"/>
        <v>150.48197970814368</v>
      </c>
      <c r="G302" s="21"/>
      <c r="L302" s="32"/>
      <c r="M302" s="35"/>
    </row>
    <row r="303" spans="1:13" s="22" customFormat="1" x14ac:dyDescent="0.25">
      <c r="A303" s="17">
        <v>2018</v>
      </c>
      <c r="B303" s="18" t="s">
        <v>29</v>
      </c>
      <c r="C303" s="29" t="s">
        <v>9</v>
      </c>
      <c r="D303" s="19">
        <v>60.815463239135703</v>
      </c>
      <c r="E303" s="20">
        <v>11.641540529227065</v>
      </c>
      <c r="F303" s="21">
        <f t="shared" si="15"/>
        <v>72.457003768362767</v>
      </c>
      <c r="G303" s="21"/>
      <c r="L303" s="32"/>
      <c r="M303" s="35"/>
    </row>
    <row r="304" spans="1:13" s="22" customFormat="1" x14ac:dyDescent="0.25">
      <c r="A304" s="17">
        <v>2018</v>
      </c>
      <c r="B304" s="18" t="s">
        <v>29</v>
      </c>
      <c r="C304" s="29" t="s">
        <v>10</v>
      </c>
      <c r="D304" s="19">
        <v>250.67099082145361</v>
      </c>
      <c r="E304" s="20">
        <v>44.292770766484878</v>
      </c>
      <c r="F304" s="21">
        <f t="shared" si="15"/>
        <v>294.96376158793851</v>
      </c>
      <c r="G304" s="21"/>
      <c r="L304" s="32"/>
      <c r="M304" s="35"/>
    </row>
    <row r="305" spans="1:13" s="22" customFormat="1" x14ac:dyDescent="0.25">
      <c r="A305" s="17">
        <v>2018</v>
      </c>
      <c r="B305" s="18" t="s">
        <v>29</v>
      </c>
      <c r="C305" s="29" t="s">
        <v>11</v>
      </c>
      <c r="D305" s="19">
        <v>445.43386565271533</v>
      </c>
      <c r="E305" s="20">
        <v>119.42392280663553</v>
      </c>
      <c r="F305" s="21">
        <f t="shared" si="15"/>
        <v>564.8577884593509</v>
      </c>
      <c r="G305" s="21"/>
      <c r="L305" s="32"/>
      <c r="M305" s="35"/>
    </row>
    <row r="306" spans="1:13" s="22" customFormat="1" x14ac:dyDescent="0.25">
      <c r="A306" s="17">
        <v>2018</v>
      </c>
      <c r="B306" s="18" t="s">
        <v>29</v>
      </c>
      <c r="C306" s="29" t="s">
        <v>46</v>
      </c>
      <c r="D306" s="19">
        <v>646.24910292750792</v>
      </c>
      <c r="E306" s="20">
        <v>81.42994803992714</v>
      </c>
      <c r="F306" s="21">
        <f t="shared" si="15"/>
        <v>727.67905096743505</v>
      </c>
      <c r="G306" s="21"/>
      <c r="L306" s="32"/>
      <c r="M306" s="35"/>
    </row>
    <row r="307" spans="1:13" s="22" customFormat="1" x14ac:dyDescent="0.25">
      <c r="A307" s="17">
        <v>2018</v>
      </c>
      <c r="B307" s="18" t="s">
        <v>29</v>
      </c>
      <c r="C307" s="29" t="s">
        <v>12</v>
      </c>
      <c r="D307" s="19">
        <v>473.99758110968435</v>
      </c>
      <c r="E307" s="20">
        <v>70.079870132111495</v>
      </c>
      <c r="F307" s="21">
        <f t="shared" si="15"/>
        <v>544.07745124179587</v>
      </c>
      <c r="G307" s="21"/>
      <c r="L307" s="32"/>
      <c r="M307" s="35"/>
    </row>
    <row r="308" spans="1:13" s="22" customFormat="1" x14ac:dyDescent="0.25">
      <c r="A308" s="17">
        <v>2018</v>
      </c>
      <c r="B308" s="18" t="s">
        <v>29</v>
      </c>
      <c r="C308" s="29" t="s">
        <v>13</v>
      </c>
      <c r="D308" s="19">
        <v>267.22080797732866</v>
      </c>
      <c r="E308" s="20">
        <v>91.099862308520684</v>
      </c>
      <c r="F308" s="21">
        <f t="shared" si="15"/>
        <v>358.32067028584936</v>
      </c>
      <c r="G308" s="21"/>
      <c r="L308" s="32"/>
      <c r="M308" s="35"/>
    </row>
    <row r="309" spans="1:13" s="22" customFormat="1" x14ac:dyDescent="0.25">
      <c r="A309" s="17">
        <v>2018</v>
      </c>
      <c r="B309" s="18" t="s">
        <v>29</v>
      </c>
      <c r="C309" s="29" t="s">
        <v>14</v>
      </c>
      <c r="D309" s="19">
        <v>73.206072244159586</v>
      </c>
      <c r="E309" s="20">
        <v>29.172549814730637</v>
      </c>
      <c r="F309" s="21">
        <f t="shared" si="15"/>
        <v>102.37862205889022</v>
      </c>
      <c r="G309" s="21"/>
      <c r="L309" s="32"/>
      <c r="M309" s="35"/>
    </row>
    <row r="310" spans="1:13" s="22" customFormat="1" x14ac:dyDescent="0.25">
      <c r="A310" s="17">
        <v>2018</v>
      </c>
      <c r="B310" s="18" t="s">
        <v>29</v>
      </c>
      <c r="C310" s="29" t="s">
        <v>15</v>
      </c>
      <c r="D310" s="19">
        <v>139.63845377438037</v>
      </c>
      <c r="E310" s="20">
        <v>134.05276412474956</v>
      </c>
      <c r="F310" s="21">
        <f t="shared" si="15"/>
        <v>273.69121789912992</v>
      </c>
      <c r="G310" s="21"/>
      <c r="L310" s="32"/>
      <c r="M310" s="35"/>
    </row>
    <row r="311" spans="1:13" s="22" customFormat="1" x14ac:dyDescent="0.25">
      <c r="A311" s="17">
        <v>2018</v>
      </c>
      <c r="B311" s="18" t="s">
        <v>29</v>
      </c>
      <c r="C311" s="29" t="s">
        <v>47</v>
      </c>
      <c r="D311" s="19">
        <v>166.37170683085867</v>
      </c>
      <c r="E311" s="20">
        <v>182.3044371342601</v>
      </c>
      <c r="F311" s="21">
        <f t="shared" si="15"/>
        <v>348.67614396511874</v>
      </c>
      <c r="G311" s="21"/>
      <c r="L311" s="32"/>
      <c r="M311" s="35"/>
    </row>
    <row r="312" spans="1:13" s="22" customFormat="1" x14ac:dyDescent="0.25">
      <c r="A312" s="17">
        <v>2018</v>
      </c>
      <c r="B312" s="18" t="s">
        <v>29</v>
      </c>
      <c r="C312" s="29" t="s">
        <v>16</v>
      </c>
      <c r="D312" s="19">
        <v>0.67048341473853379</v>
      </c>
      <c r="E312" s="20">
        <v>0</v>
      </c>
      <c r="F312" s="21">
        <f t="shared" si="15"/>
        <v>0.67048341473853379</v>
      </c>
      <c r="G312" s="21"/>
      <c r="L312" s="32"/>
      <c r="M312" s="35"/>
    </row>
    <row r="313" spans="1:13" s="22" customFormat="1" x14ac:dyDescent="0.25">
      <c r="A313" s="17">
        <v>2018</v>
      </c>
      <c r="B313" s="18" t="s">
        <v>30</v>
      </c>
      <c r="C313" s="29" t="s">
        <v>43</v>
      </c>
      <c r="D313" s="19">
        <v>6291.8195694437709</v>
      </c>
      <c r="E313" s="20">
        <v>2537.1717881613336</v>
      </c>
      <c r="F313" s="21">
        <f t="shared" si="15"/>
        <v>8828.991357605104</v>
      </c>
      <c r="G313" s="21"/>
      <c r="L313" s="32"/>
      <c r="M313" s="35"/>
    </row>
    <row r="314" spans="1:13" s="22" customFormat="1" x14ac:dyDescent="0.25">
      <c r="A314" s="17">
        <v>2018</v>
      </c>
      <c r="B314" s="18" t="s">
        <v>30</v>
      </c>
      <c r="C314" s="29" t="s">
        <v>0</v>
      </c>
      <c r="D314" s="19">
        <v>375.41197870491078</v>
      </c>
      <c r="E314" s="20">
        <v>285.50301278255853</v>
      </c>
      <c r="F314" s="21">
        <f t="shared" si="15"/>
        <v>660.91499148746925</v>
      </c>
      <c r="G314" s="21"/>
      <c r="L314" s="32"/>
      <c r="M314" s="35"/>
    </row>
    <row r="315" spans="1:13" s="22" customFormat="1" x14ac:dyDescent="0.25">
      <c r="A315" s="17">
        <v>2018</v>
      </c>
      <c r="B315" s="18" t="s">
        <v>30</v>
      </c>
      <c r="C315" s="29" t="s">
        <v>1</v>
      </c>
      <c r="D315" s="19">
        <v>108.73757887946236</v>
      </c>
      <c r="E315" s="20">
        <v>6.5418699227847235</v>
      </c>
      <c r="F315" s="21">
        <f t="shared" si="15"/>
        <v>115.27944880224709</v>
      </c>
      <c r="G315" s="21"/>
      <c r="L315" s="32"/>
      <c r="M315" s="35"/>
    </row>
    <row r="316" spans="1:13" s="22" customFormat="1" x14ac:dyDescent="0.25">
      <c r="A316" s="17">
        <v>2018</v>
      </c>
      <c r="B316" s="18" t="s">
        <v>30</v>
      </c>
      <c r="C316" s="29" t="s">
        <v>2</v>
      </c>
      <c r="D316" s="19">
        <v>644.3535129089031</v>
      </c>
      <c r="E316" s="20">
        <v>205.92903645470759</v>
      </c>
      <c r="F316" s="21">
        <f t="shared" si="15"/>
        <v>850.28254936361066</v>
      </c>
      <c r="G316" s="21"/>
      <c r="L316" s="32"/>
      <c r="M316" s="35"/>
    </row>
    <row r="317" spans="1:13" s="22" customFormat="1" x14ac:dyDescent="0.25">
      <c r="A317" s="17">
        <v>2018</v>
      </c>
      <c r="B317" s="18" t="s">
        <v>30</v>
      </c>
      <c r="C317" s="29" t="s">
        <v>3</v>
      </c>
      <c r="D317" s="19">
        <v>32.702809834065768</v>
      </c>
      <c r="E317" s="20">
        <v>0.82529208622732164</v>
      </c>
      <c r="F317" s="21">
        <f t="shared" si="15"/>
        <v>33.528101920293089</v>
      </c>
      <c r="G317" s="21"/>
      <c r="L317" s="32"/>
      <c r="M317" s="35"/>
    </row>
    <row r="318" spans="1:13" s="22" customFormat="1" x14ac:dyDescent="0.25">
      <c r="A318" s="17">
        <v>2018</v>
      </c>
      <c r="B318" s="18" t="s">
        <v>30</v>
      </c>
      <c r="C318" s="29" t="s">
        <v>44</v>
      </c>
      <c r="D318" s="19">
        <v>33.38793951576551</v>
      </c>
      <c r="E318" s="20">
        <v>9.5355419887281361</v>
      </c>
      <c r="F318" s="21">
        <f t="shared" si="15"/>
        <v>42.923481504493644</v>
      </c>
      <c r="G318" s="21"/>
      <c r="L318" s="32"/>
      <c r="M318" s="35"/>
    </row>
    <row r="319" spans="1:13" s="22" customFormat="1" x14ac:dyDescent="0.25">
      <c r="A319" s="17">
        <v>2018</v>
      </c>
      <c r="B319" s="18" t="s">
        <v>30</v>
      </c>
      <c r="C319" s="29" t="s">
        <v>4</v>
      </c>
      <c r="D319" s="19">
        <v>528.37600977648492</v>
      </c>
      <c r="E319" s="20">
        <v>286.15209115921181</v>
      </c>
      <c r="F319" s="21">
        <f t="shared" si="15"/>
        <v>814.52810093569678</v>
      </c>
      <c r="G319" s="21"/>
      <c r="L319" s="32"/>
      <c r="M319" s="35"/>
    </row>
    <row r="320" spans="1:13" s="22" customFormat="1" x14ac:dyDescent="0.25">
      <c r="A320" s="17">
        <v>2018</v>
      </c>
      <c r="B320" s="18" t="s">
        <v>30</v>
      </c>
      <c r="C320" s="29" t="s">
        <v>45</v>
      </c>
      <c r="D320" s="19">
        <v>1049.7542097648143</v>
      </c>
      <c r="E320" s="20">
        <v>570.24136009912218</v>
      </c>
      <c r="F320" s="21">
        <f t="shared" si="15"/>
        <v>1619.9955698639365</v>
      </c>
      <c r="G320" s="21"/>
      <c r="L320" s="32"/>
      <c r="M320" s="35"/>
    </row>
    <row r="321" spans="1:13" s="22" customFormat="1" x14ac:dyDescent="0.25">
      <c r="A321" s="17">
        <v>2018</v>
      </c>
      <c r="B321" s="18" t="s">
        <v>30</v>
      </c>
      <c r="C321" s="29" t="s">
        <v>5</v>
      </c>
      <c r="D321" s="19">
        <v>402.92942011353603</v>
      </c>
      <c r="E321" s="20">
        <v>197.05368657387805</v>
      </c>
      <c r="F321" s="21">
        <f t="shared" si="15"/>
        <v>599.98310668741408</v>
      </c>
      <c r="G321" s="21"/>
      <c r="L321" s="32"/>
      <c r="M321" s="35"/>
    </row>
    <row r="322" spans="1:13" s="22" customFormat="1" x14ac:dyDescent="0.25">
      <c r="A322" s="17">
        <v>2018</v>
      </c>
      <c r="B322" s="18" t="s">
        <v>30</v>
      </c>
      <c r="C322" s="29" t="s">
        <v>6</v>
      </c>
      <c r="D322" s="19">
        <v>332.95187212301261</v>
      </c>
      <c r="E322" s="20">
        <v>154.41103780715207</v>
      </c>
      <c r="F322" s="21">
        <f t="shared" si="15"/>
        <v>487.36290993016468</v>
      </c>
      <c r="G322" s="21"/>
      <c r="L322" s="32"/>
      <c r="M322" s="35"/>
    </row>
    <row r="323" spans="1:13" s="22" customFormat="1" x14ac:dyDescent="0.25">
      <c r="A323" s="17">
        <v>2018</v>
      </c>
      <c r="B323" s="18" t="s">
        <v>30</v>
      </c>
      <c r="C323" s="29" t="s">
        <v>7</v>
      </c>
      <c r="D323" s="19">
        <v>131.09399640285736</v>
      </c>
      <c r="E323" s="20">
        <v>18.762885108730412</v>
      </c>
      <c r="F323" s="21">
        <f t="shared" si="15"/>
        <v>149.85688151158777</v>
      </c>
      <c r="G323" s="21"/>
      <c r="L323" s="32"/>
      <c r="M323" s="35"/>
    </row>
    <row r="324" spans="1:13" s="22" customFormat="1" x14ac:dyDescent="0.25">
      <c r="A324" s="17">
        <v>2018</v>
      </c>
      <c r="B324" s="18" t="s">
        <v>30</v>
      </c>
      <c r="C324" s="29" t="s">
        <v>8</v>
      </c>
      <c r="D324" s="19">
        <v>142.66309899369492</v>
      </c>
      <c r="E324" s="20">
        <v>6.3741822240883232</v>
      </c>
      <c r="F324" s="21">
        <f t="shared" si="15"/>
        <v>149.03728121778323</v>
      </c>
      <c r="G324" s="21"/>
      <c r="L324" s="32"/>
      <c r="M324" s="35"/>
    </row>
    <row r="325" spans="1:13" s="22" customFormat="1" x14ac:dyDescent="0.25">
      <c r="A325" s="17">
        <v>2018</v>
      </c>
      <c r="B325" s="18" t="s">
        <v>30</v>
      </c>
      <c r="C325" s="29" t="s">
        <v>9</v>
      </c>
      <c r="D325" s="19">
        <v>59.636832862601935</v>
      </c>
      <c r="E325" s="20">
        <v>12.763379520604333</v>
      </c>
      <c r="F325" s="21">
        <f t="shared" si="15"/>
        <v>72.400212383206267</v>
      </c>
      <c r="G325" s="21"/>
      <c r="L325" s="32"/>
      <c r="M325" s="35"/>
    </row>
    <row r="326" spans="1:13" s="22" customFormat="1" x14ac:dyDescent="0.25">
      <c r="A326" s="17">
        <v>2018</v>
      </c>
      <c r="B326" s="18" t="s">
        <v>30</v>
      </c>
      <c r="C326" s="29" t="s">
        <v>10</v>
      </c>
      <c r="D326" s="19">
        <v>252.5414779085437</v>
      </c>
      <c r="E326" s="20">
        <v>50.405566236297147</v>
      </c>
      <c r="F326" s="21">
        <f t="shared" ref="F326:F389" si="16">D326+E326</f>
        <v>302.94704414484085</v>
      </c>
      <c r="G326" s="21"/>
      <c r="L326" s="32"/>
      <c r="M326" s="35"/>
    </row>
    <row r="327" spans="1:13" s="22" customFormat="1" x14ac:dyDescent="0.25">
      <c r="A327" s="17">
        <v>2018</v>
      </c>
      <c r="B327" s="18" t="s">
        <v>30</v>
      </c>
      <c r="C327" s="29" t="s">
        <v>11</v>
      </c>
      <c r="D327" s="19">
        <v>433.6854602573851</v>
      </c>
      <c r="E327" s="20">
        <v>128.51359090591828</v>
      </c>
      <c r="F327" s="21">
        <f t="shared" si="16"/>
        <v>562.19905116330335</v>
      </c>
      <c r="G327" s="21"/>
      <c r="L327" s="32"/>
      <c r="M327" s="35"/>
    </row>
    <row r="328" spans="1:13" s="22" customFormat="1" x14ac:dyDescent="0.25">
      <c r="A328" s="17">
        <v>2018</v>
      </c>
      <c r="B328" s="18" t="s">
        <v>30</v>
      </c>
      <c r="C328" s="29" t="s">
        <v>46</v>
      </c>
      <c r="D328" s="19">
        <v>649.44054191905877</v>
      </c>
      <c r="E328" s="20">
        <v>84.487335372557965</v>
      </c>
      <c r="F328" s="21">
        <f t="shared" si="16"/>
        <v>733.92787729161671</v>
      </c>
      <c r="G328" s="21"/>
      <c r="L328" s="32"/>
      <c r="M328" s="35"/>
    </row>
    <row r="329" spans="1:13" s="22" customFormat="1" x14ac:dyDescent="0.25">
      <c r="A329" s="17">
        <v>2018</v>
      </c>
      <c r="B329" s="18" t="s">
        <v>30</v>
      </c>
      <c r="C329" s="29" t="s">
        <v>12</v>
      </c>
      <c r="D329" s="19">
        <v>467.98649962618163</v>
      </c>
      <c r="E329" s="20">
        <v>72.787666973222755</v>
      </c>
      <c r="F329" s="21">
        <f t="shared" si="16"/>
        <v>540.77416659940434</v>
      </c>
      <c r="G329" s="21"/>
      <c r="L329" s="32"/>
      <c r="M329" s="35"/>
    </row>
    <row r="330" spans="1:13" s="22" customFormat="1" x14ac:dyDescent="0.25">
      <c r="A330" s="17">
        <v>2018</v>
      </c>
      <c r="B330" s="18" t="s">
        <v>30</v>
      </c>
      <c r="C330" s="29" t="s">
        <v>13</v>
      </c>
      <c r="D330" s="19">
        <v>270.72179155296078</v>
      </c>
      <c r="E330" s="20">
        <v>86.188807758620271</v>
      </c>
      <c r="F330" s="21">
        <f t="shared" si="16"/>
        <v>356.91059931158105</v>
      </c>
      <c r="G330" s="21"/>
      <c r="L330" s="32"/>
      <c r="M330" s="35"/>
    </row>
    <row r="331" spans="1:13" s="22" customFormat="1" x14ac:dyDescent="0.25">
      <c r="A331" s="17">
        <v>2018</v>
      </c>
      <c r="B331" s="18" t="s">
        <v>30</v>
      </c>
      <c r="C331" s="29" t="s">
        <v>14</v>
      </c>
      <c r="D331" s="19">
        <v>67.802532880202989</v>
      </c>
      <c r="E331" s="20">
        <v>42.056990526430852</v>
      </c>
      <c r="F331" s="21">
        <f t="shared" si="16"/>
        <v>109.85952340663384</v>
      </c>
      <c r="G331" s="21"/>
      <c r="L331" s="32"/>
      <c r="M331" s="35"/>
    </row>
    <row r="332" spans="1:13" s="22" customFormat="1" x14ac:dyDescent="0.25">
      <c r="A332" s="17">
        <v>2018</v>
      </c>
      <c r="B332" s="18" t="s">
        <v>30</v>
      </c>
      <c r="C332" s="29" t="s">
        <v>15</v>
      </c>
      <c r="D332" s="19">
        <v>136.16452865988038</v>
      </c>
      <c r="E332" s="20">
        <v>135.89448687366101</v>
      </c>
      <c r="F332" s="21">
        <f t="shared" si="16"/>
        <v>272.05901553354136</v>
      </c>
      <c r="G332" s="21"/>
      <c r="L332" s="32"/>
      <c r="M332" s="35"/>
    </row>
    <row r="333" spans="1:13" s="22" customFormat="1" x14ac:dyDescent="0.25">
      <c r="A333" s="17">
        <v>2018</v>
      </c>
      <c r="B333" s="18" t="s">
        <v>30</v>
      </c>
      <c r="C333" s="29" t="s">
        <v>47</v>
      </c>
      <c r="D333" s="19">
        <v>170.70552318427954</v>
      </c>
      <c r="E333" s="20">
        <v>182.74396778683092</v>
      </c>
      <c r="F333" s="21">
        <f t="shared" si="16"/>
        <v>353.44949097111044</v>
      </c>
      <c r="G333" s="21"/>
      <c r="L333" s="32"/>
      <c r="M333" s="35"/>
    </row>
    <row r="334" spans="1:13" s="22" customFormat="1" x14ac:dyDescent="0.25">
      <c r="A334" s="17">
        <v>2018</v>
      </c>
      <c r="B334" s="18" t="s">
        <v>30</v>
      </c>
      <c r="C334" s="29" t="s">
        <v>16</v>
      </c>
      <c r="D334" s="19">
        <v>0.77195357516856788</v>
      </c>
      <c r="E334" s="20">
        <v>0</v>
      </c>
      <c r="F334" s="21">
        <f t="shared" si="16"/>
        <v>0.77195357516856788</v>
      </c>
      <c r="G334" s="21"/>
      <c r="L334" s="32"/>
      <c r="M334" s="35"/>
    </row>
    <row r="335" spans="1:13" s="22" customFormat="1" x14ac:dyDescent="0.25">
      <c r="A335" s="17">
        <v>2018</v>
      </c>
      <c r="B335" s="18" t="s">
        <v>31</v>
      </c>
      <c r="C335" s="29" t="s">
        <v>43</v>
      </c>
      <c r="D335" s="19">
        <v>6381.4884421642073</v>
      </c>
      <c r="E335" s="20">
        <v>2532.7600181595876</v>
      </c>
      <c r="F335" s="21">
        <f t="shared" si="16"/>
        <v>8914.2484603237954</v>
      </c>
      <c r="G335" s="21"/>
      <c r="L335" s="32"/>
      <c r="M335" s="35"/>
    </row>
    <row r="336" spans="1:13" s="22" customFormat="1" x14ac:dyDescent="0.25">
      <c r="A336" s="17">
        <v>2018</v>
      </c>
      <c r="B336" s="18" t="s">
        <v>31</v>
      </c>
      <c r="C336" s="29" t="s">
        <v>0</v>
      </c>
      <c r="D336" s="19">
        <v>403.55578823424332</v>
      </c>
      <c r="E336" s="20">
        <v>302.76361000422116</v>
      </c>
      <c r="F336" s="21">
        <f t="shared" si="16"/>
        <v>706.31939823846449</v>
      </c>
      <c r="G336" s="21"/>
      <c r="L336" s="32"/>
      <c r="M336" s="35"/>
    </row>
    <row r="337" spans="1:13" s="22" customFormat="1" x14ac:dyDescent="0.25">
      <c r="A337" s="17">
        <v>2018</v>
      </c>
      <c r="B337" s="18" t="s">
        <v>31</v>
      </c>
      <c r="C337" s="29" t="s">
        <v>1</v>
      </c>
      <c r="D337" s="19">
        <v>110.90148566880082</v>
      </c>
      <c r="E337" s="20">
        <v>4.4961244385388168</v>
      </c>
      <c r="F337" s="21">
        <f t="shared" si="16"/>
        <v>115.39761010733963</v>
      </c>
      <c r="G337" s="21"/>
      <c r="L337" s="32"/>
      <c r="M337" s="35"/>
    </row>
    <row r="338" spans="1:13" s="22" customFormat="1" x14ac:dyDescent="0.25">
      <c r="A338" s="17">
        <v>2018</v>
      </c>
      <c r="B338" s="18" t="s">
        <v>31</v>
      </c>
      <c r="C338" s="29" t="s">
        <v>2</v>
      </c>
      <c r="D338" s="19">
        <v>638.49470071889129</v>
      </c>
      <c r="E338" s="20">
        <v>217.40455988451143</v>
      </c>
      <c r="F338" s="21">
        <f t="shared" si="16"/>
        <v>855.89926060340269</v>
      </c>
      <c r="G338" s="21"/>
      <c r="L338" s="32"/>
      <c r="M338" s="35"/>
    </row>
    <row r="339" spans="1:13" s="22" customFormat="1" x14ac:dyDescent="0.25">
      <c r="A339" s="17">
        <v>2018</v>
      </c>
      <c r="B339" s="18" t="s">
        <v>31</v>
      </c>
      <c r="C339" s="29" t="s">
        <v>3</v>
      </c>
      <c r="D339" s="19">
        <v>32.052790566369993</v>
      </c>
      <c r="E339" s="20">
        <v>0.43904471763814717</v>
      </c>
      <c r="F339" s="21">
        <f t="shared" si="16"/>
        <v>32.49183528400814</v>
      </c>
      <c r="G339" s="21"/>
      <c r="L339" s="32"/>
      <c r="M339" s="35"/>
    </row>
    <row r="340" spans="1:13" s="22" customFormat="1" x14ac:dyDescent="0.25">
      <c r="A340" s="17">
        <v>2018</v>
      </c>
      <c r="B340" s="18" t="s">
        <v>31</v>
      </c>
      <c r="C340" s="29" t="s">
        <v>44</v>
      </c>
      <c r="D340" s="19">
        <v>32.442324987593118</v>
      </c>
      <c r="E340" s="20">
        <v>10.066373066063253</v>
      </c>
      <c r="F340" s="21">
        <f t="shared" si="16"/>
        <v>42.508698053656374</v>
      </c>
      <c r="G340" s="21"/>
      <c r="L340" s="32"/>
      <c r="M340" s="35"/>
    </row>
    <row r="341" spans="1:13" s="22" customFormat="1" x14ac:dyDescent="0.25">
      <c r="A341" s="17">
        <v>2018</v>
      </c>
      <c r="B341" s="18" t="s">
        <v>31</v>
      </c>
      <c r="C341" s="29" t="s">
        <v>4</v>
      </c>
      <c r="D341" s="19">
        <v>541.72594067021225</v>
      </c>
      <c r="E341" s="20">
        <v>280.12160796886008</v>
      </c>
      <c r="F341" s="21">
        <f t="shared" si="16"/>
        <v>821.84754863907233</v>
      </c>
      <c r="G341" s="21"/>
      <c r="L341" s="32"/>
      <c r="M341" s="35"/>
    </row>
    <row r="342" spans="1:13" s="22" customFormat="1" x14ac:dyDescent="0.25">
      <c r="A342" s="17">
        <v>2018</v>
      </c>
      <c r="B342" s="18" t="s">
        <v>31</v>
      </c>
      <c r="C342" s="29" t="s">
        <v>45</v>
      </c>
      <c r="D342" s="19">
        <v>1050.1450416836026</v>
      </c>
      <c r="E342" s="20">
        <v>554.50291811563795</v>
      </c>
      <c r="F342" s="21">
        <f t="shared" si="16"/>
        <v>1604.6479597992407</v>
      </c>
      <c r="G342" s="21"/>
      <c r="L342" s="32"/>
      <c r="M342" s="35"/>
    </row>
    <row r="343" spans="1:13" s="22" customFormat="1" x14ac:dyDescent="0.25">
      <c r="A343" s="17">
        <v>2018</v>
      </c>
      <c r="B343" s="18" t="s">
        <v>31</v>
      </c>
      <c r="C343" s="29" t="s">
        <v>5</v>
      </c>
      <c r="D343" s="19">
        <v>410.09364062887596</v>
      </c>
      <c r="E343" s="20">
        <v>195.01197822958818</v>
      </c>
      <c r="F343" s="21">
        <f t="shared" si="16"/>
        <v>605.10561885846414</v>
      </c>
      <c r="G343" s="21"/>
      <c r="L343" s="32"/>
      <c r="M343" s="35"/>
    </row>
    <row r="344" spans="1:13" s="22" customFormat="1" x14ac:dyDescent="0.25">
      <c r="A344" s="17">
        <v>2018</v>
      </c>
      <c r="B344" s="18" t="s">
        <v>31</v>
      </c>
      <c r="C344" s="29" t="s">
        <v>6</v>
      </c>
      <c r="D344" s="19">
        <v>331.66008931711383</v>
      </c>
      <c r="E344" s="20">
        <v>157.19103295314625</v>
      </c>
      <c r="F344" s="21">
        <f t="shared" si="16"/>
        <v>488.85112227026008</v>
      </c>
      <c r="G344" s="21"/>
      <c r="L344" s="32"/>
      <c r="M344" s="35"/>
    </row>
    <row r="345" spans="1:13" s="22" customFormat="1" x14ac:dyDescent="0.25">
      <c r="A345" s="17">
        <v>2018</v>
      </c>
      <c r="B345" s="18" t="s">
        <v>31</v>
      </c>
      <c r="C345" s="29" t="s">
        <v>7</v>
      </c>
      <c r="D345" s="19">
        <v>143.21160431770875</v>
      </c>
      <c r="E345" s="20">
        <v>16.681922913150789</v>
      </c>
      <c r="F345" s="21">
        <f t="shared" si="16"/>
        <v>159.89352723085955</v>
      </c>
      <c r="G345" s="21"/>
      <c r="L345" s="32"/>
      <c r="M345" s="35"/>
    </row>
    <row r="346" spans="1:13" s="22" customFormat="1" x14ac:dyDescent="0.25">
      <c r="A346" s="17">
        <v>2018</v>
      </c>
      <c r="B346" s="18" t="s">
        <v>31</v>
      </c>
      <c r="C346" s="29" t="s">
        <v>8</v>
      </c>
      <c r="D346" s="19">
        <v>147.47436081465494</v>
      </c>
      <c r="E346" s="20">
        <v>7.0643885706298777</v>
      </c>
      <c r="F346" s="21">
        <f t="shared" si="16"/>
        <v>154.53874938528483</v>
      </c>
      <c r="G346" s="21"/>
      <c r="L346" s="32"/>
      <c r="M346" s="35"/>
    </row>
    <row r="347" spans="1:13" s="22" customFormat="1" x14ac:dyDescent="0.25">
      <c r="A347" s="17">
        <v>2018</v>
      </c>
      <c r="B347" s="18" t="s">
        <v>31</v>
      </c>
      <c r="C347" s="29" t="s">
        <v>9</v>
      </c>
      <c r="D347" s="19">
        <v>57.189579378375946</v>
      </c>
      <c r="E347" s="20">
        <v>10.465493521164975</v>
      </c>
      <c r="F347" s="21">
        <f t="shared" si="16"/>
        <v>67.655072899540926</v>
      </c>
      <c r="G347" s="21"/>
      <c r="L347" s="32"/>
      <c r="M347" s="35"/>
    </row>
    <row r="348" spans="1:13" s="22" customFormat="1" x14ac:dyDescent="0.25">
      <c r="A348" s="17">
        <v>2018</v>
      </c>
      <c r="B348" s="18" t="s">
        <v>31</v>
      </c>
      <c r="C348" s="29" t="s">
        <v>10</v>
      </c>
      <c r="D348" s="19">
        <v>255.01125688203459</v>
      </c>
      <c r="E348" s="20">
        <v>39.416598965437323</v>
      </c>
      <c r="F348" s="21">
        <f t="shared" si="16"/>
        <v>294.4278558474719</v>
      </c>
      <c r="G348" s="21"/>
      <c r="L348" s="32"/>
      <c r="M348" s="35"/>
    </row>
    <row r="349" spans="1:13" s="22" customFormat="1" x14ac:dyDescent="0.25">
      <c r="A349" s="17">
        <v>2018</v>
      </c>
      <c r="B349" s="18" t="s">
        <v>31</v>
      </c>
      <c r="C349" s="29" t="s">
        <v>11</v>
      </c>
      <c r="D349" s="19">
        <v>446.41120740521052</v>
      </c>
      <c r="E349" s="20">
        <v>132.30652508853296</v>
      </c>
      <c r="F349" s="21">
        <f t="shared" si="16"/>
        <v>578.71773249374348</v>
      </c>
      <c r="G349" s="21"/>
      <c r="L349" s="32"/>
      <c r="M349" s="35"/>
    </row>
    <row r="350" spans="1:13" s="22" customFormat="1" x14ac:dyDescent="0.25">
      <c r="A350" s="17">
        <v>2018</v>
      </c>
      <c r="B350" s="18" t="s">
        <v>31</v>
      </c>
      <c r="C350" s="29" t="s">
        <v>46</v>
      </c>
      <c r="D350" s="19">
        <v>660.62405229447006</v>
      </c>
      <c r="E350" s="20">
        <v>82.300456043949254</v>
      </c>
      <c r="F350" s="21">
        <f t="shared" si="16"/>
        <v>742.92450833841929</v>
      </c>
      <c r="G350" s="21"/>
      <c r="L350" s="32"/>
      <c r="M350" s="35"/>
    </row>
    <row r="351" spans="1:13" s="22" customFormat="1" x14ac:dyDescent="0.25">
      <c r="A351" s="17">
        <v>2018</v>
      </c>
      <c r="B351" s="18" t="s">
        <v>31</v>
      </c>
      <c r="C351" s="29" t="s">
        <v>12</v>
      </c>
      <c r="D351" s="19">
        <v>470.2919620277666</v>
      </c>
      <c r="E351" s="20">
        <v>76.909226193546488</v>
      </c>
      <c r="F351" s="21">
        <f t="shared" si="16"/>
        <v>547.20118822131303</v>
      </c>
      <c r="G351" s="21"/>
      <c r="L351" s="32"/>
      <c r="M351" s="35"/>
    </row>
    <row r="352" spans="1:13" s="22" customFormat="1" x14ac:dyDescent="0.25">
      <c r="A352" s="17">
        <v>2018</v>
      </c>
      <c r="B352" s="18" t="s">
        <v>31</v>
      </c>
      <c r="C352" s="29" t="s">
        <v>13</v>
      </c>
      <c r="D352" s="19">
        <v>276.96262477944555</v>
      </c>
      <c r="E352" s="20">
        <v>83.188585114159338</v>
      </c>
      <c r="F352" s="21">
        <f t="shared" si="16"/>
        <v>360.15120989360491</v>
      </c>
      <c r="G352" s="21"/>
      <c r="L352" s="32"/>
      <c r="M352" s="35"/>
    </row>
    <row r="353" spans="1:13" s="22" customFormat="1" x14ac:dyDescent="0.25">
      <c r="A353" s="17">
        <v>2018</v>
      </c>
      <c r="B353" s="18" t="s">
        <v>31</v>
      </c>
      <c r="C353" s="29" t="s">
        <v>14</v>
      </c>
      <c r="D353" s="19">
        <v>65.310542849969337</v>
      </c>
      <c r="E353" s="20">
        <v>43.881248904149111</v>
      </c>
      <c r="F353" s="21">
        <f t="shared" si="16"/>
        <v>109.19179175411844</v>
      </c>
      <c r="G353" s="21"/>
      <c r="L353" s="32"/>
      <c r="M353" s="35"/>
    </row>
    <row r="354" spans="1:13" s="22" customFormat="1" x14ac:dyDescent="0.25">
      <c r="A354" s="17">
        <v>2018</v>
      </c>
      <c r="B354" s="18" t="s">
        <v>31</v>
      </c>
      <c r="C354" s="29" t="s">
        <v>15</v>
      </c>
      <c r="D354" s="19">
        <v>130.8192453707041</v>
      </c>
      <c r="E354" s="20">
        <v>136.44015901747431</v>
      </c>
      <c r="F354" s="21">
        <f t="shared" si="16"/>
        <v>267.25940438817838</v>
      </c>
      <c r="G354" s="21"/>
      <c r="L354" s="32"/>
      <c r="M354" s="35"/>
    </row>
    <row r="355" spans="1:13" s="22" customFormat="1" x14ac:dyDescent="0.25">
      <c r="A355" s="17">
        <v>2018</v>
      </c>
      <c r="B355" s="18" t="s">
        <v>31</v>
      </c>
      <c r="C355" s="29" t="s">
        <v>47</v>
      </c>
      <c r="D355" s="19">
        <v>175.99925553671511</v>
      </c>
      <c r="E355" s="20">
        <v>182.10816444918785</v>
      </c>
      <c r="F355" s="21">
        <f t="shared" si="16"/>
        <v>358.10741998590299</v>
      </c>
      <c r="G355" s="21"/>
      <c r="L355" s="32"/>
      <c r="M355" s="35"/>
    </row>
    <row r="356" spans="1:13" s="22" customFormat="1" x14ac:dyDescent="0.25">
      <c r="A356" s="17">
        <v>2018</v>
      </c>
      <c r="B356" s="18" t="s">
        <v>31</v>
      </c>
      <c r="C356" s="29" t="s">
        <v>16</v>
      </c>
      <c r="D356" s="19">
        <v>1.1109480314471598</v>
      </c>
      <c r="E356" s="20">
        <v>0</v>
      </c>
      <c r="F356" s="21">
        <f t="shared" si="16"/>
        <v>1.1109480314471598</v>
      </c>
      <c r="G356" s="21"/>
      <c r="L356" s="32"/>
      <c r="M356" s="35"/>
    </row>
    <row r="357" spans="1:13" s="22" customFormat="1" x14ac:dyDescent="0.25">
      <c r="A357" s="17">
        <v>2018</v>
      </c>
      <c r="B357" s="18" t="s">
        <v>32</v>
      </c>
      <c r="C357" s="29" t="s">
        <v>43</v>
      </c>
      <c r="D357" s="19">
        <v>6433.636653471207</v>
      </c>
      <c r="E357" s="20">
        <v>2494.3149497888289</v>
      </c>
      <c r="F357" s="21">
        <f t="shared" si="16"/>
        <v>8927.9516032600368</v>
      </c>
      <c r="G357" s="21"/>
      <c r="L357" s="32"/>
      <c r="M357" s="35"/>
    </row>
    <row r="358" spans="1:13" s="22" customFormat="1" x14ac:dyDescent="0.25">
      <c r="A358" s="17">
        <v>2018</v>
      </c>
      <c r="B358" s="18" t="s">
        <v>32</v>
      </c>
      <c r="C358" s="29" t="s">
        <v>0</v>
      </c>
      <c r="D358" s="19">
        <v>425.17082541308656</v>
      </c>
      <c r="E358" s="20">
        <v>319.79698578185878</v>
      </c>
      <c r="F358" s="21">
        <f t="shared" si="16"/>
        <v>744.9678111949454</v>
      </c>
      <c r="G358" s="21"/>
      <c r="L358" s="32"/>
      <c r="M358" s="35"/>
    </row>
    <row r="359" spans="1:13" s="22" customFormat="1" x14ac:dyDescent="0.25">
      <c r="A359" s="17">
        <v>2018</v>
      </c>
      <c r="B359" s="18" t="s">
        <v>32</v>
      </c>
      <c r="C359" s="29" t="s">
        <v>1</v>
      </c>
      <c r="D359" s="19">
        <v>119.22375592781319</v>
      </c>
      <c r="E359" s="20">
        <v>5.2821095944885368</v>
      </c>
      <c r="F359" s="21">
        <f t="shared" si="16"/>
        <v>124.50586552230172</v>
      </c>
      <c r="G359" s="21"/>
      <c r="L359" s="32"/>
      <c r="M359" s="35"/>
    </row>
    <row r="360" spans="1:13" s="22" customFormat="1" x14ac:dyDescent="0.25">
      <c r="A360" s="17">
        <v>2018</v>
      </c>
      <c r="B360" s="18" t="s">
        <v>32</v>
      </c>
      <c r="C360" s="29" t="s">
        <v>2</v>
      </c>
      <c r="D360" s="19">
        <v>640.16768731526406</v>
      </c>
      <c r="E360" s="20">
        <v>215.07075662529743</v>
      </c>
      <c r="F360" s="21">
        <f t="shared" si="16"/>
        <v>855.23844394056152</v>
      </c>
      <c r="G360" s="21"/>
      <c r="L360" s="32"/>
      <c r="M360" s="35"/>
    </row>
    <row r="361" spans="1:13" s="22" customFormat="1" x14ac:dyDescent="0.25">
      <c r="A361" s="17">
        <v>2018</v>
      </c>
      <c r="B361" s="18" t="s">
        <v>32</v>
      </c>
      <c r="C361" s="29" t="s">
        <v>3</v>
      </c>
      <c r="D361" s="19">
        <v>29.512357244661892</v>
      </c>
      <c r="E361" s="20">
        <v>0.65513874092605417</v>
      </c>
      <c r="F361" s="21">
        <f t="shared" si="16"/>
        <v>30.167495985587948</v>
      </c>
      <c r="G361" s="21"/>
      <c r="L361" s="32"/>
      <c r="M361" s="35"/>
    </row>
    <row r="362" spans="1:13" s="22" customFormat="1" x14ac:dyDescent="0.25">
      <c r="A362" s="17">
        <v>2018</v>
      </c>
      <c r="B362" s="18" t="s">
        <v>32</v>
      </c>
      <c r="C362" s="29" t="s">
        <v>44</v>
      </c>
      <c r="D362" s="19">
        <v>30.512661811598107</v>
      </c>
      <c r="E362" s="20">
        <v>8.6731460779541774</v>
      </c>
      <c r="F362" s="21">
        <f t="shared" si="16"/>
        <v>39.185807889552287</v>
      </c>
      <c r="G362" s="21"/>
      <c r="L362" s="32"/>
      <c r="M362" s="35"/>
    </row>
    <row r="363" spans="1:13" s="22" customFormat="1" x14ac:dyDescent="0.25">
      <c r="A363" s="17">
        <v>2018</v>
      </c>
      <c r="B363" s="18" t="s">
        <v>32</v>
      </c>
      <c r="C363" s="29" t="s">
        <v>4</v>
      </c>
      <c r="D363" s="19">
        <v>538.57851008260195</v>
      </c>
      <c r="E363" s="20">
        <v>261.86901875399923</v>
      </c>
      <c r="F363" s="21">
        <f t="shared" si="16"/>
        <v>800.44752883660112</v>
      </c>
      <c r="G363" s="21"/>
      <c r="L363" s="32"/>
      <c r="M363" s="35"/>
    </row>
    <row r="364" spans="1:13" s="22" customFormat="1" x14ac:dyDescent="0.25">
      <c r="A364" s="17">
        <v>2018</v>
      </c>
      <c r="B364" s="18" t="s">
        <v>32</v>
      </c>
      <c r="C364" s="29" t="s">
        <v>45</v>
      </c>
      <c r="D364" s="19">
        <v>1086.5070735236411</v>
      </c>
      <c r="E364" s="20">
        <v>539.45043962908608</v>
      </c>
      <c r="F364" s="21">
        <f t="shared" si="16"/>
        <v>1625.9575131527272</v>
      </c>
      <c r="G364" s="21"/>
      <c r="L364" s="32"/>
      <c r="M364" s="35"/>
    </row>
    <row r="365" spans="1:13" s="22" customFormat="1" x14ac:dyDescent="0.25">
      <c r="A365" s="17">
        <v>2018</v>
      </c>
      <c r="B365" s="18" t="s">
        <v>32</v>
      </c>
      <c r="C365" s="29" t="s">
        <v>5</v>
      </c>
      <c r="D365" s="19">
        <v>401.69612503718878</v>
      </c>
      <c r="E365" s="20">
        <v>182.48927179743879</v>
      </c>
      <c r="F365" s="21">
        <f t="shared" si="16"/>
        <v>584.18539683462757</v>
      </c>
      <c r="G365" s="21"/>
      <c r="L365" s="32"/>
      <c r="M365" s="35"/>
    </row>
    <row r="366" spans="1:13" s="22" customFormat="1" x14ac:dyDescent="0.25">
      <c r="A366" s="17">
        <v>2018</v>
      </c>
      <c r="B366" s="18" t="s">
        <v>32</v>
      </c>
      <c r="C366" s="29" t="s">
        <v>6</v>
      </c>
      <c r="D366" s="19">
        <v>322.91568274003407</v>
      </c>
      <c r="E366" s="20">
        <v>171.48120287665591</v>
      </c>
      <c r="F366" s="21">
        <f t="shared" si="16"/>
        <v>494.39688561668999</v>
      </c>
      <c r="G366" s="21"/>
      <c r="L366" s="32"/>
      <c r="M366" s="35"/>
    </row>
    <row r="367" spans="1:13" s="22" customFormat="1" x14ac:dyDescent="0.25">
      <c r="A367" s="17">
        <v>2018</v>
      </c>
      <c r="B367" s="18" t="s">
        <v>32</v>
      </c>
      <c r="C367" s="29" t="s">
        <v>7</v>
      </c>
      <c r="D367" s="19">
        <v>143.94223605624884</v>
      </c>
      <c r="E367" s="20">
        <v>18.538796841302357</v>
      </c>
      <c r="F367" s="21">
        <f t="shared" si="16"/>
        <v>162.48103289755119</v>
      </c>
      <c r="G367" s="21"/>
      <c r="L367" s="32"/>
      <c r="M367" s="35"/>
    </row>
    <row r="368" spans="1:13" s="22" customFormat="1" x14ac:dyDescent="0.25">
      <c r="A368" s="17">
        <v>2018</v>
      </c>
      <c r="B368" s="18" t="s">
        <v>32</v>
      </c>
      <c r="C368" s="29" t="s">
        <v>8</v>
      </c>
      <c r="D368" s="19">
        <v>156.68600810888367</v>
      </c>
      <c r="E368" s="20">
        <v>11.125633199959632</v>
      </c>
      <c r="F368" s="21">
        <f t="shared" si="16"/>
        <v>167.81164130884329</v>
      </c>
      <c r="G368" s="21"/>
      <c r="L368" s="32"/>
      <c r="M368" s="35"/>
    </row>
    <row r="369" spans="1:13" s="22" customFormat="1" x14ac:dyDescent="0.25">
      <c r="A369" s="17">
        <v>2018</v>
      </c>
      <c r="B369" s="18" t="s">
        <v>32</v>
      </c>
      <c r="C369" s="29" t="s">
        <v>9</v>
      </c>
      <c r="D369" s="19">
        <v>53.257592261811602</v>
      </c>
      <c r="E369" s="20">
        <v>10.959513822591228</v>
      </c>
      <c r="F369" s="21">
        <f t="shared" si="16"/>
        <v>64.217106084402829</v>
      </c>
      <c r="G369" s="21"/>
      <c r="L369" s="32"/>
      <c r="M369" s="35"/>
    </row>
    <row r="370" spans="1:13" s="22" customFormat="1" x14ac:dyDescent="0.25">
      <c r="A370" s="17">
        <v>2018</v>
      </c>
      <c r="B370" s="18" t="s">
        <v>32</v>
      </c>
      <c r="C370" s="29" t="s">
        <v>10</v>
      </c>
      <c r="D370" s="19">
        <v>253.35253259801513</v>
      </c>
      <c r="E370" s="20">
        <v>37.712173748122652</v>
      </c>
      <c r="F370" s="21">
        <f t="shared" si="16"/>
        <v>291.06470634613777</v>
      </c>
      <c r="G370" s="21"/>
      <c r="L370" s="32"/>
      <c r="M370" s="35"/>
    </row>
    <row r="371" spans="1:13" s="22" customFormat="1" x14ac:dyDescent="0.25">
      <c r="A371" s="17">
        <v>2018</v>
      </c>
      <c r="B371" s="18" t="s">
        <v>32</v>
      </c>
      <c r="C371" s="29" t="s">
        <v>11</v>
      </c>
      <c r="D371" s="19">
        <v>442.72262879119666</v>
      </c>
      <c r="E371" s="20">
        <v>124.7430774205603</v>
      </c>
      <c r="F371" s="21">
        <f t="shared" si="16"/>
        <v>567.46570621175692</v>
      </c>
      <c r="G371" s="21"/>
      <c r="L371" s="32"/>
      <c r="M371" s="35"/>
    </row>
    <row r="372" spans="1:13" s="22" customFormat="1" x14ac:dyDescent="0.25">
      <c r="A372" s="17">
        <v>2018</v>
      </c>
      <c r="B372" s="18" t="s">
        <v>32</v>
      </c>
      <c r="C372" s="29" t="s">
        <v>46</v>
      </c>
      <c r="D372" s="19">
        <v>656.72851389110963</v>
      </c>
      <c r="E372" s="20">
        <v>83.335178266810274</v>
      </c>
      <c r="F372" s="21">
        <f t="shared" si="16"/>
        <v>740.06369215791995</v>
      </c>
      <c r="G372" s="21"/>
      <c r="L372" s="32"/>
      <c r="M372" s="35"/>
    </row>
    <row r="373" spans="1:13" s="22" customFormat="1" x14ac:dyDescent="0.25">
      <c r="A373" s="17">
        <v>2018</v>
      </c>
      <c r="B373" s="18" t="s">
        <v>32</v>
      </c>
      <c r="C373" s="29" t="s">
        <v>12</v>
      </c>
      <c r="D373" s="19">
        <v>468.0542820358703</v>
      </c>
      <c r="E373" s="20">
        <v>66.425017096746345</v>
      </c>
      <c r="F373" s="21">
        <f t="shared" si="16"/>
        <v>534.47929913261669</v>
      </c>
      <c r="G373" s="21"/>
      <c r="L373" s="32"/>
      <c r="M373" s="35"/>
    </row>
    <row r="374" spans="1:13" s="22" customFormat="1" x14ac:dyDescent="0.25">
      <c r="A374" s="17">
        <v>2018</v>
      </c>
      <c r="B374" s="18" t="s">
        <v>32</v>
      </c>
      <c r="C374" s="29" t="s">
        <v>13</v>
      </c>
      <c r="D374" s="19">
        <v>275.1013427740985</v>
      </c>
      <c r="E374" s="20">
        <v>78.926024288116793</v>
      </c>
      <c r="F374" s="21">
        <f t="shared" si="16"/>
        <v>354.02736706221526</v>
      </c>
      <c r="G374" s="21"/>
      <c r="L374" s="32"/>
      <c r="M374" s="35"/>
    </row>
    <row r="375" spans="1:13" s="22" customFormat="1" x14ac:dyDescent="0.25">
      <c r="A375" s="17">
        <v>2018</v>
      </c>
      <c r="B375" s="18" t="s">
        <v>32</v>
      </c>
      <c r="C375" s="29" t="s">
        <v>14</v>
      </c>
      <c r="D375" s="19">
        <v>69.794836778665115</v>
      </c>
      <c r="E375" s="20">
        <v>53.076154159263623</v>
      </c>
      <c r="F375" s="21">
        <f t="shared" si="16"/>
        <v>122.87099093792874</v>
      </c>
      <c r="G375" s="21"/>
      <c r="L375" s="32"/>
      <c r="M375" s="35"/>
    </row>
    <row r="376" spans="1:13" s="22" customFormat="1" x14ac:dyDescent="0.25">
      <c r="A376" s="17">
        <v>2018</v>
      </c>
      <c r="B376" s="18" t="s">
        <v>32</v>
      </c>
      <c r="C376" s="29" t="s">
        <v>15</v>
      </c>
      <c r="D376" s="19">
        <v>137.37948649137056</v>
      </c>
      <c r="E376" s="20">
        <v>131.53959766247382</v>
      </c>
      <c r="F376" s="21">
        <f t="shared" si="16"/>
        <v>268.91908415384438</v>
      </c>
      <c r="G376" s="21"/>
      <c r="L376" s="32"/>
      <c r="M376" s="35"/>
    </row>
    <row r="377" spans="1:13" s="22" customFormat="1" x14ac:dyDescent="0.25">
      <c r="A377" s="17">
        <v>2018</v>
      </c>
      <c r="B377" s="18" t="s">
        <v>32</v>
      </c>
      <c r="C377" s="29" t="s">
        <v>47</v>
      </c>
      <c r="D377" s="19">
        <v>179.93874661696728</v>
      </c>
      <c r="E377" s="20">
        <v>172.79392805103313</v>
      </c>
      <c r="F377" s="21">
        <f t="shared" si="16"/>
        <v>352.73267466800041</v>
      </c>
      <c r="G377" s="21"/>
      <c r="L377" s="32"/>
      <c r="M377" s="35"/>
    </row>
    <row r="378" spans="1:13" s="22" customFormat="1" x14ac:dyDescent="0.25">
      <c r="A378" s="17">
        <v>2018</v>
      </c>
      <c r="B378" s="18" t="s">
        <v>32</v>
      </c>
      <c r="C378" s="29" t="s">
        <v>16</v>
      </c>
      <c r="D378" s="19">
        <v>2.3937679710813273</v>
      </c>
      <c r="E378" s="20">
        <v>0.37178535414400443</v>
      </c>
      <c r="F378" s="21">
        <f t="shared" si="16"/>
        <v>2.7655533252253317</v>
      </c>
      <c r="G378" s="21"/>
      <c r="L378" s="32"/>
      <c r="M378" s="35"/>
    </row>
    <row r="379" spans="1:13" s="22" customFormat="1" x14ac:dyDescent="0.25">
      <c r="A379" s="17">
        <v>2019</v>
      </c>
      <c r="B379" s="23" t="s">
        <v>33</v>
      </c>
      <c r="C379" s="29" t="s">
        <v>43</v>
      </c>
      <c r="D379" s="19">
        <v>6487.4900230635503</v>
      </c>
      <c r="E379" s="20">
        <v>2420.1474718987638</v>
      </c>
      <c r="F379" s="21">
        <f t="shared" si="16"/>
        <v>8907.6374949623132</v>
      </c>
      <c r="G379" s="21"/>
      <c r="L379" s="32"/>
      <c r="M379" s="35"/>
    </row>
    <row r="380" spans="1:13" s="22" customFormat="1" x14ac:dyDescent="0.25">
      <c r="A380" s="17">
        <v>2019</v>
      </c>
      <c r="B380" s="23" t="s">
        <v>33</v>
      </c>
      <c r="C380" s="29" t="s">
        <v>0</v>
      </c>
      <c r="D380" s="19">
        <v>426.44135852535106</v>
      </c>
      <c r="E380" s="20">
        <v>323.84422003323556</v>
      </c>
      <c r="F380" s="21">
        <f t="shared" si="16"/>
        <v>750.28557855858662</v>
      </c>
      <c r="G380" s="21"/>
      <c r="L380" s="32"/>
      <c r="M380" s="35"/>
    </row>
    <row r="381" spans="1:13" s="22" customFormat="1" x14ac:dyDescent="0.25">
      <c r="A381" s="17">
        <v>2019</v>
      </c>
      <c r="B381" s="23" t="s">
        <v>33</v>
      </c>
      <c r="C381" s="29" t="s">
        <v>1</v>
      </c>
      <c r="D381" s="19">
        <v>125.30346778200968</v>
      </c>
      <c r="E381" s="20">
        <v>5.9444940871886187</v>
      </c>
      <c r="F381" s="21">
        <f t="shared" si="16"/>
        <v>131.24796186919829</v>
      </c>
      <c r="G381" s="21"/>
      <c r="L381" s="32"/>
      <c r="M381" s="35"/>
    </row>
    <row r="382" spans="1:13" s="22" customFormat="1" x14ac:dyDescent="0.25">
      <c r="A382" s="17">
        <v>2019</v>
      </c>
      <c r="B382" s="23" t="s">
        <v>33</v>
      </c>
      <c r="C382" s="29" t="s">
        <v>2</v>
      </c>
      <c r="D382" s="19">
        <v>657.31809321215769</v>
      </c>
      <c r="E382" s="20">
        <v>224.4112444183948</v>
      </c>
      <c r="F382" s="21">
        <f t="shared" si="16"/>
        <v>881.72933763055244</v>
      </c>
      <c r="G382" s="21"/>
      <c r="L382" s="32"/>
      <c r="M382" s="35"/>
    </row>
    <row r="383" spans="1:13" s="22" customFormat="1" x14ac:dyDescent="0.25">
      <c r="A383" s="17">
        <v>2019</v>
      </c>
      <c r="B383" s="23" t="s">
        <v>33</v>
      </c>
      <c r="C383" s="29" t="s">
        <v>3</v>
      </c>
      <c r="D383" s="19">
        <v>27.724098552102184</v>
      </c>
      <c r="E383" s="20">
        <v>0.913009721545747</v>
      </c>
      <c r="F383" s="21">
        <f t="shared" si="16"/>
        <v>28.637108273647932</v>
      </c>
      <c r="G383" s="21"/>
      <c r="L383" s="32"/>
      <c r="M383" s="35"/>
    </row>
    <row r="384" spans="1:13" s="22" customFormat="1" x14ac:dyDescent="0.25">
      <c r="A384" s="17">
        <v>2019</v>
      </c>
      <c r="B384" s="23" t="s">
        <v>33</v>
      </c>
      <c r="C384" s="29" t="s">
        <v>44</v>
      </c>
      <c r="D384" s="19">
        <v>29.098622073647434</v>
      </c>
      <c r="E384" s="20">
        <v>8.4245334909554224</v>
      </c>
      <c r="F384" s="21">
        <f t="shared" si="16"/>
        <v>37.52315556460286</v>
      </c>
      <c r="G384" s="21"/>
      <c r="L384" s="32"/>
      <c r="M384" s="35"/>
    </row>
    <row r="385" spans="1:13" s="22" customFormat="1" x14ac:dyDescent="0.25">
      <c r="A385" s="17">
        <v>2019</v>
      </c>
      <c r="B385" s="23" t="s">
        <v>33</v>
      </c>
      <c r="C385" s="29" t="s">
        <v>4</v>
      </c>
      <c r="D385" s="19">
        <v>546.12025077269311</v>
      </c>
      <c r="E385" s="20">
        <v>270.62698329299053</v>
      </c>
      <c r="F385" s="21">
        <f t="shared" si="16"/>
        <v>816.74723406568364</v>
      </c>
      <c r="G385" s="21"/>
      <c r="L385" s="32"/>
      <c r="M385" s="35"/>
    </row>
    <row r="386" spans="1:13" s="22" customFormat="1" x14ac:dyDescent="0.25">
      <c r="A386" s="17">
        <v>2019</v>
      </c>
      <c r="B386" s="23" t="s">
        <v>33</v>
      </c>
      <c r="C386" s="29" t="s">
        <v>45</v>
      </c>
      <c r="D386" s="19">
        <v>1105.9771474340594</v>
      </c>
      <c r="E386" s="20">
        <v>492.37689899192077</v>
      </c>
      <c r="F386" s="21">
        <f t="shared" si="16"/>
        <v>1598.3540464259802</v>
      </c>
      <c r="G386" s="21"/>
      <c r="L386" s="32"/>
      <c r="M386" s="35"/>
    </row>
    <row r="387" spans="1:13" s="22" customFormat="1" x14ac:dyDescent="0.25">
      <c r="A387" s="17">
        <v>2019</v>
      </c>
      <c r="B387" s="23" t="s">
        <v>33</v>
      </c>
      <c r="C387" s="29" t="s">
        <v>5</v>
      </c>
      <c r="D387" s="19">
        <v>403.20747021628091</v>
      </c>
      <c r="E387" s="20">
        <v>166.012345875536</v>
      </c>
      <c r="F387" s="21">
        <f t="shared" si="16"/>
        <v>569.21981609181694</v>
      </c>
      <c r="G387" s="21"/>
      <c r="L387" s="32"/>
      <c r="M387" s="35"/>
    </row>
    <row r="388" spans="1:13" s="22" customFormat="1" x14ac:dyDescent="0.25">
      <c r="A388" s="17">
        <v>2019</v>
      </c>
      <c r="B388" s="23" t="s">
        <v>33</v>
      </c>
      <c r="C388" s="29" t="s">
        <v>6</v>
      </c>
      <c r="D388" s="19">
        <v>320.40181364851253</v>
      </c>
      <c r="E388" s="20">
        <v>165.62582261534916</v>
      </c>
      <c r="F388" s="21">
        <f t="shared" si="16"/>
        <v>486.02763626386172</v>
      </c>
      <c r="G388" s="21"/>
      <c r="L388" s="32"/>
      <c r="M388" s="35"/>
    </row>
    <row r="389" spans="1:13" s="22" customFormat="1" x14ac:dyDescent="0.25">
      <c r="A389" s="17">
        <v>2019</v>
      </c>
      <c r="B389" s="23" t="s">
        <v>33</v>
      </c>
      <c r="C389" s="29" t="s">
        <v>7</v>
      </c>
      <c r="D389" s="19">
        <v>140.00416952256492</v>
      </c>
      <c r="E389" s="20">
        <v>17.492625585920166</v>
      </c>
      <c r="F389" s="21">
        <f t="shared" si="16"/>
        <v>157.49679510848509</v>
      </c>
      <c r="G389" s="21"/>
      <c r="L389" s="32"/>
      <c r="M389" s="35"/>
    </row>
    <row r="390" spans="1:13" s="22" customFormat="1" x14ac:dyDescent="0.25">
      <c r="A390" s="17">
        <v>2019</v>
      </c>
      <c r="B390" s="23" t="s">
        <v>33</v>
      </c>
      <c r="C390" s="29" t="s">
        <v>8</v>
      </c>
      <c r="D390" s="19">
        <v>151.56685046957813</v>
      </c>
      <c r="E390" s="20">
        <v>11.455380895660266</v>
      </c>
      <c r="F390" s="21">
        <f t="shared" ref="F390:F453" si="17">D390+E390</f>
        <v>163.02223136523838</v>
      </c>
      <c r="G390" s="21"/>
      <c r="L390" s="32"/>
      <c r="M390" s="35"/>
    </row>
    <row r="391" spans="1:13" s="22" customFormat="1" x14ac:dyDescent="0.25">
      <c r="A391" s="17">
        <v>2019</v>
      </c>
      <c r="B391" s="23" t="s">
        <v>33</v>
      </c>
      <c r="C391" s="29" t="s">
        <v>9</v>
      </c>
      <c r="D391" s="19">
        <v>53.228747607374572</v>
      </c>
      <c r="E391" s="20">
        <v>8.52203492645552</v>
      </c>
      <c r="F391" s="21">
        <f t="shared" si="17"/>
        <v>61.75078253383009</v>
      </c>
      <c r="G391" s="21"/>
      <c r="L391" s="32"/>
      <c r="M391" s="35"/>
    </row>
    <row r="392" spans="1:13" s="22" customFormat="1" x14ac:dyDescent="0.25">
      <c r="A392" s="17">
        <v>2019</v>
      </c>
      <c r="B392" s="23" t="s">
        <v>33</v>
      </c>
      <c r="C392" s="29" t="s">
        <v>10</v>
      </c>
      <c r="D392" s="19">
        <v>268.55936112064154</v>
      </c>
      <c r="E392" s="20">
        <v>33.732661166439172</v>
      </c>
      <c r="F392" s="21">
        <f t="shared" si="17"/>
        <v>302.29202228708073</v>
      </c>
      <c r="G392" s="21"/>
      <c r="L392" s="32"/>
      <c r="M392" s="35"/>
    </row>
    <row r="393" spans="1:13" s="22" customFormat="1" x14ac:dyDescent="0.25">
      <c r="A393" s="17">
        <v>2019</v>
      </c>
      <c r="B393" s="23" t="s">
        <v>33</v>
      </c>
      <c r="C393" s="29" t="s">
        <v>11</v>
      </c>
      <c r="D393" s="19">
        <v>446.99254042121646</v>
      </c>
      <c r="E393" s="20">
        <v>131.79899712181853</v>
      </c>
      <c r="F393" s="21">
        <f t="shared" si="17"/>
        <v>578.79153754303502</v>
      </c>
      <c r="G393" s="21"/>
      <c r="L393" s="32"/>
      <c r="M393" s="35"/>
    </row>
    <row r="394" spans="1:13" s="22" customFormat="1" x14ac:dyDescent="0.25">
      <c r="A394" s="17">
        <v>2019</v>
      </c>
      <c r="B394" s="23" t="s">
        <v>33</v>
      </c>
      <c r="C394" s="29" t="s">
        <v>46</v>
      </c>
      <c r="D394" s="19">
        <v>652.39494056216517</v>
      </c>
      <c r="E394" s="20">
        <v>74.457710148169753</v>
      </c>
      <c r="F394" s="21">
        <f t="shared" si="17"/>
        <v>726.85265071033496</v>
      </c>
      <c r="G394" s="21"/>
      <c r="L394" s="32"/>
      <c r="M394" s="35"/>
    </row>
    <row r="395" spans="1:13" s="22" customFormat="1" x14ac:dyDescent="0.25">
      <c r="A395" s="17">
        <v>2019</v>
      </c>
      <c r="B395" s="23" t="s">
        <v>33</v>
      </c>
      <c r="C395" s="29" t="s">
        <v>12</v>
      </c>
      <c r="D395" s="19">
        <v>459.65726642131631</v>
      </c>
      <c r="E395" s="20">
        <v>68.194350808774075</v>
      </c>
      <c r="F395" s="21">
        <f t="shared" si="17"/>
        <v>527.85161723009037</v>
      </c>
      <c r="G395" s="21"/>
      <c r="L395" s="32"/>
      <c r="M395" s="35"/>
    </row>
    <row r="396" spans="1:13" s="22" customFormat="1" x14ac:dyDescent="0.25">
      <c r="A396" s="17">
        <v>2019</v>
      </c>
      <c r="B396" s="23" t="s">
        <v>33</v>
      </c>
      <c r="C396" s="29" t="s">
        <v>13</v>
      </c>
      <c r="D396" s="19">
        <v>273.98494721115264</v>
      </c>
      <c r="E396" s="20">
        <v>80.003072626336717</v>
      </c>
      <c r="F396" s="21">
        <f t="shared" si="17"/>
        <v>353.98801983748933</v>
      </c>
      <c r="G396" s="21"/>
      <c r="L396" s="32"/>
      <c r="M396" s="35"/>
    </row>
    <row r="397" spans="1:13" s="22" customFormat="1" x14ac:dyDescent="0.25">
      <c r="A397" s="17">
        <v>2019</v>
      </c>
      <c r="B397" s="23" t="s">
        <v>33</v>
      </c>
      <c r="C397" s="29" t="s">
        <v>14</v>
      </c>
      <c r="D397" s="19">
        <v>67.026368478382395</v>
      </c>
      <c r="E397" s="20">
        <v>44.389131404368079</v>
      </c>
      <c r="F397" s="21">
        <f t="shared" si="17"/>
        <v>111.41549988275048</v>
      </c>
      <c r="G397" s="21"/>
      <c r="L397" s="32"/>
      <c r="M397" s="35"/>
    </row>
    <row r="398" spans="1:13" s="22" customFormat="1" x14ac:dyDescent="0.25">
      <c r="A398" s="17">
        <v>2019</v>
      </c>
      <c r="B398" s="23" t="s">
        <v>33</v>
      </c>
      <c r="C398" s="29" t="s">
        <v>15</v>
      </c>
      <c r="D398" s="19">
        <v>142.4610993972853</v>
      </c>
      <c r="E398" s="20">
        <v>127.38787971976603</v>
      </c>
      <c r="F398" s="21">
        <f t="shared" si="17"/>
        <v>269.84897911705133</v>
      </c>
      <c r="G398" s="21"/>
      <c r="L398" s="32"/>
      <c r="M398" s="35"/>
    </row>
    <row r="399" spans="1:13" s="22" customFormat="1" x14ac:dyDescent="0.25">
      <c r="A399" s="17">
        <v>2019</v>
      </c>
      <c r="B399" s="23" t="s">
        <v>33</v>
      </c>
      <c r="C399" s="29" t="s">
        <v>47</v>
      </c>
      <c r="D399" s="19">
        <v>187.61810680475008</v>
      </c>
      <c r="E399" s="20">
        <v>164.17540269593283</v>
      </c>
      <c r="F399" s="21">
        <f t="shared" si="17"/>
        <v>351.79350950068294</v>
      </c>
      <c r="G399" s="21"/>
      <c r="L399" s="32"/>
      <c r="M399" s="35"/>
    </row>
    <row r="400" spans="1:13" s="22" customFormat="1" x14ac:dyDescent="0.25">
      <c r="A400" s="17">
        <v>2019</v>
      </c>
      <c r="B400" s="23" t="s">
        <v>33</v>
      </c>
      <c r="C400" s="29" t="s">
        <v>16</v>
      </c>
      <c r="D400" s="19">
        <v>2.4033028303090873</v>
      </c>
      <c r="E400" s="20">
        <v>0.35867227200625712</v>
      </c>
      <c r="F400" s="21">
        <f t="shared" si="17"/>
        <v>2.7619751023153443</v>
      </c>
      <c r="G400" s="21"/>
      <c r="L400" s="32"/>
      <c r="M400" s="35"/>
    </row>
    <row r="401" spans="1:13" s="22" customFormat="1" x14ac:dyDescent="0.25">
      <c r="A401" s="17">
        <v>2019</v>
      </c>
      <c r="B401" s="18" t="s">
        <v>34</v>
      </c>
      <c r="C401" s="29" t="s">
        <v>43</v>
      </c>
      <c r="D401" s="19">
        <v>6458.7517130885008</v>
      </c>
      <c r="E401" s="20">
        <v>2420.3582404951371</v>
      </c>
      <c r="F401" s="21">
        <f t="shared" si="17"/>
        <v>8879.1099535836383</v>
      </c>
      <c r="G401" s="21"/>
      <c r="L401" s="32"/>
      <c r="M401" s="35"/>
    </row>
    <row r="402" spans="1:13" s="22" customFormat="1" x14ac:dyDescent="0.25">
      <c r="A402" s="17">
        <v>2019</v>
      </c>
      <c r="B402" s="18" t="s">
        <v>34</v>
      </c>
      <c r="C402" s="29" t="s">
        <v>0</v>
      </c>
      <c r="D402" s="19">
        <v>413.49307097200489</v>
      </c>
      <c r="E402" s="20">
        <v>316.64564532147335</v>
      </c>
      <c r="F402" s="21">
        <f t="shared" si="17"/>
        <v>730.13871629347818</v>
      </c>
      <c r="G402" s="21"/>
      <c r="L402" s="32"/>
      <c r="M402" s="35"/>
    </row>
    <row r="403" spans="1:13" s="22" customFormat="1" x14ac:dyDescent="0.25">
      <c r="A403" s="17">
        <v>2019</v>
      </c>
      <c r="B403" s="18" t="s">
        <v>34</v>
      </c>
      <c r="C403" s="29" t="s">
        <v>1</v>
      </c>
      <c r="D403" s="19">
        <v>122.25016747691011</v>
      </c>
      <c r="E403" s="20">
        <v>6.8169387269618191</v>
      </c>
      <c r="F403" s="21">
        <f t="shared" si="17"/>
        <v>129.06710620387193</v>
      </c>
      <c r="G403" s="21"/>
      <c r="L403" s="32"/>
      <c r="M403" s="35"/>
    </row>
    <row r="404" spans="1:13" s="22" customFormat="1" x14ac:dyDescent="0.25">
      <c r="A404" s="17">
        <v>2019</v>
      </c>
      <c r="B404" s="18" t="s">
        <v>34</v>
      </c>
      <c r="C404" s="29" t="s">
        <v>2</v>
      </c>
      <c r="D404" s="19">
        <v>659.10781622310947</v>
      </c>
      <c r="E404" s="20">
        <v>223.16520820435002</v>
      </c>
      <c r="F404" s="21">
        <f t="shared" si="17"/>
        <v>882.27302442745952</v>
      </c>
      <c r="G404" s="21"/>
      <c r="L404" s="32"/>
      <c r="M404" s="35"/>
    </row>
    <row r="405" spans="1:13" s="22" customFormat="1" x14ac:dyDescent="0.25">
      <c r="A405" s="17">
        <v>2019</v>
      </c>
      <c r="B405" s="18" t="s">
        <v>34</v>
      </c>
      <c r="C405" s="29" t="s">
        <v>3</v>
      </c>
      <c r="D405" s="19">
        <v>31.897000462002286</v>
      </c>
      <c r="E405" s="20">
        <v>1.2481719512165899</v>
      </c>
      <c r="F405" s="21">
        <f t="shared" si="17"/>
        <v>33.145172413218873</v>
      </c>
      <c r="G405" s="21"/>
      <c r="L405" s="32"/>
      <c r="M405" s="35"/>
    </row>
    <row r="406" spans="1:13" s="22" customFormat="1" x14ac:dyDescent="0.25">
      <c r="A406" s="17">
        <v>2019</v>
      </c>
      <c r="B406" s="18" t="s">
        <v>34</v>
      </c>
      <c r="C406" s="29" t="s">
        <v>44</v>
      </c>
      <c r="D406" s="19">
        <v>26.518053262682983</v>
      </c>
      <c r="E406" s="20">
        <v>8.0155860446384199</v>
      </c>
      <c r="F406" s="21">
        <f t="shared" si="17"/>
        <v>34.533639307321401</v>
      </c>
      <c r="G406" s="21"/>
      <c r="L406" s="32"/>
      <c r="M406" s="35"/>
    </row>
    <row r="407" spans="1:13" s="22" customFormat="1" x14ac:dyDescent="0.25">
      <c r="A407" s="17">
        <v>2019</v>
      </c>
      <c r="B407" s="18" t="s">
        <v>34</v>
      </c>
      <c r="C407" s="29" t="s">
        <v>4</v>
      </c>
      <c r="D407" s="19">
        <v>557.37936435983022</v>
      </c>
      <c r="E407" s="20">
        <v>257.02254642807696</v>
      </c>
      <c r="F407" s="21">
        <f t="shared" si="17"/>
        <v>814.40191078790713</v>
      </c>
      <c r="G407" s="21"/>
      <c r="L407" s="32"/>
      <c r="M407" s="35"/>
    </row>
    <row r="408" spans="1:13" s="22" customFormat="1" x14ac:dyDescent="0.25">
      <c r="A408" s="17">
        <v>2019</v>
      </c>
      <c r="B408" s="18" t="s">
        <v>34</v>
      </c>
      <c r="C408" s="29" t="s">
        <v>45</v>
      </c>
      <c r="D408" s="19">
        <v>1101.8343095129251</v>
      </c>
      <c r="E408" s="20">
        <v>490.13724247280197</v>
      </c>
      <c r="F408" s="21">
        <f t="shared" si="17"/>
        <v>1591.971551985727</v>
      </c>
      <c r="G408" s="21"/>
      <c r="L408" s="32"/>
      <c r="M408" s="35"/>
    </row>
    <row r="409" spans="1:13" s="22" customFormat="1" x14ac:dyDescent="0.25">
      <c r="A409" s="17">
        <v>2019</v>
      </c>
      <c r="B409" s="18" t="s">
        <v>34</v>
      </c>
      <c r="C409" s="29" t="s">
        <v>5</v>
      </c>
      <c r="D409" s="19">
        <v>390.52802199231269</v>
      </c>
      <c r="E409" s="20">
        <v>174.49504988722742</v>
      </c>
      <c r="F409" s="21">
        <f t="shared" si="17"/>
        <v>565.02307187954011</v>
      </c>
      <c r="G409" s="21"/>
      <c r="L409" s="32"/>
      <c r="M409" s="35"/>
    </row>
    <row r="410" spans="1:13" s="22" customFormat="1" x14ac:dyDescent="0.25">
      <c r="A410" s="17">
        <v>2019</v>
      </c>
      <c r="B410" s="18" t="s">
        <v>34</v>
      </c>
      <c r="C410" s="29" t="s">
        <v>6</v>
      </c>
      <c r="D410" s="19">
        <v>327.37471014203231</v>
      </c>
      <c r="E410" s="20">
        <v>169.93207359920973</v>
      </c>
      <c r="F410" s="21">
        <f t="shared" si="17"/>
        <v>497.30678374124204</v>
      </c>
      <c r="G410" s="21"/>
      <c r="L410" s="32"/>
      <c r="M410" s="35"/>
    </row>
    <row r="411" spans="1:13" s="22" customFormat="1" x14ac:dyDescent="0.25">
      <c r="A411" s="17">
        <v>2019</v>
      </c>
      <c r="B411" s="18" t="s">
        <v>34</v>
      </c>
      <c r="C411" s="29" t="s">
        <v>7</v>
      </c>
      <c r="D411" s="19">
        <v>130.88335971136519</v>
      </c>
      <c r="E411" s="20">
        <v>13.632847996457244</v>
      </c>
      <c r="F411" s="21">
        <f t="shared" si="17"/>
        <v>144.51620770782245</v>
      </c>
      <c r="G411" s="21"/>
      <c r="L411" s="32"/>
      <c r="M411" s="35"/>
    </row>
    <row r="412" spans="1:13" s="22" customFormat="1" x14ac:dyDescent="0.25">
      <c r="A412" s="17">
        <v>2019</v>
      </c>
      <c r="B412" s="18" t="s">
        <v>34</v>
      </c>
      <c r="C412" s="29" t="s">
        <v>8</v>
      </c>
      <c r="D412" s="19">
        <v>151.9096917171122</v>
      </c>
      <c r="E412" s="20">
        <v>13.362751938728016</v>
      </c>
      <c r="F412" s="21">
        <f t="shared" si="17"/>
        <v>165.27244365584022</v>
      </c>
      <c r="G412" s="21"/>
      <c r="L412" s="32"/>
      <c r="M412" s="35"/>
    </row>
    <row r="413" spans="1:13" s="22" customFormat="1" x14ac:dyDescent="0.25">
      <c r="A413" s="17">
        <v>2019</v>
      </c>
      <c r="B413" s="18" t="s">
        <v>34</v>
      </c>
      <c r="C413" s="29" t="s">
        <v>9</v>
      </c>
      <c r="D413" s="19">
        <v>53.355017629417674</v>
      </c>
      <c r="E413" s="20">
        <v>9.003086129978902</v>
      </c>
      <c r="F413" s="21">
        <f t="shared" si="17"/>
        <v>62.358103759396577</v>
      </c>
      <c r="G413" s="21"/>
      <c r="L413" s="32"/>
      <c r="M413" s="35"/>
    </row>
    <row r="414" spans="1:13" s="22" customFormat="1" x14ac:dyDescent="0.25">
      <c r="A414" s="17">
        <v>2019</v>
      </c>
      <c r="B414" s="18" t="s">
        <v>34</v>
      </c>
      <c r="C414" s="29" t="s">
        <v>10</v>
      </c>
      <c r="D414" s="19">
        <v>269.82287737873236</v>
      </c>
      <c r="E414" s="20">
        <v>36.49293702109518</v>
      </c>
      <c r="F414" s="21">
        <f t="shared" si="17"/>
        <v>306.31581439982756</v>
      </c>
      <c r="G414" s="21"/>
      <c r="L414" s="32"/>
      <c r="M414" s="35"/>
    </row>
    <row r="415" spans="1:13" s="22" customFormat="1" x14ac:dyDescent="0.25">
      <c r="A415" s="17">
        <v>2019</v>
      </c>
      <c r="B415" s="18" t="s">
        <v>34</v>
      </c>
      <c r="C415" s="29" t="s">
        <v>11</v>
      </c>
      <c r="D415" s="19">
        <v>445.06103255507713</v>
      </c>
      <c r="E415" s="20">
        <v>130.16755209207278</v>
      </c>
      <c r="F415" s="21">
        <f t="shared" si="17"/>
        <v>575.22858464714989</v>
      </c>
      <c r="G415" s="21"/>
      <c r="L415" s="32"/>
      <c r="M415" s="35"/>
    </row>
    <row r="416" spans="1:13" s="22" customFormat="1" x14ac:dyDescent="0.25">
      <c r="A416" s="17">
        <v>2019</v>
      </c>
      <c r="B416" s="18" t="s">
        <v>34</v>
      </c>
      <c r="C416" s="29" t="s">
        <v>46</v>
      </c>
      <c r="D416" s="19">
        <v>662.28518137581773</v>
      </c>
      <c r="E416" s="20">
        <v>74.611469067384363</v>
      </c>
      <c r="F416" s="21">
        <f t="shared" si="17"/>
        <v>736.89665044320213</v>
      </c>
      <c r="G416" s="21"/>
      <c r="L416" s="32"/>
      <c r="M416" s="35"/>
    </row>
    <row r="417" spans="1:13" s="22" customFormat="1" x14ac:dyDescent="0.25">
      <c r="A417" s="17">
        <v>2019</v>
      </c>
      <c r="B417" s="18" t="s">
        <v>34</v>
      </c>
      <c r="C417" s="29" t="s">
        <v>12</v>
      </c>
      <c r="D417" s="19">
        <v>451.45441412088508</v>
      </c>
      <c r="E417" s="20">
        <v>66.410968416921136</v>
      </c>
      <c r="F417" s="21">
        <f t="shared" si="17"/>
        <v>517.86538253780623</v>
      </c>
      <c r="G417" s="21"/>
      <c r="L417" s="32"/>
      <c r="M417" s="35"/>
    </row>
    <row r="418" spans="1:13" s="22" customFormat="1" x14ac:dyDescent="0.25">
      <c r="A418" s="17">
        <v>2019</v>
      </c>
      <c r="B418" s="18" t="s">
        <v>34</v>
      </c>
      <c r="C418" s="29" t="s">
        <v>13</v>
      </c>
      <c r="D418" s="19">
        <v>269.99471653038387</v>
      </c>
      <c r="E418" s="20">
        <v>77.174194882517639</v>
      </c>
      <c r="F418" s="21">
        <f t="shared" si="17"/>
        <v>347.16891141290148</v>
      </c>
      <c r="G418" s="21"/>
      <c r="L418" s="32"/>
      <c r="M418" s="35"/>
    </row>
    <row r="419" spans="1:13" s="22" customFormat="1" x14ac:dyDescent="0.25">
      <c r="A419" s="17">
        <v>2019</v>
      </c>
      <c r="B419" s="18" t="s">
        <v>34</v>
      </c>
      <c r="C419" s="29" t="s">
        <v>14</v>
      </c>
      <c r="D419" s="19">
        <v>68.101172473937893</v>
      </c>
      <c r="E419" s="20">
        <v>51.403933604382232</v>
      </c>
      <c r="F419" s="21">
        <f t="shared" si="17"/>
        <v>119.50510607832013</v>
      </c>
      <c r="G419" s="21"/>
      <c r="L419" s="32"/>
      <c r="M419" s="35"/>
    </row>
    <row r="420" spans="1:13" s="22" customFormat="1" x14ac:dyDescent="0.25">
      <c r="A420" s="17">
        <v>2019</v>
      </c>
      <c r="B420" s="18" t="s">
        <v>34</v>
      </c>
      <c r="C420" s="29" t="s">
        <v>15</v>
      </c>
      <c r="D420" s="19">
        <v>148.1226581701082</v>
      </c>
      <c r="E420" s="20">
        <v>133.63182014943354</v>
      </c>
      <c r="F420" s="21">
        <f t="shared" si="17"/>
        <v>281.7544783195417</v>
      </c>
      <c r="G420" s="21"/>
      <c r="L420" s="32"/>
      <c r="M420" s="35"/>
    </row>
    <row r="421" spans="1:13" s="22" customFormat="1" x14ac:dyDescent="0.25">
      <c r="A421" s="17">
        <v>2019</v>
      </c>
      <c r="B421" s="18" t="s">
        <v>34</v>
      </c>
      <c r="C421" s="29" t="s">
        <v>47</v>
      </c>
      <c r="D421" s="19">
        <v>175.4503146587567</v>
      </c>
      <c r="E421" s="20">
        <v>166.21541369122957</v>
      </c>
      <c r="F421" s="21">
        <f t="shared" si="17"/>
        <v>341.66572834998624</v>
      </c>
      <c r="G421" s="21"/>
      <c r="L421" s="32"/>
      <c r="M421" s="35"/>
    </row>
    <row r="422" spans="1:13" s="22" customFormat="1" x14ac:dyDescent="0.25">
      <c r="A422" s="17">
        <v>2019</v>
      </c>
      <c r="B422" s="18" t="s">
        <v>34</v>
      </c>
      <c r="C422" s="29" t="s">
        <v>16</v>
      </c>
      <c r="D422" s="19">
        <v>1.9287623630952677</v>
      </c>
      <c r="E422" s="20">
        <v>0.77280286897970007</v>
      </c>
      <c r="F422" s="21">
        <f t="shared" si="17"/>
        <v>2.7015652320749677</v>
      </c>
      <c r="G422" s="21"/>
      <c r="L422" s="32"/>
      <c r="M422" s="35"/>
    </row>
    <row r="423" spans="1:13" s="22" customFormat="1" x14ac:dyDescent="0.25">
      <c r="A423" s="17">
        <v>2019</v>
      </c>
      <c r="B423" s="18" t="s">
        <v>35</v>
      </c>
      <c r="C423" s="29" t="s">
        <v>43</v>
      </c>
      <c r="D423" s="19">
        <v>6478.3392650190299</v>
      </c>
      <c r="E423" s="20">
        <v>2437.6776148261379</v>
      </c>
      <c r="F423" s="21">
        <f t="shared" si="17"/>
        <v>8916.0168798451668</v>
      </c>
      <c r="G423" s="21"/>
      <c r="L423" s="32"/>
      <c r="M423" s="35"/>
    </row>
    <row r="424" spans="1:13" s="22" customFormat="1" x14ac:dyDescent="0.25">
      <c r="A424" s="17">
        <v>2019</v>
      </c>
      <c r="B424" s="18" t="s">
        <v>35</v>
      </c>
      <c r="C424" s="29" t="s">
        <v>0</v>
      </c>
      <c r="D424" s="19">
        <v>392.58503926284448</v>
      </c>
      <c r="E424" s="20">
        <v>298.37855203736785</v>
      </c>
      <c r="F424" s="21">
        <f t="shared" si="17"/>
        <v>690.96359130021233</v>
      </c>
      <c r="G424" s="21"/>
      <c r="L424" s="32"/>
      <c r="M424" s="35"/>
    </row>
    <row r="425" spans="1:13" s="22" customFormat="1" x14ac:dyDescent="0.25">
      <c r="A425" s="17">
        <v>2019</v>
      </c>
      <c r="B425" s="18" t="s">
        <v>35</v>
      </c>
      <c r="C425" s="29" t="s">
        <v>1</v>
      </c>
      <c r="D425" s="19">
        <v>116.86738794174256</v>
      </c>
      <c r="E425" s="20">
        <v>5.2290594796310996</v>
      </c>
      <c r="F425" s="21">
        <f t="shared" si="17"/>
        <v>122.09644742137367</v>
      </c>
      <c r="G425" s="21"/>
      <c r="L425" s="32"/>
      <c r="M425" s="35"/>
    </row>
    <row r="426" spans="1:13" s="22" customFormat="1" x14ac:dyDescent="0.25">
      <c r="A426" s="17">
        <v>2019</v>
      </c>
      <c r="B426" s="18" t="s">
        <v>35</v>
      </c>
      <c r="C426" s="29" t="s">
        <v>2</v>
      </c>
      <c r="D426" s="19">
        <v>667.64218255154015</v>
      </c>
      <c r="E426" s="20">
        <v>213.80033127511496</v>
      </c>
      <c r="F426" s="21">
        <f t="shared" si="17"/>
        <v>881.44251382665516</v>
      </c>
      <c r="G426" s="21"/>
      <c r="L426" s="32"/>
      <c r="M426" s="35"/>
    </row>
    <row r="427" spans="1:13" s="22" customFormat="1" x14ac:dyDescent="0.25">
      <c r="A427" s="17">
        <v>2019</v>
      </c>
      <c r="B427" s="18" t="s">
        <v>35</v>
      </c>
      <c r="C427" s="29" t="s">
        <v>3</v>
      </c>
      <c r="D427" s="19">
        <v>28.927030144659408</v>
      </c>
      <c r="E427" s="20">
        <v>1.8322758372103662</v>
      </c>
      <c r="F427" s="21">
        <f t="shared" si="17"/>
        <v>30.759305981869776</v>
      </c>
      <c r="G427" s="21"/>
      <c r="L427" s="32"/>
      <c r="M427" s="35"/>
    </row>
    <row r="428" spans="1:13" s="22" customFormat="1" x14ac:dyDescent="0.25">
      <c r="A428" s="17">
        <v>2019</v>
      </c>
      <c r="B428" s="18" t="s">
        <v>35</v>
      </c>
      <c r="C428" s="29" t="s">
        <v>44</v>
      </c>
      <c r="D428" s="19">
        <v>32.032508359237688</v>
      </c>
      <c r="E428" s="20">
        <v>13.174411534143982</v>
      </c>
      <c r="F428" s="21">
        <f t="shared" si="17"/>
        <v>45.206919893381666</v>
      </c>
      <c r="G428" s="21"/>
      <c r="L428" s="32"/>
      <c r="M428" s="35"/>
    </row>
    <row r="429" spans="1:13" s="22" customFormat="1" x14ac:dyDescent="0.25">
      <c r="A429" s="17">
        <v>2019</v>
      </c>
      <c r="B429" s="18" t="s">
        <v>35</v>
      </c>
      <c r="C429" s="29" t="s">
        <v>4</v>
      </c>
      <c r="D429" s="19">
        <v>565.17555839291174</v>
      </c>
      <c r="E429" s="20">
        <v>272.8148518752306</v>
      </c>
      <c r="F429" s="21">
        <f t="shared" si="17"/>
        <v>837.99041026814234</v>
      </c>
      <c r="G429" s="21"/>
      <c r="L429" s="32"/>
      <c r="M429" s="35"/>
    </row>
    <row r="430" spans="1:13" s="22" customFormat="1" x14ac:dyDescent="0.25">
      <c r="A430" s="17">
        <v>2019</v>
      </c>
      <c r="B430" s="18" t="s">
        <v>35</v>
      </c>
      <c r="C430" s="29" t="s">
        <v>45</v>
      </c>
      <c r="D430" s="19">
        <v>1117.1182420955349</v>
      </c>
      <c r="E430" s="20">
        <v>511.54643537555825</v>
      </c>
      <c r="F430" s="21">
        <f t="shared" si="17"/>
        <v>1628.6646774710932</v>
      </c>
      <c r="G430" s="21"/>
      <c r="L430" s="32"/>
      <c r="M430" s="35"/>
    </row>
    <row r="431" spans="1:13" s="22" customFormat="1" x14ac:dyDescent="0.25">
      <c r="A431" s="17">
        <v>2019</v>
      </c>
      <c r="B431" s="18" t="s">
        <v>35</v>
      </c>
      <c r="C431" s="29" t="s">
        <v>5</v>
      </c>
      <c r="D431" s="19">
        <v>403.88072185682108</v>
      </c>
      <c r="E431" s="20">
        <v>192.12412363732827</v>
      </c>
      <c r="F431" s="21">
        <f t="shared" si="17"/>
        <v>596.00484549414932</v>
      </c>
      <c r="G431" s="21"/>
      <c r="L431" s="32"/>
      <c r="M431" s="35"/>
    </row>
    <row r="432" spans="1:13" s="22" customFormat="1" x14ac:dyDescent="0.25">
      <c r="A432" s="17">
        <v>2019</v>
      </c>
      <c r="B432" s="18" t="s">
        <v>35</v>
      </c>
      <c r="C432" s="29" t="s">
        <v>6</v>
      </c>
      <c r="D432" s="19">
        <v>318.06189195562257</v>
      </c>
      <c r="E432" s="20">
        <v>161.46414706844433</v>
      </c>
      <c r="F432" s="21">
        <f t="shared" si="17"/>
        <v>479.5260390240669</v>
      </c>
      <c r="G432" s="21"/>
      <c r="L432" s="32"/>
      <c r="M432" s="35"/>
    </row>
    <row r="433" spans="1:13" s="22" customFormat="1" x14ac:dyDescent="0.25">
      <c r="A433" s="17">
        <v>2019</v>
      </c>
      <c r="B433" s="18" t="s">
        <v>35</v>
      </c>
      <c r="C433" s="29" t="s">
        <v>7</v>
      </c>
      <c r="D433" s="19">
        <v>138.35816727044229</v>
      </c>
      <c r="E433" s="20">
        <v>11.37923237622406</v>
      </c>
      <c r="F433" s="21">
        <f t="shared" si="17"/>
        <v>149.73739964666635</v>
      </c>
      <c r="G433" s="21"/>
      <c r="L433" s="32"/>
      <c r="M433" s="35"/>
    </row>
    <row r="434" spans="1:13" s="22" customFormat="1" x14ac:dyDescent="0.25">
      <c r="A434" s="17">
        <v>2019</v>
      </c>
      <c r="B434" s="18" t="s">
        <v>35</v>
      </c>
      <c r="C434" s="29" t="s">
        <v>8</v>
      </c>
      <c r="D434" s="19">
        <v>154.44113482710515</v>
      </c>
      <c r="E434" s="20">
        <v>7.4623940170889025</v>
      </c>
      <c r="F434" s="21">
        <f t="shared" si="17"/>
        <v>161.90352884419406</v>
      </c>
      <c r="G434" s="21"/>
      <c r="L434" s="32"/>
      <c r="M434" s="35"/>
    </row>
    <row r="435" spans="1:13" s="22" customFormat="1" x14ac:dyDescent="0.25">
      <c r="A435" s="17">
        <v>2019</v>
      </c>
      <c r="B435" s="18" t="s">
        <v>35</v>
      </c>
      <c r="C435" s="29" t="s">
        <v>9</v>
      </c>
      <c r="D435" s="19">
        <v>59.270148590248724</v>
      </c>
      <c r="E435" s="20">
        <v>9.5763209154351365</v>
      </c>
      <c r="F435" s="21">
        <f t="shared" si="17"/>
        <v>68.846469505683856</v>
      </c>
      <c r="G435" s="21"/>
      <c r="L435" s="32"/>
      <c r="M435" s="35"/>
    </row>
    <row r="436" spans="1:13" s="22" customFormat="1" x14ac:dyDescent="0.25">
      <c r="A436" s="17">
        <v>2019</v>
      </c>
      <c r="B436" s="18" t="s">
        <v>35</v>
      </c>
      <c r="C436" s="29" t="s">
        <v>10</v>
      </c>
      <c r="D436" s="19">
        <v>272.00626512515834</v>
      </c>
      <c r="E436" s="20">
        <v>38.827884690801511</v>
      </c>
      <c r="F436" s="21">
        <f t="shared" si="17"/>
        <v>310.83414981595985</v>
      </c>
      <c r="G436" s="21"/>
      <c r="L436" s="32"/>
      <c r="M436" s="35"/>
    </row>
    <row r="437" spans="1:13" s="22" customFormat="1" x14ac:dyDescent="0.25">
      <c r="A437" s="17">
        <v>2019</v>
      </c>
      <c r="B437" s="18" t="s">
        <v>35</v>
      </c>
      <c r="C437" s="29" t="s">
        <v>11</v>
      </c>
      <c r="D437" s="19">
        <v>416.84313152613083</v>
      </c>
      <c r="E437" s="20">
        <v>127.95325711398846</v>
      </c>
      <c r="F437" s="21">
        <f t="shared" si="17"/>
        <v>544.79638864011929</v>
      </c>
      <c r="G437" s="21"/>
      <c r="L437" s="32"/>
      <c r="M437" s="35"/>
    </row>
    <row r="438" spans="1:13" s="22" customFormat="1" x14ac:dyDescent="0.25">
      <c r="A438" s="17">
        <v>2019</v>
      </c>
      <c r="B438" s="18" t="s">
        <v>35</v>
      </c>
      <c r="C438" s="29" t="s">
        <v>46</v>
      </c>
      <c r="D438" s="19">
        <v>685.5465893599694</v>
      </c>
      <c r="E438" s="20">
        <v>65.650802984236933</v>
      </c>
      <c r="F438" s="21">
        <f t="shared" si="17"/>
        <v>751.19739234420638</v>
      </c>
      <c r="G438" s="21"/>
      <c r="L438" s="32"/>
      <c r="M438" s="35"/>
    </row>
    <row r="439" spans="1:13" s="22" customFormat="1" x14ac:dyDescent="0.25">
      <c r="A439" s="17">
        <v>2019</v>
      </c>
      <c r="B439" s="18" t="s">
        <v>35</v>
      </c>
      <c r="C439" s="29" t="s">
        <v>12</v>
      </c>
      <c r="D439" s="19">
        <v>455.97343577894759</v>
      </c>
      <c r="E439" s="20">
        <v>77.392029961306491</v>
      </c>
      <c r="F439" s="21">
        <f t="shared" si="17"/>
        <v>533.36546574025408</v>
      </c>
      <c r="G439" s="21"/>
      <c r="L439" s="32"/>
      <c r="M439" s="35"/>
    </row>
    <row r="440" spans="1:13" s="22" customFormat="1" x14ac:dyDescent="0.25">
      <c r="A440" s="17">
        <v>2019</v>
      </c>
      <c r="B440" s="18" t="s">
        <v>35</v>
      </c>
      <c r="C440" s="29" t="s">
        <v>13</v>
      </c>
      <c r="D440" s="19">
        <v>269.3748667753128</v>
      </c>
      <c r="E440" s="20">
        <v>79.89317953289374</v>
      </c>
      <c r="F440" s="21">
        <f t="shared" si="17"/>
        <v>349.26804630820652</v>
      </c>
      <c r="G440" s="21"/>
      <c r="L440" s="32"/>
      <c r="M440" s="35"/>
    </row>
    <row r="441" spans="1:13" s="22" customFormat="1" x14ac:dyDescent="0.25">
      <c r="A441" s="17">
        <v>2019</v>
      </c>
      <c r="B441" s="18" t="s">
        <v>35</v>
      </c>
      <c r="C441" s="29" t="s">
        <v>14</v>
      </c>
      <c r="D441" s="19">
        <v>68.386727301319183</v>
      </c>
      <c r="E441" s="20">
        <v>42.536282835775225</v>
      </c>
      <c r="F441" s="21">
        <f t="shared" si="17"/>
        <v>110.92301013709441</v>
      </c>
      <c r="G441" s="21"/>
      <c r="L441" s="32"/>
      <c r="M441" s="35"/>
    </row>
    <row r="442" spans="1:13" s="22" customFormat="1" x14ac:dyDescent="0.25">
      <c r="A442" s="17">
        <v>2019</v>
      </c>
      <c r="B442" s="18" t="s">
        <v>35</v>
      </c>
      <c r="C442" s="29" t="s">
        <v>15</v>
      </c>
      <c r="D442" s="19">
        <v>141.74088007746278</v>
      </c>
      <c r="E442" s="20">
        <v>135.02675404450204</v>
      </c>
      <c r="F442" s="21">
        <f t="shared" si="17"/>
        <v>276.76763412196482</v>
      </c>
      <c r="G442" s="21"/>
      <c r="L442" s="32"/>
      <c r="M442" s="35"/>
    </row>
    <row r="443" spans="1:13" s="22" customFormat="1" x14ac:dyDescent="0.25">
      <c r="A443" s="17">
        <v>2019</v>
      </c>
      <c r="B443" s="18" t="s">
        <v>35</v>
      </c>
      <c r="C443" s="29" t="s">
        <v>47</v>
      </c>
      <c r="D443" s="19">
        <v>172.06970345940564</v>
      </c>
      <c r="E443" s="20">
        <v>171.21314583306182</v>
      </c>
      <c r="F443" s="21">
        <f t="shared" si="17"/>
        <v>343.28284929246746</v>
      </c>
      <c r="G443" s="21"/>
      <c r="L443" s="32"/>
      <c r="M443" s="35"/>
    </row>
    <row r="444" spans="1:13" s="22" customFormat="1" x14ac:dyDescent="0.25">
      <c r="A444" s="17">
        <v>2019</v>
      </c>
      <c r="B444" s="18" t="s">
        <v>35</v>
      </c>
      <c r="C444" s="29" t="s">
        <v>16</v>
      </c>
      <c r="D444" s="19">
        <v>2.0376523666129582</v>
      </c>
      <c r="E444" s="20">
        <v>0.40214240079431818</v>
      </c>
      <c r="F444" s="21">
        <f t="shared" si="17"/>
        <v>2.4397947674072764</v>
      </c>
      <c r="G444" s="21"/>
      <c r="L444" s="32"/>
      <c r="M444" s="35"/>
    </row>
    <row r="445" spans="1:13" s="22" customFormat="1" x14ac:dyDescent="0.25">
      <c r="A445" s="17">
        <v>2019</v>
      </c>
      <c r="B445" s="18" t="s">
        <v>36</v>
      </c>
      <c r="C445" s="29" t="s">
        <v>43</v>
      </c>
      <c r="D445" s="19">
        <v>6475.3595532964473</v>
      </c>
      <c r="E445" s="20">
        <v>2449.9151873254013</v>
      </c>
      <c r="F445" s="21">
        <f t="shared" si="17"/>
        <v>8925.2747406218477</v>
      </c>
      <c r="G445" s="21"/>
      <c r="L445" s="32"/>
      <c r="M445" s="35"/>
    </row>
    <row r="446" spans="1:13" s="22" customFormat="1" x14ac:dyDescent="0.25">
      <c r="A446" s="17">
        <v>2019</v>
      </c>
      <c r="B446" s="18" t="s">
        <v>36</v>
      </c>
      <c r="C446" s="29" t="s">
        <v>0</v>
      </c>
      <c r="D446" s="19">
        <v>372.48319712649902</v>
      </c>
      <c r="E446" s="20">
        <v>280.73934961538635</v>
      </c>
      <c r="F446" s="21">
        <f t="shared" si="17"/>
        <v>653.22254674188537</v>
      </c>
      <c r="G446" s="21"/>
      <c r="L446" s="32"/>
      <c r="M446" s="35"/>
    </row>
    <row r="447" spans="1:13" s="22" customFormat="1" x14ac:dyDescent="0.25">
      <c r="A447" s="17">
        <v>2019</v>
      </c>
      <c r="B447" s="18" t="s">
        <v>36</v>
      </c>
      <c r="C447" s="29" t="s">
        <v>1</v>
      </c>
      <c r="D447" s="19">
        <v>115.63691716130566</v>
      </c>
      <c r="E447" s="20">
        <v>4.7952749106550012</v>
      </c>
      <c r="F447" s="21">
        <f t="shared" si="17"/>
        <v>120.43219207196066</v>
      </c>
      <c r="G447" s="21"/>
      <c r="L447" s="32"/>
      <c r="M447" s="35"/>
    </row>
    <row r="448" spans="1:13" s="22" customFormat="1" x14ac:dyDescent="0.25">
      <c r="A448" s="17">
        <v>2019</v>
      </c>
      <c r="B448" s="18" t="s">
        <v>36</v>
      </c>
      <c r="C448" s="29" t="s">
        <v>2</v>
      </c>
      <c r="D448" s="19">
        <v>646.71895750319823</v>
      </c>
      <c r="E448" s="20">
        <v>207.98494994019805</v>
      </c>
      <c r="F448" s="21">
        <f t="shared" si="17"/>
        <v>854.70390744339625</v>
      </c>
      <c r="G448" s="21"/>
      <c r="L448" s="32"/>
      <c r="M448" s="35"/>
    </row>
    <row r="449" spans="1:13" s="22" customFormat="1" x14ac:dyDescent="0.25">
      <c r="A449" s="17">
        <v>2019</v>
      </c>
      <c r="B449" s="18" t="s">
        <v>36</v>
      </c>
      <c r="C449" s="29" t="s">
        <v>3</v>
      </c>
      <c r="D449" s="19">
        <v>29.629968250735566</v>
      </c>
      <c r="E449" s="20">
        <v>1.679937790084824</v>
      </c>
      <c r="F449" s="21">
        <f t="shared" si="17"/>
        <v>31.30990604082039</v>
      </c>
      <c r="G449" s="21"/>
      <c r="L449" s="32"/>
      <c r="M449" s="35"/>
    </row>
    <row r="450" spans="1:13" s="22" customFormat="1" x14ac:dyDescent="0.25">
      <c r="A450" s="17">
        <v>2019</v>
      </c>
      <c r="B450" s="18" t="s">
        <v>36</v>
      </c>
      <c r="C450" s="29" t="s">
        <v>44</v>
      </c>
      <c r="D450" s="19">
        <v>38.395307791490637</v>
      </c>
      <c r="E450" s="20">
        <v>11.733150108123542</v>
      </c>
      <c r="F450" s="21">
        <f t="shared" si="17"/>
        <v>50.128457899614176</v>
      </c>
      <c r="G450" s="21"/>
      <c r="L450" s="32"/>
      <c r="M450" s="35"/>
    </row>
    <row r="451" spans="1:13" s="22" customFormat="1" x14ac:dyDescent="0.25">
      <c r="A451" s="17">
        <v>2019</v>
      </c>
      <c r="B451" s="18" t="s">
        <v>36</v>
      </c>
      <c r="C451" s="29" t="s">
        <v>4</v>
      </c>
      <c r="D451" s="19">
        <v>577.38823479614837</v>
      </c>
      <c r="E451" s="20">
        <v>274.08362262741741</v>
      </c>
      <c r="F451" s="21">
        <f t="shared" si="17"/>
        <v>851.47185742356578</v>
      </c>
      <c r="G451" s="21"/>
      <c r="L451" s="32"/>
      <c r="M451" s="35"/>
    </row>
    <row r="452" spans="1:13" s="22" customFormat="1" x14ac:dyDescent="0.25">
      <c r="A452" s="17">
        <v>2019</v>
      </c>
      <c r="B452" s="18" t="s">
        <v>36</v>
      </c>
      <c r="C452" s="29" t="s">
        <v>45</v>
      </c>
      <c r="D452" s="19">
        <v>1111.7328806735422</v>
      </c>
      <c r="E452" s="20">
        <v>552.95198837700661</v>
      </c>
      <c r="F452" s="21">
        <f t="shared" si="17"/>
        <v>1664.684869050549</v>
      </c>
      <c r="G452" s="21"/>
      <c r="L452" s="32"/>
      <c r="M452" s="35"/>
    </row>
    <row r="453" spans="1:13" s="22" customFormat="1" x14ac:dyDescent="0.25">
      <c r="A453" s="17">
        <v>2019</v>
      </c>
      <c r="B453" s="18" t="s">
        <v>36</v>
      </c>
      <c r="C453" s="29" t="s">
        <v>5</v>
      </c>
      <c r="D453" s="19">
        <v>398.31295620580335</v>
      </c>
      <c r="E453" s="20">
        <v>192.18085596642044</v>
      </c>
      <c r="F453" s="21">
        <f t="shared" si="17"/>
        <v>590.49381217222378</v>
      </c>
      <c r="G453" s="21"/>
      <c r="L453" s="32"/>
      <c r="M453" s="35"/>
    </row>
    <row r="454" spans="1:13" s="22" customFormat="1" x14ac:dyDescent="0.25">
      <c r="A454" s="17">
        <v>2019</v>
      </c>
      <c r="B454" s="18" t="s">
        <v>36</v>
      </c>
      <c r="C454" s="29" t="s">
        <v>6</v>
      </c>
      <c r="D454" s="19">
        <v>328.47968514369387</v>
      </c>
      <c r="E454" s="20">
        <v>160.37026378710388</v>
      </c>
      <c r="F454" s="21">
        <f t="shared" ref="F454:F517" si="18">D454+E454</f>
        <v>488.84994893079772</v>
      </c>
      <c r="G454" s="21"/>
      <c r="L454" s="32"/>
      <c r="M454" s="35"/>
    </row>
    <row r="455" spans="1:13" s="22" customFormat="1" x14ac:dyDescent="0.25">
      <c r="A455" s="17">
        <v>2019</v>
      </c>
      <c r="B455" s="18" t="s">
        <v>36</v>
      </c>
      <c r="C455" s="29" t="s">
        <v>7</v>
      </c>
      <c r="D455" s="19">
        <v>136.76122674229867</v>
      </c>
      <c r="E455" s="20">
        <v>12.145226664228876</v>
      </c>
      <c r="F455" s="21">
        <f t="shared" si="18"/>
        <v>148.90645340652756</v>
      </c>
      <c r="G455" s="21"/>
      <c r="L455" s="32"/>
      <c r="M455" s="35"/>
    </row>
    <row r="456" spans="1:13" s="22" customFormat="1" x14ac:dyDescent="0.25">
      <c r="A456" s="17">
        <v>2019</v>
      </c>
      <c r="B456" s="18" t="s">
        <v>36</v>
      </c>
      <c r="C456" s="29" t="s">
        <v>8</v>
      </c>
      <c r="D456" s="19">
        <v>155.6800194552134</v>
      </c>
      <c r="E456" s="20">
        <v>6.3213459867263619</v>
      </c>
      <c r="F456" s="21">
        <f t="shared" si="18"/>
        <v>162.00136544193975</v>
      </c>
      <c r="G456" s="21"/>
      <c r="L456" s="32"/>
      <c r="M456" s="35"/>
    </row>
    <row r="457" spans="1:13" s="22" customFormat="1" x14ac:dyDescent="0.25">
      <c r="A457" s="17">
        <v>2019</v>
      </c>
      <c r="B457" s="18" t="s">
        <v>36</v>
      </c>
      <c r="C457" s="29" t="s">
        <v>9</v>
      </c>
      <c r="D457" s="19">
        <v>63.487946901087511</v>
      </c>
      <c r="E457" s="20">
        <v>9.7002277679107198</v>
      </c>
      <c r="F457" s="21">
        <f t="shared" si="18"/>
        <v>73.188174668998229</v>
      </c>
      <c r="G457" s="21"/>
      <c r="L457" s="32"/>
      <c r="M457" s="35"/>
    </row>
    <row r="458" spans="1:13" s="22" customFormat="1" x14ac:dyDescent="0.25">
      <c r="A458" s="17">
        <v>2019</v>
      </c>
      <c r="B458" s="18" t="s">
        <v>36</v>
      </c>
      <c r="C458" s="29" t="s">
        <v>10</v>
      </c>
      <c r="D458" s="19">
        <v>266.63930542783152</v>
      </c>
      <c r="E458" s="20">
        <v>38.628386795361962</v>
      </c>
      <c r="F458" s="21">
        <f t="shared" si="18"/>
        <v>305.26769222319348</v>
      </c>
      <c r="G458" s="21"/>
      <c r="L458" s="32"/>
      <c r="M458" s="35"/>
    </row>
    <row r="459" spans="1:13" s="22" customFormat="1" x14ac:dyDescent="0.25">
      <c r="A459" s="17">
        <v>2019</v>
      </c>
      <c r="B459" s="18" t="s">
        <v>36</v>
      </c>
      <c r="C459" s="29" t="s">
        <v>11</v>
      </c>
      <c r="D459" s="19">
        <v>390.26117056307851</v>
      </c>
      <c r="E459" s="20">
        <v>116.22947865696702</v>
      </c>
      <c r="F459" s="21">
        <f t="shared" si="18"/>
        <v>506.4906492200455</v>
      </c>
      <c r="G459" s="21"/>
      <c r="L459" s="32"/>
      <c r="M459" s="35"/>
    </row>
    <row r="460" spans="1:13" s="22" customFormat="1" x14ac:dyDescent="0.25">
      <c r="A460" s="17">
        <v>2019</v>
      </c>
      <c r="B460" s="18" t="s">
        <v>36</v>
      </c>
      <c r="C460" s="29" t="s">
        <v>46</v>
      </c>
      <c r="D460" s="19">
        <v>718.24270598281237</v>
      </c>
      <c r="E460" s="20">
        <v>69.304402636143934</v>
      </c>
      <c r="F460" s="21">
        <f t="shared" si="18"/>
        <v>787.54710861895626</v>
      </c>
      <c r="G460" s="21"/>
      <c r="L460" s="32"/>
      <c r="M460" s="35"/>
    </row>
    <row r="461" spans="1:13" s="22" customFormat="1" x14ac:dyDescent="0.25">
      <c r="A461" s="17">
        <v>2019</v>
      </c>
      <c r="B461" s="18" t="s">
        <v>36</v>
      </c>
      <c r="C461" s="29" t="s">
        <v>12</v>
      </c>
      <c r="D461" s="19">
        <v>460.47002429613309</v>
      </c>
      <c r="E461" s="20">
        <v>89.477514254756002</v>
      </c>
      <c r="F461" s="21">
        <f t="shared" si="18"/>
        <v>549.94753855088913</v>
      </c>
      <c r="G461" s="21"/>
      <c r="L461" s="32"/>
      <c r="M461" s="35"/>
    </row>
    <row r="462" spans="1:13" s="22" customFormat="1" x14ac:dyDescent="0.25">
      <c r="A462" s="17">
        <v>2019</v>
      </c>
      <c r="B462" s="18" t="s">
        <v>36</v>
      </c>
      <c r="C462" s="29" t="s">
        <v>13</v>
      </c>
      <c r="D462" s="19">
        <v>269.39077253634377</v>
      </c>
      <c r="E462" s="20">
        <v>76.738519634229206</v>
      </c>
      <c r="F462" s="21">
        <f t="shared" si="18"/>
        <v>346.12929217057297</v>
      </c>
      <c r="G462" s="21"/>
      <c r="L462" s="32"/>
      <c r="M462" s="35"/>
    </row>
    <row r="463" spans="1:13" s="22" customFormat="1" x14ac:dyDescent="0.25">
      <c r="A463" s="17">
        <v>2019</v>
      </c>
      <c r="B463" s="18" t="s">
        <v>36</v>
      </c>
      <c r="C463" s="29" t="s">
        <v>14</v>
      </c>
      <c r="D463" s="19">
        <v>70.741653631731779</v>
      </c>
      <c r="E463" s="20">
        <v>42.820648101639847</v>
      </c>
      <c r="F463" s="21">
        <f t="shared" si="18"/>
        <v>113.56230173337163</v>
      </c>
      <c r="G463" s="21"/>
      <c r="L463" s="32"/>
      <c r="M463" s="35"/>
    </row>
    <row r="464" spans="1:13" s="22" customFormat="1" x14ac:dyDescent="0.25">
      <c r="A464" s="17">
        <v>2019</v>
      </c>
      <c r="B464" s="18" t="s">
        <v>36</v>
      </c>
      <c r="C464" s="29" t="s">
        <v>15</v>
      </c>
      <c r="D464" s="19">
        <v>140.96912622088868</v>
      </c>
      <c r="E464" s="20">
        <v>124.61679358972724</v>
      </c>
      <c r="F464" s="21">
        <f t="shared" si="18"/>
        <v>265.58591981061591</v>
      </c>
      <c r="G464" s="21"/>
      <c r="L464" s="32"/>
      <c r="M464" s="35"/>
    </row>
    <row r="465" spans="1:13" s="22" customFormat="1" x14ac:dyDescent="0.25">
      <c r="A465" s="17">
        <v>2019</v>
      </c>
      <c r="B465" s="18" t="s">
        <v>36</v>
      </c>
      <c r="C465" s="29" t="s">
        <v>47</v>
      </c>
      <c r="D465" s="19">
        <v>182.35529452869253</v>
      </c>
      <c r="E465" s="20">
        <v>177.02667818418931</v>
      </c>
      <c r="F465" s="21">
        <f t="shared" si="18"/>
        <v>359.38197271288186</v>
      </c>
      <c r="G465" s="21"/>
      <c r="L465" s="32"/>
      <c r="M465" s="35"/>
    </row>
    <row r="466" spans="1:13" s="22" customFormat="1" x14ac:dyDescent="0.25">
      <c r="A466" s="17">
        <v>2019</v>
      </c>
      <c r="B466" s="18" t="s">
        <v>36</v>
      </c>
      <c r="C466" s="29" t="s">
        <v>16</v>
      </c>
      <c r="D466" s="19">
        <v>1.5822023579178603</v>
      </c>
      <c r="E466" s="20">
        <v>0.38657193112452232</v>
      </c>
      <c r="F466" s="21">
        <f t="shared" si="18"/>
        <v>1.9687742890423827</v>
      </c>
      <c r="G466" s="21"/>
      <c r="L466" s="32"/>
      <c r="M466" s="35"/>
    </row>
    <row r="467" spans="1:13" s="22" customFormat="1" x14ac:dyDescent="0.25">
      <c r="A467" s="17">
        <v>2019</v>
      </c>
      <c r="B467" s="18" t="s">
        <v>37</v>
      </c>
      <c r="C467" s="29" t="s">
        <v>43</v>
      </c>
      <c r="D467" s="19">
        <v>6458.2790884976102</v>
      </c>
      <c r="E467" s="20">
        <v>2464.3286676630032</v>
      </c>
      <c r="F467" s="21">
        <f t="shared" si="18"/>
        <v>8922.6077561606144</v>
      </c>
      <c r="G467" s="21"/>
      <c r="L467" s="32"/>
      <c r="M467" s="35"/>
    </row>
    <row r="468" spans="1:13" s="22" customFormat="1" x14ac:dyDescent="0.25">
      <c r="A468" s="17">
        <v>2019</v>
      </c>
      <c r="B468" s="18" t="s">
        <v>37</v>
      </c>
      <c r="C468" s="29" t="s">
        <v>0</v>
      </c>
      <c r="D468" s="19">
        <v>356.13731055842055</v>
      </c>
      <c r="E468" s="20">
        <v>265.4320498951505</v>
      </c>
      <c r="F468" s="21">
        <f t="shared" si="18"/>
        <v>621.56936045357111</v>
      </c>
      <c r="G468" s="21"/>
      <c r="L468" s="32"/>
      <c r="M468" s="35"/>
    </row>
    <row r="469" spans="1:13" s="22" customFormat="1" x14ac:dyDescent="0.25">
      <c r="A469" s="17">
        <v>2019</v>
      </c>
      <c r="B469" s="18" t="s">
        <v>37</v>
      </c>
      <c r="C469" s="29" t="s">
        <v>1</v>
      </c>
      <c r="D469" s="19">
        <v>117.58806655108452</v>
      </c>
      <c r="E469" s="20">
        <v>4.3043455679180642</v>
      </c>
      <c r="F469" s="21">
        <f t="shared" si="18"/>
        <v>121.89241211900259</v>
      </c>
      <c r="G469" s="21"/>
      <c r="L469" s="32"/>
      <c r="M469" s="35"/>
    </row>
    <row r="470" spans="1:13" s="22" customFormat="1" x14ac:dyDescent="0.25">
      <c r="A470" s="17">
        <v>2019</v>
      </c>
      <c r="B470" s="18" t="s">
        <v>37</v>
      </c>
      <c r="C470" s="29" t="s">
        <v>2</v>
      </c>
      <c r="D470" s="19">
        <v>636.88028129486975</v>
      </c>
      <c r="E470" s="20">
        <v>209.66323112560087</v>
      </c>
      <c r="F470" s="21">
        <f t="shared" si="18"/>
        <v>846.54351242047062</v>
      </c>
      <c r="G470" s="21"/>
      <c r="L470" s="32"/>
      <c r="M470" s="35"/>
    </row>
    <row r="471" spans="1:13" s="22" customFormat="1" x14ac:dyDescent="0.25">
      <c r="A471" s="17">
        <v>2019</v>
      </c>
      <c r="B471" s="18" t="s">
        <v>37</v>
      </c>
      <c r="C471" s="29" t="s">
        <v>3</v>
      </c>
      <c r="D471" s="19">
        <v>24.785015827742296</v>
      </c>
      <c r="E471" s="20">
        <v>1.0625182352546223</v>
      </c>
      <c r="F471" s="21">
        <f t="shared" si="18"/>
        <v>25.847534062996917</v>
      </c>
      <c r="G471" s="21"/>
      <c r="L471" s="32"/>
      <c r="M471" s="35"/>
    </row>
    <row r="472" spans="1:13" s="22" customFormat="1" x14ac:dyDescent="0.25">
      <c r="A472" s="17">
        <v>2019</v>
      </c>
      <c r="B472" s="18" t="s">
        <v>37</v>
      </c>
      <c r="C472" s="29" t="s">
        <v>44</v>
      </c>
      <c r="D472" s="19">
        <v>41.954208758092264</v>
      </c>
      <c r="E472" s="20">
        <v>10.843235737045728</v>
      </c>
      <c r="F472" s="21">
        <f t="shared" si="18"/>
        <v>52.797444495137995</v>
      </c>
      <c r="G472" s="21"/>
      <c r="L472" s="32"/>
      <c r="M472" s="35"/>
    </row>
    <row r="473" spans="1:13" s="22" customFormat="1" x14ac:dyDescent="0.25">
      <c r="A473" s="17">
        <v>2019</v>
      </c>
      <c r="B473" s="18" t="s">
        <v>37</v>
      </c>
      <c r="C473" s="29" t="s">
        <v>4</v>
      </c>
      <c r="D473" s="19">
        <v>576.21772064505205</v>
      </c>
      <c r="E473" s="20">
        <v>281.91472160768149</v>
      </c>
      <c r="F473" s="21">
        <f t="shared" si="18"/>
        <v>858.13244225273354</v>
      </c>
      <c r="G473" s="21"/>
      <c r="L473" s="32"/>
      <c r="M473" s="35"/>
    </row>
    <row r="474" spans="1:13" s="22" customFormat="1" x14ac:dyDescent="0.25">
      <c r="A474" s="17">
        <v>2019</v>
      </c>
      <c r="B474" s="18" t="s">
        <v>37</v>
      </c>
      <c r="C474" s="29" t="s">
        <v>45</v>
      </c>
      <c r="D474" s="19">
        <v>1111.7326843777598</v>
      </c>
      <c r="E474" s="20">
        <v>565.83026938514695</v>
      </c>
      <c r="F474" s="21">
        <f t="shared" si="18"/>
        <v>1677.5629537629068</v>
      </c>
      <c r="G474" s="21"/>
      <c r="L474" s="32"/>
      <c r="M474" s="35"/>
    </row>
    <row r="475" spans="1:13" s="22" customFormat="1" x14ac:dyDescent="0.25">
      <c r="A475" s="17">
        <v>2019</v>
      </c>
      <c r="B475" s="18" t="s">
        <v>37</v>
      </c>
      <c r="C475" s="29" t="s">
        <v>5</v>
      </c>
      <c r="D475" s="19">
        <v>398.50324241663384</v>
      </c>
      <c r="E475" s="20">
        <v>184.45507523783681</v>
      </c>
      <c r="F475" s="21">
        <f t="shared" si="18"/>
        <v>582.95831765447065</v>
      </c>
      <c r="G475" s="21"/>
      <c r="L475" s="32"/>
      <c r="M475" s="35"/>
    </row>
    <row r="476" spans="1:13" s="22" customFormat="1" x14ac:dyDescent="0.25">
      <c r="A476" s="17">
        <v>2019</v>
      </c>
      <c r="B476" s="18" t="s">
        <v>37</v>
      </c>
      <c r="C476" s="29" t="s">
        <v>6</v>
      </c>
      <c r="D476" s="19">
        <v>326.18038923811849</v>
      </c>
      <c r="E476" s="20">
        <v>166.82001838712259</v>
      </c>
      <c r="F476" s="21">
        <f t="shared" si="18"/>
        <v>493.00040762524111</v>
      </c>
      <c r="G476" s="21"/>
      <c r="L476" s="32"/>
      <c r="M476" s="35"/>
    </row>
    <row r="477" spans="1:13" s="22" customFormat="1" x14ac:dyDescent="0.25">
      <c r="A477" s="17">
        <v>2019</v>
      </c>
      <c r="B477" s="18" t="s">
        <v>37</v>
      </c>
      <c r="C477" s="29" t="s">
        <v>7</v>
      </c>
      <c r="D477" s="19">
        <v>135.71141808225164</v>
      </c>
      <c r="E477" s="20">
        <v>13.74700917770986</v>
      </c>
      <c r="F477" s="21">
        <f t="shared" si="18"/>
        <v>149.4584272599615</v>
      </c>
      <c r="G477" s="21"/>
      <c r="L477" s="32"/>
      <c r="M477" s="35"/>
    </row>
    <row r="478" spans="1:13" s="22" customFormat="1" x14ac:dyDescent="0.25">
      <c r="A478" s="17">
        <v>2019</v>
      </c>
      <c r="B478" s="18" t="s">
        <v>37</v>
      </c>
      <c r="C478" s="29" t="s">
        <v>8</v>
      </c>
      <c r="D478" s="19">
        <v>155.98971610673868</v>
      </c>
      <c r="E478" s="20">
        <v>3.3805340571989482</v>
      </c>
      <c r="F478" s="21">
        <f t="shared" si="18"/>
        <v>159.37025016393764</v>
      </c>
      <c r="G478" s="21"/>
      <c r="L478" s="32"/>
      <c r="M478" s="35"/>
    </row>
    <row r="479" spans="1:13" s="22" customFormat="1" x14ac:dyDescent="0.25">
      <c r="A479" s="17">
        <v>2019</v>
      </c>
      <c r="B479" s="18" t="s">
        <v>37</v>
      </c>
      <c r="C479" s="29" t="s">
        <v>9</v>
      </c>
      <c r="D479" s="19">
        <v>61.286590025049222</v>
      </c>
      <c r="E479" s="20">
        <v>9.6895585050658699</v>
      </c>
      <c r="F479" s="21">
        <f t="shared" si="18"/>
        <v>70.976148530115097</v>
      </c>
      <c r="G479" s="21"/>
      <c r="L479" s="32"/>
      <c r="M479" s="35"/>
    </row>
    <row r="480" spans="1:13" s="22" customFormat="1" x14ac:dyDescent="0.25">
      <c r="A480" s="17">
        <v>2019</v>
      </c>
      <c r="B480" s="18" t="s">
        <v>37</v>
      </c>
      <c r="C480" s="29" t="s">
        <v>10</v>
      </c>
      <c r="D480" s="19">
        <v>279.3718264988039</v>
      </c>
      <c r="E480" s="20">
        <v>38.980206144908266</v>
      </c>
      <c r="F480" s="21">
        <f t="shared" si="18"/>
        <v>318.35203264371216</v>
      </c>
      <c r="G480" s="21"/>
      <c r="L480" s="32"/>
      <c r="M480" s="35"/>
    </row>
    <row r="481" spans="1:13" s="22" customFormat="1" x14ac:dyDescent="0.25">
      <c r="A481" s="17">
        <v>2019</v>
      </c>
      <c r="B481" s="18" t="s">
        <v>37</v>
      </c>
      <c r="C481" s="29" t="s">
        <v>11</v>
      </c>
      <c r="D481" s="19">
        <v>388.23619210056523</v>
      </c>
      <c r="E481" s="20">
        <v>115.70506955594254</v>
      </c>
      <c r="F481" s="21">
        <f t="shared" si="18"/>
        <v>503.94126165650778</v>
      </c>
      <c r="G481" s="21"/>
      <c r="L481" s="32"/>
      <c r="M481" s="35"/>
    </row>
    <row r="482" spans="1:13" s="22" customFormat="1" x14ac:dyDescent="0.25">
      <c r="A482" s="17">
        <v>2019</v>
      </c>
      <c r="B482" s="18" t="s">
        <v>37</v>
      </c>
      <c r="C482" s="29" t="s">
        <v>46</v>
      </c>
      <c r="D482" s="19">
        <v>708.29437126077846</v>
      </c>
      <c r="E482" s="20">
        <v>81.564775116363535</v>
      </c>
      <c r="F482" s="21">
        <f t="shared" si="18"/>
        <v>789.859146377142</v>
      </c>
      <c r="G482" s="21"/>
      <c r="L482" s="32"/>
      <c r="M482" s="35"/>
    </row>
    <row r="483" spans="1:13" s="22" customFormat="1" x14ac:dyDescent="0.25">
      <c r="A483" s="17">
        <v>2019</v>
      </c>
      <c r="B483" s="18" t="s">
        <v>37</v>
      </c>
      <c r="C483" s="29" t="s">
        <v>12</v>
      </c>
      <c r="D483" s="19">
        <v>467.27839691027231</v>
      </c>
      <c r="E483" s="20">
        <v>93.927908572610306</v>
      </c>
      <c r="F483" s="21">
        <f t="shared" si="18"/>
        <v>561.20630548288261</v>
      </c>
      <c r="G483" s="21"/>
      <c r="L483" s="32"/>
      <c r="M483" s="35"/>
    </row>
    <row r="484" spans="1:13" s="22" customFormat="1" x14ac:dyDescent="0.25">
      <c r="A484" s="17">
        <v>2019</v>
      </c>
      <c r="B484" s="18" t="s">
        <v>37</v>
      </c>
      <c r="C484" s="29" t="s">
        <v>13</v>
      </c>
      <c r="D484" s="19">
        <v>282.43561325935912</v>
      </c>
      <c r="E484" s="20">
        <v>79.580081180359699</v>
      </c>
      <c r="F484" s="21">
        <f t="shared" si="18"/>
        <v>362.0156944397188</v>
      </c>
      <c r="G484" s="21"/>
      <c r="L484" s="32"/>
      <c r="M484" s="35"/>
    </row>
    <row r="485" spans="1:13" s="22" customFormat="1" x14ac:dyDescent="0.25">
      <c r="A485" s="17">
        <v>2019</v>
      </c>
      <c r="B485" s="18" t="s">
        <v>37</v>
      </c>
      <c r="C485" s="29" t="s">
        <v>14</v>
      </c>
      <c r="D485" s="19">
        <v>69.054405029870708</v>
      </c>
      <c r="E485" s="20">
        <v>42.554867099877185</v>
      </c>
      <c r="F485" s="21">
        <f t="shared" si="18"/>
        <v>111.60927212974789</v>
      </c>
      <c r="G485" s="21"/>
      <c r="L485" s="32"/>
      <c r="M485" s="35"/>
    </row>
    <row r="486" spans="1:13" s="22" customFormat="1" x14ac:dyDescent="0.25">
      <c r="A486" s="17">
        <v>2019</v>
      </c>
      <c r="B486" s="18" t="s">
        <v>37</v>
      </c>
      <c r="C486" s="29" t="s">
        <v>15</v>
      </c>
      <c r="D486" s="19">
        <v>130.54123055575599</v>
      </c>
      <c r="E486" s="20">
        <v>115.71534786854396</v>
      </c>
      <c r="F486" s="21">
        <f t="shared" si="18"/>
        <v>246.25657842429996</v>
      </c>
      <c r="G486" s="21"/>
      <c r="L486" s="32"/>
      <c r="M486" s="35"/>
    </row>
    <row r="487" spans="1:13" s="22" customFormat="1" x14ac:dyDescent="0.25">
      <c r="A487" s="17">
        <v>2019</v>
      </c>
      <c r="B487" s="18" t="s">
        <v>37</v>
      </c>
      <c r="C487" s="29" t="s">
        <v>47</v>
      </c>
      <c r="D487" s="19">
        <v>188.33207915968396</v>
      </c>
      <c r="E487" s="20">
        <v>179.1578452056653</v>
      </c>
      <c r="F487" s="21">
        <f t="shared" si="18"/>
        <v>367.48992436534922</v>
      </c>
      <c r="G487" s="21"/>
      <c r="L487" s="32"/>
      <c r="M487" s="35"/>
    </row>
    <row r="488" spans="1:13" s="22" customFormat="1" x14ac:dyDescent="0.25">
      <c r="A488" s="17">
        <v>2019</v>
      </c>
      <c r="B488" s="18" t="s">
        <v>37</v>
      </c>
      <c r="C488" s="29" t="s">
        <v>16</v>
      </c>
      <c r="D488" s="19">
        <v>1.7683298407071397</v>
      </c>
      <c r="E488" s="20">
        <v>0</v>
      </c>
      <c r="F488" s="21">
        <f t="shared" si="18"/>
        <v>1.7683298407071397</v>
      </c>
      <c r="G488" s="21"/>
      <c r="L488" s="32"/>
      <c r="M488" s="35"/>
    </row>
    <row r="489" spans="1:13" s="22" customFormat="1" x14ac:dyDescent="0.25">
      <c r="A489" s="17">
        <v>2019</v>
      </c>
      <c r="B489" s="18" t="s">
        <v>38</v>
      </c>
      <c r="C489" s="29" t="s">
        <v>43</v>
      </c>
      <c r="D489" s="19">
        <v>6455.7368097788867</v>
      </c>
      <c r="E489" s="20">
        <v>2454.8212194235884</v>
      </c>
      <c r="F489" s="21">
        <f t="shared" si="18"/>
        <v>8910.5580292024752</v>
      </c>
      <c r="G489" s="21"/>
      <c r="L489" s="32"/>
      <c r="M489" s="35"/>
    </row>
    <row r="490" spans="1:13" s="22" customFormat="1" x14ac:dyDescent="0.25">
      <c r="A490" s="17">
        <v>2019</v>
      </c>
      <c r="B490" s="18" t="s">
        <v>38</v>
      </c>
      <c r="C490" s="29" t="s">
        <v>0</v>
      </c>
      <c r="D490" s="19">
        <v>358.0595114425455</v>
      </c>
      <c r="E490" s="20">
        <v>257.04207354122588</v>
      </c>
      <c r="F490" s="21">
        <f t="shared" si="18"/>
        <v>615.10158498377132</v>
      </c>
      <c r="G490" s="21"/>
      <c r="L490" s="32"/>
      <c r="M490" s="35"/>
    </row>
    <row r="491" spans="1:13" s="22" customFormat="1" x14ac:dyDescent="0.25">
      <c r="A491" s="17">
        <v>2019</v>
      </c>
      <c r="B491" s="18" t="s">
        <v>38</v>
      </c>
      <c r="C491" s="29" t="s">
        <v>1</v>
      </c>
      <c r="D491" s="19">
        <v>116.95750025228392</v>
      </c>
      <c r="E491" s="20">
        <v>4.6624549835041496</v>
      </c>
      <c r="F491" s="21">
        <f t="shared" si="18"/>
        <v>121.61995523578807</v>
      </c>
      <c r="G491" s="21"/>
      <c r="L491" s="32"/>
      <c r="M491" s="35"/>
    </row>
    <row r="492" spans="1:13" s="22" customFormat="1" x14ac:dyDescent="0.25">
      <c r="A492" s="17">
        <v>2019</v>
      </c>
      <c r="B492" s="18" t="s">
        <v>38</v>
      </c>
      <c r="C492" s="29" t="s">
        <v>2</v>
      </c>
      <c r="D492" s="19">
        <v>610.12182433910118</v>
      </c>
      <c r="E492" s="20">
        <v>211.26876765748793</v>
      </c>
      <c r="F492" s="21">
        <f t="shared" si="18"/>
        <v>821.39059199658914</v>
      </c>
      <c r="G492" s="21"/>
      <c r="L492" s="32"/>
      <c r="M492" s="35"/>
    </row>
    <row r="493" spans="1:13" s="22" customFormat="1" x14ac:dyDescent="0.25">
      <c r="A493" s="17">
        <v>2019</v>
      </c>
      <c r="B493" s="18" t="s">
        <v>38</v>
      </c>
      <c r="C493" s="29" t="s">
        <v>3</v>
      </c>
      <c r="D493" s="19">
        <v>24.998770806398205</v>
      </c>
      <c r="E493" s="20">
        <v>0.81135496967489917</v>
      </c>
      <c r="F493" s="21">
        <f t="shared" si="18"/>
        <v>25.810125776073104</v>
      </c>
      <c r="G493" s="21"/>
      <c r="L493" s="32"/>
      <c r="M493" s="35"/>
    </row>
    <row r="494" spans="1:13" s="22" customFormat="1" x14ac:dyDescent="0.25">
      <c r="A494" s="17">
        <v>2019</v>
      </c>
      <c r="B494" s="18" t="s">
        <v>38</v>
      </c>
      <c r="C494" s="29" t="s">
        <v>44</v>
      </c>
      <c r="D494" s="19">
        <v>45.080047719657749</v>
      </c>
      <c r="E494" s="20">
        <v>7.232369449902655</v>
      </c>
      <c r="F494" s="21">
        <f t="shared" si="18"/>
        <v>52.312417169560405</v>
      </c>
      <c r="G494" s="21"/>
      <c r="L494" s="32"/>
      <c r="M494" s="35"/>
    </row>
    <row r="495" spans="1:13" s="22" customFormat="1" x14ac:dyDescent="0.25">
      <c r="A495" s="17">
        <v>2019</v>
      </c>
      <c r="B495" s="18" t="s">
        <v>38</v>
      </c>
      <c r="C495" s="29" t="s">
        <v>4</v>
      </c>
      <c r="D495" s="19">
        <v>592.55079474598779</v>
      </c>
      <c r="E495" s="20">
        <v>264.2696487958799</v>
      </c>
      <c r="F495" s="21">
        <f t="shared" si="18"/>
        <v>856.82044354186769</v>
      </c>
      <c r="G495" s="21"/>
      <c r="L495" s="32"/>
      <c r="M495" s="35"/>
    </row>
    <row r="496" spans="1:13" s="22" customFormat="1" x14ac:dyDescent="0.25">
      <c r="A496" s="17">
        <v>2019</v>
      </c>
      <c r="B496" s="18" t="s">
        <v>38</v>
      </c>
      <c r="C496" s="29" t="s">
        <v>45</v>
      </c>
      <c r="D496" s="19">
        <v>1095.500446175402</v>
      </c>
      <c r="E496" s="20">
        <v>573.02720542533598</v>
      </c>
      <c r="F496" s="21">
        <f t="shared" si="18"/>
        <v>1668.527651600738</v>
      </c>
      <c r="G496" s="21"/>
      <c r="L496" s="32"/>
      <c r="M496" s="35"/>
    </row>
    <row r="497" spans="1:13" s="22" customFormat="1" x14ac:dyDescent="0.25">
      <c r="A497" s="17">
        <v>2019</v>
      </c>
      <c r="B497" s="18" t="s">
        <v>38</v>
      </c>
      <c r="C497" s="29" t="s">
        <v>5</v>
      </c>
      <c r="D497" s="19">
        <v>390.33966182895642</v>
      </c>
      <c r="E497" s="20">
        <v>182.74770193723919</v>
      </c>
      <c r="F497" s="21">
        <f t="shared" si="18"/>
        <v>573.08736376619561</v>
      </c>
      <c r="G497" s="21"/>
      <c r="L497" s="32"/>
      <c r="M497" s="35"/>
    </row>
    <row r="498" spans="1:13" s="22" customFormat="1" x14ac:dyDescent="0.25">
      <c r="A498" s="17">
        <v>2019</v>
      </c>
      <c r="B498" s="18" t="s">
        <v>38</v>
      </c>
      <c r="C498" s="29" t="s">
        <v>6</v>
      </c>
      <c r="D498" s="19">
        <v>349.58865809429034</v>
      </c>
      <c r="E498" s="20">
        <v>154.20226308370837</v>
      </c>
      <c r="F498" s="21">
        <f t="shared" si="18"/>
        <v>503.79092117799871</v>
      </c>
      <c r="G498" s="21"/>
      <c r="L498" s="32"/>
      <c r="M498" s="35"/>
    </row>
    <row r="499" spans="1:13" s="22" customFormat="1" x14ac:dyDescent="0.25">
      <c r="A499" s="17">
        <v>2019</v>
      </c>
      <c r="B499" s="18" t="s">
        <v>38</v>
      </c>
      <c r="C499" s="29" t="s">
        <v>7</v>
      </c>
      <c r="D499" s="19">
        <v>127.34888666384403</v>
      </c>
      <c r="E499" s="20">
        <v>13.868339243217617</v>
      </c>
      <c r="F499" s="21">
        <f t="shared" si="18"/>
        <v>141.21722590706165</v>
      </c>
      <c r="G499" s="21"/>
      <c r="L499" s="32"/>
      <c r="M499" s="35"/>
    </row>
    <row r="500" spans="1:13" s="22" customFormat="1" x14ac:dyDescent="0.25">
      <c r="A500" s="17">
        <v>2019</v>
      </c>
      <c r="B500" s="18" t="s">
        <v>38</v>
      </c>
      <c r="C500" s="29" t="s">
        <v>8</v>
      </c>
      <c r="D500" s="19">
        <v>151.64376471605809</v>
      </c>
      <c r="E500" s="20">
        <v>5.8259841235391763</v>
      </c>
      <c r="F500" s="21">
        <f t="shared" si="18"/>
        <v>157.46974883959726</v>
      </c>
      <c r="G500" s="21"/>
      <c r="L500" s="32"/>
      <c r="M500" s="35"/>
    </row>
    <row r="501" spans="1:13" s="22" customFormat="1" x14ac:dyDescent="0.25">
      <c r="A501" s="17">
        <v>2019</v>
      </c>
      <c r="B501" s="18" t="s">
        <v>38</v>
      </c>
      <c r="C501" s="29" t="s">
        <v>9</v>
      </c>
      <c r="D501" s="19">
        <v>58.734130735393023</v>
      </c>
      <c r="E501" s="20">
        <v>7.105571144874177</v>
      </c>
      <c r="F501" s="21">
        <f t="shared" si="18"/>
        <v>65.839701880267199</v>
      </c>
      <c r="G501" s="21"/>
      <c r="L501" s="32"/>
      <c r="M501" s="35"/>
    </row>
    <row r="502" spans="1:13" s="22" customFormat="1" x14ac:dyDescent="0.25">
      <c r="A502" s="17">
        <v>2019</v>
      </c>
      <c r="B502" s="18" t="s">
        <v>38</v>
      </c>
      <c r="C502" s="29" t="s">
        <v>10</v>
      </c>
      <c r="D502" s="19">
        <v>265.48860137702025</v>
      </c>
      <c r="E502" s="20">
        <v>38.525215699480164</v>
      </c>
      <c r="F502" s="21">
        <f t="shared" si="18"/>
        <v>304.0138170765004</v>
      </c>
      <c r="G502" s="21"/>
      <c r="L502" s="32"/>
      <c r="M502" s="35"/>
    </row>
    <row r="503" spans="1:13" s="22" customFormat="1" x14ac:dyDescent="0.25">
      <c r="A503" s="17">
        <v>2019</v>
      </c>
      <c r="B503" s="18" t="s">
        <v>38</v>
      </c>
      <c r="C503" s="29" t="s">
        <v>11</v>
      </c>
      <c r="D503" s="19">
        <v>417.91818335350052</v>
      </c>
      <c r="E503" s="20">
        <v>113.6099142860308</v>
      </c>
      <c r="F503" s="21">
        <f t="shared" si="18"/>
        <v>531.52809763953132</v>
      </c>
      <c r="G503" s="21"/>
      <c r="L503" s="32"/>
      <c r="M503" s="35"/>
    </row>
    <row r="504" spans="1:13" s="22" customFormat="1" x14ac:dyDescent="0.25">
      <c r="A504" s="17">
        <v>2019</v>
      </c>
      <c r="B504" s="18" t="s">
        <v>38</v>
      </c>
      <c r="C504" s="29" t="s">
        <v>46</v>
      </c>
      <c r="D504" s="19">
        <v>729.5635555899172</v>
      </c>
      <c r="E504" s="20">
        <v>87.380042896656974</v>
      </c>
      <c r="F504" s="21">
        <f t="shared" si="18"/>
        <v>816.94359848657416</v>
      </c>
      <c r="G504" s="21"/>
      <c r="L504" s="32"/>
      <c r="M504" s="35"/>
    </row>
    <row r="505" spans="1:13" s="22" customFormat="1" x14ac:dyDescent="0.25">
      <c r="A505" s="17">
        <v>2019</v>
      </c>
      <c r="B505" s="18" t="s">
        <v>38</v>
      </c>
      <c r="C505" s="29" t="s">
        <v>12</v>
      </c>
      <c r="D505" s="19">
        <v>463.79833958041451</v>
      </c>
      <c r="E505" s="20">
        <v>90.433743708041987</v>
      </c>
      <c r="F505" s="21">
        <f t="shared" si="18"/>
        <v>554.23208328845647</v>
      </c>
      <c r="G505" s="21"/>
      <c r="L505" s="32"/>
      <c r="M505" s="35"/>
    </row>
    <row r="506" spans="1:13" s="22" customFormat="1" x14ac:dyDescent="0.25">
      <c r="A506" s="17">
        <v>2019</v>
      </c>
      <c r="B506" s="18" t="s">
        <v>38</v>
      </c>
      <c r="C506" s="29" t="s">
        <v>13</v>
      </c>
      <c r="D506" s="19">
        <v>283.46911763987168</v>
      </c>
      <c r="E506" s="20">
        <v>96.473280016811742</v>
      </c>
      <c r="F506" s="21">
        <f t="shared" si="18"/>
        <v>379.9423976566834</v>
      </c>
      <c r="G506" s="21"/>
      <c r="L506" s="32"/>
      <c r="M506" s="35"/>
    </row>
    <row r="507" spans="1:13" s="22" customFormat="1" x14ac:dyDescent="0.25">
      <c r="A507" s="17">
        <v>2019</v>
      </c>
      <c r="B507" s="18" t="s">
        <v>38</v>
      </c>
      <c r="C507" s="29" t="s">
        <v>14</v>
      </c>
      <c r="D507" s="19">
        <v>72.207879862388722</v>
      </c>
      <c r="E507" s="20">
        <v>46.494580770623564</v>
      </c>
      <c r="F507" s="21">
        <f t="shared" si="18"/>
        <v>118.70246063301229</v>
      </c>
      <c r="G507" s="21"/>
      <c r="L507" s="32"/>
      <c r="M507" s="35"/>
    </row>
    <row r="508" spans="1:13" s="22" customFormat="1" x14ac:dyDescent="0.25">
      <c r="A508" s="17">
        <v>2019</v>
      </c>
      <c r="B508" s="18" t="s">
        <v>38</v>
      </c>
      <c r="C508" s="29" t="s">
        <v>15</v>
      </c>
      <c r="D508" s="19">
        <v>134.19089713504596</v>
      </c>
      <c r="E508" s="20">
        <v>118.62660858874099</v>
      </c>
      <c r="F508" s="21">
        <f t="shared" si="18"/>
        <v>252.81750572378695</v>
      </c>
      <c r="G508" s="21"/>
      <c r="L508" s="32"/>
      <c r="M508" s="35"/>
    </row>
    <row r="509" spans="1:13" s="22" customFormat="1" x14ac:dyDescent="0.25">
      <c r="A509" s="17">
        <v>2019</v>
      </c>
      <c r="B509" s="18" t="s">
        <v>38</v>
      </c>
      <c r="C509" s="29" t="s">
        <v>47</v>
      </c>
      <c r="D509" s="19">
        <v>167.52741761648286</v>
      </c>
      <c r="E509" s="20">
        <v>181.11356757465171</v>
      </c>
      <c r="F509" s="21">
        <f t="shared" si="18"/>
        <v>348.64098519113458</v>
      </c>
      <c r="G509" s="21"/>
      <c r="L509" s="32"/>
      <c r="M509" s="35"/>
    </row>
    <row r="510" spans="1:13" s="22" customFormat="1" x14ac:dyDescent="0.25">
      <c r="A510" s="17">
        <v>2019</v>
      </c>
      <c r="B510" s="18" t="s">
        <v>38</v>
      </c>
      <c r="C510" s="29" t="s">
        <v>16</v>
      </c>
      <c r="D510" s="19">
        <v>0.64882010432536918</v>
      </c>
      <c r="E510" s="20">
        <v>0.10053152696081354</v>
      </c>
      <c r="F510" s="21">
        <f t="shared" si="18"/>
        <v>0.74935163128618276</v>
      </c>
      <c r="G510" s="21"/>
      <c r="L510" s="32"/>
      <c r="M510" s="35"/>
    </row>
    <row r="511" spans="1:13" s="22" customFormat="1" x14ac:dyDescent="0.25">
      <c r="A511" s="17">
        <v>2019</v>
      </c>
      <c r="B511" s="18" t="s">
        <v>39</v>
      </c>
      <c r="C511" s="29" t="s">
        <v>43</v>
      </c>
      <c r="D511" s="19">
        <v>6463.9071317960279</v>
      </c>
      <c r="E511" s="20">
        <v>2464.1420438800351</v>
      </c>
      <c r="F511" s="21">
        <f t="shared" si="18"/>
        <v>8928.0491756760639</v>
      </c>
      <c r="G511" s="21"/>
      <c r="L511" s="32"/>
      <c r="M511" s="35"/>
    </row>
    <row r="512" spans="1:13" s="22" customFormat="1" x14ac:dyDescent="0.25">
      <c r="A512" s="17">
        <v>2019</v>
      </c>
      <c r="B512" s="18" t="s">
        <v>39</v>
      </c>
      <c r="C512" s="29" t="s">
        <v>0</v>
      </c>
      <c r="D512" s="19">
        <v>373.67566028076828</v>
      </c>
      <c r="E512" s="20">
        <v>255.07916154800785</v>
      </c>
      <c r="F512" s="21">
        <f t="shared" si="18"/>
        <v>628.75482182877613</v>
      </c>
      <c r="G512" s="21"/>
      <c r="L512" s="32"/>
      <c r="M512" s="35"/>
    </row>
    <row r="513" spans="1:13" s="22" customFormat="1" x14ac:dyDescent="0.25">
      <c r="A513" s="17">
        <v>2019</v>
      </c>
      <c r="B513" s="18" t="s">
        <v>39</v>
      </c>
      <c r="C513" s="29" t="s">
        <v>1</v>
      </c>
      <c r="D513" s="19">
        <v>114.71613301601731</v>
      </c>
      <c r="E513" s="20">
        <v>5.4195502809789113</v>
      </c>
      <c r="F513" s="21">
        <f t="shared" si="18"/>
        <v>120.13568329699622</v>
      </c>
      <c r="G513" s="21"/>
      <c r="L513" s="32"/>
      <c r="M513" s="35"/>
    </row>
    <row r="514" spans="1:13" s="22" customFormat="1" x14ac:dyDescent="0.25">
      <c r="A514" s="17">
        <v>2019</v>
      </c>
      <c r="B514" s="18" t="s">
        <v>39</v>
      </c>
      <c r="C514" s="29" t="s">
        <v>2</v>
      </c>
      <c r="D514" s="19">
        <v>610.9742193608231</v>
      </c>
      <c r="E514" s="20">
        <v>211.13603939619713</v>
      </c>
      <c r="F514" s="21">
        <f t="shared" si="18"/>
        <v>822.11025875702023</v>
      </c>
      <c r="G514" s="21"/>
      <c r="L514" s="32"/>
      <c r="M514" s="35"/>
    </row>
    <row r="515" spans="1:13" s="22" customFormat="1" x14ac:dyDescent="0.25">
      <c r="A515" s="17">
        <v>2019</v>
      </c>
      <c r="B515" s="18" t="s">
        <v>39</v>
      </c>
      <c r="C515" s="29" t="s">
        <v>3</v>
      </c>
      <c r="D515" s="19">
        <v>22.351533847861582</v>
      </c>
      <c r="E515" s="20">
        <v>0.87732975503861255</v>
      </c>
      <c r="F515" s="21">
        <f t="shared" si="18"/>
        <v>23.228863602900194</v>
      </c>
      <c r="G515" s="21"/>
      <c r="L515" s="32"/>
      <c r="M515" s="35"/>
    </row>
    <row r="516" spans="1:13" s="22" customFormat="1" x14ac:dyDescent="0.25">
      <c r="A516" s="17">
        <v>2019</v>
      </c>
      <c r="B516" s="18" t="s">
        <v>39</v>
      </c>
      <c r="C516" s="29" t="s">
        <v>44</v>
      </c>
      <c r="D516" s="19">
        <v>47.811319384443358</v>
      </c>
      <c r="E516" s="20">
        <v>6.9854373279248634</v>
      </c>
      <c r="F516" s="21">
        <f t="shared" si="18"/>
        <v>54.796756712368222</v>
      </c>
      <c r="G516" s="21"/>
      <c r="L516" s="32"/>
      <c r="M516" s="35"/>
    </row>
    <row r="517" spans="1:13" s="22" customFormat="1" x14ac:dyDescent="0.25">
      <c r="A517" s="17">
        <v>2019</v>
      </c>
      <c r="B517" s="18" t="s">
        <v>39</v>
      </c>
      <c r="C517" s="29" t="s">
        <v>4</v>
      </c>
      <c r="D517" s="19">
        <v>588.57111800022278</v>
      </c>
      <c r="E517" s="20">
        <v>258.65824870480242</v>
      </c>
      <c r="F517" s="21">
        <f t="shared" si="18"/>
        <v>847.2293667050252</v>
      </c>
      <c r="G517" s="21"/>
      <c r="L517" s="32"/>
      <c r="M517" s="35"/>
    </row>
    <row r="518" spans="1:13" s="22" customFormat="1" x14ac:dyDescent="0.25">
      <c r="A518" s="17">
        <v>2019</v>
      </c>
      <c r="B518" s="18" t="s">
        <v>39</v>
      </c>
      <c r="C518" s="29" t="s">
        <v>45</v>
      </c>
      <c r="D518" s="19">
        <v>1078.9440538828601</v>
      </c>
      <c r="E518" s="20">
        <v>569.18555392909684</v>
      </c>
      <c r="F518" s="21">
        <f t="shared" ref="F518:F581" si="19">D518+E518</f>
        <v>1648.1296078119569</v>
      </c>
      <c r="G518" s="21"/>
      <c r="L518" s="32"/>
      <c r="M518" s="35"/>
    </row>
    <row r="519" spans="1:13" s="22" customFormat="1" x14ac:dyDescent="0.25">
      <c r="A519" s="17">
        <v>2019</v>
      </c>
      <c r="B519" s="18" t="s">
        <v>39</v>
      </c>
      <c r="C519" s="29" t="s">
        <v>5</v>
      </c>
      <c r="D519" s="19">
        <v>385.60221231276535</v>
      </c>
      <c r="E519" s="20">
        <v>182.75626729127956</v>
      </c>
      <c r="F519" s="21">
        <f t="shared" si="19"/>
        <v>568.35847960404487</v>
      </c>
      <c r="G519" s="21"/>
      <c r="L519" s="32"/>
      <c r="M519" s="35"/>
    </row>
    <row r="520" spans="1:13" s="22" customFormat="1" x14ac:dyDescent="0.25">
      <c r="A520" s="17">
        <v>2019</v>
      </c>
      <c r="B520" s="18" t="s">
        <v>39</v>
      </c>
      <c r="C520" s="29" t="s">
        <v>6</v>
      </c>
      <c r="D520" s="19">
        <v>348.9644473969625</v>
      </c>
      <c r="E520" s="20">
        <v>155.11717902316784</v>
      </c>
      <c r="F520" s="21">
        <f t="shared" si="19"/>
        <v>504.08162642013031</v>
      </c>
      <c r="G520" s="21"/>
      <c r="L520" s="32"/>
      <c r="M520" s="35"/>
    </row>
    <row r="521" spans="1:13" s="22" customFormat="1" x14ac:dyDescent="0.25">
      <c r="A521" s="17">
        <v>2019</v>
      </c>
      <c r="B521" s="18" t="s">
        <v>39</v>
      </c>
      <c r="C521" s="29" t="s">
        <v>7</v>
      </c>
      <c r="D521" s="19">
        <v>129.6776440130138</v>
      </c>
      <c r="E521" s="20">
        <v>17.354036252234739</v>
      </c>
      <c r="F521" s="21">
        <f t="shared" si="19"/>
        <v>147.03168026524855</v>
      </c>
      <c r="G521" s="21"/>
      <c r="L521" s="32"/>
      <c r="M521" s="35"/>
    </row>
    <row r="522" spans="1:13" s="22" customFormat="1" x14ac:dyDescent="0.25">
      <c r="A522" s="17">
        <v>2019</v>
      </c>
      <c r="B522" s="18" t="s">
        <v>39</v>
      </c>
      <c r="C522" s="29" t="s">
        <v>8</v>
      </c>
      <c r="D522" s="19">
        <v>148.10967984264377</v>
      </c>
      <c r="E522" s="20">
        <v>5.9813708553817992</v>
      </c>
      <c r="F522" s="21">
        <f t="shared" si="19"/>
        <v>154.09105069802558</v>
      </c>
      <c r="G522" s="21"/>
      <c r="L522" s="32"/>
      <c r="M522" s="35"/>
    </row>
    <row r="523" spans="1:13" s="22" customFormat="1" x14ac:dyDescent="0.25">
      <c r="A523" s="17">
        <v>2019</v>
      </c>
      <c r="B523" s="18" t="s">
        <v>39</v>
      </c>
      <c r="C523" s="29" t="s">
        <v>9</v>
      </c>
      <c r="D523" s="19">
        <v>56.504412482273217</v>
      </c>
      <c r="E523" s="20">
        <v>9.0143757770125745</v>
      </c>
      <c r="F523" s="21">
        <f t="shared" si="19"/>
        <v>65.518788259285799</v>
      </c>
      <c r="G523" s="21"/>
      <c r="L523" s="32"/>
      <c r="M523" s="35"/>
    </row>
    <row r="524" spans="1:13" s="22" customFormat="1" x14ac:dyDescent="0.25">
      <c r="A524" s="17">
        <v>2019</v>
      </c>
      <c r="B524" s="18" t="s">
        <v>39</v>
      </c>
      <c r="C524" s="29" t="s">
        <v>10</v>
      </c>
      <c r="D524" s="19">
        <v>269.67774674761131</v>
      </c>
      <c r="E524" s="20">
        <v>42.974823332467572</v>
      </c>
      <c r="F524" s="21">
        <f t="shared" si="19"/>
        <v>312.65257008007887</v>
      </c>
      <c r="G524" s="21"/>
      <c r="L524" s="32"/>
      <c r="M524" s="35"/>
    </row>
    <row r="525" spans="1:13" s="22" customFormat="1" x14ac:dyDescent="0.25">
      <c r="A525" s="17">
        <v>2019</v>
      </c>
      <c r="B525" s="18" t="s">
        <v>39</v>
      </c>
      <c r="C525" s="29" t="s">
        <v>11</v>
      </c>
      <c r="D525" s="19">
        <v>424.81213575104289</v>
      </c>
      <c r="E525" s="20">
        <v>121.29064883272557</v>
      </c>
      <c r="F525" s="21">
        <f t="shared" si="19"/>
        <v>546.10278458376843</v>
      </c>
      <c r="G525" s="21"/>
      <c r="L525" s="32"/>
      <c r="M525" s="35"/>
    </row>
    <row r="526" spans="1:13" s="22" customFormat="1" x14ac:dyDescent="0.25">
      <c r="A526" s="17">
        <v>2019</v>
      </c>
      <c r="B526" s="18" t="s">
        <v>39</v>
      </c>
      <c r="C526" s="29" t="s">
        <v>46</v>
      </c>
      <c r="D526" s="19">
        <v>721.39456288617987</v>
      </c>
      <c r="E526" s="20">
        <v>92.011743504855986</v>
      </c>
      <c r="F526" s="21">
        <f t="shared" si="19"/>
        <v>813.40630639103586</v>
      </c>
      <c r="G526" s="21"/>
      <c r="L526" s="32"/>
      <c r="M526" s="35"/>
    </row>
    <row r="527" spans="1:13" s="22" customFormat="1" x14ac:dyDescent="0.25">
      <c r="A527" s="17">
        <v>2019</v>
      </c>
      <c r="B527" s="18" t="s">
        <v>39</v>
      </c>
      <c r="C527" s="29" t="s">
        <v>12</v>
      </c>
      <c r="D527" s="19">
        <v>467.16371742877681</v>
      </c>
      <c r="E527" s="20">
        <v>83.673276831271082</v>
      </c>
      <c r="F527" s="21">
        <f t="shared" si="19"/>
        <v>550.83699426004785</v>
      </c>
      <c r="G527" s="21"/>
      <c r="L527" s="32"/>
      <c r="M527" s="35"/>
    </row>
    <row r="528" spans="1:13" s="22" customFormat="1" x14ac:dyDescent="0.25">
      <c r="A528" s="17">
        <v>2019</v>
      </c>
      <c r="B528" s="18" t="s">
        <v>39</v>
      </c>
      <c r="C528" s="29" t="s">
        <v>13</v>
      </c>
      <c r="D528" s="19">
        <v>285.86313578649595</v>
      </c>
      <c r="E528" s="20">
        <v>97.038119439894288</v>
      </c>
      <c r="F528" s="21">
        <f t="shared" si="19"/>
        <v>382.90125522639022</v>
      </c>
      <c r="G528" s="21"/>
      <c r="L528" s="32"/>
      <c r="M528" s="35"/>
    </row>
    <row r="529" spans="1:13" s="22" customFormat="1" x14ac:dyDescent="0.25">
      <c r="A529" s="17">
        <v>2019</v>
      </c>
      <c r="B529" s="18" t="s">
        <v>39</v>
      </c>
      <c r="C529" s="29" t="s">
        <v>14</v>
      </c>
      <c r="D529" s="19">
        <v>73.094182737363624</v>
      </c>
      <c r="E529" s="20">
        <v>46.444132860277634</v>
      </c>
      <c r="F529" s="21">
        <f t="shared" si="19"/>
        <v>119.53831559764126</v>
      </c>
      <c r="G529" s="21"/>
      <c r="L529" s="32"/>
      <c r="M529" s="35"/>
    </row>
    <row r="530" spans="1:13" s="22" customFormat="1" x14ac:dyDescent="0.25">
      <c r="A530" s="17">
        <v>2019</v>
      </c>
      <c r="B530" s="18" t="s">
        <v>39</v>
      </c>
      <c r="C530" s="29" t="s">
        <v>15</v>
      </c>
      <c r="D530" s="19">
        <v>138.84967146362783</v>
      </c>
      <c r="E530" s="20">
        <v>126.4523455360316</v>
      </c>
      <c r="F530" s="21">
        <f t="shared" si="19"/>
        <v>265.30201699965943</v>
      </c>
      <c r="G530" s="21"/>
      <c r="L530" s="32"/>
      <c r="M530" s="35"/>
    </row>
    <row r="531" spans="1:13" s="22" customFormat="1" x14ac:dyDescent="0.25">
      <c r="A531" s="17">
        <v>2019</v>
      </c>
      <c r="B531" s="18" t="s">
        <v>39</v>
      </c>
      <c r="C531" s="29" t="s">
        <v>47</v>
      </c>
      <c r="D531" s="19">
        <v>176.32064280694891</v>
      </c>
      <c r="E531" s="20">
        <v>176.52915649690686</v>
      </c>
      <c r="F531" s="21">
        <f t="shared" si="19"/>
        <v>352.84979930385578</v>
      </c>
      <c r="G531" s="21"/>
      <c r="L531" s="32"/>
      <c r="M531" s="35"/>
    </row>
    <row r="532" spans="1:13" s="22" customFormat="1" x14ac:dyDescent="0.25">
      <c r="A532" s="17">
        <v>2019</v>
      </c>
      <c r="B532" s="18" t="s">
        <v>39</v>
      </c>
      <c r="C532" s="29" t="s">
        <v>16</v>
      </c>
      <c r="D532" s="19">
        <v>0.82890236732475975</v>
      </c>
      <c r="E532" s="20">
        <v>0.16324690448112092</v>
      </c>
      <c r="F532" s="21">
        <f t="shared" si="19"/>
        <v>0.99214927180588064</v>
      </c>
      <c r="G532" s="21"/>
      <c r="L532" s="32"/>
      <c r="M532" s="35"/>
    </row>
    <row r="533" spans="1:13" s="22" customFormat="1" x14ac:dyDescent="0.25">
      <c r="A533" s="17">
        <v>2019</v>
      </c>
      <c r="B533" s="18" t="s">
        <v>28</v>
      </c>
      <c r="C533" s="29" t="s">
        <v>43</v>
      </c>
      <c r="D533" s="19">
        <v>6533.7837095763171</v>
      </c>
      <c r="E533" s="20">
        <v>2466.3072457690578</v>
      </c>
      <c r="F533" s="21">
        <f t="shared" si="19"/>
        <v>9000.0909553453748</v>
      </c>
      <c r="G533" s="21"/>
      <c r="L533" s="32"/>
      <c r="M533" s="35"/>
    </row>
    <row r="534" spans="1:13" s="22" customFormat="1" x14ac:dyDescent="0.25">
      <c r="A534" s="17">
        <v>2019</v>
      </c>
      <c r="B534" s="18" t="s">
        <v>28</v>
      </c>
      <c r="C534" s="29" t="s">
        <v>0</v>
      </c>
      <c r="D534" s="19">
        <v>372.72249544729777</v>
      </c>
      <c r="E534" s="20">
        <v>254.07753926233946</v>
      </c>
      <c r="F534" s="21">
        <f t="shared" si="19"/>
        <v>626.8000347096372</v>
      </c>
      <c r="G534" s="21"/>
      <c r="L534" s="32"/>
      <c r="M534" s="35"/>
    </row>
    <row r="535" spans="1:13" s="22" customFormat="1" x14ac:dyDescent="0.25">
      <c r="A535" s="17">
        <v>2019</v>
      </c>
      <c r="B535" s="18" t="s">
        <v>28</v>
      </c>
      <c r="C535" s="29" t="s">
        <v>1</v>
      </c>
      <c r="D535" s="19">
        <v>121.50560068767182</v>
      </c>
      <c r="E535" s="20">
        <v>5.3493193199062041</v>
      </c>
      <c r="F535" s="21">
        <f t="shared" si="19"/>
        <v>126.85492000757802</v>
      </c>
      <c r="G535" s="21"/>
      <c r="L535" s="32"/>
      <c r="M535" s="35"/>
    </row>
    <row r="536" spans="1:13" s="22" customFormat="1" x14ac:dyDescent="0.25">
      <c r="A536" s="17">
        <v>2019</v>
      </c>
      <c r="B536" s="18" t="s">
        <v>28</v>
      </c>
      <c r="C536" s="29" t="s">
        <v>2</v>
      </c>
      <c r="D536" s="19">
        <v>607.04761048527678</v>
      </c>
      <c r="E536" s="20">
        <v>201.62430313042324</v>
      </c>
      <c r="F536" s="21">
        <f t="shared" si="19"/>
        <v>808.67191361570008</v>
      </c>
      <c r="G536" s="21"/>
      <c r="L536" s="32"/>
      <c r="M536" s="35"/>
    </row>
    <row r="537" spans="1:13" s="22" customFormat="1" x14ac:dyDescent="0.25">
      <c r="A537" s="17">
        <v>2019</v>
      </c>
      <c r="B537" s="18" t="s">
        <v>28</v>
      </c>
      <c r="C537" s="29" t="s">
        <v>3</v>
      </c>
      <c r="D537" s="19">
        <v>25.924262416431006</v>
      </c>
      <c r="E537" s="20">
        <v>1.2488520249530655</v>
      </c>
      <c r="F537" s="21">
        <f t="shared" si="19"/>
        <v>27.173114441384072</v>
      </c>
      <c r="G537" s="21"/>
      <c r="L537" s="32"/>
      <c r="M537" s="35"/>
    </row>
    <row r="538" spans="1:13" s="22" customFormat="1" x14ac:dyDescent="0.25">
      <c r="A538" s="17">
        <v>2019</v>
      </c>
      <c r="B538" s="18" t="s">
        <v>28</v>
      </c>
      <c r="C538" s="29" t="s">
        <v>44</v>
      </c>
      <c r="D538" s="19">
        <v>53.200324881176414</v>
      </c>
      <c r="E538" s="20">
        <v>8.3602286899869824</v>
      </c>
      <c r="F538" s="21">
        <f t="shared" si="19"/>
        <v>61.560553571163396</v>
      </c>
      <c r="G538" s="21"/>
      <c r="L538" s="32"/>
      <c r="M538" s="35"/>
    </row>
    <row r="539" spans="1:13" s="22" customFormat="1" x14ac:dyDescent="0.25">
      <c r="A539" s="17">
        <v>2019</v>
      </c>
      <c r="B539" s="18" t="s">
        <v>28</v>
      </c>
      <c r="C539" s="29" t="s">
        <v>4</v>
      </c>
      <c r="D539" s="19">
        <v>614.74069021344576</v>
      </c>
      <c r="E539" s="20">
        <v>268.4070985785973</v>
      </c>
      <c r="F539" s="21">
        <f t="shared" si="19"/>
        <v>883.147788792043</v>
      </c>
      <c r="G539" s="21"/>
      <c r="L539" s="32"/>
      <c r="M539" s="35"/>
    </row>
    <row r="540" spans="1:13" s="22" customFormat="1" x14ac:dyDescent="0.25">
      <c r="A540" s="17">
        <v>2019</v>
      </c>
      <c r="B540" s="18" t="s">
        <v>28</v>
      </c>
      <c r="C540" s="29" t="s">
        <v>45</v>
      </c>
      <c r="D540" s="19">
        <v>1097.4278123114516</v>
      </c>
      <c r="E540" s="20">
        <v>562.6860152956034</v>
      </c>
      <c r="F540" s="21">
        <f t="shared" si="19"/>
        <v>1660.1138276070551</v>
      </c>
      <c r="G540" s="21"/>
      <c r="L540" s="32"/>
      <c r="M540" s="35"/>
    </row>
    <row r="541" spans="1:13" s="22" customFormat="1" x14ac:dyDescent="0.25">
      <c r="A541" s="17">
        <v>2019</v>
      </c>
      <c r="B541" s="18" t="s">
        <v>28</v>
      </c>
      <c r="C541" s="29" t="s">
        <v>5</v>
      </c>
      <c r="D541" s="19">
        <v>398.4191027340197</v>
      </c>
      <c r="E541" s="20">
        <v>190.91822436364708</v>
      </c>
      <c r="F541" s="21">
        <f t="shared" si="19"/>
        <v>589.33732709766673</v>
      </c>
      <c r="G541" s="21"/>
      <c r="L541" s="32"/>
      <c r="M541" s="35"/>
    </row>
    <row r="542" spans="1:13" s="22" customFormat="1" x14ac:dyDescent="0.25">
      <c r="A542" s="17">
        <v>2019</v>
      </c>
      <c r="B542" s="18" t="s">
        <v>28</v>
      </c>
      <c r="C542" s="29" t="s">
        <v>6</v>
      </c>
      <c r="D542" s="19">
        <v>353.09293936006424</v>
      </c>
      <c r="E542" s="20">
        <v>151.73889001981675</v>
      </c>
      <c r="F542" s="21">
        <f t="shared" si="19"/>
        <v>504.83182937988101</v>
      </c>
      <c r="G542" s="21"/>
      <c r="L542" s="32"/>
      <c r="M542" s="35"/>
    </row>
    <row r="543" spans="1:13" s="22" customFormat="1" x14ac:dyDescent="0.25">
      <c r="A543" s="17">
        <v>2019</v>
      </c>
      <c r="B543" s="18" t="s">
        <v>28</v>
      </c>
      <c r="C543" s="29" t="s">
        <v>7</v>
      </c>
      <c r="D543" s="19">
        <v>132.9775541406176</v>
      </c>
      <c r="E543" s="20">
        <v>15.339147554508946</v>
      </c>
      <c r="F543" s="21">
        <f t="shared" si="19"/>
        <v>148.31670169512654</v>
      </c>
      <c r="G543" s="21"/>
      <c r="L543" s="32"/>
      <c r="M543" s="35"/>
    </row>
    <row r="544" spans="1:13" s="22" customFormat="1" x14ac:dyDescent="0.25">
      <c r="A544" s="17">
        <v>2019</v>
      </c>
      <c r="B544" s="18" t="s">
        <v>28</v>
      </c>
      <c r="C544" s="29" t="s">
        <v>8</v>
      </c>
      <c r="D544" s="19">
        <v>149.1506208407362</v>
      </c>
      <c r="E544" s="20">
        <v>6.0874734933149748</v>
      </c>
      <c r="F544" s="21">
        <f t="shared" si="19"/>
        <v>155.23809433405117</v>
      </c>
      <c r="G544" s="21"/>
      <c r="L544" s="32"/>
      <c r="M544" s="35"/>
    </row>
    <row r="545" spans="1:13" s="22" customFormat="1" x14ac:dyDescent="0.25">
      <c r="A545" s="17">
        <v>2019</v>
      </c>
      <c r="B545" s="18" t="s">
        <v>28</v>
      </c>
      <c r="C545" s="29" t="s">
        <v>9</v>
      </c>
      <c r="D545" s="19">
        <v>56.083162895080022</v>
      </c>
      <c r="E545" s="20">
        <v>11.784177620473571</v>
      </c>
      <c r="F545" s="21">
        <f t="shared" si="19"/>
        <v>67.867340515553593</v>
      </c>
      <c r="G545" s="21"/>
      <c r="L545" s="32"/>
      <c r="M545" s="35"/>
    </row>
    <row r="546" spans="1:13" s="22" customFormat="1" x14ac:dyDescent="0.25">
      <c r="A546" s="17">
        <v>2019</v>
      </c>
      <c r="B546" s="18" t="s">
        <v>28</v>
      </c>
      <c r="C546" s="29" t="s">
        <v>10</v>
      </c>
      <c r="D546" s="19">
        <v>272.43863177696386</v>
      </c>
      <c r="E546" s="20">
        <v>42.715733146476218</v>
      </c>
      <c r="F546" s="21">
        <f t="shared" si="19"/>
        <v>315.15436492344008</v>
      </c>
      <c r="G546" s="21"/>
      <c r="L546" s="32"/>
      <c r="M546" s="35"/>
    </row>
    <row r="547" spans="1:13" s="22" customFormat="1" x14ac:dyDescent="0.25">
      <c r="A547" s="17">
        <v>2019</v>
      </c>
      <c r="B547" s="18" t="s">
        <v>28</v>
      </c>
      <c r="C547" s="29" t="s">
        <v>11</v>
      </c>
      <c r="D547" s="19">
        <v>395.23666039574135</v>
      </c>
      <c r="E547" s="20">
        <v>113.09001566570738</v>
      </c>
      <c r="F547" s="21">
        <f t="shared" si="19"/>
        <v>508.32667606144872</v>
      </c>
      <c r="G547" s="21"/>
      <c r="L547" s="32"/>
      <c r="M547" s="35"/>
    </row>
    <row r="548" spans="1:13" s="22" customFormat="1" x14ac:dyDescent="0.25">
      <c r="A548" s="17">
        <v>2019</v>
      </c>
      <c r="B548" s="18" t="s">
        <v>28</v>
      </c>
      <c r="C548" s="29" t="s">
        <v>46</v>
      </c>
      <c r="D548" s="19">
        <v>714.0135824354893</v>
      </c>
      <c r="E548" s="20">
        <v>83.429758204080045</v>
      </c>
      <c r="F548" s="21">
        <f t="shared" si="19"/>
        <v>797.44334063956933</v>
      </c>
      <c r="G548" s="21"/>
      <c r="L548" s="32"/>
      <c r="M548" s="35"/>
    </row>
    <row r="549" spans="1:13" s="22" customFormat="1" x14ac:dyDescent="0.25">
      <c r="A549" s="17">
        <v>2019</v>
      </c>
      <c r="B549" s="18" t="s">
        <v>28</v>
      </c>
      <c r="C549" s="29" t="s">
        <v>12</v>
      </c>
      <c r="D549" s="19">
        <v>476.05249524327786</v>
      </c>
      <c r="E549" s="20">
        <v>83.835447315227867</v>
      </c>
      <c r="F549" s="21">
        <f t="shared" si="19"/>
        <v>559.88794255850576</v>
      </c>
      <c r="G549" s="21"/>
      <c r="L549" s="32"/>
      <c r="M549" s="35"/>
    </row>
    <row r="550" spans="1:13" s="22" customFormat="1" x14ac:dyDescent="0.25">
      <c r="A550" s="17">
        <v>2019</v>
      </c>
      <c r="B550" s="18" t="s">
        <v>28</v>
      </c>
      <c r="C550" s="29" t="s">
        <v>13</v>
      </c>
      <c r="D550" s="19">
        <v>283.07552404971347</v>
      </c>
      <c r="E550" s="20">
        <v>105.63929772470978</v>
      </c>
      <c r="F550" s="21">
        <f t="shared" si="19"/>
        <v>388.71482177442323</v>
      </c>
      <c r="G550" s="21"/>
      <c r="L550" s="32"/>
      <c r="M550" s="35"/>
    </row>
    <row r="551" spans="1:13" s="22" customFormat="1" x14ac:dyDescent="0.25">
      <c r="A551" s="17">
        <v>2019</v>
      </c>
      <c r="B551" s="18" t="s">
        <v>28</v>
      </c>
      <c r="C551" s="29" t="s">
        <v>14</v>
      </c>
      <c r="D551" s="19">
        <v>85.377492976390556</v>
      </c>
      <c r="E551" s="20">
        <v>42.13582846094409</v>
      </c>
      <c r="F551" s="21">
        <f t="shared" si="19"/>
        <v>127.51332143733464</v>
      </c>
      <c r="G551" s="21"/>
      <c r="L551" s="32"/>
      <c r="M551" s="35"/>
    </row>
    <row r="552" spans="1:13" s="22" customFormat="1" x14ac:dyDescent="0.25">
      <c r="A552" s="17">
        <v>2019</v>
      </c>
      <c r="B552" s="18" t="s">
        <v>28</v>
      </c>
      <c r="C552" s="29" t="s">
        <v>15</v>
      </c>
      <c r="D552" s="19">
        <v>139.29014600994651</v>
      </c>
      <c r="E552" s="20">
        <v>129.78084516388054</v>
      </c>
      <c r="F552" s="21">
        <f t="shared" si="19"/>
        <v>269.07099117382705</v>
      </c>
      <c r="G552" s="21"/>
      <c r="L552" s="32"/>
      <c r="M552" s="35"/>
    </row>
    <row r="553" spans="1:13" s="22" customFormat="1" x14ac:dyDescent="0.25">
      <c r="A553" s="17">
        <v>2019</v>
      </c>
      <c r="B553" s="18" t="s">
        <v>28</v>
      </c>
      <c r="C553" s="29" t="s">
        <v>47</v>
      </c>
      <c r="D553" s="19">
        <v>185.65812482010975</v>
      </c>
      <c r="E553" s="20">
        <v>187.90052404862584</v>
      </c>
      <c r="F553" s="21">
        <f t="shared" si="19"/>
        <v>373.55864886873559</v>
      </c>
      <c r="G553" s="21"/>
      <c r="L553" s="32"/>
      <c r="M553" s="35"/>
    </row>
    <row r="554" spans="1:13" s="22" customFormat="1" x14ac:dyDescent="0.25">
      <c r="A554" s="17">
        <v>2019</v>
      </c>
      <c r="B554" s="18" t="s">
        <v>28</v>
      </c>
      <c r="C554" s="29" t="s">
        <v>16</v>
      </c>
      <c r="D554" s="19">
        <v>0.34887545541445208</v>
      </c>
      <c r="E554" s="20">
        <v>0.15852668583454421</v>
      </c>
      <c r="F554" s="21">
        <f t="shared" si="19"/>
        <v>0.5074021412489963</v>
      </c>
      <c r="G554" s="21"/>
      <c r="L554" s="32"/>
      <c r="M554" s="35"/>
    </row>
    <row r="555" spans="1:13" s="22" customFormat="1" x14ac:dyDescent="0.25">
      <c r="A555" s="17">
        <v>2019</v>
      </c>
      <c r="B555" s="18" t="s">
        <v>29</v>
      </c>
      <c r="C555" s="29" t="s">
        <v>43</v>
      </c>
      <c r="D555" s="19">
        <v>6484.9534815653105</v>
      </c>
      <c r="E555" s="20">
        <v>2509.1176782029002</v>
      </c>
      <c r="F555" s="21">
        <f t="shared" si="19"/>
        <v>8994.0711597682111</v>
      </c>
      <c r="G555" s="21"/>
      <c r="L555" s="32"/>
      <c r="M555" s="35"/>
    </row>
    <row r="556" spans="1:13" s="22" customFormat="1" x14ac:dyDescent="0.25">
      <c r="A556" s="17">
        <v>2019</v>
      </c>
      <c r="B556" s="18" t="s">
        <v>29</v>
      </c>
      <c r="C556" s="29" t="s">
        <v>0</v>
      </c>
      <c r="D556" s="19">
        <v>377.42703886639117</v>
      </c>
      <c r="E556" s="20">
        <v>262.21635137919668</v>
      </c>
      <c r="F556" s="21">
        <f t="shared" si="19"/>
        <v>639.64339024558785</v>
      </c>
      <c r="G556" s="21"/>
      <c r="L556" s="32"/>
      <c r="M556" s="35"/>
    </row>
    <row r="557" spans="1:13" s="22" customFormat="1" x14ac:dyDescent="0.25">
      <c r="A557" s="17">
        <v>2019</v>
      </c>
      <c r="B557" s="18" t="s">
        <v>29</v>
      </c>
      <c r="C557" s="29" t="s">
        <v>1</v>
      </c>
      <c r="D557" s="19">
        <v>119.61925296803355</v>
      </c>
      <c r="E557" s="20">
        <v>5.3568857881246537</v>
      </c>
      <c r="F557" s="21">
        <f t="shared" si="19"/>
        <v>124.97613875615821</v>
      </c>
      <c r="G557" s="21"/>
      <c r="L557" s="32"/>
      <c r="M557" s="35"/>
    </row>
    <row r="558" spans="1:13" s="22" customFormat="1" x14ac:dyDescent="0.25">
      <c r="A558" s="17">
        <v>2019</v>
      </c>
      <c r="B558" s="18" t="s">
        <v>29</v>
      </c>
      <c r="C558" s="29" t="s">
        <v>2</v>
      </c>
      <c r="D558" s="19">
        <v>613.61911064863375</v>
      </c>
      <c r="E558" s="20">
        <v>195.0686713508758</v>
      </c>
      <c r="F558" s="21">
        <f t="shared" si="19"/>
        <v>808.68778199950953</v>
      </c>
      <c r="G558" s="21"/>
      <c r="L558" s="32"/>
      <c r="M558" s="35"/>
    </row>
    <row r="559" spans="1:13" s="22" customFormat="1" x14ac:dyDescent="0.25">
      <c r="A559" s="17">
        <v>2019</v>
      </c>
      <c r="B559" s="18" t="s">
        <v>29</v>
      </c>
      <c r="C559" s="29" t="s">
        <v>3</v>
      </c>
      <c r="D559" s="19">
        <v>27.050045098236797</v>
      </c>
      <c r="E559" s="20">
        <v>0.70625852510596365</v>
      </c>
      <c r="F559" s="21">
        <f t="shared" si="19"/>
        <v>27.75630362334276</v>
      </c>
      <c r="G559" s="21"/>
      <c r="L559" s="32"/>
      <c r="M559" s="35"/>
    </row>
    <row r="560" spans="1:13" s="22" customFormat="1" x14ac:dyDescent="0.25">
      <c r="A560" s="17">
        <v>2019</v>
      </c>
      <c r="B560" s="18" t="s">
        <v>29</v>
      </c>
      <c r="C560" s="29" t="s">
        <v>44</v>
      </c>
      <c r="D560" s="19">
        <v>49.760633332978117</v>
      </c>
      <c r="E560" s="20">
        <v>10.81382154486675</v>
      </c>
      <c r="F560" s="21">
        <f t="shared" si="19"/>
        <v>60.574454877844865</v>
      </c>
      <c r="G560" s="21"/>
      <c r="L560" s="32"/>
      <c r="M560" s="35"/>
    </row>
    <row r="561" spans="1:13" s="22" customFormat="1" x14ac:dyDescent="0.25">
      <c r="A561" s="17">
        <v>2019</v>
      </c>
      <c r="B561" s="18" t="s">
        <v>29</v>
      </c>
      <c r="C561" s="29" t="s">
        <v>4</v>
      </c>
      <c r="D561" s="19">
        <v>608.70915677138385</v>
      </c>
      <c r="E561" s="20">
        <v>290.51177997705605</v>
      </c>
      <c r="F561" s="21">
        <f t="shared" si="19"/>
        <v>899.22093674843995</v>
      </c>
      <c r="G561" s="21"/>
      <c r="L561" s="32"/>
      <c r="M561" s="35"/>
    </row>
    <row r="562" spans="1:13" s="22" customFormat="1" x14ac:dyDescent="0.25">
      <c r="A562" s="17">
        <v>2019</v>
      </c>
      <c r="B562" s="18" t="s">
        <v>29</v>
      </c>
      <c r="C562" s="29" t="s">
        <v>45</v>
      </c>
      <c r="D562" s="19">
        <v>1098.7760877881656</v>
      </c>
      <c r="E562" s="20">
        <v>548.74754848347754</v>
      </c>
      <c r="F562" s="21">
        <f t="shared" si="19"/>
        <v>1647.5236362716432</v>
      </c>
      <c r="G562" s="21"/>
      <c r="L562" s="32"/>
      <c r="M562" s="35"/>
    </row>
    <row r="563" spans="1:13" s="22" customFormat="1" x14ac:dyDescent="0.25">
      <c r="A563" s="17">
        <v>2019</v>
      </c>
      <c r="B563" s="18" t="s">
        <v>29</v>
      </c>
      <c r="C563" s="29" t="s">
        <v>5</v>
      </c>
      <c r="D563" s="19">
        <v>404.99137305425728</v>
      </c>
      <c r="E563" s="20">
        <v>201.89091147973807</v>
      </c>
      <c r="F563" s="21">
        <f t="shared" si="19"/>
        <v>606.88228453399529</v>
      </c>
      <c r="G563" s="21"/>
      <c r="L563" s="32"/>
      <c r="M563" s="35"/>
    </row>
    <row r="564" spans="1:13" s="22" customFormat="1" x14ac:dyDescent="0.25">
      <c r="A564" s="17">
        <v>2019</v>
      </c>
      <c r="B564" s="18" t="s">
        <v>29</v>
      </c>
      <c r="C564" s="29" t="s">
        <v>6</v>
      </c>
      <c r="D564" s="19">
        <v>351.17212848944069</v>
      </c>
      <c r="E564" s="20">
        <v>156.79112332508257</v>
      </c>
      <c r="F564" s="21">
        <f t="shared" si="19"/>
        <v>507.96325181452323</v>
      </c>
      <c r="G564" s="21"/>
      <c r="L564" s="32"/>
      <c r="M564" s="35"/>
    </row>
    <row r="565" spans="1:13" s="22" customFormat="1" x14ac:dyDescent="0.25">
      <c r="A565" s="17">
        <v>2019</v>
      </c>
      <c r="B565" s="18" t="s">
        <v>29</v>
      </c>
      <c r="C565" s="29" t="s">
        <v>7</v>
      </c>
      <c r="D565" s="19">
        <v>124.08344092983968</v>
      </c>
      <c r="E565" s="20">
        <v>15.722980365963283</v>
      </c>
      <c r="F565" s="21">
        <f t="shared" si="19"/>
        <v>139.80642129580298</v>
      </c>
      <c r="G565" s="21"/>
      <c r="L565" s="32"/>
      <c r="M565" s="35"/>
    </row>
    <row r="566" spans="1:13" s="22" customFormat="1" x14ac:dyDescent="0.25">
      <c r="A566" s="17">
        <v>2019</v>
      </c>
      <c r="B566" s="18" t="s">
        <v>29</v>
      </c>
      <c r="C566" s="29" t="s">
        <v>8</v>
      </c>
      <c r="D566" s="19">
        <v>155.76163906525051</v>
      </c>
      <c r="E566" s="20">
        <v>7.6575446899504698</v>
      </c>
      <c r="F566" s="21">
        <f t="shared" si="19"/>
        <v>163.41918375520098</v>
      </c>
      <c r="G566" s="21"/>
      <c r="L566" s="32"/>
      <c r="M566" s="35"/>
    </row>
    <row r="567" spans="1:13" s="22" customFormat="1" x14ac:dyDescent="0.25">
      <c r="A567" s="17">
        <v>2019</v>
      </c>
      <c r="B567" s="18" t="s">
        <v>29</v>
      </c>
      <c r="C567" s="29" t="s">
        <v>9</v>
      </c>
      <c r="D567" s="19">
        <v>57.189474282319892</v>
      </c>
      <c r="E567" s="20">
        <v>12.651867686358544</v>
      </c>
      <c r="F567" s="21">
        <f t="shared" si="19"/>
        <v>69.841341968678435</v>
      </c>
      <c r="G567" s="21"/>
      <c r="L567" s="32"/>
      <c r="M567" s="35"/>
    </row>
    <row r="568" spans="1:13" s="22" customFormat="1" x14ac:dyDescent="0.25">
      <c r="A568" s="17">
        <v>2019</v>
      </c>
      <c r="B568" s="18" t="s">
        <v>29</v>
      </c>
      <c r="C568" s="29" t="s">
        <v>10</v>
      </c>
      <c r="D568" s="19">
        <v>294.85970528955835</v>
      </c>
      <c r="E568" s="20">
        <v>43.246015905735611</v>
      </c>
      <c r="F568" s="21">
        <f t="shared" si="19"/>
        <v>338.10572119529394</v>
      </c>
      <c r="G568" s="21"/>
      <c r="L568" s="32"/>
      <c r="M568" s="35"/>
    </row>
    <row r="569" spans="1:13" s="22" customFormat="1" x14ac:dyDescent="0.25">
      <c r="A569" s="17">
        <v>2019</v>
      </c>
      <c r="B569" s="18" t="s">
        <v>29</v>
      </c>
      <c r="C569" s="29" t="s">
        <v>11</v>
      </c>
      <c r="D569" s="19">
        <v>355.61588716222684</v>
      </c>
      <c r="E569" s="20">
        <v>123.72650866999027</v>
      </c>
      <c r="F569" s="21">
        <f t="shared" si="19"/>
        <v>479.34239583221711</v>
      </c>
      <c r="G569" s="21"/>
      <c r="L569" s="32"/>
      <c r="M569" s="35"/>
    </row>
    <row r="570" spans="1:13" s="22" customFormat="1" x14ac:dyDescent="0.25">
      <c r="A570" s="17">
        <v>2019</v>
      </c>
      <c r="B570" s="18" t="s">
        <v>29</v>
      </c>
      <c r="C570" s="29" t="s">
        <v>46</v>
      </c>
      <c r="D570" s="19">
        <v>682.32734927960962</v>
      </c>
      <c r="E570" s="20">
        <v>82.695164652244046</v>
      </c>
      <c r="F570" s="21">
        <f t="shared" si="19"/>
        <v>765.02251393185361</v>
      </c>
      <c r="G570" s="21"/>
      <c r="L570" s="32"/>
      <c r="M570" s="35"/>
    </row>
    <row r="571" spans="1:13" s="22" customFormat="1" x14ac:dyDescent="0.25">
      <c r="A571" s="17">
        <v>2019</v>
      </c>
      <c r="B571" s="18" t="s">
        <v>29</v>
      </c>
      <c r="C571" s="29" t="s">
        <v>12</v>
      </c>
      <c r="D571" s="19">
        <v>460.64972438044776</v>
      </c>
      <c r="E571" s="20">
        <v>84.034961521293312</v>
      </c>
      <c r="F571" s="21">
        <f t="shared" si="19"/>
        <v>544.68468590174109</v>
      </c>
      <c r="G571" s="21"/>
      <c r="L571" s="32"/>
      <c r="M571" s="35"/>
    </row>
    <row r="572" spans="1:13" s="22" customFormat="1" x14ac:dyDescent="0.25">
      <c r="A572" s="17">
        <v>2019</v>
      </c>
      <c r="B572" s="18" t="s">
        <v>29</v>
      </c>
      <c r="C572" s="29" t="s">
        <v>13</v>
      </c>
      <c r="D572" s="19">
        <v>287.9382036965157</v>
      </c>
      <c r="E572" s="20">
        <v>109.34301589987743</v>
      </c>
      <c r="F572" s="21">
        <f t="shared" si="19"/>
        <v>397.28121959639316</v>
      </c>
      <c r="G572" s="21"/>
      <c r="L572" s="32"/>
      <c r="M572" s="35"/>
    </row>
    <row r="573" spans="1:13" s="22" customFormat="1" x14ac:dyDescent="0.25">
      <c r="A573" s="17">
        <v>2019</v>
      </c>
      <c r="B573" s="18" t="s">
        <v>29</v>
      </c>
      <c r="C573" s="29" t="s">
        <v>14</v>
      </c>
      <c r="D573" s="19">
        <v>81.056618097588611</v>
      </c>
      <c r="E573" s="20">
        <v>43.206167263795066</v>
      </c>
      <c r="F573" s="21">
        <f t="shared" si="19"/>
        <v>124.26278536138368</v>
      </c>
      <c r="G573" s="21"/>
      <c r="L573" s="32"/>
      <c r="M573" s="35"/>
    </row>
    <row r="574" spans="1:13" s="22" customFormat="1" x14ac:dyDescent="0.25">
      <c r="A574" s="17">
        <v>2019</v>
      </c>
      <c r="B574" s="18" t="s">
        <v>29</v>
      </c>
      <c r="C574" s="29" t="s">
        <v>15</v>
      </c>
      <c r="D574" s="19">
        <v>136.79581156697893</v>
      </c>
      <c r="E574" s="20">
        <v>135.62109086143801</v>
      </c>
      <c r="F574" s="21">
        <f t="shared" si="19"/>
        <v>272.41690242841696</v>
      </c>
      <c r="G574" s="21"/>
      <c r="L574" s="32"/>
      <c r="M574" s="35"/>
    </row>
    <row r="575" spans="1:13" s="22" customFormat="1" x14ac:dyDescent="0.25">
      <c r="A575" s="17">
        <v>2019</v>
      </c>
      <c r="B575" s="18" t="s">
        <v>29</v>
      </c>
      <c r="C575" s="29" t="s">
        <v>47</v>
      </c>
      <c r="D575" s="19">
        <v>196.17797134180657</v>
      </c>
      <c r="E575" s="20">
        <v>179.05143392781471</v>
      </c>
      <c r="F575" s="21">
        <f t="shared" si="19"/>
        <v>375.22940526962128</v>
      </c>
      <c r="G575" s="21"/>
      <c r="L575" s="32"/>
      <c r="M575" s="35"/>
    </row>
    <row r="576" spans="1:13" s="22" customFormat="1" x14ac:dyDescent="0.25">
      <c r="A576" s="17">
        <v>2019</v>
      </c>
      <c r="B576" s="18" t="s">
        <v>29</v>
      </c>
      <c r="C576" s="29" t="s">
        <v>16</v>
      </c>
      <c r="D576" s="19">
        <v>1.3728294556489864</v>
      </c>
      <c r="E576" s="20">
        <v>5.7574904914225698E-2</v>
      </c>
      <c r="F576" s="21">
        <f t="shared" si="19"/>
        <v>1.4304043605632122</v>
      </c>
      <c r="G576" s="21"/>
      <c r="L576" s="32"/>
      <c r="M576" s="35"/>
    </row>
    <row r="577" spans="1:13" s="22" customFormat="1" x14ac:dyDescent="0.25">
      <c r="A577" s="17">
        <v>2019</v>
      </c>
      <c r="B577" s="18" t="s">
        <v>30</v>
      </c>
      <c r="C577" s="29" t="s">
        <v>43</v>
      </c>
      <c r="D577" s="19">
        <v>6493.6055950744512</v>
      </c>
      <c r="E577" s="20">
        <v>2551.757269796773</v>
      </c>
      <c r="F577" s="21">
        <f t="shared" si="19"/>
        <v>9045.3628648712238</v>
      </c>
      <c r="G577" s="21"/>
      <c r="L577" s="32"/>
      <c r="M577" s="35"/>
    </row>
    <row r="578" spans="1:13" s="22" customFormat="1" x14ac:dyDescent="0.25">
      <c r="A578" s="17">
        <v>2019</v>
      </c>
      <c r="B578" s="18" t="s">
        <v>30</v>
      </c>
      <c r="C578" s="29" t="s">
        <v>0</v>
      </c>
      <c r="D578" s="19">
        <v>386.39228454626573</v>
      </c>
      <c r="E578" s="20">
        <v>278.07242026260235</v>
      </c>
      <c r="F578" s="21">
        <f t="shared" si="19"/>
        <v>664.46470480886808</v>
      </c>
      <c r="G578" s="21"/>
      <c r="L578" s="32"/>
      <c r="M578" s="35"/>
    </row>
    <row r="579" spans="1:13" s="22" customFormat="1" x14ac:dyDescent="0.25">
      <c r="A579" s="17">
        <v>2019</v>
      </c>
      <c r="B579" s="18" t="s">
        <v>30</v>
      </c>
      <c r="C579" s="29" t="s">
        <v>1</v>
      </c>
      <c r="D579" s="19">
        <v>121.25585033628404</v>
      </c>
      <c r="E579" s="20">
        <v>4.6887825479467535</v>
      </c>
      <c r="F579" s="21">
        <f t="shared" si="19"/>
        <v>125.9446328842308</v>
      </c>
      <c r="G579" s="21"/>
      <c r="L579" s="32"/>
      <c r="M579" s="35"/>
    </row>
    <row r="580" spans="1:13" s="22" customFormat="1" x14ac:dyDescent="0.25">
      <c r="A580" s="17">
        <v>2019</v>
      </c>
      <c r="B580" s="18" t="s">
        <v>30</v>
      </c>
      <c r="C580" s="29" t="s">
        <v>2</v>
      </c>
      <c r="D580" s="19">
        <v>612.92268039204498</v>
      </c>
      <c r="E580" s="20">
        <v>216.65330120032434</v>
      </c>
      <c r="F580" s="21">
        <f t="shared" si="19"/>
        <v>829.57598159236932</v>
      </c>
      <c r="G580" s="21"/>
      <c r="L580" s="32"/>
      <c r="M580" s="35"/>
    </row>
    <row r="581" spans="1:13" s="22" customFormat="1" x14ac:dyDescent="0.25">
      <c r="A581" s="17">
        <v>2019</v>
      </c>
      <c r="B581" s="18" t="s">
        <v>30</v>
      </c>
      <c r="C581" s="29" t="s">
        <v>3</v>
      </c>
      <c r="D581" s="19">
        <v>26.228532050773353</v>
      </c>
      <c r="E581" s="20">
        <v>3.3696926722081995</v>
      </c>
      <c r="F581" s="21">
        <f t="shared" si="19"/>
        <v>29.598224722981552</v>
      </c>
      <c r="G581" s="21"/>
      <c r="L581" s="32"/>
      <c r="M581" s="35"/>
    </row>
    <row r="582" spans="1:13" s="22" customFormat="1" x14ac:dyDescent="0.25">
      <c r="A582" s="17">
        <v>2019</v>
      </c>
      <c r="B582" s="18" t="s">
        <v>30</v>
      </c>
      <c r="C582" s="29" t="s">
        <v>44</v>
      </c>
      <c r="D582" s="19">
        <v>48.478070371858792</v>
      </c>
      <c r="E582" s="20">
        <v>12.829802228922892</v>
      </c>
      <c r="F582" s="21">
        <f t="shared" ref="F582:F642" si="20">D582+E582</f>
        <v>61.307872600781685</v>
      </c>
      <c r="G582" s="21"/>
      <c r="L582" s="32"/>
      <c r="M582" s="35"/>
    </row>
    <row r="583" spans="1:13" s="22" customFormat="1" x14ac:dyDescent="0.25">
      <c r="A583" s="17">
        <v>2019</v>
      </c>
      <c r="B583" s="18" t="s">
        <v>30</v>
      </c>
      <c r="C583" s="29" t="s">
        <v>4</v>
      </c>
      <c r="D583" s="19">
        <v>619.14943469364175</v>
      </c>
      <c r="E583" s="20">
        <v>290.37650541162776</v>
      </c>
      <c r="F583" s="21">
        <f t="shared" si="20"/>
        <v>909.52594010526946</v>
      </c>
      <c r="G583" s="21"/>
      <c r="L583" s="32"/>
      <c r="M583" s="35"/>
    </row>
    <row r="584" spans="1:13" s="22" customFormat="1" x14ac:dyDescent="0.25">
      <c r="A584" s="17">
        <v>2019</v>
      </c>
      <c r="B584" s="18" t="s">
        <v>30</v>
      </c>
      <c r="C584" s="29" t="s">
        <v>45</v>
      </c>
      <c r="D584" s="19">
        <v>1114.0902429891878</v>
      </c>
      <c r="E584" s="20">
        <v>543.2034236700847</v>
      </c>
      <c r="F584" s="21">
        <f t="shared" si="20"/>
        <v>1657.2936666592725</v>
      </c>
      <c r="G584" s="21"/>
      <c r="L584" s="32"/>
      <c r="M584" s="35"/>
    </row>
    <row r="585" spans="1:13" s="22" customFormat="1" x14ac:dyDescent="0.25">
      <c r="A585" s="17">
        <v>2019</v>
      </c>
      <c r="B585" s="18" t="s">
        <v>30</v>
      </c>
      <c r="C585" s="29" t="s">
        <v>5</v>
      </c>
      <c r="D585" s="19">
        <v>392.8168354817235</v>
      </c>
      <c r="E585" s="20">
        <v>207.27208677222353</v>
      </c>
      <c r="F585" s="21">
        <f t="shared" si="20"/>
        <v>600.08892225394698</v>
      </c>
      <c r="G585" s="21"/>
      <c r="L585" s="32"/>
      <c r="M585" s="35"/>
    </row>
    <row r="586" spans="1:13" s="22" customFormat="1" x14ac:dyDescent="0.25">
      <c r="A586" s="17">
        <v>2019</v>
      </c>
      <c r="B586" s="18" t="s">
        <v>30</v>
      </c>
      <c r="C586" s="29" t="s">
        <v>6</v>
      </c>
      <c r="D586" s="19">
        <v>341.82314985859637</v>
      </c>
      <c r="E586" s="20">
        <v>159.62706448478721</v>
      </c>
      <c r="F586" s="21">
        <f t="shared" si="20"/>
        <v>501.45021434338355</v>
      </c>
      <c r="G586" s="21"/>
      <c r="L586" s="32"/>
      <c r="M586" s="35"/>
    </row>
    <row r="587" spans="1:13" s="22" customFormat="1" x14ac:dyDescent="0.25">
      <c r="A587" s="17">
        <v>2019</v>
      </c>
      <c r="B587" s="18" t="s">
        <v>30</v>
      </c>
      <c r="C587" s="29" t="s">
        <v>7</v>
      </c>
      <c r="D587" s="19">
        <v>121.60516541882473</v>
      </c>
      <c r="E587" s="20">
        <v>10.768186984848155</v>
      </c>
      <c r="F587" s="21">
        <f t="shared" si="20"/>
        <v>132.37335240367287</v>
      </c>
      <c r="G587" s="21"/>
      <c r="L587" s="32"/>
      <c r="M587" s="35"/>
    </row>
    <row r="588" spans="1:13" s="22" customFormat="1" x14ac:dyDescent="0.25">
      <c r="A588" s="17">
        <v>2019</v>
      </c>
      <c r="B588" s="18" t="s">
        <v>30</v>
      </c>
      <c r="C588" s="29" t="s">
        <v>8</v>
      </c>
      <c r="D588" s="19">
        <v>167.06659850046421</v>
      </c>
      <c r="E588" s="20">
        <v>10.988510370349795</v>
      </c>
      <c r="F588" s="21">
        <f t="shared" si="20"/>
        <v>178.055108870814</v>
      </c>
      <c r="G588" s="21"/>
      <c r="L588" s="32"/>
      <c r="M588" s="35"/>
    </row>
    <row r="589" spans="1:13" s="22" customFormat="1" x14ac:dyDescent="0.25">
      <c r="A589" s="17">
        <v>2019</v>
      </c>
      <c r="B589" s="18" t="s">
        <v>30</v>
      </c>
      <c r="C589" s="29" t="s">
        <v>9</v>
      </c>
      <c r="D589" s="19">
        <v>58.456886161673474</v>
      </c>
      <c r="E589" s="20">
        <v>11.600790567352911</v>
      </c>
      <c r="F589" s="21">
        <f t="shared" si="20"/>
        <v>70.057676729026383</v>
      </c>
      <c r="G589" s="21"/>
      <c r="L589" s="32"/>
      <c r="M589" s="35"/>
    </row>
    <row r="590" spans="1:13" s="22" customFormat="1" x14ac:dyDescent="0.25">
      <c r="A590" s="17">
        <v>2019</v>
      </c>
      <c r="B590" s="18" t="s">
        <v>30</v>
      </c>
      <c r="C590" s="29" t="s">
        <v>10</v>
      </c>
      <c r="D590" s="19">
        <v>302.45836585698709</v>
      </c>
      <c r="E590" s="20">
        <v>33.892961049351541</v>
      </c>
      <c r="F590" s="21">
        <f t="shared" si="20"/>
        <v>336.35132690633861</v>
      </c>
      <c r="G590" s="21"/>
      <c r="L590" s="32"/>
      <c r="M590" s="35"/>
    </row>
    <row r="591" spans="1:13" s="22" customFormat="1" x14ac:dyDescent="0.25">
      <c r="A591" s="17">
        <v>2019</v>
      </c>
      <c r="B591" s="18" t="s">
        <v>30</v>
      </c>
      <c r="C591" s="29" t="s">
        <v>11</v>
      </c>
      <c r="D591" s="19">
        <v>355.56080396691857</v>
      </c>
      <c r="E591" s="20">
        <v>128.49668928025804</v>
      </c>
      <c r="F591" s="21">
        <f t="shared" si="20"/>
        <v>484.05749324717658</v>
      </c>
      <c r="G591" s="21"/>
      <c r="L591" s="32"/>
      <c r="M591" s="35"/>
    </row>
    <row r="592" spans="1:13" s="22" customFormat="1" x14ac:dyDescent="0.25">
      <c r="A592" s="17">
        <v>2019</v>
      </c>
      <c r="B592" s="18" t="s">
        <v>30</v>
      </c>
      <c r="C592" s="29" t="s">
        <v>46</v>
      </c>
      <c r="D592" s="19">
        <v>680.00171098652709</v>
      </c>
      <c r="E592" s="20">
        <v>82.947401413693143</v>
      </c>
      <c r="F592" s="21">
        <f t="shared" si="20"/>
        <v>762.9491124002202</v>
      </c>
      <c r="G592" s="21"/>
      <c r="L592" s="32"/>
      <c r="M592" s="35"/>
    </row>
    <row r="593" spans="1:13" s="22" customFormat="1" x14ac:dyDescent="0.25">
      <c r="A593" s="17">
        <v>2019</v>
      </c>
      <c r="B593" s="18" t="s">
        <v>30</v>
      </c>
      <c r="C593" s="29" t="s">
        <v>12</v>
      </c>
      <c r="D593" s="19">
        <v>459.40939854221773</v>
      </c>
      <c r="E593" s="20">
        <v>80.633139116100779</v>
      </c>
      <c r="F593" s="21">
        <f t="shared" si="20"/>
        <v>540.04253765831845</v>
      </c>
      <c r="G593" s="21"/>
      <c r="L593" s="32"/>
      <c r="M593" s="35"/>
    </row>
    <row r="594" spans="1:13" s="22" customFormat="1" x14ac:dyDescent="0.25">
      <c r="A594" s="17">
        <v>2019</v>
      </c>
      <c r="B594" s="18" t="s">
        <v>30</v>
      </c>
      <c r="C594" s="29" t="s">
        <v>13</v>
      </c>
      <c r="D594" s="19">
        <v>297.71699504455052</v>
      </c>
      <c r="E594" s="20">
        <v>111.93090713513998</v>
      </c>
      <c r="F594" s="21">
        <f t="shared" si="20"/>
        <v>409.6479021796905</v>
      </c>
      <c r="G594" s="21"/>
      <c r="L594" s="32"/>
      <c r="M594" s="35"/>
    </row>
    <row r="595" spans="1:13" s="22" customFormat="1" x14ac:dyDescent="0.25">
      <c r="A595" s="17">
        <v>2019</v>
      </c>
      <c r="B595" s="18" t="s">
        <v>30</v>
      </c>
      <c r="C595" s="29" t="s">
        <v>14</v>
      </c>
      <c r="D595" s="19">
        <v>78.325143376236525</v>
      </c>
      <c r="E595" s="20">
        <v>38.706278022036756</v>
      </c>
      <c r="F595" s="21">
        <f t="shared" si="20"/>
        <v>117.03142139827328</v>
      </c>
      <c r="G595" s="21"/>
      <c r="L595" s="32"/>
      <c r="M595" s="35"/>
    </row>
    <row r="596" spans="1:13" s="22" customFormat="1" x14ac:dyDescent="0.25">
      <c r="A596" s="17">
        <v>2019</v>
      </c>
      <c r="B596" s="18" t="s">
        <v>30</v>
      </c>
      <c r="C596" s="29" t="s">
        <v>15</v>
      </c>
      <c r="D596" s="19">
        <v>129.90218028982252</v>
      </c>
      <c r="E596" s="20">
        <v>143.27460808191566</v>
      </c>
      <c r="F596" s="21">
        <f t="shared" si="20"/>
        <v>273.17678837173821</v>
      </c>
      <c r="G596" s="21"/>
      <c r="L596" s="32"/>
      <c r="M596" s="35"/>
    </row>
    <row r="597" spans="1:13" s="22" customFormat="1" x14ac:dyDescent="0.25">
      <c r="A597" s="17">
        <v>2019</v>
      </c>
      <c r="B597" s="18" t="s">
        <v>30</v>
      </c>
      <c r="C597" s="29" t="s">
        <v>47</v>
      </c>
      <c r="D597" s="19">
        <v>178.76873612637894</v>
      </c>
      <c r="E597" s="20">
        <v>182.42471852499864</v>
      </c>
      <c r="F597" s="21">
        <f t="shared" si="20"/>
        <v>361.19345465137758</v>
      </c>
      <c r="G597" s="21"/>
      <c r="L597" s="32"/>
      <c r="M597" s="35"/>
    </row>
    <row r="598" spans="1:13" s="22" customFormat="1" x14ac:dyDescent="0.25">
      <c r="A598" s="17">
        <v>2019</v>
      </c>
      <c r="B598" s="18" t="s">
        <v>30</v>
      </c>
      <c r="C598" s="29" t="s">
        <v>16</v>
      </c>
      <c r="D598" s="19">
        <v>1.1765300834737311</v>
      </c>
      <c r="E598" s="20">
        <v>0</v>
      </c>
      <c r="F598" s="21">
        <f t="shared" si="20"/>
        <v>1.1765300834737311</v>
      </c>
      <c r="G598" s="21"/>
      <c r="L598" s="32"/>
      <c r="M598" s="35"/>
    </row>
    <row r="599" spans="1:13" s="22" customFormat="1" x14ac:dyDescent="0.25">
      <c r="A599" s="17">
        <v>2019</v>
      </c>
      <c r="B599" s="18" t="s">
        <v>31</v>
      </c>
      <c r="C599" s="29" t="s">
        <v>43</v>
      </c>
      <c r="D599" s="19">
        <v>6464.7903708870244</v>
      </c>
      <c r="E599" s="20">
        <v>2622.342013159368</v>
      </c>
      <c r="F599" s="21">
        <f t="shared" si="20"/>
        <v>9087.132384046392</v>
      </c>
      <c r="G599" s="21"/>
      <c r="L599" s="32"/>
      <c r="M599" s="35"/>
    </row>
    <row r="600" spans="1:13" s="22" customFormat="1" x14ac:dyDescent="0.25">
      <c r="A600" s="17">
        <v>2019</v>
      </c>
      <c r="B600" s="18" t="s">
        <v>31</v>
      </c>
      <c r="C600" s="29" t="s">
        <v>0</v>
      </c>
      <c r="D600" s="19">
        <v>416.59845762925727</v>
      </c>
      <c r="E600" s="20">
        <v>308.39640786937804</v>
      </c>
      <c r="F600" s="21">
        <f t="shared" si="20"/>
        <v>724.99486549863536</v>
      </c>
      <c r="G600" s="21"/>
      <c r="L600" s="32"/>
      <c r="M600" s="35"/>
    </row>
    <row r="601" spans="1:13" s="22" customFormat="1" x14ac:dyDescent="0.25">
      <c r="A601" s="17">
        <v>2019</v>
      </c>
      <c r="B601" s="18" t="s">
        <v>31</v>
      </c>
      <c r="C601" s="29" t="s">
        <v>1</v>
      </c>
      <c r="D601" s="19">
        <v>120.47143612339789</v>
      </c>
      <c r="E601" s="20">
        <v>5.8063031595236403</v>
      </c>
      <c r="F601" s="21">
        <f t="shared" si="20"/>
        <v>126.27773928292153</v>
      </c>
      <c r="G601" s="21"/>
      <c r="L601" s="32"/>
      <c r="M601" s="35"/>
    </row>
    <row r="602" spans="1:13" s="22" customFormat="1" x14ac:dyDescent="0.25">
      <c r="A602" s="17">
        <v>2019</v>
      </c>
      <c r="B602" s="18" t="s">
        <v>31</v>
      </c>
      <c r="C602" s="29" t="s">
        <v>2</v>
      </c>
      <c r="D602" s="19">
        <v>609.60259153642494</v>
      </c>
      <c r="E602" s="20">
        <v>222.22863655439562</v>
      </c>
      <c r="F602" s="21">
        <f t="shared" si="20"/>
        <v>831.83122809082056</v>
      </c>
      <c r="G602" s="21"/>
      <c r="L602" s="32"/>
      <c r="M602" s="35"/>
    </row>
    <row r="603" spans="1:13" s="22" customFormat="1" x14ac:dyDescent="0.25">
      <c r="A603" s="17">
        <v>2019</v>
      </c>
      <c r="B603" s="18" t="s">
        <v>31</v>
      </c>
      <c r="C603" s="29" t="s">
        <v>3</v>
      </c>
      <c r="D603" s="19">
        <v>23.585336098492466</v>
      </c>
      <c r="E603" s="20">
        <v>4.2133692908969937</v>
      </c>
      <c r="F603" s="21">
        <f t="shared" si="20"/>
        <v>27.798705389389461</v>
      </c>
      <c r="G603" s="21"/>
      <c r="L603" s="32"/>
      <c r="M603" s="35"/>
    </row>
    <row r="604" spans="1:13" s="22" customFormat="1" x14ac:dyDescent="0.25">
      <c r="A604" s="17">
        <v>2019</v>
      </c>
      <c r="B604" s="18" t="s">
        <v>31</v>
      </c>
      <c r="C604" s="29" t="s">
        <v>44</v>
      </c>
      <c r="D604" s="19">
        <v>50.185428752732179</v>
      </c>
      <c r="E604" s="20">
        <v>12.011958265445855</v>
      </c>
      <c r="F604" s="21">
        <f t="shared" si="20"/>
        <v>62.197387018178034</v>
      </c>
      <c r="G604" s="21"/>
      <c r="L604" s="32"/>
      <c r="M604" s="35"/>
    </row>
    <row r="605" spans="1:13" s="22" customFormat="1" x14ac:dyDescent="0.25">
      <c r="A605" s="17">
        <v>2019</v>
      </c>
      <c r="B605" s="18" t="s">
        <v>31</v>
      </c>
      <c r="C605" s="29" t="s">
        <v>4</v>
      </c>
      <c r="D605" s="19">
        <v>608.16393730074674</v>
      </c>
      <c r="E605" s="20">
        <v>280.66162901302687</v>
      </c>
      <c r="F605" s="21">
        <f t="shared" si="20"/>
        <v>888.82556631377361</v>
      </c>
      <c r="G605" s="21"/>
      <c r="L605" s="32"/>
      <c r="M605" s="35"/>
    </row>
    <row r="606" spans="1:13" s="22" customFormat="1" x14ac:dyDescent="0.25">
      <c r="A606" s="17">
        <v>2019</v>
      </c>
      <c r="B606" s="18" t="s">
        <v>31</v>
      </c>
      <c r="C606" s="29" t="s">
        <v>45</v>
      </c>
      <c r="D606" s="19">
        <v>1111.0109854273135</v>
      </c>
      <c r="E606" s="20">
        <v>565.13813652102158</v>
      </c>
      <c r="F606" s="21">
        <f t="shared" si="20"/>
        <v>1676.1491219483351</v>
      </c>
      <c r="G606" s="21"/>
      <c r="L606" s="32"/>
      <c r="M606" s="35"/>
    </row>
    <row r="607" spans="1:13" s="22" customFormat="1" x14ac:dyDescent="0.25">
      <c r="A607" s="17">
        <v>2019</v>
      </c>
      <c r="B607" s="18" t="s">
        <v>31</v>
      </c>
      <c r="C607" s="29" t="s">
        <v>5</v>
      </c>
      <c r="D607" s="19">
        <v>385.67207143857388</v>
      </c>
      <c r="E607" s="20">
        <v>211.51718374712598</v>
      </c>
      <c r="F607" s="21">
        <f t="shared" si="20"/>
        <v>597.18925518569984</v>
      </c>
      <c r="G607" s="21"/>
      <c r="L607" s="32"/>
      <c r="M607" s="35"/>
    </row>
    <row r="608" spans="1:13" s="22" customFormat="1" x14ac:dyDescent="0.25">
      <c r="A608" s="17">
        <v>2019</v>
      </c>
      <c r="B608" s="18" t="s">
        <v>31</v>
      </c>
      <c r="C608" s="29" t="s">
        <v>6</v>
      </c>
      <c r="D608" s="19">
        <v>325.40969099187333</v>
      </c>
      <c r="E608" s="20">
        <v>162.86348649578588</v>
      </c>
      <c r="F608" s="21">
        <f t="shared" si="20"/>
        <v>488.27317748765921</v>
      </c>
      <c r="G608" s="21"/>
      <c r="L608" s="32"/>
      <c r="M608" s="35"/>
    </row>
    <row r="609" spans="1:13" s="22" customFormat="1" x14ac:dyDescent="0.25">
      <c r="A609" s="17">
        <v>2019</v>
      </c>
      <c r="B609" s="18" t="s">
        <v>31</v>
      </c>
      <c r="C609" s="29" t="s">
        <v>7</v>
      </c>
      <c r="D609" s="19">
        <v>115.97521845197365</v>
      </c>
      <c r="E609" s="20">
        <v>15.7781894934659</v>
      </c>
      <c r="F609" s="21">
        <f t="shared" si="20"/>
        <v>131.75340794543953</v>
      </c>
      <c r="G609" s="21"/>
      <c r="L609" s="32"/>
      <c r="M609" s="35"/>
    </row>
    <row r="610" spans="1:13" s="22" customFormat="1" x14ac:dyDescent="0.25">
      <c r="A610" s="17">
        <v>2019</v>
      </c>
      <c r="B610" s="18" t="s">
        <v>31</v>
      </c>
      <c r="C610" s="29" t="s">
        <v>8</v>
      </c>
      <c r="D610" s="19">
        <v>167.1104776581231</v>
      </c>
      <c r="E610" s="20">
        <v>11.431637862968772</v>
      </c>
      <c r="F610" s="21">
        <f t="shared" si="20"/>
        <v>178.54211552109189</v>
      </c>
      <c r="G610" s="21"/>
      <c r="L610" s="32"/>
      <c r="M610" s="35"/>
    </row>
    <row r="611" spans="1:13" s="22" customFormat="1" x14ac:dyDescent="0.25">
      <c r="A611" s="17">
        <v>2019</v>
      </c>
      <c r="B611" s="18" t="s">
        <v>31</v>
      </c>
      <c r="C611" s="29" t="s">
        <v>9</v>
      </c>
      <c r="D611" s="19">
        <v>60.342872578021982</v>
      </c>
      <c r="E611" s="20">
        <v>8.6723224792480291</v>
      </c>
      <c r="F611" s="21">
        <f t="shared" si="20"/>
        <v>69.015195057270006</v>
      </c>
      <c r="G611" s="21"/>
      <c r="L611" s="32"/>
      <c r="M611" s="35"/>
    </row>
    <row r="612" spans="1:13" s="22" customFormat="1" x14ac:dyDescent="0.25">
      <c r="A612" s="17">
        <v>2019</v>
      </c>
      <c r="B612" s="18" t="s">
        <v>31</v>
      </c>
      <c r="C612" s="29" t="s">
        <v>10</v>
      </c>
      <c r="D612" s="19">
        <v>289.91363135202857</v>
      </c>
      <c r="E612" s="20">
        <v>36.469549257010634</v>
      </c>
      <c r="F612" s="21">
        <f t="shared" si="20"/>
        <v>326.38318060903919</v>
      </c>
      <c r="G612" s="21"/>
      <c r="L612" s="32"/>
      <c r="M612" s="35"/>
    </row>
    <row r="613" spans="1:13" s="22" customFormat="1" x14ac:dyDescent="0.25">
      <c r="A613" s="17">
        <v>2019</v>
      </c>
      <c r="B613" s="18" t="s">
        <v>31</v>
      </c>
      <c r="C613" s="29" t="s">
        <v>11</v>
      </c>
      <c r="D613" s="19">
        <v>357.40798815091756</v>
      </c>
      <c r="E613" s="20">
        <v>140.67549543529896</v>
      </c>
      <c r="F613" s="21">
        <f t="shared" si="20"/>
        <v>498.08348358621652</v>
      </c>
      <c r="G613" s="21"/>
      <c r="L613" s="32"/>
      <c r="M613" s="35"/>
    </row>
    <row r="614" spans="1:13" s="22" customFormat="1" x14ac:dyDescent="0.25">
      <c r="A614" s="17">
        <v>2019</v>
      </c>
      <c r="B614" s="18" t="s">
        <v>31</v>
      </c>
      <c r="C614" s="29" t="s">
        <v>46</v>
      </c>
      <c r="D614" s="19">
        <v>680.81398501126159</v>
      </c>
      <c r="E614" s="20">
        <v>87.050815609867868</v>
      </c>
      <c r="F614" s="21">
        <f t="shared" si="20"/>
        <v>767.86480062112946</v>
      </c>
      <c r="G614" s="21"/>
      <c r="L614" s="32"/>
      <c r="M614" s="35"/>
    </row>
    <row r="615" spans="1:13" s="22" customFormat="1" x14ac:dyDescent="0.25">
      <c r="A615" s="17">
        <v>2019</v>
      </c>
      <c r="B615" s="18" t="s">
        <v>31</v>
      </c>
      <c r="C615" s="29" t="s">
        <v>12</v>
      </c>
      <c r="D615" s="19">
        <v>466.46630497366903</v>
      </c>
      <c r="E615" s="20">
        <v>77.42759395021784</v>
      </c>
      <c r="F615" s="21">
        <f t="shared" si="20"/>
        <v>543.89389892388681</v>
      </c>
      <c r="G615" s="21"/>
      <c r="L615" s="32"/>
      <c r="M615" s="35"/>
    </row>
    <row r="616" spans="1:13" s="22" customFormat="1" x14ac:dyDescent="0.25">
      <c r="A616" s="17">
        <v>2019</v>
      </c>
      <c r="B616" s="18" t="s">
        <v>31</v>
      </c>
      <c r="C616" s="29" t="s">
        <v>13</v>
      </c>
      <c r="D616" s="19">
        <v>295.33131554249661</v>
      </c>
      <c r="E616" s="20">
        <v>113.64608140239991</v>
      </c>
      <c r="F616" s="21">
        <f t="shared" si="20"/>
        <v>408.97739694489655</v>
      </c>
      <c r="G616" s="21"/>
      <c r="L616" s="32"/>
      <c r="M616" s="35"/>
    </row>
    <row r="617" spans="1:13" s="22" customFormat="1" x14ac:dyDescent="0.25">
      <c r="A617" s="17">
        <v>2019</v>
      </c>
      <c r="B617" s="18" t="s">
        <v>31</v>
      </c>
      <c r="C617" s="29" t="s">
        <v>14</v>
      </c>
      <c r="D617" s="19">
        <v>71.280222392237604</v>
      </c>
      <c r="E617" s="20">
        <v>37.673387100275967</v>
      </c>
      <c r="F617" s="21">
        <f t="shared" si="20"/>
        <v>108.95360949251358</v>
      </c>
      <c r="G617" s="21"/>
      <c r="L617" s="32"/>
      <c r="M617" s="35"/>
    </row>
    <row r="618" spans="1:13" s="22" customFormat="1" x14ac:dyDescent="0.25">
      <c r="A618" s="17">
        <v>2019</v>
      </c>
      <c r="B618" s="18" t="s">
        <v>31</v>
      </c>
      <c r="C618" s="29" t="s">
        <v>15</v>
      </c>
      <c r="D618" s="19">
        <v>133.97032687360561</v>
      </c>
      <c r="E618" s="20">
        <v>145.47652612942579</v>
      </c>
      <c r="F618" s="21">
        <f t="shared" si="20"/>
        <v>279.44685300303138</v>
      </c>
      <c r="G618" s="21"/>
      <c r="L618" s="32"/>
      <c r="M618" s="35"/>
    </row>
    <row r="619" spans="1:13" s="22" customFormat="1" x14ac:dyDescent="0.25">
      <c r="A619" s="17">
        <v>2019</v>
      </c>
      <c r="B619" s="18" t="s">
        <v>31</v>
      </c>
      <c r="C619" s="29" t="s">
        <v>47</v>
      </c>
      <c r="D619" s="19">
        <v>174.2833464880226</v>
      </c>
      <c r="E619" s="20">
        <v>174.29063594968579</v>
      </c>
      <c r="F619" s="21">
        <f t="shared" si="20"/>
        <v>348.57398243770842</v>
      </c>
      <c r="G619" s="21"/>
      <c r="L619" s="32"/>
      <c r="M619" s="35"/>
    </row>
    <row r="620" spans="1:13" s="22" customFormat="1" x14ac:dyDescent="0.25">
      <c r="A620" s="17">
        <v>2019</v>
      </c>
      <c r="B620" s="18" t="s">
        <v>31</v>
      </c>
      <c r="C620" s="29" t="s">
        <v>16</v>
      </c>
      <c r="D620" s="19">
        <v>1.1947461158550563</v>
      </c>
      <c r="E620" s="20">
        <v>0.91266757290238143</v>
      </c>
      <c r="F620" s="21">
        <f t="shared" si="20"/>
        <v>2.107413688757438</v>
      </c>
      <c r="G620" s="21"/>
      <c r="L620" s="32"/>
      <c r="M620" s="35"/>
    </row>
    <row r="621" spans="1:13" s="22" customFormat="1" x14ac:dyDescent="0.25">
      <c r="A621" s="17">
        <v>2019</v>
      </c>
      <c r="B621" s="18" t="s">
        <v>32</v>
      </c>
      <c r="C621" s="29" t="s">
        <v>43</v>
      </c>
      <c r="D621" s="19">
        <v>6421.966507000001</v>
      </c>
      <c r="E621" s="20">
        <v>2696.2140665999996</v>
      </c>
      <c r="F621" s="21">
        <f t="shared" si="20"/>
        <v>9118.1805736000006</v>
      </c>
      <c r="G621" s="21"/>
      <c r="L621" s="32"/>
      <c r="M621" s="35"/>
    </row>
    <row r="622" spans="1:13" x14ac:dyDescent="0.25">
      <c r="A622" s="17">
        <v>2019</v>
      </c>
      <c r="B622" s="18" t="s">
        <v>32</v>
      </c>
      <c r="C622" s="29" t="s">
        <v>0</v>
      </c>
      <c r="D622" s="8">
        <v>423.55700000000002</v>
      </c>
      <c r="E622" s="8">
        <v>319.69749999999999</v>
      </c>
      <c r="F622" s="21">
        <f t="shared" si="20"/>
        <v>743.25450000000001</v>
      </c>
      <c r="G622" s="21"/>
      <c r="L622" s="32"/>
      <c r="M622" s="35"/>
    </row>
    <row r="623" spans="1:13" x14ac:dyDescent="0.25">
      <c r="A623" s="17">
        <v>2019</v>
      </c>
      <c r="B623" s="18" t="s">
        <v>32</v>
      </c>
      <c r="C623" s="29" t="s">
        <v>1</v>
      </c>
      <c r="D623" s="8">
        <v>113.07559999999999</v>
      </c>
      <c r="E623" s="8">
        <v>8.2086240000000004</v>
      </c>
      <c r="F623" s="21">
        <f t="shared" si="20"/>
        <v>121.28422399999999</v>
      </c>
      <c r="G623" s="21"/>
      <c r="L623" s="32"/>
      <c r="M623" s="35"/>
    </row>
    <row r="624" spans="1:13" x14ac:dyDescent="0.25">
      <c r="A624" s="17">
        <v>2019</v>
      </c>
      <c r="B624" s="18" t="s">
        <v>32</v>
      </c>
      <c r="C624" s="29" t="s">
        <v>2</v>
      </c>
      <c r="D624" s="8">
        <v>598.43200000000002</v>
      </c>
      <c r="E624" s="8">
        <v>244.20820000000001</v>
      </c>
      <c r="F624" s="21">
        <f t="shared" si="20"/>
        <v>842.64020000000005</v>
      </c>
      <c r="G624" s="21"/>
      <c r="L624" s="32"/>
      <c r="M624" s="35"/>
    </row>
    <row r="625" spans="1:13" x14ac:dyDescent="0.25">
      <c r="A625" s="17">
        <v>2019</v>
      </c>
      <c r="B625" s="18" t="s">
        <v>32</v>
      </c>
      <c r="C625" s="29" t="s">
        <v>3</v>
      </c>
      <c r="D625" s="8">
        <v>25.755769999999998</v>
      </c>
      <c r="E625" s="8">
        <v>5.3323989999999997</v>
      </c>
      <c r="F625" s="21">
        <f t="shared" si="20"/>
        <v>31.088168999999997</v>
      </c>
      <c r="G625" s="21"/>
      <c r="L625" s="32"/>
      <c r="M625" s="35"/>
    </row>
    <row r="626" spans="1:13" x14ac:dyDescent="0.25">
      <c r="A626" s="17">
        <v>2019</v>
      </c>
      <c r="B626" s="18" t="s">
        <v>32</v>
      </c>
      <c r="C626" s="29" t="s">
        <v>44</v>
      </c>
      <c r="D626" s="8">
        <v>50.111849999999997</v>
      </c>
      <c r="E626" s="8">
        <v>16.288049999999998</v>
      </c>
      <c r="F626" s="21">
        <f t="shared" si="20"/>
        <v>66.399900000000002</v>
      </c>
      <c r="G626" s="21"/>
      <c r="L626" s="32"/>
      <c r="M626" s="35"/>
    </row>
    <row r="627" spans="1:13" x14ac:dyDescent="0.25">
      <c r="A627" s="17">
        <v>2019</v>
      </c>
      <c r="B627" s="18" t="s">
        <v>32</v>
      </c>
      <c r="C627" s="29" t="s">
        <v>4</v>
      </c>
      <c r="D627" s="8">
        <v>575.18780000000004</v>
      </c>
      <c r="E627" s="8">
        <v>287.26609999999999</v>
      </c>
      <c r="F627" s="21">
        <f t="shared" si="20"/>
        <v>862.45389999999998</v>
      </c>
      <c r="G627" s="21"/>
      <c r="L627" s="32"/>
      <c r="M627" s="35"/>
    </row>
    <row r="628" spans="1:13" x14ac:dyDescent="0.25">
      <c r="A628" s="17">
        <v>2019</v>
      </c>
      <c r="B628" s="18" t="s">
        <v>32</v>
      </c>
      <c r="C628" s="29" t="s">
        <v>45</v>
      </c>
      <c r="D628" s="8">
        <v>1103.3810000000001</v>
      </c>
      <c r="E628" s="8">
        <v>569.78700000000003</v>
      </c>
      <c r="F628" s="21">
        <f t="shared" si="20"/>
        <v>1673.1680000000001</v>
      </c>
      <c r="G628" s="21"/>
      <c r="L628" s="32"/>
      <c r="M628" s="35"/>
    </row>
    <row r="629" spans="1:13" x14ac:dyDescent="0.25">
      <c r="A629" s="17">
        <v>2019</v>
      </c>
      <c r="B629" s="18" t="s">
        <v>32</v>
      </c>
      <c r="C629" s="29" t="s">
        <v>5</v>
      </c>
      <c r="D629" s="8">
        <v>356.97660000000002</v>
      </c>
      <c r="E629" s="8">
        <v>199.648</v>
      </c>
      <c r="F629" s="21">
        <f t="shared" si="20"/>
        <v>556.62459999999999</v>
      </c>
      <c r="G629" s="21"/>
      <c r="L629" s="32"/>
      <c r="M629" s="35"/>
    </row>
    <row r="630" spans="1:13" x14ac:dyDescent="0.25">
      <c r="A630" s="17">
        <v>2019</v>
      </c>
      <c r="B630" s="18" t="s">
        <v>32</v>
      </c>
      <c r="C630" s="29" t="s">
        <v>6</v>
      </c>
      <c r="D630" s="8">
        <v>309.63619999999997</v>
      </c>
      <c r="E630" s="8">
        <v>176.70500000000001</v>
      </c>
      <c r="F630" s="21">
        <f t="shared" si="20"/>
        <v>486.34119999999996</v>
      </c>
      <c r="G630" s="21"/>
      <c r="L630" s="32"/>
      <c r="M630" s="35"/>
    </row>
    <row r="631" spans="1:13" x14ac:dyDescent="0.25">
      <c r="A631" s="17">
        <v>2019</v>
      </c>
      <c r="B631" s="18" t="s">
        <v>32</v>
      </c>
      <c r="C631" s="29" t="s">
        <v>7</v>
      </c>
      <c r="D631" s="8">
        <v>111.61320000000001</v>
      </c>
      <c r="E631" s="8">
        <v>18.787870000000002</v>
      </c>
      <c r="F631" s="21">
        <f t="shared" si="20"/>
        <v>130.40107</v>
      </c>
      <c r="G631" s="21"/>
      <c r="L631" s="32"/>
      <c r="M631" s="35"/>
    </row>
    <row r="632" spans="1:13" x14ac:dyDescent="0.25">
      <c r="A632" s="17">
        <v>2019</v>
      </c>
      <c r="B632" s="18" t="s">
        <v>32</v>
      </c>
      <c r="C632" s="29" t="s">
        <v>8</v>
      </c>
      <c r="D632" s="8">
        <v>164.1687</v>
      </c>
      <c r="E632" s="8">
        <v>10.644349999999999</v>
      </c>
      <c r="F632" s="21">
        <f t="shared" si="20"/>
        <v>174.81305</v>
      </c>
      <c r="G632" s="21"/>
      <c r="L632" s="32"/>
      <c r="M632" s="35"/>
    </row>
    <row r="633" spans="1:13" x14ac:dyDescent="0.25">
      <c r="A633" s="17">
        <v>2019</v>
      </c>
      <c r="B633" s="18" t="s">
        <v>32</v>
      </c>
      <c r="C633" s="29" t="s">
        <v>9</v>
      </c>
      <c r="D633" s="8">
        <v>50.43582</v>
      </c>
      <c r="E633" s="8">
        <v>10.77139</v>
      </c>
      <c r="F633" s="21">
        <f t="shared" si="20"/>
        <v>61.207210000000003</v>
      </c>
      <c r="G633" s="21"/>
      <c r="L633" s="32"/>
      <c r="M633" s="35"/>
    </row>
    <row r="634" spans="1:13" x14ac:dyDescent="0.25">
      <c r="A634" s="17">
        <v>2019</v>
      </c>
      <c r="B634" s="18" t="s">
        <v>32</v>
      </c>
      <c r="C634" s="29" t="s">
        <v>10</v>
      </c>
      <c r="D634" s="8">
        <v>312.72739999999999</v>
      </c>
      <c r="E634" s="8">
        <v>40.738680000000002</v>
      </c>
      <c r="F634" s="21">
        <f t="shared" si="20"/>
        <v>353.46607999999998</v>
      </c>
      <c r="G634" s="21"/>
      <c r="L634" s="32"/>
      <c r="M634" s="35"/>
    </row>
    <row r="635" spans="1:13" x14ac:dyDescent="0.25">
      <c r="A635" s="17">
        <v>2019</v>
      </c>
      <c r="B635" s="18" t="s">
        <v>32</v>
      </c>
      <c r="C635" s="29" t="s">
        <v>11</v>
      </c>
      <c r="D635" s="8">
        <v>383.95769999999999</v>
      </c>
      <c r="E635" s="8">
        <v>150.82689999999999</v>
      </c>
      <c r="F635" s="21">
        <f t="shared" si="20"/>
        <v>534.78459999999995</v>
      </c>
      <c r="G635" s="21"/>
      <c r="L635" s="32"/>
      <c r="M635" s="35"/>
    </row>
    <row r="636" spans="1:13" x14ac:dyDescent="0.25">
      <c r="A636" s="17">
        <v>2019</v>
      </c>
      <c r="B636" s="18" t="s">
        <v>32</v>
      </c>
      <c r="C636" s="29" t="s">
        <v>46</v>
      </c>
      <c r="D636" s="8">
        <v>662.68979999999999</v>
      </c>
      <c r="E636" s="8">
        <v>81.162310000000005</v>
      </c>
      <c r="F636" s="21">
        <f t="shared" si="20"/>
        <v>743.85211000000004</v>
      </c>
      <c r="G636" s="21"/>
      <c r="L636" s="32"/>
      <c r="M636" s="35"/>
    </row>
    <row r="637" spans="1:13" x14ac:dyDescent="0.25">
      <c r="A637" s="17">
        <v>2019</v>
      </c>
      <c r="B637" s="18" t="s">
        <v>32</v>
      </c>
      <c r="C637" s="29" t="s">
        <v>12</v>
      </c>
      <c r="D637" s="8">
        <v>459.0163</v>
      </c>
      <c r="E637" s="8">
        <v>68.583709999999996</v>
      </c>
      <c r="F637" s="21">
        <f t="shared" si="20"/>
        <v>527.60001</v>
      </c>
      <c r="G637" s="21"/>
      <c r="L637" s="32"/>
      <c r="M637" s="35"/>
    </row>
    <row r="638" spans="1:13" x14ac:dyDescent="0.25">
      <c r="A638" s="17">
        <v>2019</v>
      </c>
      <c r="B638" s="18" t="s">
        <v>32</v>
      </c>
      <c r="C638" s="29" t="s">
        <v>13</v>
      </c>
      <c r="D638" s="8">
        <v>298.55489999999998</v>
      </c>
      <c r="E638" s="8">
        <v>106.3813</v>
      </c>
      <c r="F638" s="21">
        <f t="shared" si="20"/>
        <v>404.93619999999999</v>
      </c>
      <c r="G638" s="21"/>
      <c r="L638" s="32"/>
      <c r="M638" s="35"/>
    </row>
    <row r="639" spans="1:13" x14ac:dyDescent="0.25">
      <c r="A639" s="17">
        <v>2019</v>
      </c>
      <c r="B639" s="18" t="s">
        <v>32</v>
      </c>
      <c r="C639" s="29" t="s">
        <v>14</v>
      </c>
      <c r="D639" s="8">
        <v>79.334199999999996</v>
      </c>
      <c r="E639" s="8">
        <v>40.731729999999999</v>
      </c>
      <c r="F639" s="21">
        <f t="shared" si="20"/>
        <v>120.06592999999999</v>
      </c>
      <c r="G639" s="21"/>
      <c r="L639" s="32"/>
      <c r="M639" s="35"/>
    </row>
    <row r="640" spans="1:13" x14ac:dyDescent="0.25">
      <c r="A640" s="17">
        <v>2019</v>
      </c>
      <c r="B640" s="18" t="s">
        <v>32</v>
      </c>
      <c r="C640" s="29" t="s">
        <v>15</v>
      </c>
      <c r="D640" s="8">
        <v>146.57320000000001</v>
      </c>
      <c r="E640" s="8">
        <v>142.0308</v>
      </c>
      <c r="F640" s="21">
        <f t="shared" si="20"/>
        <v>288.60400000000004</v>
      </c>
      <c r="G640" s="21"/>
      <c r="L640" s="32"/>
      <c r="M640" s="35"/>
    </row>
    <row r="641" spans="1:13" x14ac:dyDescent="0.25">
      <c r="A641" s="17">
        <v>2019</v>
      </c>
      <c r="B641" s="18" t="s">
        <v>32</v>
      </c>
      <c r="C641" s="29" t="s">
        <v>47</v>
      </c>
      <c r="D641" s="8">
        <v>169.12100000000001</v>
      </c>
      <c r="E641" s="8">
        <v>187.2671</v>
      </c>
      <c r="F641" s="21">
        <f t="shared" si="20"/>
        <v>356.38810000000001</v>
      </c>
      <c r="G641" s="21"/>
      <c r="L641" s="32"/>
      <c r="M641" s="35"/>
    </row>
    <row r="642" spans="1:13" x14ac:dyDescent="0.25">
      <c r="A642" s="17">
        <v>2019</v>
      </c>
      <c r="B642" s="18" t="s">
        <v>32</v>
      </c>
      <c r="C642" s="29" t="s">
        <v>16</v>
      </c>
      <c r="D642" s="8">
        <v>1.6004989999999999</v>
      </c>
      <c r="E642" s="8">
        <v>0.88846199999999997</v>
      </c>
      <c r="F642" s="21">
        <f t="shared" si="20"/>
        <v>2.4889609999999998</v>
      </c>
      <c r="G642" s="21"/>
      <c r="L642" s="32"/>
      <c r="M642" s="35"/>
    </row>
    <row r="643" spans="1:13" x14ac:dyDescent="0.25">
      <c r="A643" s="7"/>
      <c r="B643" s="7"/>
      <c r="C643" s="30"/>
      <c r="D643" s="8"/>
      <c r="E643" s="8"/>
      <c r="F643" s="6"/>
      <c r="G643" s="6"/>
    </row>
    <row r="644" spans="1:13" x14ac:dyDescent="0.25">
      <c r="A644" s="7"/>
      <c r="B644" s="7"/>
      <c r="C644" s="30"/>
      <c r="D644" s="8"/>
      <c r="E644" s="8"/>
      <c r="F644" s="6"/>
      <c r="G644" s="6"/>
    </row>
    <row r="645" spans="1:13" x14ac:dyDescent="0.25">
      <c r="A645" s="7"/>
      <c r="B645" s="7"/>
      <c r="C645" s="30"/>
      <c r="D645" s="8"/>
      <c r="E645" s="8"/>
      <c r="F645" s="6"/>
      <c r="G645" s="6"/>
    </row>
    <row r="646" spans="1:13" x14ac:dyDescent="0.25">
      <c r="A646" s="7"/>
      <c r="B646" s="7"/>
      <c r="C646" s="30"/>
      <c r="D646" s="8"/>
      <c r="E646" s="8"/>
      <c r="F646" s="6"/>
      <c r="G646" s="6"/>
    </row>
    <row r="647" spans="1:13" x14ac:dyDescent="0.25">
      <c r="A647" s="7"/>
      <c r="B647" s="7"/>
      <c r="C647" s="30"/>
      <c r="D647" s="8"/>
      <c r="E647" s="8"/>
      <c r="F647" s="6"/>
      <c r="G647" s="6"/>
    </row>
    <row r="648" spans="1:13" x14ac:dyDescent="0.25">
      <c r="A648" s="7"/>
      <c r="B648" s="7"/>
      <c r="C648" s="30"/>
      <c r="D648" s="8"/>
      <c r="E648" s="8"/>
      <c r="F648" s="6"/>
      <c r="G648" s="6"/>
    </row>
    <row r="649" spans="1:13" x14ac:dyDescent="0.25">
      <c r="A649" s="7"/>
      <c r="B649" s="7"/>
      <c r="C649" s="30"/>
      <c r="D649" s="8"/>
      <c r="E649" s="8"/>
      <c r="F649" s="6"/>
      <c r="G649" s="6"/>
    </row>
    <row r="650" spans="1:13" x14ac:dyDescent="0.25">
      <c r="A650" s="7"/>
      <c r="B650" s="7"/>
      <c r="C650" s="30"/>
      <c r="D650" s="8"/>
      <c r="E650" s="8"/>
      <c r="F650" s="6"/>
      <c r="G650" s="6"/>
    </row>
    <row r="651" spans="1:13" x14ac:dyDescent="0.25">
      <c r="A651" s="7"/>
      <c r="B651" s="7"/>
      <c r="C651" s="30"/>
      <c r="D651" s="8"/>
      <c r="E651" s="8"/>
      <c r="F651" s="6"/>
      <c r="G651" s="6"/>
    </row>
    <row r="652" spans="1:13" x14ac:dyDescent="0.25">
      <c r="A652" s="7"/>
      <c r="B652" s="7"/>
      <c r="C652" s="30"/>
      <c r="D652" s="8"/>
      <c r="E652" s="8"/>
      <c r="F652" s="6"/>
      <c r="G652" s="6"/>
    </row>
    <row r="653" spans="1:13" x14ac:dyDescent="0.25">
      <c r="A653" s="7"/>
      <c r="B653" s="7"/>
      <c r="C653" s="30"/>
      <c r="D653" s="8"/>
      <c r="E653" s="8"/>
      <c r="F653" s="6"/>
      <c r="G653" s="6"/>
    </row>
    <row r="654" spans="1:13" x14ac:dyDescent="0.25">
      <c r="A654" s="7"/>
      <c r="B654" s="7"/>
      <c r="C654" s="30"/>
      <c r="D654" s="8"/>
      <c r="E654" s="8"/>
      <c r="F654" s="6"/>
      <c r="G654" s="6"/>
    </row>
    <row r="655" spans="1:13" x14ac:dyDescent="0.25">
      <c r="A655" s="7"/>
      <c r="B655" s="7"/>
      <c r="C655" s="30"/>
      <c r="D655" s="8"/>
      <c r="E655" s="8"/>
      <c r="F655" s="6"/>
      <c r="G655" s="6"/>
    </row>
    <row r="656" spans="1:13" x14ac:dyDescent="0.25">
      <c r="A656" s="7"/>
      <c r="B656" s="7"/>
      <c r="C656" s="30"/>
      <c r="D656" s="8"/>
      <c r="E656" s="8"/>
      <c r="F656" s="6"/>
      <c r="G656" s="6"/>
    </row>
    <row r="657" spans="1:7" x14ac:dyDescent="0.25">
      <c r="A657" s="7"/>
      <c r="B657" s="7"/>
      <c r="C657" s="30"/>
      <c r="D657" s="8"/>
      <c r="E657" s="8"/>
      <c r="F657" s="6"/>
      <c r="G657" s="6"/>
    </row>
    <row r="658" spans="1:7" x14ac:dyDescent="0.25">
      <c r="A658" s="7"/>
      <c r="B658" s="7"/>
      <c r="C658" s="30"/>
      <c r="D658" s="8"/>
      <c r="E658" s="8"/>
      <c r="F658" s="6"/>
      <c r="G658" s="6"/>
    </row>
    <row r="659" spans="1:7" x14ac:dyDescent="0.25">
      <c r="A659" s="7"/>
      <c r="B659" s="7"/>
      <c r="C659" s="30"/>
      <c r="D659" s="8"/>
      <c r="E659" s="8"/>
      <c r="F659" s="6"/>
      <c r="G659" s="6"/>
    </row>
    <row r="660" spans="1:7" x14ac:dyDescent="0.25">
      <c r="A660" s="7"/>
      <c r="B660" s="7"/>
      <c r="C660" s="30"/>
      <c r="D660" s="8"/>
      <c r="E660" s="8"/>
      <c r="F660" s="6"/>
      <c r="G660" s="6"/>
    </row>
    <row r="661" spans="1:7" x14ac:dyDescent="0.25">
      <c r="A661" s="7"/>
      <c r="B661" s="7"/>
      <c r="C661" s="30"/>
      <c r="D661" s="8"/>
      <c r="E661" s="8"/>
      <c r="F661" s="6"/>
      <c r="G661" s="6"/>
    </row>
    <row r="662" spans="1:7" x14ac:dyDescent="0.25">
      <c r="A662" s="7"/>
      <c r="B662" s="7"/>
      <c r="C662" s="30"/>
      <c r="D662" s="8"/>
      <c r="E662" s="8"/>
      <c r="F662" s="6"/>
      <c r="G662" s="6"/>
    </row>
    <row r="663" spans="1:7" x14ac:dyDescent="0.25">
      <c r="A663" s="7"/>
      <c r="B663" s="7"/>
      <c r="C663" s="30"/>
      <c r="D663" s="8"/>
      <c r="E663" s="8"/>
      <c r="F663" s="6"/>
      <c r="G663" s="6"/>
    </row>
    <row r="664" spans="1:7" x14ac:dyDescent="0.25">
      <c r="A664" s="7"/>
      <c r="B664" s="7"/>
      <c r="C664" s="30"/>
      <c r="D664" s="8"/>
      <c r="E664" s="8"/>
      <c r="F664" s="6"/>
      <c r="G664" s="6"/>
    </row>
    <row r="665" spans="1:7" x14ac:dyDescent="0.25">
      <c r="A665" s="7"/>
      <c r="B665" s="7"/>
      <c r="C665" s="30"/>
      <c r="D665" s="8"/>
      <c r="E665" s="8"/>
      <c r="F665" s="6"/>
      <c r="G665" s="6"/>
    </row>
    <row r="666" spans="1:7" x14ac:dyDescent="0.25">
      <c r="A666" s="7"/>
      <c r="B666" s="7"/>
      <c r="C666" s="30"/>
      <c r="D666" s="8"/>
      <c r="E666" s="8"/>
      <c r="F666" s="6"/>
      <c r="G666" s="6"/>
    </row>
    <row r="667" spans="1:7" x14ac:dyDescent="0.25">
      <c r="A667" s="7"/>
      <c r="B667" s="7"/>
      <c r="C667" s="30"/>
      <c r="D667" s="8"/>
      <c r="E667" s="8"/>
      <c r="F667" s="6"/>
      <c r="G667" s="6"/>
    </row>
    <row r="668" spans="1:7" x14ac:dyDescent="0.25">
      <c r="A668" s="7"/>
      <c r="B668" s="7"/>
      <c r="C668" s="30"/>
      <c r="D668" s="8"/>
      <c r="E668" s="8"/>
      <c r="F668" s="6"/>
      <c r="G668" s="6"/>
    </row>
    <row r="669" spans="1:7" x14ac:dyDescent="0.25">
      <c r="A669" s="7"/>
      <c r="B669" s="7"/>
      <c r="C669" s="30"/>
      <c r="D669" s="8"/>
      <c r="E669" s="8"/>
      <c r="F669" s="6"/>
      <c r="G669" s="6"/>
    </row>
    <row r="670" spans="1:7" x14ac:dyDescent="0.25">
      <c r="A670" s="7"/>
      <c r="B670" s="7"/>
      <c r="C670" s="30"/>
      <c r="D670" s="8"/>
      <c r="E670" s="8"/>
      <c r="F670" s="6"/>
      <c r="G670" s="6"/>
    </row>
    <row r="671" spans="1:7" x14ac:dyDescent="0.25">
      <c r="A671" s="4"/>
      <c r="B671" s="4"/>
      <c r="C671" s="26"/>
      <c r="D671" s="8"/>
      <c r="E671" s="8"/>
      <c r="F671" s="6"/>
      <c r="G671" s="6"/>
    </row>
    <row r="672" spans="1:7" x14ac:dyDescent="0.25">
      <c r="A672" s="7"/>
      <c r="B672" s="7"/>
      <c r="C672" s="30"/>
      <c r="D672" s="8"/>
      <c r="E672" s="8"/>
      <c r="F672" s="6"/>
      <c r="G672" s="6"/>
    </row>
    <row r="673" spans="1:7" x14ac:dyDescent="0.25">
      <c r="A673" s="7"/>
      <c r="B673" s="7"/>
      <c r="C673" s="30"/>
      <c r="D673" s="8"/>
      <c r="E673" s="8"/>
      <c r="F673" s="6"/>
      <c r="G673" s="6"/>
    </row>
    <row r="674" spans="1:7" x14ac:dyDescent="0.25">
      <c r="A674" s="7"/>
      <c r="B674" s="7"/>
      <c r="C674" s="30"/>
      <c r="D674" s="8"/>
      <c r="E674" s="8"/>
      <c r="F674" s="6"/>
      <c r="G674" s="6"/>
    </row>
    <row r="675" spans="1:7" x14ac:dyDescent="0.25">
      <c r="A675" s="7"/>
      <c r="B675" s="7"/>
      <c r="C675" s="30"/>
      <c r="D675" s="8"/>
      <c r="E675" s="8"/>
      <c r="F675" s="6"/>
      <c r="G675" s="6"/>
    </row>
    <row r="676" spans="1:7" x14ac:dyDescent="0.25">
      <c r="A676" s="7"/>
      <c r="B676" s="7"/>
      <c r="C676" s="30"/>
      <c r="D676" s="8"/>
      <c r="E676" s="8"/>
      <c r="F676" s="6"/>
      <c r="G676" s="6"/>
    </row>
    <row r="677" spans="1:7" x14ac:dyDescent="0.25">
      <c r="A677" s="22"/>
      <c r="B677" s="22"/>
      <c r="C677" s="29"/>
      <c r="D677" s="18"/>
      <c r="E677" s="18"/>
      <c r="F677" s="6"/>
      <c r="G677" s="6"/>
    </row>
    <row r="678" spans="1:7" x14ac:dyDescent="0.25">
      <c r="A678" s="22"/>
      <c r="B678" s="22"/>
      <c r="C678" s="29"/>
      <c r="D678" s="18"/>
      <c r="E678" s="18"/>
      <c r="F678" s="6"/>
      <c r="G678" s="6"/>
    </row>
    <row r="679" spans="1:7" x14ac:dyDescent="0.25">
      <c r="A679" s="22"/>
      <c r="B679" s="22"/>
      <c r="C679" s="29"/>
      <c r="D679" s="18"/>
      <c r="E679" s="18"/>
      <c r="F679" s="6"/>
      <c r="G679" s="6"/>
    </row>
    <row r="680" spans="1:7" x14ac:dyDescent="0.25">
      <c r="A680" s="22"/>
      <c r="B680" s="22"/>
      <c r="C680" s="29"/>
      <c r="D680" s="18"/>
      <c r="E680" s="18"/>
      <c r="F680" s="6"/>
      <c r="G680" s="6"/>
    </row>
    <row r="681" spans="1:7" x14ac:dyDescent="0.25">
      <c r="A681" s="22"/>
      <c r="B681" s="22"/>
      <c r="C681" s="29"/>
      <c r="D681" s="18"/>
      <c r="E681" s="18"/>
      <c r="F681" s="6"/>
      <c r="G681" s="6"/>
    </row>
    <row r="682" spans="1:7" x14ac:dyDescent="0.25">
      <c r="A682" s="22"/>
      <c r="B682" s="22"/>
      <c r="C682" s="29"/>
      <c r="D682" s="18"/>
      <c r="E682" s="18"/>
      <c r="F682" s="6"/>
      <c r="G682" s="6"/>
    </row>
    <row r="683" spans="1:7" x14ac:dyDescent="0.25">
      <c r="A683" s="22"/>
      <c r="B683" s="22"/>
      <c r="C683" s="29"/>
      <c r="D683" s="18"/>
      <c r="E683" s="18"/>
      <c r="F683" s="6"/>
      <c r="G683" s="6"/>
    </row>
    <row r="684" spans="1:7" x14ac:dyDescent="0.25">
      <c r="A684" s="22"/>
      <c r="B684" s="22"/>
      <c r="C684" s="29"/>
      <c r="D684" s="18"/>
      <c r="E684" s="18"/>
      <c r="F684" s="6"/>
      <c r="G684" s="6"/>
    </row>
    <row r="685" spans="1:7" x14ac:dyDescent="0.25">
      <c r="A685" s="22"/>
      <c r="B685" s="22"/>
      <c r="C685" s="29"/>
      <c r="D685" s="18"/>
      <c r="E685" s="18"/>
      <c r="F685" s="6"/>
      <c r="G685" s="6"/>
    </row>
    <row r="686" spans="1:7" x14ac:dyDescent="0.25">
      <c r="A686" s="22"/>
      <c r="B686" s="22"/>
      <c r="C686" s="29"/>
      <c r="D686" s="18"/>
      <c r="E686" s="18"/>
      <c r="F686" s="6"/>
      <c r="G686" s="6"/>
    </row>
    <row r="687" spans="1:7" x14ac:dyDescent="0.25">
      <c r="A687" s="22"/>
      <c r="B687" s="22"/>
      <c r="C687" s="29"/>
      <c r="D687" s="18"/>
      <c r="E687" s="18"/>
      <c r="F687" s="6"/>
      <c r="G687" s="6"/>
    </row>
    <row r="688" spans="1:7" x14ac:dyDescent="0.25">
      <c r="A688" s="22"/>
      <c r="B688" s="22"/>
      <c r="C688" s="29"/>
      <c r="D688" s="18"/>
      <c r="E688" s="18"/>
      <c r="F688" s="6"/>
      <c r="G688" s="6"/>
    </row>
    <row r="689" spans="1:7" x14ac:dyDescent="0.25">
      <c r="A689" s="22"/>
      <c r="B689" s="22"/>
      <c r="C689" s="29"/>
      <c r="D689" s="18"/>
      <c r="E689" s="18"/>
      <c r="F689" s="6"/>
      <c r="G689" s="6"/>
    </row>
    <row r="690" spans="1:7" x14ac:dyDescent="0.25">
      <c r="A690" s="22"/>
      <c r="B690" s="22"/>
      <c r="C690" s="29"/>
      <c r="D690" s="18"/>
      <c r="E690" s="18"/>
      <c r="F690" s="6"/>
      <c r="G690" s="6"/>
    </row>
    <row r="691" spans="1:7" x14ac:dyDescent="0.25">
      <c r="A691" s="22"/>
      <c r="B691" s="22"/>
      <c r="C691" s="29"/>
      <c r="D691" s="18"/>
      <c r="E691" s="18"/>
      <c r="F691" s="6"/>
      <c r="G691" s="6"/>
    </row>
    <row r="692" spans="1:7" x14ac:dyDescent="0.25">
      <c r="A692" s="22"/>
      <c r="B692" s="22"/>
      <c r="C692" s="29"/>
      <c r="D692" s="18"/>
      <c r="E692" s="18"/>
      <c r="F692" s="6"/>
      <c r="G692" s="6"/>
    </row>
    <row r="693" spans="1:7" x14ac:dyDescent="0.25">
      <c r="A693" s="22"/>
      <c r="B693" s="22"/>
      <c r="C693" s="29"/>
      <c r="D693" s="18"/>
      <c r="E693" s="18"/>
      <c r="F693" s="6"/>
      <c r="G693" s="6"/>
    </row>
  </sheetData>
  <autoFilter ref="A4:Q64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baseColWidth="10" defaultRowHeight="13.2" x14ac:dyDescent="0.25"/>
  <sheetData>
    <row r="1" spans="1:5" ht="13.8" x14ac:dyDescent="0.25">
      <c r="A1" s="52" t="s">
        <v>19</v>
      </c>
      <c r="B1" s="53" t="s">
        <v>21</v>
      </c>
      <c r="C1" s="53" t="s">
        <v>22</v>
      </c>
      <c r="D1" s="55" t="s">
        <v>24</v>
      </c>
      <c r="E1" s="54" t="s">
        <v>55</v>
      </c>
    </row>
    <row r="2" spans="1:5" ht="13.8" x14ac:dyDescent="0.25">
      <c r="A2" s="36">
        <v>2017</v>
      </c>
      <c r="B2" s="22">
        <v>12</v>
      </c>
      <c r="C2" s="22" t="s">
        <v>23</v>
      </c>
      <c r="D2" s="22" t="s">
        <v>4</v>
      </c>
      <c r="E2" s="42">
        <f>SUMIFS(BBDD!N:N,BBDD!I:I,"Construcción",BBDD!H:H,A2)</f>
        <v>18</v>
      </c>
    </row>
    <row r="3" spans="1:5" ht="13.8" x14ac:dyDescent="0.25">
      <c r="A3" s="41">
        <v>2018</v>
      </c>
      <c r="B3" s="22">
        <v>12</v>
      </c>
      <c r="C3" s="22" t="s">
        <v>23</v>
      </c>
      <c r="D3" s="22" t="s">
        <v>4</v>
      </c>
      <c r="E3" s="42">
        <f>SUMIFS(BBDD!N:N,BBDD!I:I,"Construcción",BBDD!H:H,A3)</f>
        <v>17</v>
      </c>
    </row>
    <row r="4" spans="1:5" ht="13.8" x14ac:dyDescent="0.25">
      <c r="A4" s="43">
        <v>2019</v>
      </c>
      <c r="B4" s="44">
        <v>12</v>
      </c>
      <c r="C4" s="44" t="s">
        <v>23</v>
      </c>
      <c r="D4" s="44" t="s">
        <v>4</v>
      </c>
      <c r="E4" s="48">
        <f>SUMIFS(BBDD!N:N,BBDD!I:I,"Construcción",BBDD!H:H,A4)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BBDD</vt:lpstr>
      <vt:lpstr>Ranking Contruccion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Dniculcar</dc:creator>
  <cp:lastModifiedBy>Maricel</cp:lastModifiedBy>
  <cp:lastPrinted>2010-01-26T12:20:54Z</cp:lastPrinted>
  <dcterms:created xsi:type="dcterms:W3CDTF">2010-01-21T13:54:19Z</dcterms:created>
  <dcterms:modified xsi:type="dcterms:W3CDTF">2020-03-31T05:21:34Z</dcterms:modified>
</cp:coreProperties>
</file>