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war\Documents\Work\Skripsi\Theories\Usable\"/>
    </mc:Choice>
  </mc:AlternateContent>
  <xr:revisionPtr revIDLastSave="0" documentId="13_ncr:1_{E52BD656-3801-47F4-B557-6526183F19FC}" xr6:coauthVersionLast="47" xr6:coauthVersionMax="47" xr10:uidLastSave="{00000000-0000-0000-0000-000000000000}"/>
  <bookViews>
    <workbookView xWindow="20430" yWindow="1860" windowWidth="14400" windowHeight="8700" activeTab="4" xr2:uid="{A24028AD-F3EF-4630-BF47-69576A391F32}"/>
  </bookViews>
  <sheets>
    <sheet name="Electrical" sheetId="1" r:id="rId1"/>
    <sheet name="Shredder" sheetId="2" r:id="rId2"/>
    <sheet name="Extruder" sheetId="3" r:id="rId3"/>
    <sheet name="Dryer" sheetId="4" r:id="rId4"/>
    <sheet name="BOM Tot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5" l="1"/>
  <c r="B6" i="5"/>
  <c r="D5" i="5"/>
  <c r="B5" i="5"/>
  <c r="D4" i="5"/>
  <c r="B4" i="5"/>
  <c r="D3" i="5"/>
  <c r="B3" i="5"/>
  <c r="D2" i="5"/>
  <c r="B2" i="5"/>
  <c r="H22" i="1"/>
  <c r="F22" i="1"/>
  <c r="F19" i="2"/>
  <c r="H19" i="2"/>
  <c r="H14" i="3"/>
  <c r="F14" i="3"/>
  <c r="H16" i="4"/>
  <c r="F16" i="4"/>
</calcChain>
</file>

<file path=xl/sharedStrings.xml><?xml version="1.0" encoding="utf-8"?>
<sst xmlns="http://schemas.openxmlformats.org/spreadsheetml/2006/main" count="389" uniqueCount="248">
  <si>
    <t>Item</t>
  </si>
  <si>
    <t>MCU Master</t>
  </si>
  <si>
    <t>Arduino Mega 2560</t>
  </si>
  <si>
    <t>MCU Slave</t>
  </si>
  <si>
    <t>Arduino Nano</t>
  </si>
  <si>
    <t>Power Supply 24V DC</t>
  </si>
  <si>
    <t>Power Supply 5V DC</t>
  </si>
  <si>
    <t>Thermal Overload Relay</t>
  </si>
  <si>
    <t>Solid State Relay (SSR)</t>
  </si>
  <si>
    <t>SSR DC-AC 40A</t>
  </si>
  <si>
    <t>LCD 20x4 I2C</t>
  </si>
  <si>
    <t>Up, Down, Select, Back</t>
  </si>
  <si>
    <t>1 per panel</t>
  </si>
  <si>
    <t>LED Panel 12mm</t>
  </si>
  <si>
    <t>MAX31855 Breakout Board</t>
  </si>
  <si>
    <t>1x(500x500), 1x(400x400), 2x(300x300)</t>
  </si>
  <si>
    <t>Lump sum</t>
  </si>
  <si>
    <t>Jaw coupling L-095</t>
  </si>
  <si>
    <t>Nozzle</t>
  </si>
  <si>
    <t>Tokopedia</t>
  </si>
  <si>
    <t>Tokopedia/OLX</t>
  </si>
  <si>
    <t>Toko Listrik/Tokopedia</t>
  </si>
  <si>
    <t>OLX/Toko Bekas</t>
  </si>
  <si>
    <t>Toko Listrik</t>
  </si>
  <si>
    <t>Toko Bekas</t>
  </si>
  <si>
    <t>Toko Elektronik/Tokopedia</t>
  </si>
  <si>
    <t>Emergency Stop Push Button 22mm</t>
  </si>
  <si>
    <t>Piezo Buzzer 5V</t>
  </si>
  <si>
    <t>Toko Besi/Listrik</t>
  </si>
  <si>
    <t>Toko Besi Bekas</t>
  </si>
  <si>
    <t>5mm 5x 01.04.03 Knife 1</t>
  </si>
  <si>
    <t>5mm 5x 01.04.04 Knife 2</t>
  </si>
  <si>
    <t>6mm 2x 01.04.01 SidePlate</t>
  </si>
  <si>
    <t>3mm 2x 01.04.17 Side</t>
  </si>
  <si>
    <t>3mm 1x 01.04.14 Top</t>
  </si>
  <si>
    <t>3mm 1x 01.04.13 Bottom</t>
  </si>
  <si>
    <t>3mm 2x 01.04.15 Middle</t>
  </si>
  <si>
    <t>Toko Besi</t>
  </si>
  <si>
    <t>Motor &amp; Gearbox</t>
  </si>
  <si>
    <t>OLX Bali</t>
  </si>
  <si>
    <t>20mm UCFL204</t>
  </si>
  <si>
    <t>Pillow block bearing</t>
  </si>
  <si>
    <t>Shopee/EazyBearing</t>
  </si>
  <si>
    <t>OLX</t>
  </si>
  <si>
    <t>Toko CNC/Tokopedia</t>
  </si>
  <si>
    <t>Scrap CNC</t>
  </si>
  <si>
    <t>Assorted bolts and nuts</t>
  </si>
  <si>
    <t>Toko Baut</t>
  </si>
  <si>
    <t>Toko Baut Bekas</t>
  </si>
  <si>
    <t>Category</t>
  </si>
  <si>
    <t>Specs</t>
  </si>
  <si>
    <t>Quantity</t>
  </si>
  <si>
    <t>AC Geared Motor</t>
  </si>
  <si>
    <t>Auger Screw</t>
  </si>
  <si>
    <t>Extrusion Barrel</t>
  </si>
  <si>
    <t>Pillow Block Bearing</t>
  </si>
  <si>
    <t>UCF 205, for 25mm shaft</t>
  </si>
  <si>
    <t>Thrust Bearing</t>
  </si>
  <si>
    <t>Flexible Shaft Coupler</t>
  </si>
  <si>
    <t>Band Heater</t>
  </si>
  <si>
    <t>ID 35mm, H 50mm, 220V 200W</t>
  </si>
  <si>
    <t>Thermocouple</t>
  </si>
  <si>
    <t>Frame Steel (Angle)</t>
  </si>
  <si>
    <t>Besi Siku 40x40x4mm, 6m length</t>
  </si>
  <si>
    <t>Mounting Plates (Flat)</t>
  </si>
  <si>
    <t>Local Steel Supplier</t>
  </si>
  <si>
    <t>Bolts, Nuts, Washers</t>
  </si>
  <si>
    <t>New Price (Rp)</t>
  </si>
  <si>
    <t>New Supplier</t>
  </si>
  <si>
    <t>Used Price (Rp)</t>
  </si>
  <si>
    <t>Used Supplier</t>
  </si>
  <si>
    <t>Scrapyard/OLX</t>
  </si>
  <si>
    <t>Inner/Outer Walls</t>
  </si>
  <si>
    <t>Insulation</t>
  </si>
  <si>
    <t>Tokopedia/Building Supply</t>
  </si>
  <si>
    <t>Perforated Sheet</t>
  </si>
  <si>
    <t>Tokopedia/Metal Shop</t>
  </si>
  <si>
    <t>Main Blower</t>
  </si>
  <si>
    <t>Tokopedia/Industrial</t>
  </si>
  <si>
    <t>Main Air Heater</t>
  </si>
  <si>
    <t>Tokopedia/Custom</t>
  </si>
  <si>
    <t>High-Temp Ducting</t>
  </si>
  <si>
    <t>Cartridge Heaters</t>
  </si>
  <si>
    <t>Silica Gel</t>
  </si>
  <si>
    <t>Tokopedia/Brataco</t>
  </si>
  <si>
    <t>-</t>
  </si>
  <si>
    <t>Damper Actuator</t>
  </si>
  <si>
    <t>Humidity Sensor</t>
  </si>
  <si>
    <t>Thermocouples</t>
  </si>
  <si>
    <t>High-Temp Sealant</t>
  </si>
  <si>
    <t>Hardware Store</t>
  </si>
  <si>
    <t>Rivets &amp; Fasteners</t>
  </si>
  <si>
    <t>Scrapyard/Off-cuts</t>
  </si>
  <si>
    <t>Local Machine Shop</t>
  </si>
  <si>
    <t>CONTROL &amp; COMMUNICATION</t>
  </si>
  <si>
    <t>For Main Panel</t>
  </si>
  <si>
    <t>For Shredder, Dryer, Extruder</t>
  </si>
  <si>
    <t>Communication</t>
  </si>
  <si>
    <t>RS-485 Transceiver Module</t>
  </si>
  <si>
    <t>MAX485 or equivalent</t>
  </si>
  <si>
    <t>POWER &amp; DISTRIBUTION</t>
  </si>
  <si>
    <t>Main Power Supply</t>
  </si>
  <si>
    <t>10A, for stepper driver &amp; 24V logic</t>
  </si>
  <si>
    <t>Control Power Supply</t>
  </si>
  <si>
    <t>3A, for MCU logic &amp; 5V sensors</t>
  </si>
  <si>
    <t>Transformer</t>
  </si>
  <si>
    <t>220V to 15V-0-15V Transformer</t>
  </si>
  <si>
    <t>For isolated power supply in Main Panel</t>
  </si>
  <si>
    <t>Contactor</t>
  </si>
  <si>
    <t>3-Phase AC Contactor</t>
  </si>
  <si>
    <t>For Shredder &amp; Extruder motors</t>
  </si>
  <si>
    <t>Thermal Protection</t>
  </si>
  <si>
    <t>Sized according to motor rating</t>
  </si>
  <si>
    <t>For heater control</t>
  </si>
  <si>
    <t>Terminal Block</t>
  </si>
  <si>
    <t>DIN Rail Terminal Block</t>
  </si>
  <si>
    <t>Set for 4 panels</t>
  </si>
  <si>
    <t>USER INTERFACE (UI)</t>
  </si>
  <si>
    <t>Display</t>
  </si>
  <si>
    <t>Buttons</t>
  </si>
  <si>
    <t>Momentary Push Button 22mm</t>
  </si>
  <si>
    <t>Emergency Stop</t>
  </si>
  <si>
    <t>LED Indicator</t>
  </si>
  <si>
    <t>Various colors for status &amp; fault</t>
  </si>
  <si>
    <t>Sound Alert</t>
  </si>
  <si>
    <t>For alarm</t>
  </si>
  <si>
    <t>SENSORS</t>
  </si>
  <si>
    <t>Thermocouple Amplifier</t>
  </si>
  <si>
    <t>For all K-Type thermocouples</t>
  </si>
  <si>
    <t>IR Sensor</t>
  </si>
  <si>
    <t>IR Break-Beam Module</t>
  </si>
  <si>
    <t>For pellet detection</t>
  </si>
  <si>
    <t>MATERIALS &amp; CONSUMABLES</t>
  </si>
  <si>
    <t>Panel Enclosures</t>
  </si>
  <si>
    <t>Metal Enclosure</t>
  </si>
  <si>
    <t>Cables &amp; Wires</t>
  </si>
  <si>
    <t>Electrical &amp; Signal Cables</t>
  </si>
  <si>
    <t>Various sizes (NYAF, UTP, etc.)</t>
  </si>
  <si>
    <t>Panel Accessories</t>
  </si>
  <si>
    <t>DIN Rail, Wire Duct, Ring Terminal, etc.</t>
  </si>
  <si>
    <t>BLADE ASSEMBLY</t>
  </si>
  <si>
    <t>Hexagon Shaft</t>
  </si>
  <si>
    <t>Steel, 27mm, 32cm length</t>
  </si>
  <si>
    <t>Toko Besi/Workshop</t>
  </si>
  <si>
    <t>Welding Shop</t>
  </si>
  <si>
    <t>Rotating Knife 1</t>
  </si>
  <si>
    <t>5mm Steel Plate, laser cut</t>
  </si>
  <si>
    <t>Workshop/Fablab</t>
  </si>
  <si>
    <t>Rotating Knife 2</t>
  </si>
  <si>
    <t>Fixed Knife 3</t>
  </si>
  <si>
    <t>3mm 1x 01.04.13 Knife 3</t>
  </si>
  <si>
    <t>3mm Steel Plate, laser cut</t>
  </si>
  <si>
    <t>Knife Spacer</t>
  </si>
  <si>
    <t>6mm 13x 01.04.06 KnifeSp</t>
  </si>
  <si>
    <t>6mm Steel Plate, laser cut</t>
  </si>
  <si>
    <t>HOUSING &amp; STRUCTURE</t>
  </si>
  <si>
    <t>Side Plate</t>
  </si>
  <si>
    <t>3mm Steel Plate, 210x135mm</t>
  </si>
  <si>
    <t>Side Plate (Small)</t>
  </si>
  <si>
    <t>3mm Steel Plate, 135x41mm</t>
  </si>
  <si>
    <t>Top Wall</t>
  </si>
  <si>
    <t>3mm Steel Plate, 149x30mm</t>
  </si>
  <si>
    <t>Bottom Wall</t>
  </si>
  <si>
    <t>3mm Steel Plate, 149x33mm</t>
  </si>
  <si>
    <t>Middle Wall</t>
  </si>
  <si>
    <t>3mm Steel Plate, 161x35mm</t>
  </si>
  <si>
    <t>Sieve</t>
  </si>
  <si>
    <t>Mesh 150x160x1.5mm</t>
  </si>
  <si>
    <t>3mm Steel Plate, manually drilled</t>
  </si>
  <si>
    <t>Angle Profile</t>
  </si>
  <si>
    <t>L angle profile 30x30x3mm</t>
  </si>
  <si>
    <t>Total length 100cm</t>
  </si>
  <si>
    <t>DRIVE SYSTEM</t>
  </si>
  <si>
    <t>Motor +/- 2kW</t>
  </si>
  <si>
    <t>3-phase motor with worm gear, ~70 RPM</t>
  </si>
  <si>
    <t>Bearing</t>
  </si>
  <si>
    <t>Shaft Coupling</t>
  </si>
  <si>
    <t>d30 x d35 (assumed)</t>
  </si>
  <si>
    <t>FASTENERS &amp; MISC</t>
  </si>
  <si>
    <t>Bearing Spacer</t>
  </si>
  <si>
    <t>6mm 2x 01.04.02 Bearing s</t>
  </si>
  <si>
    <t>3mm Steel Plate, 34x34mm</t>
  </si>
  <si>
    <t>Bolts &amp; Nuts</t>
  </si>
  <si>
    <t>Various sizes per technical drawing</t>
  </si>
  <si>
    <t>Notes</t>
  </si>
  <si>
    <t>220V 90W with speed controller</t>
  </si>
  <si>
    <t>~50-90 RPM output for stable extrusion</t>
  </si>
  <si>
    <t>Wood Auger Bit, Diameter 25mm</t>
  </si>
  <si>
    <t>Length &gt;= 450mm</t>
  </si>
  <si>
    <t>Pipa Besi SCH40, 1 inch (ID ~26.6mm)</t>
  </si>
  <si>
    <t>Sourced as 6m, cut to ~55cm</t>
  </si>
  <si>
    <t>4-bolt flange</t>
  </si>
  <si>
    <t>51105 (25x42x11mm)</t>
  </si>
  <si>
    <t>Critical addition to handle axial screw pressure</t>
  </si>
  <si>
    <t>12mm to 12mm</t>
  </si>
  <si>
    <t>Confirm size based on motor/auger shafts</t>
  </si>
  <si>
    <t>Custom machined brass/steel, M8 thread</t>
  </si>
  <si>
    <t>1.75mm orifice. Price is an estimate</t>
  </si>
  <si>
    <t>For zoned heating (2 pcs)</t>
  </si>
  <si>
    <t>K-Type, M6 Thread</t>
  </si>
  <si>
    <t>Sensor only, controller in Elec. Panel</t>
  </si>
  <si>
    <t>For module structure</t>
  </si>
  <si>
    <t>Plat Besi 6mm</t>
  </si>
  <si>
    <t>Estimated 10kg needed @~Rp16.000/kg</t>
  </si>
  <si>
    <t>Assorted M6, M8, M10</t>
  </si>
  <si>
    <t>Lump sum for assembly</t>
  </si>
  <si>
    <t>For main structure</t>
  </si>
  <si>
    <t>Plat Besi 1.2mm, 1x (1.2m x 2.4m) sheet</t>
  </si>
  <si>
    <t>To build insulated chamber</t>
  </si>
  <si>
    <t>Rockwool Slab, Density 60kg/m3, 50mm thick</t>
  </si>
  <si>
    <t>For thermal insulation</t>
  </si>
  <si>
    <t>Plat Lubang (Perforated Steel)</t>
  </si>
  <si>
    <t>For drying bed &amp; cartridge walls</t>
  </si>
  <si>
    <t>Centrifugal/Sirocco Blower, ~220V 150W</t>
  </si>
  <si>
    <t>Sized per pressure drop calculation</t>
  </si>
  <si>
    <t>Finned Tubular Air Heater, 1500W</t>
  </si>
  <si>
    <t>To heat circulating air to 140C</t>
  </si>
  <si>
    <t>Flexible Aluminum Duct, 4-inch diameter</t>
  </si>
  <si>
    <t>3m length</t>
  </si>
  <si>
    <t>220V 300W, 10mm dia x 150mm length</t>
  </si>
  <si>
    <t>For silica regeneration (2 pcs)</t>
  </si>
  <si>
    <t>Indicating Silica Gel (Blue)</t>
  </si>
  <si>
    <t>Reusable desiccant</t>
  </si>
  <si>
    <t>Stepper Motor (NEMA 17) with Driver</t>
  </si>
  <si>
    <t>To actuate airflow dampers</t>
  </si>
  <si>
    <t>DHT22 (AM2302) Module</t>
  </si>
  <si>
    <t>To monitor return air humidity</t>
  </si>
  <si>
    <t>For heater &amp; air temp monitoring (3 pcs)</t>
  </si>
  <si>
    <t>Red RTV Silicone Gasket Maker</t>
  </si>
  <si>
    <t>For sealing chamber &amp; ducts</t>
  </si>
  <si>
    <t>Assorted rivets, bolts, nuts</t>
  </si>
  <si>
    <t>MECHANICAL</t>
  </si>
  <si>
    <t>HEATING</t>
  </si>
  <si>
    <t>FRAME</t>
  </si>
  <si>
    <t>FASTENERS</t>
  </si>
  <si>
    <t>CHAMBER &amp; FRAME</t>
  </si>
  <si>
    <t>AIR CIRCULATION</t>
  </si>
  <si>
    <t>DESICCANT &amp; REGENERATIIN</t>
  </si>
  <si>
    <t>ACTUATORS &amp; SENSORS</t>
  </si>
  <si>
    <t>FASTENERS &amp; CONSUMABLES</t>
  </si>
  <si>
    <t>GRAND TOTAL</t>
  </si>
  <si>
    <t>Kategori Komponen</t>
  </si>
  <si>
    <r>
      <t xml:space="preserve">Estimasi Biaya Dengan </t>
    </r>
    <r>
      <rPr>
        <i/>
        <sz val="12"/>
        <color theme="1"/>
        <rFont val="Times New Roman"/>
        <family val="1"/>
      </rPr>
      <t>Part</t>
    </r>
    <r>
      <rPr>
        <sz val="12"/>
        <color theme="1"/>
        <rFont val="Times New Roman"/>
        <family val="1"/>
      </rPr>
      <t xml:space="preserve"> Baru (Rp) </t>
    </r>
  </si>
  <si>
    <t>Modul Pencacah</t>
  </si>
  <si>
    <t>Modul Pengeringan</t>
  </si>
  <si>
    <t>Modul Ekstruder</t>
  </si>
  <si>
    <t>Sistem Kelistrikan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</si>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</sst>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6" formatCode="_-[$Rp-421]* #,##0.00_-;\-[$Rp-421]* #,##0.00_-;_-[$Rp-421]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8">
    <xf numFmtId="0" fontId="0" fillId="0" borderId="0" xfId="0"/>
    <xf numFmtId="166" fontId="0" fillId="0" borderId="0" xfId="0" applyNumberForma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166" fontId="2" fillId="0" borderId="9" xfId="1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166" fontId="2" fillId="0" borderId="17" xfId="1" applyNumberFormat="1" applyFont="1" applyBorder="1" applyAlignment="1">
      <alignment horizontal="center" vertical="center"/>
    </xf>
    <xf numFmtId="166" fontId="2" fillId="0" borderId="17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4" xfId="1" applyNumberFormat="1" applyFont="1" applyBorder="1" applyAlignment="1">
      <alignment horizontal="center" vertical="center"/>
    </xf>
    <xf numFmtId="0" fontId="2" fillId="0" borderId="9" xfId="1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6" fontId="2" fillId="0" borderId="22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justify" vertical="center"/>
    </xf>
    <xf numFmtId="0" fontId="3" fillId="0" borderId="25" xfId="0" applyFont="1" applyBorder="1" applyAlignment="1">
      <alignment horizontal="justify" vertical="center"/>
    </xf>
    <xf numFmtId="0" fontId="0" fillId="0" borderId="0" xfId="0" applyAlignment="1"/>
    <xf numFmtId="0" fontId="3" fillId="0" borderId="26" xfId="0" applyFont="1" applyBorder="1" applyAlignment="1">
      <alignment horizontal="justify" vertical="center"/>
    </xf>
    <xf numFmtId="0" fontId="3" fillId="0" borderId="28" xfId="0" applyFont="1" applyBorder="1" applyAlignment="1">
      <alignment horizontal="justify" vertical="center"/>
    </xf>
    <xf numFmtId="0" fontId="3" fillId="0" borderId="0" xfId="0" applyFont="1" applyAlignment="1"/>
    <xf numFmtId="166" fontId="3" fillId="0" borderId="27" xfId="0" applyNumberFormat="1" applyFont="1" applyBorder="1" applyAlignment="1">
      <alignment horizontal="justify" vertical="center"/>
    </xf>
    <xf numFmtId="166" fontId="3" fillId="0" borderId="29" xfId="0" applyNumberFormat="1" applyFont="1" applyBorder="1" applyAlignment="1">
      <alignment horizontal="justify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6" fontId="2" fillId="0" borderId="13" xfId="1" applyNumberFormat="1" applyFont="1" applyBorder="1" applyAlignment="1">
      <alignment horizontal="center"/>
    </xf>
    <xf numFmtId="166" fontId="2" fillId="0" borderId="15" xfId="1" applyNumberFormat="1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66" fontId="2" fillId="0" borderId="13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CD5EC-DC78-4707-8C13-221DA957D024}">
  <dimension ref="A1:I28"/>
  <sheetViews>
    <sheetView zoomScale="70" zoomScaleNormal="70" workbookViewId="0">
      <selection activeCell="H22" sqref="A1:I22"/>
    </sheetView>
  </sheetViews>
  <sheetFormatPr defaultRowHeight="15" x14ac:dyDescent="0.25"/>
  <cols>
    <col min="1" max="1" width="33.42578125" bestFit="1" customWidth="1"/>
    <col min="2" max="2" width="23.85546875" bestFit="1" customWidth="1"/>
    <col min="3" max="3" width="37.85546875" bestFit="1" customWidth="1"/>
    <col min="4" max="4" width="39.140625" bestFit="1" customWidth="1"/>
    <col min="5" max="5" width="9.28515625" bestFit="1" customWidth="1"/>
    <col min="6" max="6" width="17.28515625" bestFit="1" customWidth="1"/>
    <col min="7" max="7" width="28.7109375" bestFit="1" customWidth="1"/>
    <col min="8" max="8" width="17.28515625" bestFit="1" customWidth="1"/>
    <col min="9" max="9" width="17.42578125" bestFit="1" customWidth="1"/>
  </cols>
  <sheetData>
    <row r="1" spans="1:9" ht="15.75" thickBot="1" x14ac:dyDescent="0.3">
      <c r="A1" s="28" t="s">
        <v>49</v>
      </c>
      <c r="B1" s="29" t="s">
        <v>0</v>
      </c>
      <c r="C1" s="29" t="s">
        <v>50</v>
      </c>
      <c r="D1" s="29" t="s">
        <v>184</v>
      </c>
      <c r="E1" s="29" t="s">
        <v>51</v>
      </c>
      <c r="F1" s="29" t="s">
        <v>67</v>
      </c>
      <c r="G1" s="29" t="s">
        <v>68</v>
      </c>
      <c r="H1" s="29" t="s">
        <v>69</v>
      </c>
      <c r="I1" s="33" t="s">
        <v>70</v>
      </c>
    </row>
    <row r="2" spans="1:9" x14ac:dyDescent="0.25">
      <c r="A2" s="6" t="s">
        <v>94</v>
      </c>
      <c r="B2" s="35" t="s">
        <v>1</v>
      </c>
      <c r="C2" s="35" t="s">
        <v>2</v>
      </c>
      <c r="D2" s="35" t="s">
        <v>95</v>
      </c>
      <c r="E2" s="16">
        <v>1</v>
      </c>
      <c r="F2" s="18">
        <v>150000</v>
      </c>
      <c r="G2" s="15" t="s">
        <v>19</v>
      </c>
      <c r="H2" s="17">
        <v>80000</v>
      </c>
      <c r="I2" s="19" t="s">
        <v>20</v>
      </c>
    </row>
    <row r="3" spans="1:9" x14ac:dyDescent="0.25">
      <c r="A3" s="8"/>
      <c r="B3" s="36" t="s">
        <v>3</v>
      </c>
      <c r="C3" s="36" t="s">
        <v>4</v>
      </c>
      <c r="D3" s="36" t="s">
        <v>96</v>
      </c>
      <c r="E3" s="11">
        <v>3</v>
      </c>
      <c r="F3" s="13">
        <v>45000</v>
      </c>
      <c r="G3" s="13" t="s">
        <v>19</v>
      </c>
      <c r="H3" s="13">
        <v>25000</v>
      </c>
      <c r="I3" s="20" t="s">
        <v>20</v>
      </c>
    </row>
    <row r="4" spans="1:9" ht="15.75" thickBot="1" x14ac:dyDescent="0.3">
      <c r="A4" s="9"/>
      <c r="B4" s="37" t="s">
        <v>97</v>
      </c>
      <c r="C4" s="37" t="s">
        <v>98</v>
      </c>
      <c r="D4" s="37" t="s">
        <v>99</v>
      </c>
      <c r="E4" s="21">
        <v>4</v>
      </c>
      <c r="F4" s="23">
        <v>10000</v>
      </c>
      <c r="G4" s="23" t="s">
        <v>19</v>
      </c>
      <c r="H4" s="23">
        <v>5000</v>
      </c>
      <c r="I4" s="24" t="s">
        <v>20</v>
      </c>
    </row>
    <row r="5" spans="1:9" x14ac:dyDescent="0.25">
      <c r="A5" s="6" t="s">
        <v>100</v>
      </c>
      <c r="B5" s="35" t="s">
        <v>101</v>
      </c>
      <c r="C5" s="35" t="s">
        <v>5</v>
      </c>
      <c r="D5" s="35" t="s">
        <v>102</v>
      </c>
      <c r="E5" s="16">
        <v>1</v>
      </c>
      <c r="F5" s="18">
        <v>250000</v>
      </c>
      <c r="G5" s="18" t="s">
        <v>21</v>
      </c>
      <c r="H5" s="18">
        <v>150000</v>
      </c>
      <c r="I5" s="19" t="s">
        <v>22</v>
      </c>
    </row>
    <row r="6" spans="1:9" x14ac:dyDescent="0.25">
      <c r="A6" s="8"/>
      <c r="B6" s="36" t="s">
        <v>103</v>
      </c>
      <c r="C6" s="36" t="s">
        <v>6</v>
      </c>
      <c r="D6" s="36" t="s">
        <v>104</v>
      </c>
      <c r="E6" s="11">
        <v>1</v>
      </c>
      <c r="F6" s="13">
        <v>85000</v>
      </c>
      <c r="G6" s="13" t="s">
        <v>19</v>
      </c>
      <c r="H6" s="13">
        <v>40000</v>
      </c>
      <c r="I6" s="20" t="s">
        <v>22</v>
      </c>
    </row>
    <row r="7" spans="1:9" x14ac:dyDescent="0.25">
      <c r="A7" s="8"/>
      <c r="B7" s="36" t="s">
        <v>105</v>
      </c>
      <c r="C7" s="36" t="s">
        <v>106</v>
      </c>
      <c r="D7" s="36" t="s">
        <v>107</v>
      </c>
      <c r="E7" s="11">
        <v>1</v>
      </c>
      <c r="F7" s="13">
        <v>75000</v>
      </c>
      <c r="G7" s="13" t="s">
        <v>21</v>
      </c>
      <c r="H7" s="13">
        <v>40000</v>
      </c>
      <c r="I7" s="20" t="s">
        <v>22</v>
      </c>
    </row>
    <row r="8" spans="1:9" x14ac:dyDescent="0.25">
      <c r="A8" s="8"/>
      <c r="B8" s="36" t="s">
        <v>108</v>
      </c>
      <c r="C8" s="36" t="s">
        <v>109</v>
      </c>
      <c r="D8" s="36" t="s">
        <v>110</v>
      </c>
      <c r="E8" s="11">
        <v>2</v>
      </c>
      <c r="F8" s="13">
        <v>120000</v>
      </c>
      <c r="G8" s="13" t="s">
        <v>21</v>
      </c>
      <c r="H8" s="13">
        <v>60000</v>
      </c>
      <c r="I8" s="20" t="s">
        <v>22</v>
      </c>
    </row>
    <row r="9" spans="1:9" x14ac:dyDescent="0.25">
      <c r="A9" s="8"/>
      <c r="B9" s="36" t="s">
        <v>111</v>
      </c>
      <c r="C9" s="36" t="s">
        <v>7</v>
      </c>
      <c r="D9" s="36" t="s">
        <v>112</v>
      </c>
      <c r="E9" s="11">
        <v>2</v>
      </c>
      <c r="F9" s="13">
        <v>90000</v>
      </c>
      <c r="G9" s="13" t="s">
        <v>21</v>
      </c>
      <c r="H9" s="13">
        <v>45000</v>
      </c>
      <c r="I9" s="20" t="s">
        <v>22</v>
      </c>
    </row>
    <row r="10" spans="1:9" x14ac:dyDescent="0.25">
      <c r="A10" s="8"/>
      <c r="B10" s="36" t="s">
        <v>8</v>
      </c>
      <c r="C10" s="36" t="s">
        <v>9</v>
      </c>
      <c r="D10" s="36" t="s">
        <v>113</v>
      </c>
      <c r="E10" s="11">
        <v>7</v>
      </c>
      <c r="F10" s="13">
        <v>70000</v>
      </c>
      <c r="G10" s="13" t="s">
        <v>19</v>
      </c>
      <c r="H10" s="13">
        <v>35000</v>
      </c>
      <c r="I10" s="20" t="s">
        <v>22</v>
      </c>
    </row>
    <row r="11" spans="1:9" ht="15.75" thickBot="1" x14ac:dyDescent="0.3">
      <c r="A11" s="9"/>
      <c r="B11" s="37" t="s">
        <v>114</v>
      </c>
      <c r="C11" s="37" t="s">
        <v>115</v>
      </c>
      <c r="D11" s="37" t="s">
        <v>116</v>
      </c>
      <c r="E11" s="21">
        <v>1</v>
      </c>
      <c r="F11" s="23">
        <v>150000</v>
      </c>
      <c r="G11" s="23" t="s">
        <v>23</v>
      </c>
      <c r="H11" s="23">
        <v>75000</v>
      </c>
      <c r="I11" s="24" t="s">
        <v>24</v>
      </c>
    </row>
    <row r="12" spans="1:9" x14ac:dyDescent="0.25">
      <c r="A12" s="6" t="s">
        <v>117</v>
      </c>
      <c r="B12" s="35" t="s">
        <v>118</v>
      </c>
      <c r="C12" s="35" t="s">
        <v>10</v>
      </c>
      <c r="D12" s="35" t="s">
        <v>95</v>
      </c>
      <c r="E12" s="16">
        <v>1</v>
      </c>
      <c r="F12" s="18">
        <v>60000</v>
      </c>
      <c r="G12" s="18" t="s">
        <v>19</v>
      </c>
      <c r="H12" s="18">
        <v>35000</v>
      </c>
      <c r="I12" s="19" t="s">
        <v>20</v>
      </c>
    </row>
    <row r="13" spans="1:9" x14ac:dyDescent="0.25">
      <c r="A13" s="8"/>
      <c r="B13" s="36" t="s">
        <v>119</v>
      </c>
      <c r="C13" s="36" t="s">
        <v>120</v>
      </c>
      <c r="D13" s="36" t="s">
        <v>11</v>
      </c>
      <c r="E13" s="11">
        <v>4</v>
      </c>
      <c r="F13" s="13">
        <v>8000</v>
      </c>
      <c r="G13" s="13" t="s">
        <v>25</v>
      </c>
      <c r="H13" s="13">
        <v>4000</v>
      </c>
      <c r="I13" s="20" t="s">
        <v>24</v>
      </c>
    </row>
    <row r="14" spans="1:9" x14ac:dyDescent="0.25">
      <c r="A14" s="8"/>
      <c r="B14" s="36" t="s">
        <v>121</v>
      </c>
      <c r="C14" s="36" t="s">
        <v>26</v>
      </c>
      <c r="D14" s="36" t="s">
        <v>12</v>
      </c>
      <c r="E14" s="11">
        <v>4</v>
      </c>
      <c r="F14" s="13">
        <v>45000</v>
      </c>
      <c r="G14" s="13" t="s">
        <v>21</v>
      </c>
      <c r="H14" s="13">
        <v>25000</v>
      </c>
      <c r="I14" s="20" t="s">
        <v>22</v>
      </c>
    </row>
    <row r="15" spans="1:9" x14ac:dyDescent="0.25">
      <c r="A15" s="8"/>
      <c r="B15" s="36" t="s">
        <v>122</v>
      </c>
      <c r="C15" s="36" t="s">
        <v>13</v>
      </c>
      <c r="D15" s="36" t="s">
        <v>123</v>
      </c>
      <c r="E15" s="11">
        <v>10</v>
      </c>
      <c r="F15" s="13">
        <v>5000</v>
      </c>
      <c r="G15" s="13" t="s">
        <v>25</v>
      </c>
      <c r="H15" s="13">
        <v>2000</v>
      </c>
      <c r="I15" s="20" t="s">
        <v>24</v>
      </c>
    </row>
    <row r="16" spans="1:9" ht="15.75" thickBot="1" x14ac:dyDescent="0.3">
      <c r="A16" s="9"/>
      <c r="B16" s="37" t="s">
        <v>124</v>
      </c>
      <c r="C16" s="37" t="s">
        <v>27</v>
      </c>
      <c r="D16" s="37" t="s">
        <v>125</v>
      </c>
      <c r="E16" s="21">
        <v>1</v>
      </c>
      <c r="F16" s="23">
        <v>5000</v>
      </c>
      <c r="G16" s="23" t="s">
        <v>25</v>
      </c>
      <c r="H16" s="23">
        <v>2000</v>
      </c>
      <c r="I16" s="24" t="s">
        <v>24</v>
      </c>
    </row>
    <row r="17" spans="1:9" x14ac:dyDescent="0.25">
      <c r="A17" s="6" t="s">
        <v>126</v>
      </c>
      <c r="B17" s="35" t="s">
        <v>127</v>
      </c>
      <c r="C17" s="35" t="s">
        <v>14</v>
      </c>
      <c r="D17" s="35" t="s">
        <v>128</v>
      </c>
      <c r="E17" s="16">
        <v>7</v>
      </c>
      <c r="F17" s="18">
        <v>75000</v>
      </c>
      <c r="G17" s="18" t="s">
        <v>19</v>
      </c>
      <c r="H17" s="18">
        <v>40000</v>
      </c>
      <c r="I17" s="19" t="s">
        <v>20</v>
      </c>
    </row>
    <row r="18" spans="1:9" ht="15.75" thickBot="1" x14ac:dyDescent="0.3">
      <c r="A18" s="9"/>
      <c r="B18" s="37" t="s">
        <v>129</v>
      </c>
      <c r="C18" s="37" t="s">
        <v>130</v>
      </c>
      <c r="D18" s="37" t="s">
        <v>131</v>
      </c>
      <c r="E18" s="21">
        <v>2</v>
      </c>
      <c r="F18" s="23">
        <v>15000</v>
      </c>
      <c r="G18" s="23" t="s">
        <v>19</v>
      </c>
      <c r="H18" s="23">
        <v>7000</v>
      </c>
      <c r="I18" s="24" t="s">
        <v>20</v>
      </c>
    </row>
    <row r="19" spans="1:9" x14ac:dyDescent="0.25">
      <c r="A19" s="6" t="s">
        <v>132</v>
      </c>
      <c r="B19" s="35" t="s">
        <v>133</v>
      </c>
      <c r="C19" s="35" t="s">
        <v>134</v>
      </c>
      <c r="D19" s="35" t="s">
        <v>15</v>
      </c>
      <c r="E19" s="16">
        <v>4</v>
      </c>
      <c r="F19" s="18">
        <v>600000</v>
      </c>
      <c r="G19" s="18" t="s">
        <v>28</v>
      </c>
      <c r="H19" s="18">
        <v>300000</v>
      </c>
      <c r="I19" s="19" t="s">
        <v>22</v>
      </c>
    </row>
    <row r="20" spans="1:9" x14ac:dyDescent="0.25">
      <c r="A20" s="8"/>
      <c r="B20" s="36" t="s">
        <v>135</v>
      </c>
      <c r="C20" s="36" t="s">
        <v>136</v>
      </c>
      <c r="D20" s="36" t="s">
        <v>137</v>
      </c>
      <c r="E20" s="11">
        <v>1</v>
      </c>
      <c r="F20" s="13">
        <v>250000</v>
      </c>
      <c r="G20" s="13" t="s">
        <v>23</v>
      </c>
      <c r="H20" s="13">
        <v>100000</v>
      </c>
      <c r="I20" s="20" t="s">
        <v>24</v>
      </c>
    </row>
    <row r="21" spans="1:9" ht="15.75" thickBot="1" x14ac:dyDescent="0.3">
      <c r="A21" s="9"/>
      <c r="B21" s="37" t="s">
        <v>138</v>
      </c>
      <c r="C21" s="37" t="s">
        <v>139</v>
      </c>
      <c r="D21" s="37" t="s">
        <v>16</v>
      </c>
      <c r="E21" s="21">
        <v>1</v>
      </c>
      <c r="F21" s="23">
        <v>200000</v>
      </c>
      <c r="G21" s="23" t="s">
        <v>23</v>
      </c>
      <c r="H21" s="23">
        <v>100000</v>
      </c>
      <c r="I21" s="24" t="s">
        <v>24</v>
      </c>
    </row>
    <row r="22" spans="1:9" ht="15.75" thickBot="1" x14ac:dyDescent="0.3">
      <c r="A22" s="45" t="s">
        <v>240</v>
      </c>
      <c r="B22" s="46"/>
      <c r="C22" s="46"/>
      <c r="D22" s="46"/>
      <c r="E22" s="46"/>
      <c r="F22" s="47">
        <f>SUM(F2:F21)</f>
        <v>2308000</v>
      </c>
      <c r="G22" s="48"/>
      <c r="H22" s="47">
        <f>SUM(H2:H21)</f>
        <v>1170000</v>
      </c>
      <c r="I22" s="48"/>
    </row>
    <row r="23" spans="1:9" x14ac:dyDescent="0.25">
      <c r="F23" s="1"/>
      <c r="G23" s="1"/>
      <c r="H23" s="1"/>
      <c r="I23" s="1"/>
    </row>
    <row r="24" spans="1:9" x14ac:dyDescent="0.25">
      <c r="F24" s="1"/>
      <c r="G24" s="1"/>
      <c r="H24" s="1"/>
      <c r="I24" s="1"/>
    </row>
    <row r="25" spans="1:9" x14ac:dyDescent="0.25">
      <c r="F25" s="1"/>
      <c r="G25" s="1"/>
      <c r="H25" s="1"/>
      <c r="I25" s="1"/>
    </row>
    <row r="26" spans="1:9" x14ac:dyDescent="0.25">
      <c r="F26" s="1"/>
      <c r="G26" s="1"/>
      <c r="H26" s="1"/>
      <c r="I26" s="1"/>
    </row>
    <row r="27" spans="1:9" x14ac:dyDescent="0.25">
      <c r="F27" s="1"/>
      <c r="G27" s="1"/>
      <c r="H27" s="1"/>
      <c r="I27" s="1"/>
    </row>
    <row r="28" spans="1:9" x14ac:dyDescent="0.25">
      <c r="H28" s="1"/>
      <c r="I28" s="1"/>
    </row>
  </sheetData>
  <mergeCells count="8">
    <mergeCell ref="F22:G22"/>
    <mergeCell ref="H22:I22"/>
    <mergeCell ref="A2:A4"/>
    <mergeCell ref="A5:A11"/>
    <mergeCell ref="A12:A16"/>
    <mergeCell ref="A17:A18"/>
    <mergeCell ref="A19:A21"/>
    <mergeCell ref="A22:E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CAFCF-F45C-4133-AD3F-82C1259620B6}">
  <dimension ref="A1:I23"/>
  <sheetViews>
    <sheetView zoomScale="85" zoomScaleNormal="85" workbookViewId="0">
      <selection activeCell="H19" sqref="A1:I19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3" width="24.42578125" bestFit="1" customWidth="1"/>
    <col min="4" max="4" width="37" bestFit="1" customWidth="1"/>
    <col min="5" max="5" width="8.5703125" bestFit="1" customWidth="1"/>
    <col min="6" max="6" width="15.7109375" bestFit="1" customWidth="1"/>
    <col min="7" max="7" width="21.42578125" bestFit="1" customWidth="1"/>
    <col min="8" max="8" width="15.7109375" bestFit="1" customWidth="1"/>
    <col min="9" max="9" width="15.85546875" bestFit="1" customWidth="1"/>
  </cols>
  <sheetData>
    <row r="1" spans="1:9" ht="15.75" thickBot="1" x14ac:dyDescent="0.3">
      <c r="A1" s="25" t="s">
        <v>49</v>
      </c>
      <c r="B1" s="26" t="s">
        <v>0</v>
      </c>
      <c r="C1" s="26" t="s">
        <v>50</v>
      </c>
      <c r="D1" s="26" t="s">
        <v>184</v>
      </c>
      <c r="E1" s="26" t="s">
        <v>51</v>
      </c>
      <c r="F1" s="26" t="s">
        <v>67</v>
      </c>
      <c r="G1" s="26" t="s">
        <v>68</v>
      </c>
      <c r="H1" s="26" t="s">
        <v>69</v>
      </c>
      <c r="I1" s="27" t="s">
        <v>70</v>
      </c>
    </row>
    <row r="2" spans="1:9" x14ac:dyDescent="0.25">
      <c r="A2" s="6" t="s">
        <v>140</v>
      </c>
      <c r="B2" s="35" t="s">
        <v>141</v>
      </c>
      <c r="C2" s="35" t="s">
        <v>142</v>
      </c>
      <c r="D2" s="35" t="s">
        <v>85</v>
      </c>
      <c r="E2" s="15">
        <v>1</v>
      </c>
      <c r="F2" s="18">
        <v>150000</v>
      </c>
      <c r="G2" s="15" t="s">
        <v>143</v>
      </c>
      <c r="H2" s="18">
        <v>75000</v>
      </c>
      <c r="I2" s="19" t="s">
        <v>144</v>
      </c>
    </row>
    <row r="3" spans="1:9" x14ac:dyDescent="0.25">
      <c r="A3" s="8"/>
      <c r="B3" s="36" t="s">
        <v>145</v>
      </c>
      <c r="C3" s="36" t="s">
        <v>30</v>
      </c>
      <c r="D3" s="36" t="s">
        <v>146</v>
      </c>
      <c r="E3" s="42">
        <v>5</v>
      </c>
      <c r="F3" s="13">
        <v>18000</v>
      </c>
      <c r="G3" s="12" t="s">
        <v>147</v>
      </c>
      <c r="H3" s="13">
        <v>10000</v>
      </c>
      <c r="I3" s="20" t="s">
        <v>144</v>
      </c>
    </row>
    <row r="4" spans="1:9" x14ac:dyDescent="0.25">
      <c r="A4" s="8"/>
      <c r="B4" s="36" t="s">
        <v>148</v>
      </c>
      <c r="C4" s="36" t="s">
        <v>31</v>
      </c>
      <c r="D4" s="36" t="s">
        <v>146</v>
      </c>
      <c r="E4" s="42">
        <v>4</v>
      </c>
      <c r="F4" s="13">
        <v>18000</v>
      </c>
      <c r="G4" s="12" t="s">
        <v>147</v>
      </c>
      <c r="H4" s="13">
        <v>10000</v>
      </c>
      <c r="I4" s="20" t="s">
        <v>144</v>
      </c>
    </row>
    <row r="5" spans="1:9" x14ac:dyDescent="0.25">
      <c r="A5" s="8"/>
      <c r="B5" s="36" t="s">
        <v>149</v>
      </c>
      <c r="C5" s="36" t="s">
        <v>150</v>
      </c>
      <c r="D5" s="36" t="s">
        <v>151</v>
      </c>
      <c r="E5" s="42">
        <v>5</v>
      </c>
      <c r="F5" s="13">
        <v>18000</v>
      </c>
      <c r="G5" s="12" t="s">
        <v>147</v>
      </c>
      <c r="H5" s="13">
        <v>10000</v>
      </c>
      <c r="I5" s="20" t="s">
        <v>144</v>
      </c>
    </row>
    <row r="6" spans="1:9" ht="15.75" thickBot="1" x14ac:dyDescent="0.3">
      <c r="A6" s="9"/>
      <c r="B6" s="37" t="s">
        <v>152</v>
      </c>
      <c r="C6" s="37" t="s">
        <v>153</v>
      </c>
      <c r="D6" s="37" t="s">
        <v>154</v>
      </c>
      <c r="E6" s="44">
        <v>13</v>
      </c>
      <c r="F6" s="23">
        <v>15000</v>
      </c>
      <c r="G6" s="22" t="s">
        <v>147</v>
      </c>
      <c r="H6" s="23">
        <v>8000</v>
      </c>
      <c r="I6" s="24" t="s">
        <v>144</v>
      </c>
    </row>
    <row r="7" spans="1:9" x14ac:dyDescent="0.25">
      <c r="A7" s="6" t="s">
        <v>155</v>
      </c>
      <c r="B7" s="35" t="s">
        <v>156</v>
      </c>
      <c r="C7" s="35" t="s">
        <v>32</v>
      </c>
      <c r="D7" s="35" t="s">
        <v>157</v>
      </c>
      <c r="E7" s="43">
        <v>2</v>
      </c>
      <c r="F7" s="18">
        <v>29000</v>
      </c>
      <c r="G7" s="17" t="s">
        <v>147</v>
      </c>
      <c r="H7" s="18">
        <v>15000</v>
      </c>
      <c r="I7" s="19" t="s">
        <v>144</v>
      </c>
    </row>
    <row r="8" spans="1:9" x14ac:dyDescent="0.25">
      <c r="A8" s="8"/>
      <c r="B8" s="36" t="s">
        <v>158</v>
      </c>
      <c r="C8" s="36" t="s">
        <v>33</v>
      </c>
      <c r="D8" s="36" t="s">
        <v>159</v>
      </c>
      <c r="E8" s="42">
        <v>2</v>
      </c>
      <c r="F8" s="13">
        <v>18000</v>
      </c>
      <c r="G8" s="12" t="s">
        <v>147</v>
      </c>
      <c r="H8" s="13">
        <v>10000</v>
      </c>
      <c r="I8" s="20" t="s">
        <v>144</v>
      </c>
    </row>
    <row r="9" spans="1:9" x14ac:dyDescent="0.25">
      <c r="A9" s="8"/>
      <c r="B9" s="36" t="s">
        <v>160</v>
      </c>
      <c r="C9" s="36" t="s">
        <v>34</v>
      </c>
      <c r="D9" s="36" t="s">
        <v>161</v>
      </c>
      <c r="E9" s="42">
        <v>1</v>
      </c>
      <c r="F9" s="13">
        <v>18000</v>
      </c>
      <c r="G9" s="12" t="s">
        <v>147</v>
      </c>
      <c r="H9" s="13">
        <v>10000</v>
      </c>
      <c r="I9" s="20" t="s">
        <v>144</v>
      </c>
    </row>
    <row r="10" spans="1:9" x14ac:dyDescent="0.25">
      <c r="A10" s="8"/>
      <c r="B10" s="36" t="s">
        <v>162</v>
      </c>
      <c r="C10" s="36" t="s">
        <v>35</v>
      </c>
      <c r="D10" s="36" t="s">
        <v>163</v>
      </c>
      <c r="E10" s="42">
        <v>1</v>
      </c>
      <c r="F10" s="13">
        <v>18000</v>
      </c>
      <c r="G10" s="12" t="s">
        <v>147</v>
      </c>
      <c r="H10" s="13">
        <v>10000</v>
      </c>
      <c r="I10" s="20" t="s">
        <v>144</v>
      </c>
    </row>
    <row r="11" spans="1:9" x14ac:dyDescent="0.25">
      <c r="A11" s="8"/>
      <c r="B11" s="36" t="s">
        <v>164</v>
      </c>
      <c r="C11" s="36" t="s">
        <v>36</v>
      </c>
      <c r="D11" s="36" t="s">
        <v>165</v>
      </c>
      <c r="E11" s="42">
        <v>2</v>
      </c>
      <c r="F11" s="13">
        <v>25000</v>
      </c>
      <c r="G11" s="12" t="s">
        <v>147</v>
      </c>
      <c r="H11" s="13">
        <v>15000</v>
      </c>
      <c r="I11" s="20" t="s">
        <v>144</v>
      </c>
    </row>
    <row r="12" spans="1:9" x14ac:dyDescent="0.25">
      <c r="A12" s="8"/>
      <c r="B12" s="36" t="s">
        <v>166</v>
      </c>
      <c r="C12" s="36" t="s">
        <v>167</v>
      </c>
      <c r="D12" s="36" t="s">
        <v>168</v>
      </c>
      <c r="E12" s="42">
        <v>1</v>
      </c>
      <c r="F12" s="13">
        <v>16000</v>
      </c>
      <c r="G12" s="12" t="s">
        <v>147</v>
      </c>
      <c r="H12" s="13">
        <v>10000</v>
      </c>
      <c r="I12" s="20" t="s">
        <v>144</v>
      </c>
    </row>
    <row r="13" spans="1:9" ht="15.75" thickBot="1" x14ac:dyDescent="0.3">
      <c r="A13" s="9"/>
      <c r="B13" s="37" t="s">
        <v>169</v>
      </c>
      <c r="C13" s="37" t="s">
        <v>170</v>
      </c>
      <c r="D13" s="37" t="s">
        <v>171</v>
      </c>
      <c r="E13" s="44">
        <v>1</v>
      </c>
      <c r="F13" s="23">
        <v>35000</v>
      </c>
      <c r="G13" s="22" t="s">
        <v>37</v>
      </c>
      <c r="H13" s="23">
        <v>15000</v>
      </c>
      <c r="I13" s="24" t="s">
        <v>29</v>
      </c>
    </row>
    <row r="14" spans="1:9" x14ac:dyDescent="0.25">
      <c r="A14" s="6" t="s">
        <v>172</v>
      </c>
      <c r="B14" s="35" t="s">
        <v>38</v>
      </c>
      <c r="C14" s="35" t="s">
        <v>173</v>
      </c>
      <c r="D14" s="35" t="s">
        <v>174</v>
      </c>
      <c r="E14" s="43">
        <v>1</v>
      </c>
      <c r="F14" s="18">
        <v>2500000</v>
      </c>
      <c r="G14" s="17" t="s">
        <v>20</v>
      </c>
      <c r="H14" s="18">
        <v>1200000</v>
      </c>
      <c r="I14" s="19" t="s">
        <v>39</v>
      </c>
    </row>
    <row r="15" spans="1:9" x14ac:dyDescent="0.25">
      <c r="A15" s="8"/>
      <c r="B15" s="36" t="s">
        <v>175</v>
      </c>
      <c r="C15" s="36" t="s">
        <v>41</v>
      </c>
      <c r="D15" s="36" t="s">
        <v>40</v>
      </c>
      <c r="E15" s="42">
        <v>2</v>
      </c>
      <c r="F15" s="13">
        <v>60000</v>
      </c>
      <c r="G15" s="12" t="s">
        <v>42</v>
      </c>
      <c r="H15" s="13">
        <v>40000</v>
      </c>
      <c r="I15" s="20" t="s">
        <v>43</v>
      </c>
    </row>
    <row r="16" spans="1:9" ht="15.75" thickBot="1" x14ac:dyDescent="0.3">
      <c r="A16" s="9"/>
      <c r="B16" s="37" t="s">
        <v>176</v>
      </c>
      <c r="C16" s="37" t="s">
        <v>17</v>
      </c>
      <c r="D16" s="37" t="s">
        <v>177</v>
      </c>
      <c r="E16" s="44">
        <v>1</v>
      </c>
      <c r="F16" s="23">
        <v>120000</v>
      </c>
      <c r="G16" s="22" t="s">
        <v>44</v>
      </c>
      <c r="H16" s="23">
        <v>50000</v>
      </c>
      <c r="I16" s="24" t="s">
        <v>45</v>
      </c>
    </row>
    <row r="17" spans="1:9" x14ac:dyDescent="0.25">
      <c r="A17" s="6" t="s">
        <v>178</v>
      </c>
      <c r="B17" s="35" t="s">
        <v>179</v>
      </c>
      <c r="C17" s="35" t="s">
        <v>180</v>
      </c>
      <c r="D17" s="35" t="s">
        <v>181</v>
      </c>
      <c r="E17" s="43">
        <v>2</v>
      </c>
      <c r="F17" s="18">
        <v>10000</v>
      </c>
      <c r="G17" s="17" t="s">
        <v>147</v>
      </c>
      <c r="H17" s="18">
        <v>5000</v>
      </c>
      <c r="I17" s="19" t="s">
        <v>144</v>
      </c>
    </row>
    <row r="18" spans="1:9" ht="15.75" thickBot="1" x14ac:dyDescent="0.3">
      <c r="A18" s="9"/>
      <c r="B18" s="37" t="s">
        <v>182</v>
      </c>
      <c r="C18" s="37" t="s">
        <v>46</v>
      </c>
      <c r="D18" s="37" t="s">
        <v>183</v>
      </c>
      <c r="E18" s="44">
        <v>1</v>
      </c>
      <c r="F18" s="23">
        <v>150000</v>
      </c>
      <c r="G18" s="22" t="s">
        <v>47</v>
      </c>
      <c r="H18" s="23">
        <v>100000</v>
      </c>
      <c r="I18" s="24" t="s">
        <v>48</v>
      </c>
    </row>
    <row r="19" spans="1:9" ht="15.75" thickBot="1" x14ac:dyDescent="0.3">
      <c r="A19" s="57" t="s">
        <v>240</v>
      </c>
      <c r="B19" s="58"/>
      <c r="C19" s="58"/>
      <c r="D19" s="58"/>
      <c r="E19" s="59"/>
      <c r="F19" s="60">
        <f>SUM(F2:F18)</f>
        <v>3218000</v>
      </c>
      <c r="G19" s="61"/>
      <c r="H19" s="60">
        <f>SUM(H2:H18)</f>
        <v>1593000</v>
      </c>
      <c r="I19" s="61"/>
    </row>
    <row r="20" spans="1:9" x14ac:dyDescent="0.25">
      <c r="F20" s="2"/>
      <c r="H20" s="2"/>
    </row>
    <row r="21" spans="1:9" x14ac:dyDescent="0.25">
      <c r="F21" s="2"/>
      <c r="H21" s="2"/>
    </row>
    <row r="22" spans="1:9" x14ac:dyDescent="0.25">
      <c r="F22" s="2"/>
      <c r="H22" s="2"/>
    </row>
    <row r="23" spans="1:9" x14ac:dyDescent="0.25">
      <c r="F23" s="2"/>
      <c r="H23" s="2"/>
    </row>
  </sheetData>
  <mergeCells count="7">
    <mergeCell ref="H19:I19"/>
    <mergeCell ref="A2:A6"/>
    <mergeCell ref="A7:A13"/>
    <mergeCell ref="A14:A16"/>
    <mergeCell ref="A17:A18"/>
    <mergeCell ref="A19:E19"/>
    <mergeCell ref="F19:G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9247A-1F89-4713-982B-698A20F135AD}">
  <dimension ref="A1:I14"/>
  <sheetViews>
    <sheetView zoomScale="70" zoomScaleNormal="70" workbookViewId="0">
      <selection activeCell="H14" sqref="A1:I14"/>
    </sheetView>
  </sheetViews>
  <sheetFormatPr defaultRowHeight="15" x14ac:dyDescent="0.25"/>
  <cols>
    <col min="1" max="1" width="15.42578125" bestFit="1" customWidth="1"/>
    <col min="2" max="2" width="22.140625" bestFit="1" customWidth="1"/>
    <col min="3" max="3" width="40.28515625" bestFit="1" customWidth="1"/>
    <col min="4" max="4" width="45.28515625" bestFit="1" customWidth="1"/>
    <col min="5" max="5" width="9.28515625" bestFit="1" customWidth="1"/>
    <col min="6" max="6" width="18.7109375" bestFit="1" customWidth="1"/>
    <col min="7" max="7" width="23.140625" bestFit="1" customWidth="1"/>
    <col min="8" max="8" width="17.28515625" bestFit="1" customWidth="1"/>
    <col min="9" max="9" width="21" bestFit="1" customWidth="1"/>
  </cols>
  <sheetData>
    <row r="1" spans="1:9" ht="15.75" thickBot="1" x14ac:dyDescent="0.3">
      <c r="A1" s="14" t="s">
        <v>49</v>
      </c>
      <c r="B1" s="14" t="s">
        <v>0</v>
      </c>
      <c r="C1" s="14" t="s">
        <v>50</v>
      </c>
      <c r="D1" s="14" t="s">
        <v>184</v>
      </c>
      <c r="E1" s="14" t="s">
        <v>51</v>
      </c>
      <c r="F1" s="14" t="s">
        <v>67</v>
      </c>
      <c r="G1" s="14" t="s">
        <v>68</v>
      </c>
      <c r="H1" s="14" t="s">
        <v>69</v>
      </c>
      <c r="I1" s="14" t="s">
        <v>70</v>
      </c>
    </row>
    <row r="2" spans="1:9" x14ac:dyDescent="0.25">
      <c r="A2" s="6" t="s">
        <v>231</v>
      </c>
      <c r="B2" s="35" t="s">
        <v>52</v>
      </c>
      <c r="C2" s="35" t="s">
        <v>185</v>
      </c>
      <c r="D2" s="35" t="s">
        <v>186</v>
      </c>
      <c r="E2" s="16">
        <v>1</v>
      </c>
      <c r="F2" s="17">
        <v>1750000</v>
      </c>
      <c r="G2" s="18" t="s">
        <v>78</v>
      </c>
      <c r="H2" s="17">
        <v>950000</v>
      </c>
      <c r="I2" s="19" t="s">
        <v>22</v>
      </c>
    </row>
    <row r="3" spans="1:9" x14ac:dyDescent="0.25">
      <c r="A3" s="8"/>
      <c r="B3" s="36" t="s">
        <v>53</v>
      </c>
      <c r="C3" s="36" t="s">
        <v>187</v>
      </c>
      <c r="D3" s="36" t="s">
        <v>188</v>
      </c>
      <c r="E3" s="11">
        <v>1</v>
      </c>
      <c r="F3" s="12">
        <v>58500</v>
      </c>
      <c r="G3" s="13" t="s">
        <v>19</v>
      </c>
      <c r="H3" s="12">
        <v>35000</v>
      </c>
      <c r="I3" s="20" t="s">
        <v>22</v>
      </c>
    </row>
    <row r="4" spans="1:9" x14ac:dyDescent="0.25">
      <c r="A4" s="8"/>
      <c r="B4" s="36" t="s">
        <v>54</v>
      </c>
      <c r="C4" s="36" t="s">
        <v>189</v>
      </c>
      <c r="D4" s="36" t="s">
        <v>190</v>
      </c>
      <c r="E4" s="11">
        <v>1</v>
      </c>
      <c r="F4" s="12">
        <v>321000</v>
      </c>
      <c r="G4" s="13" t="s">
        <v>65</v>
      </c>
      <c r="H4" s="12">
        <v>200000</v>
      </c>
      <c r="I4" s="20" t="s">
        <v>92</v>
      </c>
    </row>
    <row r="5" spans="1:9" x14ac:dyDescent="0.25">
      <c r="A5" s="8"/>
      <c r="B5" s="36" t="s">
        <v>55</v>
      </c>
      <c r="C5" s="36" t="s">
        <v>56</v>
      </c>
      <c r="D5" s="36" t="s">
        <v>191</v>
      </c>
      <c r="E5" s="11">
        <v>2</v>
      </c>
      <c r="F5" s="12">
        <v>40830</v>
      </c>
      <c r="G5" s="13" t="s">
        <v>19</v>
      </c>
      <c r="H5" s="12">
        <v>25000</v>
      </c>
      <c r="I5" s="20" t="s">
        <v>22</v>
      </c>
    </row>
    <row r="6" spans="1:9" x14ac:dyDescent="0.25">
      <c r="A6" s="8"/>
      <c r="B6" s="36" t="s">
        <v>57</v>
      </c>
      <c r="C6" s="36" t="s">
        <v>192</v>
      </c>
      <c r="D6" s="36" t="s">
        <v>193</v>
      </c>
      <c r="E6" s="11">
        <v>1</v>
      </c>
      <c r="F6" s="12">
        <v>58000</v>
      </c>
      <c r="G6" s="13" t="s">
        <v>19</v>
      </c>
      <c r="H6" s="12">
        <v>30000</v>
      </c>
      <c r="I6" s="20" t="s">
        <v>22</v>
      </c>
    </row>
    <row r="7" spans="1:9" x14ac:dyDescent="0.25">
      <c r="A7" s="8"/>
      <c r="B7" s="36" t="s">
        <v>58</v>
      </c>
      <c r="C7" s="36" t="s">
        <v>194</v>
      </c>
      <c r="D7" s="36" t="s">
        <v>195</v>
      </c>
      <c r="E7" s="11">
        <v>1</v>
      </c>
      <c r="F7" s="12">
        <v>92000</v>
      </c>
      <c r="G7" s="13" t="s">
        <v>19</v>
      </c>
      <c r="H7" s="12">
        <v>50000</v>
      </c>
      <c r="I7" s="20" t="s">
        <v>22</v>
      </c>
    </row>
    <row r="8" spans="1:9" ht="15.75" thickBot="1" x14ac:dyDescent="0.3">
      <c r="A8" s="9"/>
      <c r="B8" s="37" t="s">
        <v>18</v>
      </c>
      <c r="C8" s="37" t="s">
        <v>196</v>
      </c>
      <c r="D8" s="37" t="s">
        <v>197</v>
      </c>
      <c r="E8" s="21">
        <v>1</v>
      </c>
      <c r="F8" s="22">
        <v>150000</v>
      </c>
      <c r="G8" s="23" t="s">
        <v>93</v>
      </c>
      <c r="H8" s="22">
        <v>100000</v>
      </c>
      <c r="I8" s="24" t="s">
        <v>93</v>
      </c>
    </row>
    <row r="9" spans="1:9" x14ac:dyDescent="0.25">
      <c r="A9" s="6" t="s">
        <v>232</v>
      </c>
      <c r="B9" s="35" t="s">
        <v>59</v>
      </c>
      <c r="C9" s="35" t="s">
        <v>60</v>
      </c>
      <c r="D9" s="35" t="s">
        <v>198</v>
      </c>
      <c r="E9" s="16">
        <v>2</v>
      </c>
      <c r="F9" s="17">
        <v>130000</v>
      </c>
      <c r="G9" s="18" t="s">
        <v>19</v>
      </c>
      <c r="H9" s="17">
        <v>75000</v>
      </c>
      <c r="I9" s="19" t="s">
        <v>22</v>
      </c>
    </row>
    <row r="10" spans="1:9" ht="15.75" thickBot="1" x14ac:dyDescent="0.3">
      <c r="A10" s="9"/>
      <c r="B10" s="37" t="s">
        <v>61</v>
      </c>
      <c r="C10" s="37" t="s">
        <v>199</v>
      </c>
      <c r="D10" s="37" t="s">
        <v>200</v>
      </c>
      <c r="E10" s="21">
        <v>1</v>
      </c>
      <c r="F10" s="22">
        <v>27300</v>
      </c>
      <c r="G10" s="23" t="s">
        <v>19</v>
      </c>
      <c r="H10" s="22">
        <v>15000</v>
      </c>
      <c r="I10" s="24" t="s">
        <v>22</v>
      </c>
    </row>
    <row r="11" spans="1:9" x14ac:dyDescent="0.25">
      <c r="A11" s="6" t="s">
        <v>233</v>
      </c>
      <c r="B11" s="35" t="s">
        <v>62</v>
      </c>
      <c r="C11" s="35" t="s">
        <v>63</v>
      </c>
      <c r="D11" s="35" t="s">
        <v>201</v>
      </c>
      <c r="E11" s="16">
        <v>1</v>
      </c>
      <c r="F11" s="17">
        <v>161000</v>
      </c>
      <c r="G11" s="18" t="s">
        <v>65</v>
      </c>
      <c r="H11" s="17">
        <v>110000</v>
      </c>
      <c r="I11" s="19" t="s">
        <v>71</v>
      </c>
    </row>
    <row r="12" spans="1:9" ht="15.75" thickBot="1" x14ac:dyDescent="0.3">
      <c r="A12" s="9"/>
      <c r="B12" s="37" t="s">
        <v>64</v>
      </c>
      <c r="C12" s="37" t="s">
        <v>202</v>
      </c>
      <c r="D12" s="37" t="s">
        <v>203</v>
      </c>
      <c r="E12" s="21">
        <v>10</v>
      </c>
      <c r="F12" s="22">
        <v>160000</v>
      </c>
      <c r="G12" s="23" t="s">
        <v>65</v>
      </c>
      <c r="H12" s="22">
        <v>120000</v>
      </c>
      <c r="I12" s="24" t="s">
        <v>71</v>
      </c>
    </row>
    <row r="13" spans="1:9" ht="15.75" thickBot="1" x14ac:dyDescent="0.3">
      <c r="A13" s="28" t="s">
        <v>234</v>
      </c>
      <c r="B13" s="38" t="s">
        <v>66</v>
      </c>
      <c r="C13" s="38" t="s">
        <v>204</v>
      </c>
      <c r="D13" s="38" t="s">
        <v>205</v>
      </c>
      <c r="E13" s="30">
        <v>1</v>
      </c>
      <c r="F13" s="31">
        <v>75000</v>
      </c>
      <c r="G13" s="32" t="s">
        <v>90</v>
      </c>
      <c r="H13" s="31">
        <v>50000</v>
      </c>
      <c r="I13" s="33" t="s">
        <v>90</v>
      </c>
    </row>
    <row r="14" spans="1:9" ht="15.75" thickBot="1" x14ac:dyDescent="0.3">
      <c r="A14" s="57" t="s">
        <v>240</v>
      </c>
      <c r="B14" s="58"/>
      <c r="C14" s="58"/>
      <c r="D14" s="58"/>
      <c r="E14" s="62"/>
      <c r="F14" s="60">
        <f>SUM(F2:F13)</f>
        <v>3023630</v>
      </c>
      <c r="G14" s="61"/>
      <c r="H14" s="60">
        <f>SUM(H2:H13)</f>
        <v>1760000</v>
      </c>
      <c r="I14" s="61"/>
    </row>
  </sheetData>
  <mergeCells count="6">
    <mergeCell ref="A11:A12"/>
    <mergeCell ref="A9:A10"/>
    <mergeCell ref="A2:A8"/>
    <mergeCell ref="A14:E14"/>
    <mergeCell ref="F14:G14"/>
    <mergeCell ref="H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4C33-4728-4A45-B600-22255D81665C}">
  <dimension ref="A1:I25"/>
  <sheetViews>
    <sheetView zoomScale="70" zoomScaleNormal="70" workbookViewId="0">
      <selection activeCell="H16" sqref="A1:I16"/>
    </sheetView>
  </sheetViews>
  <sheetFormatPr defaultRowHeight="15" x14ac:dyDescent="0.25"/>
  <cols>
    <col min="1" max="1" width="32.28515625" bestFit="1" customWidth="1"/>
    <col min="2" max="2" width="20" bestFit="1" customWidth="1"/>
    <col min="3" max="3" width="44.5703125" bestFit="1" customWidth="1"/>
    <col min="4" max="4" width="38.5703125" bestFit="1" customWidth="1"/>
    <col min="5" max="5" width="9.28515625" bestFit="1" customWidth="1"/>
    <col min="6" max="6" width="17.28515625" bestFit="1" customWidth="1"/>
    <col min="7" max="7" width="29.140625" bestFit="1" customWidth="1"/>
    <col min="8" max="8" width="17.28515625" bestFit="1" customWidth="1"/>
    <col min="9" max="9" width="17.42578125" bestFit="1" customWidth="1"/>
  </cols>
  <sheetData>
    <row r="1" spans="1:9" ht="15.75" thickBot="1" x14ac:dyDescent="0.3">
      <c r="A1" s="14" t="s">
        <v>49</v>
      </c>
      <c r="B1" s="14" t="s">
        <v>0</v>
      </c>
      <c r="C1" s="14" t="s">
        <v>50</v>
      </c>
      <c r="D1" s="14" t="s">
        <v>184</v>
      </c>
      <c r="E1" s="14" t="s">
        <v>51</v>
      </c>
      <c r="F1" s="14" t="s">
        <v>67</v>
      </c>
      <c r="G1" s="14" t="s">
        <v>68</v>
      </c>
      <c r="H1" s="14" t="s">
        <v>69</v>
      </c>
      <c r="I1" s="14" t="s">
        <v>70</v>
      </c>
    </row>
    <row r="2" spans="1:9" x14ac:dyDescent="0.25">
      <c r="A2" s="6" t="s">
        <v>235</v>
      </c>
      <c r="B2" s="7" t="s">
        <v>62</v>
      </c>
      <c r="C2" s="7" t="s">
        <v>63</v>
      </c>
      <c r="D2" s="7" t="s">
        <v>206</v>
      </c>
      <c r="E2" s="16">
        <v>1</v>
      </c>
      <c r="F2" s="18">
        <v>161000</v>
      </c>
      <c r="G2" s="18" t="s">
        <v>65</v>
      </c>
      <c r="H2" s="18">
        <v>110000</v>
      </c>
      <c r="I2" s="19" t="s">
        <v>71</v>
      </c>
    </row>
    <row r="3" spans="1:9" x14ac:dyDescent="0.25">
      <c r="A3" s="8"/>
      <c r="B3" s="4" t="s">
        <v>72</v>
      </c>
      <c r="C3" s="4" t="s">
        <v>207</v>
      </c>
      <c r="D3" s="4" t="s">
        <v>208</v>
      </c>
      <c r="E3" s="11">
        <v>1</v>
      </c>
      <c r="F3" s="13">
        <v>450000</v>
      </c>
      <c r="G3" s="13" t="s">
        <v>65</v>
      </c>
      <c r="H3" s="13">
        <v>250000</v>
      </c>
      <c r="I3" s="20" t="s">
        <v>71</v>
      </c>
    </row>
    <row r="4" spans="1:9" x14ac:dyDescent="0.25">
      <c r="A4" s="8"/>
      <c r="B4" s="4" t="s">
        <v>73</v>
      </c>
      <c r="C4" s="4" t="s">
        <v>209</v>
      </c>
      <c r="D4" s="4" t="s">
        <v>210</v>
      </c>
      <c r="E4" s="11">
        <v>2</v>
      </c>
      <c r="F4" s="13">
        <v>85000</v>
      </c>
      <c r="G4" s="13" t="s">
        <v>74</v>
      </c>
      <c r="H4" s="13">
        <v>50000</v>
      </c>
      <c r="I4" s="20" t="s">
        <v>24</v>
      </c>
    </row>
    <row r="5" spans="1:9" ht="15.75" thickBot="1" x14ac:dyDescent="0.3">
      <c r="A5" s="9"/>
      <c r="B5" s="10" t="s">
        <v>75</v>
      </c>
      <c r="C5" s="10" t="s">
        <v>211</v>
      </c>
      <c r="D5" s="10" t="s">
        <v>212</v>
      </c>
      <c r="E5" s="21">
        <v>1</v>
      </c>
      <c r="F5" s="23">
        <v>225000</v>
      </c>
      <c r="G5" s="23" t="s">
        <v>76</v>
      </c>
      <c r="H5" s="23">
        <v>150000</v>
      </c>
      <c r="I5" s="24" t="s">
        <v>71</v>
      </c>
    </row>
    <row r="6" spans="1:9" x14ac:dyDescent="0.25">
      <c r="A6" s="6" t="s">
        <v>236</v>
      </c>
      <c r="B6" s="7" t="s">
        <v>77</v>
      </c>
      <c r="C6" s="7" t="s">
        <v>213</v>
      </c>
      <c r="D6" s="7" t="s">
        <v>214</v>
      </c>
      <c r="E6" s="16">
        <v>1</v>
      </c>
      <c r="F6" s="18">
        <v>550000</v>
      </c>
      <c r="G6" s="18" t="s">
        <v>78</v>
      </c>
      <c r="H6" s="18">
        <v>300000</v>
      </c>
      <c r="I6" s="19" t="s">
        <v>22</v>
      </c>
    </row>
    <row r="7" spans="1:9" x14ac:dyDescent="0.25">
      <c r="A7" s="8"/>
      <c r="B7" s="4" t="s">
        <v>79</v>
      </c>
      <c r="C7" s="4" t="s">
        <v>215</v>
      </c>
      <c r="D7" s="4" t="s">
        <v>216</v>
      </c>
      <c r="E7" s="11">
        <v>1</v>
      </c>
      <c r="F7" s="13">
        <v>400000</v>
      </c>
      <c r="G7" s="13" t="s">
        <v>80</v>
      </c>
      <c r="H7" s="13">
        <v>200000</v>
      </c>
      <c r="I7" s="20" t="s">
        <v>22</v>
      </c>
    </row>
    <row r="8" spans="1:9" ht="15.75" thickBot="1" x14ac:dyDescent="0.3">
      <c r="A8" s="9"/>
      <c r="B8" s="10" t="s">
        <v>81</v>
      </c>
      <c r="C8" s="10" t="s">
        <v>217</v>
      </c>
      <c r="D8" s="10" t="s">
        <v>218</v>
      </c>
      <c r="E8" s="21">
        <v>1</v>
      </c>
      <c r="F8" s="23">
        <v>95000</v>
      </c>
      <c r="G8" s="23" t="s">
        <v>19</v>
      </c>
      <c r="H8" s="23">
        <v>45000</v>
      </c>
      <c r="I8" s="24" t="s">
        <v>24</v>
      </c>
    </row>
    <row r="9" spans="1:9" x14ac:dyDescent="0.25">
      <c r="A9" s="6" t="s">
        <v>237</v>
      </c>
      <c r="B9" s="7" t="s">
        <v>82</v>
      </c>
      <c r="C9" s="7" t="s">
        <v>219</v>
      </c>
      <c r="D9" s="7" t="s">
        <v>220</v>
      </c>
      <c r="E9" s="16">
        <v>2</v>
      </c>
      <c r="F9" s="18">
        <v>125000</v>
      </c>
      <c r="G9" s="18" t="s">
        <v>19</v>
      </c>
      <c r="H9" s="18">
        <v>75000</v>
      </c>
      <c r="I9" s="19" t="s">
        <v>22</v>
      </c>
    </row>
    <row r="10" spans="1:9" ht="15.75" thickBot="1" x14ac:dyDescent="0.3">
      <c r="A10" s="9"/>
      <c r="B10" s="10" t="s">
        <v>83</v>
      </c>
      <c r="C10" s="10" t="s">
        <v>221</v>
      </c>
      <c r="D10" s="10" t="s">
        <v>222</v>
      </c>
      <c r="E10" s="21">
        <v>2</v>
      </c>
      <c r="F10" s="23">
        <v>70000</v>
      </c>
      <c r="G10" s="23" t="s">
        <v>84</v>
      </c>
      <c r="H10" s="23" t="s">
        <v>85</v>
      </c>
      <c r="I10" s="24" t="s">
        <v>85</v>
      </c>
    </row>
    <row r="11" spans="1:9" x14ac:dyDescent="0.25">
      <c r="A11" s="6" t="s">
        <v>238</v>
      </c>
      <c r="B11" s="7" t="s">
        <v>86</v>
      </c>
      <c r="C11" s="7" t="s">
        <v>223</v>
      </c>
      <c r="D11" s="7" t="s">
        <v>224</v>
      </c>
      <c r="E11" s="16">
        <v>1</v>
      </c>
      <c r="F11" s="18">
        <v>85000</v>
      </c>
      <c r="G11" s="18" t="s">
        <v>19</v>
      </c>
      <c r="H11" s="18">
        <v>50000</v>
      </c>
      <c r="I11" s="19" t="s">
        <v>22</v>
      </c>
    </row>
    <row r="12" spans="1:9" x14ac:dyDescent="0.25">
      <c r="A12" s="8"/>
      <c r="B12" s="4" t="s">
        <v>87</v>
      </c>
      <c r="C12" s="4" t="s">
        <v>225</v>
      </c>
      <c r="D12" s="4" t="s">
        <v>226</v>
      </c>
      <c r="E12" s="11">
        <v>1</v>
      </c>
      <c r="F12" s="13">
        <v>35000</v>
      </c>
      <c r="G12" s="13" t="s">
        <v>19</v>
      </c>
      <c r="H12" s="13">
        <v>20000</v>
      </c>
      <c r="I12" s="20" t="s">
        <v>20</v>
      </c>
    </row>
    <row r="13" spans="1:9" ht="15.75" thickBot="1" x14ac:dyDescent="0.3">
      <c r="A13" s="9"/>
      <c r="B13" s="10" t="s">
        <v>88</v>
      </c>
      <c r="C13" s="10" t="s">
        <v>199</v>
      </c>
      <c r="D13" s="10" t="s">
        <v>227</v>
      </c>
      <c r="E13" s="21">
        <v>3</v>
      </c>
      <c r="F13" s="23">
        <v>27300</v>
      </c>
      <c r="G13" s="23" t="s">
        <v>19</v>
      </c>
      <c r="H13" s="23">
        <v>15000</v>
      </c>
      <c r="I13" s="24" t="s">
        <v>22</v>
      </c>
    </row>
    <row r="14" spans="1:9" x14ac:dyDescent="0.25">
      <c r="A14" s="6" t="s">
        <v>239</v>
      </c>
      <c r="B14" s="7" t="s">
        <v>89</v>
      </c>
      <c r="C14" s="7" t="s">
        <v>228</v>
      </c>
      <c r="D14" s="7" t="s">
        <v>229</v>
      </c>
      <c r="E14" s="16">
        <v>1</v>
      </c>
      <c r="F14" s="18">
        <v>30000</v>
      </c>
      <c r="G14" s="18" t="s">
        <v>90</v>
      </c>
      <c r="H14" s="18" t="s">
        <v>85</v>
      </c>
      <c r="I14" s="19" t="s">
        <v>85</v>
      </c>
    </row>
    <row r="15" spans="1:9" ht="15.75" thickBot="1" x14ac:dyDescent="0.3">
      <c r="A15" s="34"/>
      <c r="B15" s="5" t="s">
        <v>91</v>
      </c>
      <c r="C15" s="5" t="s">
        <v>230</v>
      </c>
      <c r="D15" s="5" t="s">
        <v>205</v>
      </c>
      <c r="E15" s="39">
        <v>1</v>
      </c>
      <c r="F15" s="40">
        <v>75000</v>
      </c>
      <c r="G15" s="40" t="s">
        <v>90</v>
      </c>
      <c r="H15" s="40">
        <v>50000</v>
      </c>
      <c r="I15" s="41" t="s">
        <v>90</v>
      </c>
    </row>
    <row r="16" spans="1:9" ht="15.75" thickBot="1" x14ac:dyDescent="0.3">
      <c r="A16" s="63" t="s">
        <v>240</v>
      </c>
      <c r="B16" s="64"/>
      <c r="C16" s="64"/>
      <c r="D16" s="64"/>
      <c r="E16" s="65"/>
      <c r="F16" s="66">
        <f>SUM(F2:F15)</f>
        <v>2413300</v>
      </c>
      <c r="G16" s="67"/>
      <c r="H16" s="66">
        <f>SUM(H2:H15)</f>
        <v>1315000</v>
      </c>
      <c r="I16" s="67"/>
    </row>
    <row r="19" spans="1:1" x14ac:dyDescent="0.25">
      <c r="A19" s="3"/>
    </row>
    <row r="20" spans="1:1" x14ac:dyDescent="0.25">
      <c r="A20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</sheetData>
  <mergeCells count="10">
    <mergeCell ref="F16:G16"/>
    <mergeCell ref="H16:I16"/>
    <mergeCell ref="A14:A15"/>
    <mergeCell ref="A11:A13"/>
    <mergeCell ref="A9:A10"/>
    <mergeCell ref="A6:A8"/>
    <mergeCell ref="A2:A5"/>
    <mergeCell ref="A23:A25"/>
    <mergeCell ref="A19:A20"/>
    <mergeCell ref="A16:E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5E2D-E008-4528-9B2E-351D1FC10EE1}">
  <dimension ref="A1:D17"/>
  <sheetViews>
    <sheetView tabSelected="1" workbookViewId="0">
      <selection activeCell="C7" sqref="C7"/>
    </sheetView>
  </sheetViews>
  <sheetFormatPr defaultRowHeight="15" x14ac:dyDescent="0.25"/>
  <cols>
    <col min="1" max="1" width="19.140625" style="51" bestFit="1" customWidth="1"/>
    <col min="2" max="2" width="35.85546875" style="51" bestFit="1" customWidth="1"/>
    <col min="3" max="3" width="19.140625" style="51" bestFit="1" customWidth="1"/>
    <col min="4" max="4" width="35.85546875" style="51" bestFit="1" customWidth="1"/>
    <col min="5" max="16384" width="9.140625" style="51"/>
  </cols>
  <sheetData>
    <row r="1" spans="1:4" ht="15.75" customHeight="1" thickTop="1" thickBot="1" x14ac:dyDescent="0.3">
      <c r="A1" s="49" t="s">
        <v>241</v>
      </c>
      <c r="B1" s="50" t="s">
        <v>242</v>
      </c>
      <c r="C1" s="49" t="s">
        <v>241</v>
      </c>
      <c r="D1" s="50" t="s">
        <v>242</v>
      </c>
    </row>
    <row r="2" spans="1:4" ht="15.75" customHeight="1" thickTop="1" thickBot="1" x14ac:dyDescent="0.3">
      <c r="A2" s="52" t="s">
        <v>243</v>
      </c>
      <c r="B2" s="55">
        <f>Shredder!F19</f>
        <v>3218000</v>
      </c>
      <c r="C2" s="52" t="s">
        <v>243</v>
      </c>
      <c r="D2" s="55">
        <f>Shredder!H19</f>
        <v>1593000</v>
      </c>
    </row>
    <row r="3" spans="1:4" ht="15.75" customHeight="1" thickBot="1" x14ac:dyDescent="0.3">
      <c r="A3" s="52" t="s">
        <v>244</v>
      </c>
      <c r="B3" s="55">
        <f>Dryer!F16</f>
        <v>2413300</v>
      </c>
      <c r="C3" s="52" t="s">
        <v>244</v>
      </c>
      <c r="D3" s="55">
        <f>Dryer!H16</f>
        <v>1315000</v>
      </c>
    </row>
    <row r="4" spans="1:4" ht="15.75" customHeight="1" thickBot="1" x14ac:dyDescent="0.3">
      <c r="A4" s="52" t="s">
        <v>245</v>
      </c>
      <c r="B4" s="55">
        <f>Extruder!F14</f>
        <v>3023630</v>
      </c>
      <c r="C4" s="52" t="s">
        <v>245</v>
      </c>
      <c r="D4" s="55">
        <f>Extruder!H14</f>
        <v>1760000</v>
      </c>
    </row>
    <row r="5" spans="1:4" ht="15.75" customHeight="1" thickBot="1" x14ac:dyDescent="0.3">
      <c r="A5" s="52" t="s">
        <v>246</v>
      </c>
      <c r="B5" s="55">
        <f>Electrical!F22</f>
        <v>2308000</v>
      </c>
      <c r="C5" s="52" t="s">
        <v>246</v>
      </c>
      <c r="D5" s="55">
        <f>Electrical!H22</f>
        <v>1170000</v>
      </c>
    </row>
    <row r="6" spans="1:4" ht="15.75" customHeight="1" thickBot="1" x14ac:dyDescent="0.3">
      <c r="A6" s="53" t="s">
        <v>247</v>
      </c>
      <c r="B6" s="56">
        <f>SUM(B2:B5)</f>
        <v>10962930</v>
      </c>
      <c r="C6" s="53" t="s">
        <v>247</v>
      </c>
      <c r="D6" s="56">
        <f>SUM(D2:D5)</f>
        <v>5838000</v>
      </c>
    </row>
    <row r="7" spans="1:4" ht="15.75" thickTop="1" x14ac:dyDescent="0.25"/>
    <row r="17" spans="4:4" ht="15.75" x14ac:dyDescent="0.25">
      <c r="D1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Electrical</vt:lpstr>
      <vt:lpstr>Shredder</vt:lpstr>
      <vt:lpstr>Extruder</vt:lpstr>
      <vt:lpstr>Dryer</vt:lpstr>
      <vt:lpstr>BOM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Jenar Jawara</dc:creator>
  <cp:lastModifiedBy>Jenar Jawara</cp:lastModifiedBy>
  <dcterms:created xsi:type="dcterms:W3CDTF">2025-08-10T20:44:28Z</dcterms:created>
  <dcterms:modified xsi:type="dcterms:W3CDTF">2025-08-10T23:02:38Z</dcterms:modified>
</cp:coreProperties>
</file>