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xtech.sharepoint.com/sites/RPA/Shared Documents/General/04.2023년도 UiPath 강의자료/2학기 강의 자료/산출물/"/>
    </mc:Choice>
  </mc:AlternateContent>
  <xr:revisionPtr revIDLastSave="459" documentId="11_4E93E39E71FC4DF7BBD37E715C95095AB29647D3" xr6:coauthVersionLast="47" xr6:coauthVersionMax="47" xr10:uidLastSave="{1E37A597-BC59-44FE-9E7E-483A77B7810D}"/>
  <bookViews>
    <workbookView xWindow="-120" yWindow="-120" windowWidth="29040" windowHeight="15720" activeTab="1" xr2:uid="{00000000-000D-0000-FFFF-FFFF00000000}"/>
  </bookViews>
  <sheets>
    <sheet name="진도율" sheetId="9" r:id="rId1"/>
    <sheet name="WBS" sheetId="3" r:id="rId2"/>
  </sheets>
  <definedNames>
    <definedName name="_xlnm._FilterDatabase" localSheetId="1" hidden="1">WBS!$B$6:$W$45</definedName>
    <definedName name="_xlnm.Print_Area" localSheetId="1">WBS!$B$1:$W$45</definedName>
    <definedName name="_xlnm.Print_Titles" localSheetId="1">WBS!$4:$6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9" l="1"/>
  <c r="K5" i="9"/>
  <c r="J10" i="9"/>
  <c r="I10" i="9"/>
  <c r="H10" i="9"/>
  <c r="J5" i="9"/>
  <c r="I5" i="9"/>
  <c r="H5" i="9"/>
  <c r="G10" i="9"/>
  <c r="F10" i="9"/>
  <c r="E10" i="9"/>
  <c r="F5" i="9"/>
  <c r="E5" i="9"/>
  <c r="D10" i="9"/>
  <c r="D6" i="9"/>
  <c r="D5" i="9"/>
  <c r="I2" i="3"/>
  <c r="H3" i="3"/>
  <c r="H2" i="3"/>
  <c r="I9" i="9"/>
  <c r="H9" i="9"/>
  <c r="I8" i="9"/>
  <c r="H8" i="9"/>
  <c r="J8" i="9" l="1"/>
  <c r="J9" i="9"/>
</calcChain>
</file>

<file path=xl/sharedStrings.xml><?xml version="1.0" encoding="utf-8"?>
<sst xmlns="http://schemas.openxmlformats.org/spreadsheetml/2006/main" count="225" uniqueCount="137">
  <si>
    <t>구분</t>
  </si>
  <si>
    <t>진척건수</t>
  </si>
  <si>
    <t>진척율(%)</t>
  </si>
  <si>
    <t>비고</t>
  </si>
  <si>
    <t>계획</t>
  </si>
  <si>
    <t>실적</t>
  </si>
  <si>
    <t>차이</t>
  </si>
  <si>
    <t>전체</t>
  </si>
  <si>
    <t xml:space="preserve"> </t>
  </si>
  <si>
    <t>계획</t>
    <phoneticPr fontId="1" type="noConversion"/>
  </si>
  <si>
    <t>실행</t>
    <phoneticPr fontId="1" type="noConversion"/>
  </si>
  <si>
    <t>비고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</si>
  <si>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</si>
  <si>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</si>
  <si>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</si>
  <si>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5W</t>
    <phoneticPr fontId="1" type="noConversion"/>
  </si>
  <si>
    <t>9W</t>
  </si>
  <si>
    <t>10W</t>
  </si>
  <si>
    <t>11W</t>
  </si>
  <si>
    <t>12W</t>
  </si>
  <si>
    <t>13W</t>
  </si>
  <si>
    <t>프로젝트</t>
    <phoneticPr fontId="1" type="noConversion"/>
  </si>
  <si>
    <t>단계</t>
    <phoneticPr fontId="1" type="noConversion"/>
  </si>
  <si>
    <t>Activity</t>
    <phoneticPr fontId="1" type="noConversion"/>
  </si>
  <si>
    <t>담당</t>
    <phoneticPr fontId="1" type="noConversion"/>
  </si>
  <si>
    <t>시작일</t>
    <phoneticPr fontId="1" type="noConversion"/>
  </si>
  <si>
    <t>종료일</t>
    <phoneticPr fontId="1" type="noConversion"/>
  </si>
  <si>
    <t>완료여부</t>
    <phoneticPr fontId="1" type="noConversion"/>
  </si>
  <si>
    <t>산출물/체크리스트</t>
    <phoneticPr fontId="1" type="noConversion"/>
  </si>
  <si>
    <t>6</t>
    <phoneticPr fontId="1" type="noConversion"/>
  </si>
  <si>
    <t>13</t>
    <phoneticPr fontId="1" type="noConversion"/>
  </si>
  <si>
    <t>20</t>
    <phoneticPr fontId="1" type="noConversion"/>
  </si>
  <si>
    <t>27</t>
    <phoneticPr fontId="1" type="noConversion"/>
  </si>
  <si>
    <t>2</t>
    <phoneticPr fontId="1" type="noConversion"/>
  </si>
  <si>
    <t>25</t>
    <phoneticPr fontId="1" type="noConversion"/>
  </si>
  <si>
    <t>착수/계획단계</t>
    <phoneticPr fontId="1" type="noConversion"/>
  </si>
  <si>
    <t>프로젝트 계획 수립</t>
    <phoneticPr fontId="1" type="noConversion"/>
  </si>
  <si>
    <t>일정계획 작성</t>
    <phoneticPr fontId="1" type="noConversion"/>
  </si>
  <si>
    <t>분석/설계단계</t>
    <phoneticPr fontId="1" type="noConversion"/>
  </si>
  <si>
    <t>개발단계</t>
    <phoneticPr fontId="1" type="noConversion"/>
  </si>
  <si>
    <t>테스트단계</t>
    <phoneticPr fontId="1" type="noConversion"/>
  </si>
  <si>
    <t>테스트 실시</t>
    <phoneticPr fontId="1" type="noConversion"/>
  </si>
  <si>
    <t>사용자 교육</t>
    <phoneticPr fontId="1" type="noConversion"/>
  </si>
  <si>
    <t>교육계획 수립</t>
    <phoneticPr fontId="1" type="noConversion"/>
  </si>
  <si>
    <t>교육 실시</t>
    <phoneticPr fontId="1" type="noConversion"/>
  </si>
  <si>
    <t>시범 운영</t>
    <phoneticPr fontId="1" type="noConversion"/>
  </si>
  <si>
    <t>시범 운영 테스트</t>
    <phoneticPr fontId="1" type="noConversion"/>
  </si>
  <si>
    <t>이행단계</t>
    <phoneticPr fontId="1" type="noConversion"/>
  </si>
  <si>
    <t>이행계획 수립</t>
    <phoneticPr fontId="1" type="noConversion"/>
  </si>
  <si>
    <t>시스템 이행 계획서</t>
    <phoneticPr fontId="1" type="noConversion"/>
  </si>
  <si>
    <t>이행 준비</t>
    <phoneticPr fontId="1" type="noConversion"/>
  </si>
  <si>
    <t>프로젝트 완료 보고서</t>
    <phoneticPr fontId="1" type="noConversion"/>
  </si>
  <si>
    <t>운영적용</t>
    <phoneticPr fontId="1" type="noConversion"/>
  </si>
  <si>
    <t>안정화단계</t>
    <phoneticPr fontId="1" type="noConversion"/>
  </si>
  <si>
    <t>안정화</t>
    <phoneticPr fontId="1" type="noConversion"/>
  </si>
  <si>
    <t>모니터링 및 운영지원</t>
    <phoneticPr fontId="1" type="noConversion"/>
  </si>
  <si>
    <t>검수확인서</t>
    <phoneticPr fontId="1" type="noConversion"/>
  </si>
  <si>
    <t>권한부여</t>
    <phoneticPr fontId="1" type="noConversion"/>
  </si>
  <si>
    <t>프로그램 설치 및 설정</t>
    <phoneticPr fontId="1" type="noConversion"/>
  </si>
  <si>
    <t>9</t>
    <phoneticPr fontId="1" type="noConversion"/>
  </si>
  <si>
    <t>16</t>
    <phoneticPr fontId="1" type="noConversion"/>
  </si>
  <si>
    <t>23</t>
    <phoneticPr fontId="1" type="noConversion"/>
  </si>
  <si>
    <t>30</t>
    <phoneticPr fontId="1" type="noConversion"/>
  </si>
  <si>
    <t>4</t>
    <phoneticPr fontId="1" type="noConversion"/>
  </si>
  <si>
    <t>11</t>
    <phoneticPr fontId="1" type="noConversion"/>
  </si>
  <si>
    <t>18</t>
    <phoneticPr fontId="1" type="noConversion"/>
  </si>
  <si>
    <t>10월</t>
    <phoneticPr fontId="1" type="noConversion"/>
  </si>
  <si>
    <t>11월</t>
    <phoneticPr fontId="1" type="noConversion"/>
  </si>
  <si>
    <t xml:space="preserve">단위테스트 </t>
    <phoneticPr fontId="1" type="noConversion"/>
  </si>
  <si>
    <t xml:space="preserve">통합테스트 </t>
    <phoneticPr fontId="1" type="noConversion"/>
  </si>
  <si>
    <t>최종국</t>
    <phoneticPr fontId="1" type="noConversion"/>
  </si>
  <si>
    <t>총계획</t>
    <phoneticPr fontId="1" type="noConversion"/>
  </si>
  <si>
    <t>가중치</t>
    <phoneticPr fontId="1" type="noConversion"/>
  </si>
  <si>
    <t>분석/설계</t>
    <phoneticPr fontId="1" type="noConversion"/>
  </si>
  <si>
    <t>개발/테스트</t>
    <phoneticPr fontId="1" type="noConversion"/>
  </si>
  <si>
    <t>실행단계</t>
    <phoneticPr fontId="1" type="noConversion"/>
  </si>
  <si>
    <t>[한국폴리텍대학] RPA 개발 프로젝트</t>
    <phoneticPr fontId="1" type="noConversion"/>
  </si>
  <si>
    <t>OOO</t>
    <phoneticPr fontId="1" type="noConversion"/>
  </si>
  <si>
    <t>2023.09.14</t>
    <phoneticPr fontId="1" type="noConversion"/>
  </si>
  <si>
    <t>2023.09.20</t>
    <phoneticPr fontId="1" type="noConversion"/>
  </si>
  <si>
    <r>
      <rPr>
        <b/>
        <sz val="8"/>
        <color rgb="FFFF0000"/>
        <rFont val="맑은 고딕"/>
        <family val="3"/>
        <charset val="129"/>
      </rPr>
      <t>WBS</t>
    </r>
    <r>
      <rPr>
        <sz val="8"/>
        <rFont val="맑은 고딕"/>
        <family val="3"/>
        <charset val="129"/>
      </rPr>
      <t>, 프로젝트 착수 보고서</t>
    </r>
    <phoneticPr fontId="1" type="noConversion"/>
  </si>
  <si>
    <t>9월 (2023년)</t>
    <phoneticPr fontId="1" type="noConversion"/>
  </si>
  <si>
    <t>과제발굴</t>
    <phoneticPr fontId="1" type="noConversion"/>
  </si>
  <si>
    <t>과제 발굴</t>
    <phoneticPr fontId="1" type="noConversion"/>
  </si>
  <si>
    <t>인터뷰 회의록</t>
    <phoneticPr fontId="1" type="noConversion"/>
  </si>
  <si>
    <t>프로세스 식별 및 선택</t>
    <phoneticPr fontId="1" type="noConversion"/>
  </si>
  <si>
    <t>업무 인터뷰</t>
    <phoneticPr fontId="1" type="noConversion"/>
  </si>
  <si>
    <t>동화 적격 여부 판단 평점표</t>
    <phoneticPr fontId="1" type="noConversion"/>
  </si>
  <si>
    <t>2023.09.07</t>
    <phoneticPr fontId="1" type="noConversion"/>
  </si>
  <si>
    <t>과제발굴단계</t>
    <phoneticPr fontId="1" type="noConversion"/>
  </si>
  <si>
    <t>업무 분석 및 자동화 설계</t>
    <phoneticPr fontId="1" type="noConversion"/>
  </si>
  <si>
    <t>자동화 프로세스 설계</t>
    <phoneticPr fontId="1" type="noConversion"/>
  </si>
  <si>
    <t>분석설계서 (PDD)</t>
    <phoneticPr fontId="1" type="noConversion"/>
  </si>
  <si>
    <t>자동화 개발</t>
    <phoneticPr fontId="1" type="noConversion"/>
  </si>
  <si>
    <t>[과제1_과제명]</t>
    <phoneticPr fontId="1" type="noConversion"/>
  </si>
  <si>
    <t>[과제2_과제명]</t>
    <phoneticPr fontId="1" type="noConversion"/>
  </si>
  <si>
    <t>업무기능명1 (예: 엑셀정보 읽기)</t>
    <phoneticPr fontId="1" type="noConversion"/>
  </si>
  <si>
    <t>업무기능명2 (예: 업무시스템 로그인)</t>
    <phoneticPr fontId="1" type="noConversion"/>
  </si>
  <si>
    <t>업무기능명3 (예: 시스템 등록)</t>
    <phoneticPr fontId="1" type="noConversion"/>
  </si>
  <si>
    <t>업무기능명4 (예: 엑셀쓰기 및 메일발송)</t>
    <phoneticPr fontId="1" type="noConversion"/>
  </si>
  <si>
    <t>OOO, OOO</t>
    <phoneticPr fontId="1" type="noConversion"/>
  </si>
  <si>
    <t>업무기능명2</t>
    <phoneticPr fontId="1" type="noConversion"/>
  </si>
  <si>
    <t>프로그램 정의서 (DSD)</t>
    <phoneticPr fontId="1" type="noConversion"/>
  </si>
  <si>
    <t>사용자/운영자 교육 계획서</t>
    <phoneticPr fontId="1" type="noConversion"/>
  </si>
  <si>
    <t xml:space="preserve">
</t>
    <phoneticPr fontId="1" type="noConversion"/>
  </si>
  <si>
    <t>사용자매뉴얼</t>
    <phoneticPr fontId="1" type="noConversion"/>
  </si>
  <si>
    <t>자동화 오픈</t>
    <phoneticPr fontId="1" type="noConversion"/>
  </si>
  <si>
    <t>2023.09.21</t>
    <phoneticPr fontId="1" type="noConversion"/>
  </si>
  <si>
    <t>2023.10.05</t>
    <phoneticPr fontId="1" type="noConversion"/>
  </si>
  <si>
    <t>2023.10.04</t>
    <phoneticPr fontId="1" type="noConversion"/>
  </si>
  <si>
    <t>2023.10.18</t>
    <phoneticPr fontId="1" type="noConversion"/>
  </si>
  <si>
    <t>2023.10.11</t>
    <phoneticPr fontId="1" type="noConversion"/>
  </si>
  <si>
    <t>테스트, 교육 및 시범 운영</t>
    <phoneticPr fontId="1" type="noConversion"/>
  </si>
  <si>
    <t>이행 준비 및 오픈</t>
    <phoneticPr fontId="1" type="noConversion"/>
  </si>
  <si>
    <t>2023.10.12</t>
    <phoneticPr fontId="1" type="noConversion"/>
  </si>
  <si>
    <t>2023.10.19</t>
    <phoneticPr fontId="1" type="noConversion"/>
  </si>
  <si>
    <t>2023.10.25</t>
    <phoneticPr fontId="1" type="noConversion"/>
  </si>
  <si>
    <t>2023.10.26</t>
    <phoneticPr fontId="1" type="noConversion"/>
  </si>
  <si>
    <t>2023.11.01</t>
    <phoneticPr fontId="1" type="noConversion"/>
  </si>
  <si>
    <t>2023.11.02</t>
    <phoneticPr fontId="1" type="noConversion"/>
  </si>
  <si>
    <t>2023.11.08</t>
    <phoneticPr fontId="1" type="noConversion"/>
  </si>
  <si>
    <t>2023.11.16</t>
    <phoneticPr fontId="1" type="noConversion"/>
  </si>
  <si>
    <t>2023.11.09</t>
    <phoneticPr fontId="1" type="noConversion"/>
  </si>
  <si>
    <t>단위테스트 계획서 및 결과서</t>
    <phoneticPr fontId="1" type="noConversion"/>
  </si>
  <si>
    <t>통합테스트 계획서 및 결과서</t>
    <phoneticPr fontId="1" type="noConversion"/>
  </si>
  <si>
    <t>2023.10.13</t>
    <phoneticPr fontId="1" type="noConversion"/>
  </si>
  <si>
    <t>2023.10.16</t>
    <phoneticPr fontId="1" type="noConversion"/>
  </si>
  <si>
    <t>2023.10.06</t>
    <phoneticPr fontId="1" type="noConversion"/>
  </si>
  <si>
    <t>2023.10.10</t>
    <phoneticPr fontId="1" type="noConversion"/>
  </si>
  <si>
    <t>4W</t>
    <phoneticPr fontId="1" type="noConversion"/>
  </si>
  <si>
    <t>6W</t>
    <phoneticPr fontId="1" type="noConversion"/>
  </si>
  <si>
    <t>7W</t>
    <phoneticPr fontId="1" type="noConversion"/>
  </si>
  <si>
    <t>8W</t>
    <phoneticPr fontId="1" type="noConversion"/>
  </si>
  <si>
    <t>O</t>
    <phoneticPr fontId="1" type="noConversion"/>
  </si>
  <si>
    <t>프로젝트 계획</t>
    <phoneticPr fontId="1" type="noConversion"/>
  </si>
  <si>
    <t>RPA</t>
    <phoneticPr fontId="1" type="noConversion"/>
  </si>
  <si>
    <t>계획대비
달성율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</si>
</sst>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mm&quot;월&quot;\ dd&quot;일&quot;"/>
    <numFmt numFmtId="178" formatCode="0.0%"/>
  </numFmts>
  <fonts count="23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맑은 고딕"/>
      <family val="3"/>
      <charset val="129"/>
    </font>
    <font>
      <u/>
      <sz val="16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u/>
      <sz val="10"/>
      <color theme="4"/>
      <name val="맑은 고딕"/>
      <family val="3"/>
      <charset val="129"/>
    </font>
    <font>
      <b/>
      <sz val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/>
      <diagonal/>
    </border>
    <border>
      <left style="thin">
        <color indexed="64"/>
      </left>
      <right/>
      <top style="hair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hair">
        <color theme="0" tint="-0.499984740745262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double">
        <color indexed="64"/>
      </bottom>
      <diagonal/>
    </border>
    <border>
      <left style="thin">
        <color indexed="64"/>
      </left>
      <right/>
      <top style="hair">
        <color theme="0" tint="-0.499984740745262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7F7F7F"/>
      </left>
      <right/>
      <top style="medium">
        <color rgb="FF7F7F7F"/>
      </top>
      <bottom style="thin">
        <color rgb="FF7F7F7F"/>
      </bottom>
      <diagonal/>
    </border>
    <border>
      <left/>
      <right/>
      <top style="medium">
        <color rgb="FF7F7F7F"/>
      </top>
      <bottom style="thin">
        <color rgb="FF7F7F7F"/>
      </bottom>
      <diagonal/>
    </border>
    <border>
      <left/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/>
      <diagonal/>
    </border>
    <border>
      <left style="thin">
        <color rgb="FF7F7F7F"/>
      </left>
      <right style="medium">
        <color rgb="FF7F7F7F"/>
      </right>
      <top/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6" fillId="0" borderId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5" fillId="0" borderId="0" xfId="0" applyFont="1" applyFill="1">
      <alignment vertical="center"/>
    </xf>
    <xf numFmtId="0" fontId="5" fillId="0" borderId="0" xfId="0" applyNumberFormat="1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NumberFormat="1" applyFont="1" applyBorder="1">
      <alignment vertical="center"/>
    </xf>
    <xf numFmtId="0" fontId="6" fillId="0" borderId="1" xfId="0" applyNumberFormat="1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9" xfId="0" applyNumberFormat="1" applyFont="1" applyBorder="1">
      <alignment vertical="center"/>
    </xf>
    <xf numFmtId="0" fontId="9" fillId="0" borderId="0" xfId="0" applyFont="1" applyBorder="1" applyAlignment="1">
      <alignment horizontal="left" vertical="center"/>
    </xf>
    <xf numFmtId="176" fontId="5" fillId="0" borderId="0" xfId="0" applyNumberFormat="1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176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6" xfId="0" applyNumberFormat="1" applyFont="1" applyFill="1" applyBorder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10" fillId="4" borderId="8" xfId="0" applyNumberFormat="1" applyFont="1" applyFill="1" applyBorder="1" applyAlignment="1">
      <alignment horizontal="left" vertical="center"/>
    </xf>
    <xf numFmtId="177" fontId="8" fillId="0" borderId="12" xfId="0" applyNumberFormat="1" applyFont="1" applyBorder="1" applyAlignment="1">
      <alignment horizontal="left" vertical="center" wrapText="1"/>
    </xf>
    <xf numFmtId="0" fontId="7" fillId="4" borderId="1" xfId="0" applyNumberFormat="1" applyFont="1" applyFill="1" applyBorder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left" vertical="center"/>
    </xf>
    <xf numFmtId="0" fontId="10" fillId="4" borderId="2" xfId="0" applyNumberFormat="1" applyFont="1" applyFill="1" applyBorder="1" applyAlignment="1">
      <alignment horizontal="left" vertical="center"/>
    </xf>
    <xf numFmtId="0" fontId="7" fillId="0" borderId="14" xfId="0" applyNumberFormat="1" applyFont="1" applyFill="1" applyBorder="1" applyAlignment="1">
      <alignment horizontal="left" vertical="center"/>
    </xf>
    <xf numFmtId="0" fontId="7" fillId="4" borderId="8" xfId="0" applyNumberFormat="1" applyFont="1" applyFill="1" applyBorder="1">
      <alignment vertical="center"/>
    </xf>
    <xf numFmtId="0" fontId="6" fillId="0" borderId="8" xfId="0" applyNumberFormat="1" applyFont="1" applyBorder="1">
      <alignment vertical="center"/>
    </xf>
    <xf numFmtId="177" fontId="8" fillId="0" borderId="15" xfId="0" applyNumberFormat="1" applyFont="1" applyBorder="1" applyAlignment="1">
      <alignment horizontal="left" vertical="center"/>
    </xf>
    <xf numFmtId="177" fontId="7" fillId="0" borderId="13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17" xfId="0" applyNumberFormat="1" applyFont="1" applyBorder="1">
      <alignment vertical="center"/>
    </xf>
    <xf numFmtId="177" fontId="8" fillId="0" borderId="18" xfId="0" applyNumberFormat="1" applyFont="1" applyBorder="1" applyAlignment="1">
      <alignment horizontal="left" vertical="center" wrapText="1"/>
    </xf>
    <xf numFmtId="177" fontId="8" fillId="0" borderId="8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12" fillId="0" borderId="8" xfId="0" quotePrefix="1" applyNumberFormat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left" vertical="center" wrapText="1"/>
    </xf>
    <xf numFmtId="0" fontId="12" fillId="0" borderId="17" xfId="0" quotePrefix="1" applyNumberFormat="1" applyFont="1" applyFill="1" applyBorder="1" applyAlignment="1">
      <alignment horizontal="center" vertical="center"/>
    </xf>
    <xf numFmtId="0" fontId="6" fillId="0" borderId="17" xfId="0" applyNumberFormat="1" applyFont="1" applyBorder="1" applyAlignment="1">
      <alignment horizontal="left" vertical="center" wrapText="1"/>
    </xf>
    <xf numFmtId="177" fontId="15" fillId="0" borderId="9" xfId="0" applyNumberFormat="1" applyFont="1" applyBorder="1" applyAlignment="1">
      <alignment horizontal="center" vertical="center"/>
    </xf>
    <xf numFmtId="177" fontId="8" fillId="0" borderId="27" xfId="0" applyNumberFormat="1" applyFont="1" applyBorder="1" applyAlignment="1">
      <alignment horizontal="left" vertical="center"/>
    </xf>
    <xf numFmtId="0" fontId="6" fillId="0" borderId="30" xfId="0" applyNumberFormat="1" applyFont="1" applyBorder="1">
      <alignment vertical="center"/>
    </xf>
    <xf numFmtId="0" fontId="6" fillId="0" borderId="17" xfId="0" applyNumberFormat="1" applyFont="1" applyBorder="1">
      <alignment vertical="center"/>
    </xf>
    <xf numFmtId="0" fontId="12" fillId="7" borderId="32" xfId="0" applyNumberFormat="1" applyFont="1" applyFill="1" applyBorder="1" applyAlignment="1">
      <alignment horizontal="center" vertical="center"/>
    </xf>
    <xf numFmtId="0" fontId="12" fillId="0" borderId="24" xfId="0" quotePrefix="1" applyNumberFormat="1" applyFont="1" applyFill="1" applyBorder="1" applyAlignment="1">
      <alignment horizontal="center" vertical="center"/>
    </xf>
    <xf numFmtId="0" fontId="12" fillId="0" borderId="26" xfId="0" quotePrefix="1" applyNumberFormat="1" applyFont="1" applyFill="1" applyBorder="1" applyAlignment="1">
      <alignment horizontal="center" vertical="center"/>
    </xf>
    <xf numFmtId="0" fontId="7" fillId="0" borderId="30" xfId="0" applyNumberFormat="1" applyFont="1" applyBorder="1">
      <alignment vertical="center"/>
    </xf>
    <xf numFmtId="0" fontId="12" fillId="0" borderId="30" xfId="0" quotePrefix="1" applyNumberFormat="1" applyFont="1" applyFill="1" applyBorder="1" applyAlignment="1">
      <alignment horizontal="center" vertical="center"/>
    </xf>
    <xf numFmtId="177" fontId="8" fillId="0" borderId="33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left" vertical="center" wrapText="1"/>
    </xf>
    <xf numFmtId="0" fontId="12" fillId="0" borderId="4" xfId="0" quotePrefix="1" applyNumberFormat="1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center" wrapText="1"/>
    </xf>
    <xf numFmtId="177" fontId="8" fillId="0" borderId="34" xfId="0" applyNumberFormat="1" applyFont="1" applyFill="1" applyBorder="1" applyAlignment="1">
      <alignment horizontal="left" vertical="center"/>
    </xf>
    <xf numFmtId="177" fontId="8" fillId="0" borderId="7" xfId="0" applyNumberFormat="1" applyFont="1" applyFill="1" applyBorder="1" applyAlignment="1">
      <alignment horizontal="left" vertical="center"/>
    </xf>
    <xf numFmtId="177" fontId="8" fillId="0" borderId="12" xfId="0" applyNumberFormat="1" applyFont="1" applyFill="1" applyBorder="1" applyAlignment="1">
      <alignment horizontal="left" vertical="center" wrapText="1"/>
    </xf>
    <xf numFmtId="177" fontId="8" fillId="0" borderId="23" xfId="0" applyNumberFormat="1" applyFont="1" applyFill="1" applyBorder="1" applyAlignment="1">
      <alignment horizontal="left" vertical="center"/>
    </xf>
    <xf numFmtId="177" fontId="8" fillId="0" borderId="25" xfId="0" applyNumberFormat="1" applyFont="1" applyFill="1" applyBorder="1" applyAlignment="1">
      <alignment horizontal="left" vertical="center"/>
    </xf>
    <xf numFmtId="177" fontId="8" fillId="0" borderId="27" xfId="0" applyNumberFormat="1" applyFont="1" applyFill="1" applyBorder="1" applyAlignment="1">
      <alignment horizontal="left" vertical="center"/>
    </xf>
    <xf numFmtId="177" fontId="8" fillId="0" borderId="15" xfId="0" applyNumberFormat="1" applyFont="1" applyFill="1" applyBorder="1" applyAlignment="1">
      <alignment horizontal="left" vertical="center"/>
    </xf>
    <xf numFmtId="177" fontId="8" fillId="0" borderId="18" xfId="0" applyNumberFormat="1" applyFont="1" applyFill="1" applyBorder="1" applyAlignment="1">
      <alignment horizontal="left" vertical="center" wrapText="1"/>
    </xf>
    <xf numFmtId="177" fontId="13" fillId="0" borderId="25" xfId="0" applyNumberFormat="1" applyFont="1" applyFill="1" applyBorder="1" applyAlignment="1">
      <alignment horizontal="left" vertical="center"/>
    </xf>
    <xf numFmtId="177" fontId="8" fillId="0" borderId="31" xfId="0" applyNumberFormat="1" applyFont="1" applyFill="1" applyBorder="1" applyAlignment="1">
      <alignment horizontal="left" vertical="center" wrapText="1"/>
    </xf>
    <xf numFmtId="177" fontId="8" fillId="0" borderId="25" xfId="0" applyNumberFormat="1" applyFont="1" applyFill="1" applyBorder="1" applyAlignment="1">
      <alignment horizontal="left" vertical="center" wrapText="1"/>
    </xf>
    <xf numFmtId="177" fontId="13" fillId="0" borderId="27" xfId="0" applyNumberFormat="1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 indent="1"/>
    </xf>
    <xf numFmtId="0" fontId="7" fillId="0" borderId="13" xfId="0" applyNumberFormat="1" applyFont="1" applyFill="1" applyBorder="1">
      <alignment vertical="center"/>
    </xf>
    <xf numFmtId="0" fontId="7" fillId="0" borderId="17" xfId="0" applyNumberFormat="1" applyFont="1" applyFill="1" applyBorder="1">
      <alignment vertical="center"/>
    </xf>
    <xf numFmtId="0" fontId="6" fillId="0" borderId="28" xfId="0" applyFont="1" applyFill="1" applyBorder="1" applyAlignment="1">
      <alignment horizontal="left" vertical="center" indent="1"/>
    </xf>
    <xf numFmtId="0" fontId="6" fillId="0" borderId="26" xfId="0" applyFont="1" applyFill="1" applyBorder="1" applyAlignment="1">
      <alignment horizontal="left" vertical="center" indent="1"/>
    </xf>
    <xf numFmtId="0" fontId="6" fillId="0" borderId="33" xfId="0" applyNumberFormat="1" applyFont="1" applyFill="1" applyBorder="1" applyAlignment="1">
      <alignment horizontal="left" vertical="center" indent="1"/>
    </xf>
    <xf numFmtId="177" fontId="8" fillId="0" borderId="30" xfId="0" applyNumberFormat="1" applyFont="1" applyBorder="1" applyAlignment="1">
      <alignment horizontal="center" vertical="center"/>
    </xf>
    <xf numFmtId="177" fontId="8" fillId="0" borderId="2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177" fontId="8" fillId="0" borderId="11" xfId="0" applyNumberFormat="1" applyFont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2" fillId="0" borderId="6" xfId="0" applyNumberFormat="1" applyFont="1" applyFill="1" applyBorder="1" applyAlignment="1">
      <alignment horizontal="center" vertical="center"/>
    </xf>
    <xf numFmtId="0" fontId="12" fillId="0" borderId="9" xfId="0" applyNumberFormat="1" applyFont="1" applyFill="1" applyBorder="1" applyAlignment="1">
      <alignment horizontal="center" vertical="center"/>
    </xf>
    <xf numFmtId="0" fontId="12" fillId="0" borderId="9" xfId="0" quotePrefix="1" applyNumberFormat="1" applyFont="1" applyFill="1" applyBorder="1" applyAlignment="1">
      <alignment horizontal="center" vertical="center"/>
    </xf>
    <xf numFmtId="0" fontId="6" fillId="0" borderId="9" xfId="0" applyNumberFormat="1" applyFont="1" applyBorder="1" applyAlignment="1">
      <alignment horizontal="left" vertical="center" wrapText="1"/>
    </xf>
    <xf numFmtId="0" fontId="12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left" vertical="center" wrapText="1"/>
    </xf>
    <xf numFmtId="0" fontId="12" fillId="0" borderId="4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8" borderId="9" xfId="0" applyNumberFormat="1" applyFont="1" applyFill="1" applyBorder="1" applyAlignment="1">
      <alignment horizontal="center" vertical="center"/>
    </xf>
    <xf numFmtId="0" fontId="12" fillId="8" borderId="9" xfId="0" quotePrefix="1" applyNumberFormat="1" applyFont="1" applyFill="1" applyBorder="1" applyAlignment="1">
      <alignment horizontal="center" vertical="center"/>
    </xf>
    <xf numFmtId="0" fontId="12" fillId="0" borderId="17" xfId="0" applyNumberFormat="1" applyFont="1" applyFill="1" applyBorder="1" applyAlignment="1">
      <alignment horizontal="center" vertical="center"/>
    </xf>
    <xf numFmtId="0" fontId="12" fillId="0" borderId="10" xfId="0" quotePrefix="1" applyNumberFormat="1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5" fillId="5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0" fontId="12" fillId="7" borderId="22" xfId="0" applyNumberFormat="1" applyFont="1" applyFill="1" applyBorder="1" applyAlignment="1">
      <alignment horizontal="center" vertical="center"/>
    </xf>
    <xf numFmtId="0" fontId="12" fillId="0" borderId="22" xfId="0" applyNumberFormat="1" applyFont="1" applyFill="1" applyBorder="1" applyAlignment="1">
      <alignment horizontal="center" vertical="center"/>
    </xf>
    <xf numFmtId="177" fontId="8" fillId="0" borderId="24" xfId="0" applyNumberFormat="1" applyFont="1" applyBorder="1" applyAlignment="1">
      <alignment horizontal="center" vertical="center"/>
    </xf>
    <xf numFmtId="0" fontId="12" fillId="7" borderId="24" xfId="0" applyNumberFormat="1" applyFont="1" applyFill="1" applyBorder="1" applyAlignment="1">
      <alignment horizontal="center" vertical="center"/>
    </xf>
    <xf numFmtId="0" fontId="12" fillId="0" borderId="24" xfId="0" applyNumberFormat="1" applyFont="1" applyFill="1" applyBorder="1" applyAlignment="1">
      <alignment horizontal="center" vertical="center"/>
    </xf>
    <xf numFmtId="0" fontId="6" fillId="0" borderId="24" xfId="0" applyNumberFormat="1" applyFont="1" applyBorder="1" applyAlignment="1">
      <alignment horizontal="left" vertical="center" wrapText="1"/>
    </xf>
    <xf numFmtId="0" fontId="6" fillId="0" borderId="26" xfId="0" applyNumberFormat="1" applyFont="1" applyBorder="1">
      <alignment vertical="center"/>
    </xf>
    <xf numFmtId="177" fontId="8" fillId="0" borderId="26" xfId="0" applyNumberFormat="1" applyFont="1" applyBorder="1" applyAlignment="1">
      <alignment horizontal="center" vertical="center"/>
    </xf>
    <xf numFmtId="0" fontId="12" fillId="0" borderId="26" xfId="0" applyNumberFormat="1" applyFont="1" applyFill="1" applyBorder="1" applyAlignment="1">
      <alignment horizontal="center" vertical="center"/>
    </xf>
    <xf numFmtId="0" fontId="12" fillId="7" borderId="26" xfId="0" applyNumberFormat="1" applyFont="1" applyFill="1" applyBorder="1" applyAlignment="1">
      <alignment horizontal="center" vertical="center"/>
    </xf>
    <xf numFmtId="0" fontId="6" fillId="0" borderId="26" xfId="0" applyNumberFormat="1" applyFont="1" applyBorder="1" applyAlignment="1">
      <alignment horizontal="left" vertical="center" wrapText="1"/>
    </xf>
    <xf numFmtId="0" fontId="12" fillId="0" borderId="28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 applyAlignment="1">
      <alignment horizontal="left" vertical="center" wrapText="1"/>
    </xf>
    <xf numFmtId="0" fontId="12" fillId="0" borderId="30" xfId="0" applyNumberFormat="1" applyFont="1" applyFill="1" applyBorder="1" applyAlignment="1">
      <alignment horizontal="center" vertical="center"/>
    </xf>
    <xf numFmtId="0" fontId="6" fillId="0" borderId="30" xfId="0" applyNumberFormat="1" applyFont="1" applyBorder="1" applyAlignment="1">
      <alignment horizontal="left" vertical="center" wrapText="1"/>
    </xf>
    <xf numFmtId="0" fontId="12" fillId="6" borderId="24" xfId="0" applyNumberFormat="1" applyFont="1" applyFill="1" applyBorder="1" applyAlignment="1">
      <alignment horizontal="center" vertical="center"/>
    </xf>
    <xf numFmtId="177" fontId="8" fillId="0" borderId="32" xfId="0" applyNumberFormat="1" applyFont="1" applyBorder="1" applyAlignment="1">
      <alignment horizontal="center" vertical="center"/>
    </xf>
    <xf numFmtId="0" fontId="12" fillId="0" borderId="32" xfId="0" applyNumberFormat="1" applyFont="1" applyFill="1" applyBorder="1" applyAlignment="1">
      <alignment horizontal="center" vertical="center"/>
    </xf>
    <xf numFmtId="0" fontId="12" fillId="6" borderId="26" xfId="0" applyNumberFormat="1" applyFont="1" applyFill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0" fontId="12" fillId="0" borderId="28" xfId="0" quotePrefix="1" applyNumberFormat="1" applyFont="1" applyFill="1" applyBorder="1" applyAlignment="1">
      <alignment horizontal="center" vertical="center"/>
    </xf>
    <xf numFmtId="0" fontId="6" fillId="0" borderId="33" xfId="0" applyNumberFormat="1" applyFont="1" applyBorder="1">
      <alignment vertical="center"/>
    </xf>
    <xf numFmtId="0" fontId="12" fillId="0" borderId="33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left" vertical="center"/>
    </xf>
    <xf numFmtId="177" fontId="8" fillId="0" borderId="12" xfId="0" applyNumberFormat="1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indent="1"/>
    </xf>
    <xf numFmtId="0" fontId="7" fillId="0" borderId="9" xfId="0" applyNumberFormat="1" applyFont="1" applyFill="1" applyBorder="1">
      <alignment vertical="center"/>
    </xf>
    <xf numFmtId="0" fontId="6" fillId="0" borderId="13" xfId="0" applyNumberFormat="1" applyFont="1" applyBorder="1">
      <alignment vertical="center"/>
    </xf>
    <xf numFmtId="0" fontId="6" fillId="0" borderId="24" xfId="0" applyNumberFormat="1" applyFont="1" applyBorder="1">
      <alignment vertical="center"/>
    </xf>
    <xf numFmtId="0" fontId="6" fillId="0" borderId="24" xfId="0" applyFont="1" applyBorder="1" applyAlignment="1">
      <alignment horizontal="left" vertical="center" indent="1" shrinkToFit="1"/>
    </xf>
    <xf numFmtId="0" fontId="6" fillId="0" borderId="26" xfId="0" applyFont="1" applyBorder="1" applyAlignment="1">
      <alignment horizontal="left" vertical="center" indent="1" shrinkToFit="1"/>
    </xf>
    <xf numFmtId="177" fontId="17" fillId="0" borderId="25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177" fontId="15" fillId="0" borderId="12" xfId="0" applyNumberFormat="1" applyFont="1" applyBorder="1" applyAlignment="1">
      <alignment horizontal="center" vertical="center"/>
    </xf>
    <xf numFmtId="177" fontId="8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8" fillId="0" borderId="31" xfId="0" applyNumberFormat="1" applyFont="1" applyBorder="1" applyAlignment="1">
      <alignment horizontal="center" vertical="center"/>
    </xf>
    <xf numFmtId="177" fontId="8" fillId="0" borderId="29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8" fillId="0" borderId="27" xfId="0" applyNumberFormat="1" applyFont="1" applyBorder="1" applyAlignment="1">
      <alignment horizontal="center" vertical="center"/>
    </xf>
    <xf numFmtId="0" fontId="6" fillId="0" borderId="24" xfId="0" applyFont="1" applyFill="1" applyBorder="1" applyAlignment="1">
      <alignment horizontal="left" vertical="center" indent="1" shrinkToFit="1"/>
    </xf>
    <xf numFmtId="0" fontId="6" fillId="0" borderId="30" xfId="0" applyNumberFormat="1" applyFont="1" applyFill="1" applyBorder="1">
      <alignment vertical="center"/>
    </xf>
    <xf numFmtId="0" fontId="6" fillId="0" borderId="30" xfId="0" applyNumberFormat="1" applyFont="1" applyFill="1" applyBorder="1" applyAlignment="1">
      <alignment horizontal="left" vertical="center" wrapText="1"/>
    </xf>
    <xf numFmtId="177" fontId="7" fillId="0" borderId="7" xfId="0" applyNumberFormat="1" applyFont="1" applyBorder="1" applyAlignment="1">
      <alignment horizontal="center" vertical="center"/>
    </xf>
    <xf numFmtId="9" fontId="4" fillId="0" borderId="0" xfId="2" applyFont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7" fontId="8" fillId="0" borderId="35" xfId="0" applyNumberFormat="1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21" fillId="9" borderId="36" xfId="0" applyFont="1" applyFill="1" applyBorder="1" applyAlignment="1">
      <alignment horizontal="right" vertical="center" wrapText="1" readingOrder="1"/>
    </xf>
    <xf numFmtId="0" fontId="19" fillId="9" borderId="36" xfId="0" applyFont="1" applyFill="1" applyBorder="1" applyAlignment="1">
      <alignment horizontal="right" vertical="center" wrapText="1"/>
    </xf>
    <xf numFmtId="0" fontId="21" fillId="9" borderId="36" xfId="0" applyFont="1" applyFill="1" applyBorder="1" applyAlignment="1">
      <alignment horizontal="left" vertical="center" wrapText="1" readingOrder="1"/>
    </xf>
    <xf numFmtId="9" fontId="22" fillId="9" borderId="39" xfId="0" applyNumberFormat="1" applyFont="1" applyFill="1" applyBorder="1" applyAlignment="1">
      <alignment horizontal="center" vertical="center" wrapText="1" readingOrder="1"/>
    </xf>
    <xf numFmtId="0" fontId="20" fillId="10" borderId="41" xfId="0" applyFont="1" applyFill="1" applyBorder="1" applyAlignment="1">
      <alignment horizontal="center" vertical="center" wrapText="1" readingOrder="1"/>
    </xf>
    <xf numFmtId="0" fontId="19" fillId="9" borderId="40" xfId="0" applyFont="1" applyFill="1" applyBorder="1" applyAlignment="1">
      <alignment vertical="center" wrapText="1"/>
    </xf>
    <xf numFmtId="0" fontId="21" fillId="11" borderId="40" xfId="0" applyFont="1" applyFill="1" applyBorder="1" applyAlignment="1">
      <alignment horizontal="left" vertical="center" wrapText="1" readingOrder="1"/>
    </xf>
    <xf numFmtId="9" fontId="22" fillId="9" borderId="41" xfId="2" applyFont="1" applyFill="1" applyBorder="1" applyAlignment="1">
      <alignment vertical="center" wrapText="1" readingOrder="1"/>
    </xf>
    <xf numFmtId="9" fontId="22" fillId="9" borderId="42" xfId="2" applyFont="1" applyFill="1" applyBorder="1" applyAlignment="1">
      <alignment vertical="center" wrapText="1" readingOrder="1"/>
    </xf>
    <xf numFmtId="9" fontId="19" fillId="9" borderId="42" xfId="2" applyFont="1" applyFill="1" applyBorder="1" applyAlignment="1">
      <alignment vertical="center" wrapText="1"/>
    </xf>
    <xf numFmtId="9" fontId="22" fillId="9" borderId="36" xfId="2" applyFont="1" applyFill="1" applyBorder="1" applyAlignment="1">
      <alignment vertical="center" wrapText="1" readingOrder="1"/>
    </xf>
    <xf numFmtId="9" fontId="19" fillId="9" borderId="36" xfId="2" applyFont="1" applyFill="1" applyBorder="1" applyAlignment="1">
      <alignment vertical="center" wrapText="1"/>
    </xf>
    <xf numFmtId="9" fontId="21" fillId="11" borderId="45" xfId="2" applyFont="1" applyFill="1" applyBorder="1" applyAlignment="1">
      <alignment vertical="center" wrapText="1" readingOrder="1"/>
    </xf>
    <xf numFmtId="9" fontId="21" fillId="11" borderId="44" xfId="2" applyFont="1" applyFill="1" applyBorder="1" applyAlignment="1">
      <alignment vertical="center" wrapText="1" readingOrder="1"/>
    </xf>
    <xf numFmtId="178" fontId="21" fillId="11" borderId="43" xfId="2" applyNumberFormat="1" applyFont="1" applyFill="1" applyBorder="1" applyAlignment="1">
      <alignment vertical="center" wrapText="1" readingOrder="1"/>
    </xf>
    <xf numFmtId="178" fontId="21" fillId="11" borderId="45" xfId="2" applyNumberFormat="1" applyFont="1" applyFill="1" applyBorder="1" applyAlignment="1">
      <alignment vertical="center" wrapText="1" readingOrder="1"/>
    </xf>
    <xf numFmtId="41" fontId="21" fillId="11" borderId="36" xfId="3" applyFont="1" applyFill="1" applyBorder="1" applyAlignment="1">
      <alignment horizontal="center" vertical="center" wrapText="1" readingOrder="1"/>
    </xf>
    <xf numFmtId="0" fontId="7" fillId="0" borderId="46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20" fillId="10" borderId="36" xfId="0" applyFont="1" applyFill="1" applyBorder="1" applyAlignment="1">
      <alignment horizontal="center" vertical="center" wrapText="1" readingOrder="1"/>
    </xf>
    <xf numFmtId="0" fontId="12" fillId="6" borderId="30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vertical="center" shrinkToFit="1"/>
    </xf>
    <xf numFmtId="0" fontId="12" fillId="12" borderId="1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>
      <alignment vertical="center"/>
    </xf>
    <xf numFmtId="0" fontId="6" fillId="0" borderId="3" xfId="0" applyNumberFormat="1" applyFont="1" applyBorder="1">
      <alignment vertical="center"/>
    </xf>
    <xf numFmtId="177" fontId="15" fillId="0" borderId="3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3" xfId="0" quotePrefix="1" applyNumberFormat="1" applyFont="1" applyFill="1" applyBorder="1" applyAlignment="1">
      <alignment horizontal="center" vertical="center"/>
    </xf>
    <xf numFmtId="0" fontId="12" fillId="8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Border="1" applyAlignment="1">
      <alignment horizontal="left" vertical="center" wrapText="1"/>
    </xf>
    <xf numFmtId="0" fontId="21" fillId="9" borderId="36" xfId="0" applyFont="1" applyFill="1" applyBorder="1" applyAlignment="1">
      <alignment horizontal="center" vertical="center" wrapText="1" readingOrder="1"/>
    </xf>
    <xf numFmtId="0" fontId="21" fillId="11" borderId="36" xfId="0" applyFont="1" applyFill="1" applyBorder="1" applyAlignment="1">
      <alignment horizontal="center" vertical="center" wrapText="1" readingOrder="1"/>
    </xf>
    <xf numFmtId="0" fontId="20" fillId="10" borderId="36" xfId="0" applyFont="1" applyFill="1" applyBorder="1" applyAlignment="1">
      <alignment horizontal="center" vertical="center" wrapText="1" readingOrder="1"/>
    </xf>
    <xf numFmtId="0" fontId="20" fillId="10" borderId="37" xfId="0" applyFont="1" applyFill="1" applyBorder="1" applyAlignment="1">
      <alignment horizontal="center" vertical="center" wrapText="1" readingOrder="1"/>
    </xf>
    <xf numFmtId="0" fontId="20" fillId="10" borderId="38" xfId="0" applyFont="1" applyFill="1" applyBorder="1" applyAlignment="1">
      <alignment horizontal="center" vertical="center" wrapText="1" readingOrder="1"/>
    </xf>
    <xf numFmtId="0" fontId="20" fillId="10" borderId="40" xfId="0" applyFont="1" applyFill="1" applyBorder="1" applyAlignment="1">
      <alignment horizontal="center" vertical="center" wrapText="1" readingOrder="1"/>
    </xf>
    <xf numFmtId="0" fontId="14" fillId="0" borderId="0" xfId="0" applyFont="1" applyBorder="1" applyAlignment="1">
      <alignment horizontal="left" vertical="center"/>
    </xf>
    <xf numFmtId="176" fontId="5" fillId="2" borderId="19" xfId="0" applyNumberFormat="1" applyFont="1" applyFill="1" applyBorder="1" applyAlignment="1">
      <alignment horizontal="center" vertical="center"/>
    </xf>
    <xf numFmtId="176" fontId="5" fillId="2" borderId="20" xfId="0" applyNumberFormat="1" applyFont="1" applyFill="1" applyBorder="1" applyAlignment="1">
      <alignment horizontal="center" vertical="center"/>
    </xf>
    <xf numFmtId="176" fontId="5" fillId="2" borderId="21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177" fontId="12" fillId="0" borderId="34" xfId="0" applyNumberFormat="1" applyFont="1" applyFill="1" applyBorder="1" applyAlignment="1">
      <alignment horizontal="left" vertical="center"/>
    </xf>
    <xf numFmtId="177" fontId="12" fillId="0" borderId="27" xfId="0" applyNumberFormat="1" applyFont="1" applyFill="1" applyBorder="1" applyAlignment="1">
      <alignment horizontal="left" vertical="center"/>
    </xf>
    <xf numFmtId="177" fontId="12" fillId="0" borderId="19" xfId="0" applyNumberFormat="1" applyFont="1" applyFill="1" applyBorder="1" applyAlignment="1">
      <alignment horizontal="left" vertical="center" wrapText="1"/>
    </xf>
    <xf numFmtId="177" fontId="12" fillId="0" borderId="31" xfId="0" applyNumberFormat="1" applyFont="1" applyFill="1" applyBorder="1" applyAlignment="1">
      <alignment horizontal="left" vertical="center"/>
    </xf>
    <xf numFmtId="177" fontId="12" fillId="0" borderId="31" xfId="0" applyNumberFormat="1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9" fontId="21" fillId="11" borderId="36" xfId="3" applyNumberFormat="1" applyFont="1" applyFill="1" applyBorder="1" applyAlignment="1">
      <alignment horizontal="center" vertical="center" wrapText="1" readingOrder="1"/>
    </xf>
    <xf numFmtId="0" fontId="20" fillId="10" borderId="47" xfId="0" applyFont="1" applyFill="1" applyBorder="1" applyAlignment="1">
      <alignment horizontal="center" vertical="center" wrapText="1" readingOrder="1"/>
    </xf>
    <xf numFmtId="0" fontId="20" fillId="10" borderId="48" xfId="0" applyFont="1" applyFill="1" applyBorder="1" applyAlignment="1">
      <alignment horizontal="center" vertical="center" wrapText="1" readingOrder="1"/>
    </xf>
    <xf numFmtId="0" fontId="20" fillId="10" borderId="49" xfId="0" applyFont="1" applyFill="1" applyBorder="1" applyAlignment="1">
      <alignment horizontal="center" vertical="center" wrapText="1" readingOrder="1"/>
    </xf>
    <xf numFmtId="0" fontId="20" fillId="10" borderId="50" xfId="0" applyFont="1" applyFill="1" applyBorder="1" applyAlignment="1">
      <alignment horizontal="center" vertical="center" wrapText="1" readingOrder="1"/>
    </xf>
    <xf numFmtId="0" fontId="20" fillId="10" borderId="51" xfId="0" applyFont="1" applyFill="1" applyBorder="1" applyAlignment="1">
      <alignment horizontal="center" vertical="center" wrapText="1" readingOrder="1"/>
    </xf>
  </cellXfs>
  <cellStyles count="4">
    <cellStyle name="백분율" xfId="2" builtinId="5"/>
    <cellStyle name="쉼표 [0]" xfId="3" builtinId="6"/>
    <cellStyle name="표준" xfId="0" builtinId="0"/>
    <cellStyle name="표준 50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16</xdr:row>
      <xdr:rowOff>19050</xdr:rowOff>
    </xdr:from>
    <xdr:to>
      <xdr:col>23</xdr:col>
      <xdr:colOff>0</xdr:colOff>
      <xdr:row>16</xdr:row>
      <xdr:rowOff>152400</xdr:rowOff>
    </xdr:to>
    <xdr:sp macro="" textlink="">
      <xdr:nvSpPr>
        <xdr:cNvPr id="3" name="AutoShape 32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45386625" y="10544175"/>
          <a:ext cx="0" cy="133350"/>
        </a:xfrm>
        <a:prstGeom prst="leftRightArrow">
          <a:avLst>
            <a:gd name="adj1" fmla="val 50000"/>
            <a:gd name="adj2" fmla="val -2147483648"/>
          </a:avLst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26</xdr:row>
      <xdr:rowOff>19050</xdr:rowOff>
    </xdr:from>
    <xdr:to>
      <xdr:col>23</xdr:col>
      <xdr:colOff>0</xdr:colOff>
      <xdr:row>26</xdr:row>
      <xdr:rowOff>152400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45386625" y="14354175"/>
          <a:ext cx="0" cy="133350"/>
        </a:xfrm>
        <a:prstGeom prst="leftRightArrow">
          <a:avLst>
            <a:gd name="adj1" fmla="val 50000"/>
            <a:gd name="adj2" fmla="val -2147483648"/>
          </a:avLst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</xdr:colOff>
      <xdr:row>1</xdr:row>
      <xdr:rowOff>0</xdr:rowOff>
    </xdr:from>
    <xdr:to>
      <xdr:col>11</xdr:col>
      <xdr:colOff>19051</xdr:colOff>
      <xdr:row>2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210676" y="228600"/>
          <a:ext cx="74295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/>
            <a:t>과제발굴</a:t>
          </a:r>
        </a:p>
      </xdr:txBody>
    </xdr:sp>
    <xdr:clientData/>
  </xdr:twoCellAnchor>
  <xdr:twoCellAnchor>
    <xdr:from>
      <xdr:col>13</xdr:col>
      <xdr:colOff>161925</xdr:colOff>
      <xdr:row>1</xdr:row>
      <xdr:rowOff>0</xdr:rowOff>
    </xdr:from>
    <xdr:to>
      <xdr:col>17</xdr:col>
      <xdr:colOff>180974</xdr:colOff>
      <xdr:row>2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0820400" y="228600"/>
          <a:ext cx="1466849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/>
            <a:t>개발 및 테스트</a:t>
          </a:r>
        </a:p>
      </xdr:txBody>
    </xdr:sp>
    <xdr:clientData/>
  </xdr:twoCellAnchor>
  <xdr:twoCellAnchor>
    <xdr:from>
      <xdr:col>17</xdr:col>
      <xdr:colOff>200025</xdr:colOff>
      <xdr:row>1</xdr:row>
      <xdr:rowOff>0</xdr:rowOff>
    </xdr:from>
    <xdr:to>
      <xdr:col>19</xdr:col>
      <xdr:colOff>76200</xdr:colOff>
      <xdr:row>2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2306300" y="228600"/>
          <a:ext cx="600075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 baseline="0"/>
            <a:t>교육</a:t>
          </a:r>
          <a:endParaRPr lang="ko-KR" altLang="en-US" sz="1100" b="1"/>
        </a:p>
      </xdr:txBody>
    </xdr:sp>
    <xdr:clientData/>
  </xdr:twoCellAnchor>
  <xdr:twoCellAnchor>
    <xdr:from>
      <xdr:col>19</xdr:col>
      <xdr:colOff>104775</xdr:colOff>
      <xdr:row>1</xdr:row>
      <xdr:rowOff>0</xdr:rowOff>
    </xdr:from>
    <xdr:to>
      <xdr:col>22</xdr:col>
      <xdr:colOff>0</xdr:colOff>
      <xdr:row>2</xdr:row>
      <xdr:rowOff>133350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2934950" y="228600"/>
          <a:ext cx="981075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/>
            <a:t>오픈</a:t>
          </a:r>
          <a:r>
            <a:rPr lang="en-US" altLang="ko-KR" sz="1100" b="1"/>
            <a:t>/</a:t>
          </a:r>
          <a:r>
            <a:rPr lang="ko-KR" altLang="en-US" sz="1100" b="1"/>
            <a:t>안정화</a:t>
          </a:r>
        </a:p>
      </xdr:txBody>
    </xdr:sp>
    <xdr:clientData/>
  </xdr:twoCellAnchor>
  <xdr:twoCellAnchor>
    <xdr:from>
      <xdr:col>20</xdr:col>
      <xdr:colOff>0</xdr:colOff>
      <xdr:row>3</xdr:row>
      <xdr:rowOff>180975</xdr:rowOff>
    </xdr:from>
    <xdr:to>
      <xdr:col>20</xdr:col>
      <xdr:colOff>0</xdr:colOff>
      <xdr:row>48</xdr:row>
      <xdr:rowOff>3564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13192125" y="733425"/>
          <a:ext cx="0" cy="8128389"/>
        </a:xfrm>
        <a:prstGeom prst="straightConnector1">
          <a:avLst/>
        </a:prstGeom>
        <a:ln w="19050">
          <a:solidFill>
            <a:srgbClr val="FF0000"/>
          </a:solidFill>
          <a:prstDash val="sysDot"/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47627</xdr:colOff>
      <xdr:row>1</xdr:row>
      <xdr:rowOff>0</xdr:rowOff>
    </xdr:from>
    <xdr:to>
      <xdr:col>13</xdr:col>
      <xdr:colOff>133351</xdr:colOff>
      <xdr:row>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6494D8-4C55-4C23-B562-3C58B3A203B5}"/>
            </a:ext>
          </a:extLst>
        </xdr:cNvPr>
        <xdr:cNvSpPr txBox="1"/>
      </xdr:nvSpPr>
      <xdr:spPr>
        <a:xfrm>
          <a:off x="9982202" y="228600"/>
          <a:ext cx="809624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/>
            <a:t>분석</a:t>
          </a:r>
          <a:r>
            <a:rPr lang="en-US" altLang="ko-KR" sz="1100" b="1"/>
            <a:t>/</a:t>
          </a:r>
          <a:r>
            <a:rPr lang="ko-KR" altLang="en-US" sz="1100" b="1"/>
            <a:t>설계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workbookViewId="0">
      <selection activeCell="G25" sqref="G25"/>
    </sheetView>
  </sheetViews>
  <sheetFormatPr defaultColWidth="8.77734375" defaultRowHeight="13.5" outlineLevelCol="1"/>
  <cols>
    <col min="1" max="1" width="5.109375" style="162" customWidth="1"/>
    <col min="2" max="2" width="6.5546875" style="162" customWidth="1"/>
    <col min="3" max="3" width="11.109375" style="162" customWidth="1"/>
    <col min="4" max="6" width="8.33203125" style="162" customWidth="1"/>
    <col min="7" max="7" width="8.33203125" style="162" customWidth="1" outlineLevel="1"/>
    <col min="8" max="11" width="8.33203125" style="162" customWidth="1"/>
    <col min="12" max="12" width="10.33203125" style="162" customWidth="1"/>
    <col min="13" max="16384" width="8.77734375" style="162"/>
  </cols>
  <sheetData>
    <row r="2" spans="2:12" ht="14.25" thickBot="1"/>
    <row r="3" spans="2:12">
      <c r="B3" s="197" t="s">
        <v>0</v>
      </c>
      <c r="C3" s="197"/>
      <c r="D3" s="197" t="s">
        <v>71</v>
      </c>
      <c r="E3" s="197" t="s">
        <v>1</v>
      </c>
      <c r="F3" s="197"/>
      <c r="G3" s="198" t="s">
        <v>72</v>
      </c>
      <c r="H3" s="216" t="s">
        <v>2</v>
      </c>
      <c r="I3" s="217"/>
      <c r="J3" s="218"/>
      <c r="K3" s="219" t="s">
        <v>136</v>
      </c>
      <c r="L3" s="200" t="s">
        <v>3</v>
      </c>
    </row>
    <row r="4" spans="2:12">
      <c r="B4" s="197"/>
      <c r="C4" s="197"/>
      <c r="D4" s="197"/>
      <c r="E4" s="183" t="s">
        <v>4</v>
      </c>
      <c r="F4" s="183" t="s">
        <v>5</v>
      </c>
      <c r="G4" s="199"/>
      <c r="H4" s="167" t="s">
        <v>4</v>
      </c>
      <c r="I4" s="183" t="s">
        <v>5</v>
      </c>
      <c r="J4" s="183" t="s">
        <v>6</v>
      </c>
      <c r="K4" s="220"/>
      <c r="L4" s="200"/>
    </row>
    <row r="5" spans="2:12">
      <c r="B5" s="195" t="s">
        <v>135</v>
      </c>
      <c r="C5" s="165" t="s">
        <v>134</v>
      </c>
      <c r="D5" s="163">
        <f>COUNTA(WBS!D9)</f>
        <v>1</v>
      </c>
      <c r="E5" s="163">
        <f>COUNTA(WBS!D9)</f>
        <v>1</v>
      </c>
      <c r="F5" s="163">
        <f>COUNTIF(WBS!H9,"O")</f>
        <v>1</v>
      </c>
      <c r="G5" s="166">
        <v>0.1</v>
      </c>
      <c r="H5" s="170">
        <f>E5/D5</f>
        <v>1</v>
      </c>
      <c r="I5" s="173">
        <f>F5/D5</f>
        <v>1</v>
      </c>
      <c r="J5" s="173">
        <f>I5-H5</f>
        <v>0</v>
      </c>
      <c r="K5" s="171">
        <f>I5/H5</f>
        <v>1</v>
      </c>
      <c r="L5" s="168"/>
    </row>
    <row r="6" spans="2:12">
      <c r="B6" s="195"/>
      <c r="C6" s="165" t="s">
        <v>82</v>
      </c>
      <c r="D6" s="163">
        <f>COUNTA(WBS!D12:D13)</f>
        <v>2</v>
      </c>
      <c r="E6" s="163"/>
      <c r="F6" s="163"/>
      <c r="G6" s="166"/>
      <c r="H6" s="170"/>
      <c r="I6" s="173"/>
      <c r="J6" s="173"/>
      <c r="K6" s="171"/>
      <c r="L6" s="168"/>
    </row>
    <row r="7" spans="2:12">
      <c r="B7" s="195"/>
      <c r="C7" s="165" t="s">
        <v>73</v>
      </c>
      <c r="D7" s="163"/>
      <c r="E7" s="163"/>
      <c r="F7" s="163"/>
      <c r="G7" s="166"/>
      <c r="H7" s="170"/>
      <c r="I7" s="173"/>
      <c r="J7" s="173"/>
      <c r="K7" s="171"/>
      <c r="L7" s="168"/>
    </row>
    <row r="8" spans="2:12">
      <c r="B8" s="195"/>
      <c r="C8" s="165" t="s">
        <v>74</v>
      </c>
      <c r="D8" s="163"/>
      <c r="E8" s="164"/>
      <c r="F8" s="164"/>
      <c r="G8" s="166">
        <v>0.15</v>
      </c>
      <c r="H8" s="170" t="e">
        <f>E8/D8</f>
        <v>#DIV/0!</v>
      </c>
      <c r="I8" s="173" t="e">
        <f>F8/D8</f>
        <v>#DIV/0!</v>
      </c>
      <c r="J8" s="174" t="e">
        <f t="shared" ref="J5:J9" si="0">I8-H8</f>
        <v>#DIV/0!</v>
      </c>
      <c r="K8" s="172"/>
      <c r="L8" s="168"/>
    </row>
    <row r="9" spans="2:12">
      <c r="B9" s="195"/>
      <c r="C9" s="165" t="s">
        <v>75</v>
      </c>
      <c r="D9" s="163"/>
      <c r="E9" s="164"/>
      <c r="F9" s="164"/>
      <c r="G9" s="166">
        <v>0.1</v>
      </c>
      <c r="H9" s="170" t="e">
        <f>E9/D9</f>
        <v>#DIV/0!</v>
      </c>
      <c r="I9" s="173" t="e">
        <f>F9/D9</f>
        <v>#DIV/0!</v>
      </c>
      <c r="J9" s="174" t="e">
        <f t="shared" si="0"/>
        <v>#DIV/0!</v>
      </c>
      <c r="K9" s="172"/>
      <c r="L9" s="168"/>
    </row>
    <row r="10" spans="2:12" ht="14.25" thickBot="1">
      <c r="B10" s="196" t="s">
        <v>7</v>
      </c>
      <c r="C10" s="196"/>
      <c r="D10" s="179">
        <f>SUM(D5:D9)</f>
        <v>3</v>
      </c>
      <c r="E10" s="179">
        <f>SUM(E5:E9)</f>
        <v>1</v>
      </c>
      <c r="F10" s="179">
        <f>SUM(F5:F9)</f>
        <v>1</v>
      </c>
      <c r="G10" s="215">
        <f>SUM(G5:G9)</f>
        <v>0.35</v>
      </c>
      <c r="H10" s="177">
        <f>H5*G5</f>
        <v>0.1</v>
      </c>
      <c r="I10" s="178">
        <f>I5*G5</f>
        <v>0.1</v>
      </c>
      <c r="J10" s="175">
        <f>H10-I10</f>
        <v>0</v>
      </c>
      <c r="K10" s="176">
        <f>I10/H10</f>
        <v>1</v>
      </c>
      <c r="L10" s="169" t="s">
        <v>8</v>
      </c>
    </row>
  </sheetData>
  <mergeCells count="9">
    <mergeCell ref="D3:D4"/>
    <mergeCell ref="E3:F3"/>
    <mergeCell ref="G3:G4"/>
    <mergeCell ref="L3:L4"/>
    <mergeCell ref="H3:J3"/>
    <mergeCell ref="K3:K4"/>
    <mergeCell ref="B5:B9"/>
    <mergeCell ref="B10:C10"/>
    <mergeCell ref="B3:C4"/>
  </mergeCells>
  <phoneticPr fontId="1" type="noConversion"/>
  <conditionalFormatting sqref="H5:K10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8"/>
  <sheetViews>
    <sheetView showGridLines="0" tabSelected="1" zoomScaleNormal="100" workbookViewId="0">
      <pane xSplit="7" ySplit="6" topLeftCell="H7" activePane="bottomRight" state="frozen"/>
      <selection pane="topRight" activeCell="I1" sqref="I1"/>
      <selection pane="bottomLeft" activeCell="A6" sqref="A6"/>
      <selection pane="bottomRight" activeCell="G22" sqref="G22"/>
    </sheetView>
  </sheetViews>
  <sheetFormatPr defaultColWidth="8.88671875" defaultRowHeight="13.5" outlineLevelCol="1"/>
  <cols>
    <col min="1" max="1" width="2.44140625" style="8" customWidth="1"/>
    <col min="2" max="2" width="8" style="9" customWidth="1"/>
    <col min="3" max="3" width="10.77734375" style="9" bestFit="1" customWidth="1"/>
    <col min="4" max="4" width="25.77734375" style="8" bestFit="1" customWidth="1"/>
    <col min="5" max="5" width="14.44140625" style="8" customWidth="1" outlineLevel="1"/>
    <col min="6" max="6" width="9.44140625" style="10" customWidth="1" outlineLevel="1"/>
    <col min="7" max="7" width="8.5546875" style="10" customWidth="1" outlineLevel="1"/>
    <col min="8" max="8" width="6.6640625" style="10" bestFit="1" customWidth="1" outlineLevel="1"/>
    <col min="9" max="9" width="19.44140625" style="28" bestFit="1" customWidth="1" outlineLevel="1"/>
    <col min="10" max="16" width="4.21875" style="23" customWidth="1"/>
    <col min="17" max="17" width="4.21875" style="89" customWidth="1"/>
    <col min="18" max="18" width="4.21875" style="23" customWidth="1"/>
    <col min="19" max="19" width="4.21875" style="22" customWidth="1"/>
    <col min="20" max="21" width="4.21875" style="23" customWidth="1"/>
    <col min="22" max="22" width="4.21875" style="89" customWidth="1"/>
    <col min="23" max="23" width="7.109375" style="10" customWidth="1"/>
    <col min="24" max="16384" width="8.88671875" style="8"/>
  </cols>
  <sheetData>
    <row r="1" spans="2:23" s="3" customFormat="1" ht="18" customHeight="1">
      <c r="B1" s="19" t="s">
        <v>76</v>
      </c>
      <c r="C1" s="1"/>
      <c r="D1" s="86"/>
      <c r="E1" s="86"/>
      <c r="F1" s="2"/>
      <c r="G1" s="2"/>
      <c r="H1" s="2"/>
      <c r="I1" s="24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spans="2:23" s="3" customFormat="1" ht="12.75" customHeight="1">
      <c r="B2" s="201"/>
      <c r="C2" s="201"/>
      <c r="D2" s="201"/>
      <c r="E2" s="87"/>
      <c r="F2" s="21"/>
      <c r="G2" s="4" t="s">
        <v>9</v>
      </c>
      <c r="H2" s="25">
        <f>COUNTA(D9,D12:D13,D16,D20:D23,D25:D26,D30:D31,D33:D34,D36,D40,D42:D43,D45,D48)</f>
        <v>20</v>
      </c>
      <c r="I2" s="158">
        <f>H3/H2</f>
        <v>0.05</v>
      </c>
      <c r="J2" s="87"/>
      <c r="K2" s="87"/>
      <c r="L2" s="87"/>
      <c r="M2" s="87"/>
      <c r="N2" s="87"/>
      <c r="O2" s="87"/>
      <c r="P2" s="87"/>
      <c r="Q2" s="87"/>
      <c r="R2" s="87"/>
      <c r="S2" s="20"/>
      <c r="T2" s="87"/>
      <c r="U2" s="87"/>
      <c r="V2" s="87"/>
      <c r="W2" s="5"/>
    </row>
    <row r="3" spans="2:23" s="3" customFormat="1" ht="12.75" customHeight="1">
      <c r="B3" s="201"/>
      <c r="C3" s="201"/>
      <c r="D3" s="201"/>
      <c r="E3" s="87"/>
      <c r="F3" s="92" t="s">
        <v>133</v>
      </c>
      <c r="G3" s="4" t="s">
        <v>10</v>
      </c>
      <c r="H3" s="25">
        <f>COUNTIF(H8:H48,"O")</f>
        <v>1</v>
      </c>
      <c r="I3" s="25"/>
      <c r="J3" s="87"/>
      <c r="K3" s="87"/>
      <c r="L3" s="87"/>
      <c r="M3" s="87"/>
      <c r="N3" s="87"/>
      <c r="O3" s="87"/>
      <c r="P3" s="87"/>
      <c r="Q3" s="87"/>
      <c r="R3" s="87"/>
      <c r="S3" s="20"/>
      <c r="T3" s="87"/>
      <c r="U3" s="87"/>
      <c r="V3" s="87"/>
      <c r="W3" s="5"/>
    </row>
    <row r="4" spans="2:23" s="6" customFormat="1" ht="15" customHeight="1">
      <c r="B4" s="13"/>
      <c r="C4" s="13"/>
      <c r="D4" s="14"/>
      <c r="E4" s="14"/>
      <c r="F4" s="13"/>
      <c r="G4" s="14"/>
      <c r="H4" s="14"/>
      <c r="I4" s="26"/>
      <c r="J4" s="202" t="s">
        <v>81</v>
      </c>
      <c r="K4" s="203"/>
      <c r="L4" s="203"/>
      <c r="M4" s="204"/>
      <c r="N4" s="205" t="s">
        <v>66</v>
      </c>
      <c r="O4" s="205"/>
      <c r="P4" s="205"/>
      <c r="Q4" s="205"/>
      <c r="R4" s="205"/>
      <c r="S4" s="205" t="s">
        <v>67</v>
      </c>
      <c r="T4" s="205"/>
      <c r="U4" s="205"/>
      <c r="V4" s="205"/>
      <c r="W4" s="206" t="s">
        <v>11</v>
      </c>
    </row>
    <row r="5" spans="2:23" s="7" customFormat="1" ht="13.5" customHeight="1">
      <c r="B5" s="15"/>
      <c r="C5" s="15"/>
      <c r="D5" s="16"/>
      <c r="E5" s="16"/>
      <c r="F5" s="15"/>
      <c r="G5" s="16"/>
      <c r="H5" s="143"/>
      <c r="I5" s="27"/>
      <c r="J5" s="94" t="s">
        <v>12</v>
      </c>
      <c r="K5" s="94" t="s">
        <v>13</v>
      </c>
      <c r="L5" s="94" t="s">
        <v>14</v>
      </c>
      <c r="M5" s="94" t="s">
        <v>129</v>
      </c>
      <c r="N5" s="94" t="s">
        <v>15</v>
      </c>
      <c r="O5" s="94" t="s">
        <v>130</v>
      </c>
      <c r="P5" s="94" t="s">
        <v>131</v>
      </c>
      <c r="Q5" s="94" t="s">
        <v>132</v>
      </c>
      <c r="R5" s="94" t="s">
        <v>16</v>
      </c>
      <c r="S5" s="94" t="s">
        <v>17</v>
      </c>
      <c r="T5" s="94" t="s">
        <v>18</v>
      </c>
      <c r="U5" s="94" t="s">
        <v>19</v>
      </c>
      <c r="V5" s="94" t="s">
        <v>20</v>
      </c>
      <c r="W5" s="207"/>
    </row>
    <row r="6" spans="2:23" s="7" customFormat="1" ht="15" customHeight="1" thickBot="1">
      <c r="B6" s="17" t="s">
        <v>21</v>
      </c>
      <c r="C6" s="17" t="s">
        <v>22</v>
      </c>
      <c r="D6" s="17" t="s">
        <v>23</v>
      </c>
      <c r="E6" s="34" t="s">
        <v>24</v>
      </c>
      <c r="F6" s="34" t="s">
        <v>25</v>
      </c>
      <c r="G6" s="34" t="s">
        <v>26</v>
      </c>
      <c r="H6" s="34" t="s">
        <v>27</v>
      </c>
      <c r="I6" s="35" t="s">
        <v>28</v>
      </c>
      <c r="J6" s="108" t="s">
        <v>63</v>
      </c>
      <c r="K6" s="108" t="s">
        <v>64</v>
      </c>
      <c r="L6" s="108" t="s">
        <v>65</v>
      </c>
      <c r="M6" s="108" t="s">
        <v>34</v>
      </c>
      <c r="N6" s="108" t="s">
        <v>33</v>
      </c>
      <c r="O6" s="108" t="s">
        <v>59</v>
      </c>
      <c r="P6" s="109" t="s">
        <v>60</v>
      </c>
      <c r="Q6" s="109" t="s">
        <v>61</v>
      </c>
      <c r="R6" s="108" t="s">
        <v>62</v>
      </c>
      <c r="S6" s="108" t="s">
        <v>29</v>
      </c>
      <c r="T6" s="108" t="s">
        <v>30</v>
      </c>
      <c r="U6" s="108" t="s">
        <v>31</v>
      </c>
      <c r="V6" s="108" t="s">
        <v>32</v>
      </c>
      <c r="W6" s="208"/>
    </row>
    <row r="7" spans="2:23" s="7" customFormat="1" ht="15" customHeight="1" thickTop="1">
      <c r="B7" s="180"/>
      <c r="C7" s="31" t="s">
        <v>35</v>
      </c>
      <c r="D7" s="29"/>
      <c r="E7" s="39"/>
      <c r="F7" s="93" t="s">
        <v>78</v>
      </c>
      <c r="G7" s="93" t="s">
        <v>79</v>
      </c>
      <c r="H7" s="93"/>
      <c r="I7" s="4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47"/>
    </row>
    <row r="8" spans="2:23" s="7" customFormat="1">
      <c r="B8" s="181"/>
      <c r="C8" s="91"/>
      <c r="D8" s="18" t="s">
        <v>36</v>
      </c>
      <c r="E8" s="11"/>
      <c r="F8" s="53" t="s">
        <v>78</v>
      </c>
      <c r="G8" s="53" t="s">
        <v>79</v>
      </c>
      <c r="H8" s="144"/>
      <c r="I8" s="32"/>
      <c r="J8" s="97"/>
      <c r="K8" s="105"/>
      <c r="L8" s="105"/>
      <c r="M8" s="97"/>
      <c r="N8" s="98"/>
      <c r="O8" s="97"/>
      <c r="P8" s="97"/>
      <c r="Q8" s="97"/>
      <c r="R8" s="97"/>
      <c r="S8" s="98"/>
      <c r="T8" s="97"/>
      <c r="U8" s="97"/>
      <c r="V8" s="97"/>
      <c r="W8" s="99"/>
    </row>
    <row r="9" spans="2:23" s="7" customFormat="1" ht="15" customHeight="1" thickBot="1">
      <c r="B9" s="181"/>
      <c r="C9" s="37"/>
      <c r="D9" s="83" t="s">
        <v>37</v>
      </c>
      <c r="E9" s="132" t="s">
        <v>77</v>
      </c>
      <c r="F9" s="62" t="s">
        <v>78</v>
      </c>
      <c r="G9" s="62" t="s">
        <v>79</v>
      </c>
      <c r="H9" s="214" t="s">
        <v>133</v>
      </c>
      <c r="I9" s="66" t="s">
        <v>80</v>
      </c>
      <c r="J9" s="128"/>
      <c r="K9" s="57"/>
      <c r="L9" s="57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63"/>
    </row>
    <row r="10" spans="2:23" ht="15" customHeight="1" thickTop="1">
      <c r="B10" s="181"/>
      <c r="C10" s="36" t="s">
        <v>89</v>
      </c>
      <c r="D10" s="33"/>
      <c r="E10" s="12"/>
      <c r="F10" s="41" t="s">
        <v>88</v>
      </c>
      <c r="G10" s="41" t="s">
        <v>78</v>
      </c>
      <c r="H10" s="157"/>
      <c r="I10" s="67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48"/>
    </row>
    <row r="11" spans="2:23">
      <c r="B11" s="181"/>
      <c r="C11" s="91"/>
      <c r="D11" s="137" t="s">
        <v>83</v>
      </c>
      <c r="E11" s="56"/>
      <c r="F11" s="53" t="s">
        <v>88</v>
      </c>
      <c r="G11" s="53" t="s">
        <v>78</v>
      </c>
      <c r="H11" s="146"/>
      <c r="I11" s="161"/>
      <c r="J11" s="105"/>
      <c r="K11" s="105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9"/>
    </row>
    <row r="12" spans="2:23" ht="15" customHeight="1">
      <c r="B12" s="181"/>
      <c r="C12" s="91"/>
      <c r="D12" s="78" t="s">
        <v>86</v>
      </c>
      <c r="E12" s="139" t="s">
        <v>77</v>
      </c>
      <c r="F12" s="113" t="s">
        <v>88</v>
      </c>
      <c r="G12" s="113" t="s">
        <v>88</v>
      </c>
      <c r="H12" s="85"/>
      <c r="I12" s="69" t="s">
        <v>84</v>
      </c>
      <c r="J12" s="111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6"/>
    </row>
    <row r="13" spans="2:23" ht="15" customHeight="1" thickBot="1">
      <c r="B13" s="181"/>
      <c r="C13" s="37"/>
      <c r="D13" s="83" t="s">
        <v>85</v>
      </c>
      <c r="E13" s="132" t="s">
        <v>77</v>
      </c>
      <c r="F13" s="62" t="s">
        <v>78</v>
      </c>
      <c r="G13" s="62" t="s">
        <v>78</v>
      </c>
      <c r="H13" s="145"/>
      <c r="I13" s="209" t="s">
        <v>87</v>
      </c>
      <c r="J13" s="133"/>
      <c r="K13" s="57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63"/>
    </row>
    <row r="14" spans="2:23" s="88" customFormat="1" ht="15" customHeight="1" thickTop="1">
      <c r="B14" s="181"/>
      <c r="C14" s="36" t="s">
        <v>38</v>
      </c>
      <c r="D14" s="33"/>
      <c r="E14" s="12"/>
      <c r="F14" s="41" t="s">
        <v>107</v>
      </c>
      <c r="G14" s="41" t="s">
        <v>109</v>
      </c>
      <c r="H14" s="157"/>
      <c r="I14" s="67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48"/>
    </row>
    <row r="15" spans="2:23">
      <c r="B15" s="181"/>
      <c r="C15" s="30"/>
      <c r="D15" s="137" t="s">
        <v>90</v>
      </c>
      <c r="E15" s="56"/>
      <c r="F15" s="53" t="s">
        <v>107</v>
      </c>
      <c r="G15" s="53" t="s">
        <v>109</v>
      </c>
      <c r="H15" s="144"/>
      <c r="I15" s="68"/>
      <c r="J15" s="97"/>
      <c r="K15" s="97"/>
      <c r="L15" s="104"/>
      <c r="M15" s="104"/>
      <c r="N15" s="104"/>
      <c r="O15" s="97"/>
      <c r="P15" s="97"/>
      <c r="Q15" s="97"/>
      <c r="R15" s="97"/>
      <c r="S15" s="97"/>
      <c r="T15" s="97"/>
      <c r="U15" s="97"/>
      <c r="V15" s="97"/>
      <c r="W15" s="99"/>
    </row>
    <row r="16" spans="2:23" ht="15" customHeight="1" thickBot="1">
      <c r="B16" s="181"/>
      <c r="C16" s="91"/>
      <c r="D16" s="82" t="s">
        <v>91</v>
      </c>
      <c r="E16" s="132" t="s">
        <v>77</v>
      </c>
      <c r="F16" s="62" t="s">
        <v>107</v>
      </c>
      <c r="G16" s="62" t="s">
        <v>109</v>
      </c>
      <c r="H16" s="149"/>
      <c r="I16" s="210" t="s">
        <v>92</v>
      </c>
      <c r="J16" s="119"/>
      <c r="K16" s="119"/>
      <c r="L16" s="57"/>
      <c r="M16" s="57"/>
      <c r="N16" s="57"/>
      <c r="O16" s="112"/>
      <c r="P16" s="112"/>
      <c r="Q16" s="103"/>
      <c r="R16" s="119"/>
      <c r="S16" s="119"/>
      <c r="T16" s="119"/>
      <c r="U16" s="119"/>
      <c r="V16" s="119"/>
      <c r="W16" s="121"/>
    </row>
    <row r="17" spans="1:23" ht="14.25" thickTop="1">
      <c r="B17" s="181"/>
      <c r="C17" s="31" t="s">
        <v>39</v>
      </c>
      <c r="D17" s="38"/>
      <c r="E17" s="39"/>
      <c r="F17" s="93" t="s">
        <v>108</v>
      </c>
      <c r="G17" s="93" t="s">
        <v>110</v>
      </c>
      <c r="H17" s="150"/>
      <c r="I17" s="72"/>
      <c r="J17" s="95"/>
      <c r="K17" s="95"/>
      <c r="L17" s="95"/>
      <c r="M17" s="95"/>
      <c r="N17" s="49"/>
      <c r="O17" s="95"/>
      <c r="P17" s="95"/>
      <c r="Q17" s="95"/>
      <c r="R17" s="95"/>
      <c r="S17" s="49"/>
      <c r="T17" s="95"/>
      <c r="U17" s="95"/>
      <c r="V17" s="95"/>
      <c r="W17" s="50"/>
    </row>
    <row r="18" spans="1:23">
      <c r="B18" s="181"/>
      <c r="C18" s="91"/>
      <c r="D18" s="187" t="s">
        <v>93</v>
      </c>
      <c r="E18" s="188"/>
      <c r="F18" s="189" t="s">
        <v>108</v>
      </c>
      <c r="G18" s="189" t="s">
        <v>110</v>
      </c>
      <c r="H18" s="190"/>
      <c r="I18" s="211"/>
      <c r="J18" s="191"/>
      <c r="K18" s="191"/>
      <c r="L18" s="191"/>
      <c r="M18" s="191"/>
      <c r="N18" s="193"/>
      <c r="O18" s="193"/>
      <c r="P18" s="193"/>
      <c r="Q18" s="191"/>
      <c r="R18" s="191"/>
      <c r="S18" s="191"/>
      <c r="T18" s="191"/>
      <c r="U18" s="191"/>
      <c r="V18" s="191"/>
      <c r="W18" s="194"/>
    </row>
    <row r="19" spans="1:23" s="88" customFormat="1" ht="15" customHeight="1">
      <c r="B19" s="181"/>
      <c r="C19" s="91"/>
      <c r="D19" s="185" t="s">
        <v>94</v>
      </c>
      <c r="E19" s="55" t="s">
        <v>100</v>
      </c>
      <c r="F19" s="130" t="s">
        <v>108</v>
      </c>
      <c r="G19" s="130" t="s">
        <v>111</v>
      </c>
      <c r="H19" s="147"/>
      <c r="I19" s="212" t="s">
        <v>102</v>
      </c>
      <c r="J19" s="184"/>
      <c r="K19" s="184"/>
      <c r="L19" s="184"/>
      <c r="M19" s="124"/>
      <c r="N19" s="186"/>
      <c r="O19" s="186"/>
      <c r="P19" s="103"/>
      <c r="Q19" s="103"/>
      <c r="R19" s="103"/>
      <c r="S19" s="103"/>
      <c r="T19" s="124"/>
      <c r="U19" s="103"/>
      <c r="V19" s="124"/>
      <c r="W19" s="125"/>
    </row>
    <row r="20" spans="1:23" s="88" customFormat="1" ht="15" customHeight="1">
      <c r="B20" s="181"/>
      <c r="C20" s="91"/>
      <c r="D20" s="140" t="s">
        <v>96</v>
      </c>
      <c r="E20" s="155" t="s">
        <v>77</v>
      </c>
      <c r="F20" s="113" t="s">
        <v>108</v>
      </c>
      <c r="G20" s="113" t="s">
        <v>108</v>
      </c>
      <c r="H20" s="147"/>
      <c r="I20" s="142"/>
      <c r="J20" s="126"/>
      <c r="K20" s="126"/>
      <c r="L20" s="126"/>
      <c r="M20" s="115"/>
      <c r="N20" s="114"/>
      <c r="O20" s="115"/>
      <c r="P20" s="115"/>
      <c r="Q20" s="115"/>
      <c r="R20" s="115"/>
      <c r="S20" s="115"/>
      <c r="T20" s="115"/>
      <c r="U20" s="115"/>
      <c r="V20" s="115"/>
      <c r="W20" s="116"/>
    </row>
    <row r="21" spans="1:23" s="88" customFormat="1" ht="15" customHeight="1">
      <c r="B21" s="181"/>
      <c r="C21" s="91"/>
      <c r="D21" s="140" t="s">
        <v>97</v>
      </c>
      <c r="E21" s="155" t="s">
        <v>77</v>
      </c>
      <c r="F21" s="113" t="s">
        <v>108</v>
      </c>
      <c r="G21" s="113" t="s">
        <v>108</v>
      </c>
      <c r="H21" s="147"/>
      <c r="I21" s="142"/>
      <c r="J21" s="126"/>
      <c r="K21" s="126"/>
      <c r="L21" s="126"/>
      <c r="M21" s="115"/>
      <c r="N21" s="114"/>
      <c r="O21" s="115"/>
      <c r="P21" s="115"/>
      <c r="Q21" s="115"/>
      <c r="R21" s="115"/>
      <c r="S21" s="115"/>
      <c r="T21" s="115"/>
      <c r="U21" s="115"/>
      <c r="V21" s="115"/>
      <c r="W21" s="116"/>
    </row>
    <row r="22" spans="1:23" s="88" customFormat="1" ht="15" customHeight="1">
      <c r="B22" s="181"/>
      <c r="C22" s="91"/>
      <c r="D22" s="140" t="s">
        <v>98</v>
      </c>
      <c r="E22" s="155" t="s">
        <v>100</v>
      </c>
      <c r="F22" s="113" t="s">
        <v>127</v>
      </c>
      <c r="G22" s="113" t="s">
        <v>128</v>
      </c>
      <c r="H22" s="147"/>
      <c r="I22" s="74"/>
      <c r="J22" s="126"/>
      <c r="K22" s="126"/>
      <c r="L22" s="126"/>
      <c r="M22" s="115"/>
      <c r="N22" s="114"/>
      <c r="O22" s="114"/>
      <c r="P22" s="115"/>
      <c r="Q22" s="115"/>
      <c r="R22" s="115"/>
      <c r="S22" s="115"/>
      <c r="T22" s="115"/>
      <c r="U22" s="115"/>
      <c r="V22" s="115"/>
      <c r="W22" s="116"/>
    </row>
    <row r="23" spans="1:23" s="88" customFormat="1" ht="15" customHeight="1">
      <c r="B23" s="181"/>
      <c r="C23" s="91"/>
      <c r="D23" s="141" t="s">
        <v>99</v>
      </c>
      <c r="E23" s="117" t="s">
        <v>77</v>
      </c>
      <c r="F23" s="118" t="s">
        <v>111</v>
      </c>
      <c r="G23" s="118" t="s">
        <v>111</v>
      </c>
      <c r="H23" s="153"/>
      <c r="I23" s="71"/>
      <c r="J23" s="129"/>
      <c r="K23" s="129"/>
      <c r="L23" s="129"/>
      <c r="M23" s="119"/>
      <c r="N23" s="59"/>
      <c r="O23" s="120"/>
      <c r="P23" s="119"/>
      <c r="Q23" s="119"/>
      <c r="R23" s="119"/>
      <c r="S23" s="119"/>
      <c r="T23" s="119"/>
      <c r="U23" s="119"/>
      <c r="V23" s="119"/>
      <c r="W23" s="121"/>
    </row>
    <row r="24" spans="1:23" s="88" customFormat="1" ht="15" customHeight="1">
      <c r="B24" s="181"/>
      <c r="C24" s="91"/>
      <c r="D24" s="185" t="s">
        <v>95</v>
      </c>
      <c r="E24" s="55" t="s">
        <v>77</v>
      </c>
      <c r="F24" s="130" t="s">
        <v>114</v>
      </c>
      <c r="G24" s="130" t="s">
        <v>110</v>
      </c>
      <c r="H24" s="147"/>
      <c r="I24" s="212" t="s">
        <v>102</v>
      </c>
      <c r="J24" s="184"/>
      <c r="K24" s="184"/>
      <c r="L24" s="184"/>
      <c r="M24" s="124"/>
      <c r="N24" s="61"/>
      <c r="O24" s="186"/>
      <c r="P24" s="186"/>
      <c r="Q24" s="124"/>
      <c r="R24" s="124"/>
      <c r="S24" s="124"/>
      <c r="T24" s="124"/>
      <c r="U24" s="124"/>
      <c r="V24" s="124"/>
      <c r="W24" s="125"/>
    </row>
    <row r="25" spans="1:23" s="6" customFormat="1">
      <c r="B25" s="181"/>
      <c r="C25" s="91"/>
      <c r="D25" s="154" t="s">
        <v>96</v>
      </c>
      <c r="E25" s="139" t="s">
        <v>77</v>
      </c>
      <c r="F25" s="113" t="s">
        <v>114</v>
      </c>
      <c r="G25" s="113" t="s">
        <v>125</v>
      </c>
      <c r="H25" s="147"/>
      <c r="I25" s="75"/>
      <c r="J25" s="124"/>
      <c r="K25" s="124"/>
      <c r="L25" s="124"/>
      <c r="M25" s="124"/>
      <c r="N25" s="61"/>
      <c r="O25" s="159"/>
      <c r="P25" s="124"/>
      <c r="Q25" s="124"/>
      <c r="R25" s="124"/>
      <c r="S25" s="122"/>
      <c r="T25" s="122"/>
      <c r="U25" s="122"/>
      <c r="V25" s="160"/>
      <c r="W25" s="156"/>
    </row>
    <row r="26" spans="1:23" s="88" customFormat="1" ht="15" customHeight="1" thickBot="1">
      <c r="B26" s="181"/>
      <c r="C26" s="91"/>
      <c r="D26" s="140" t="s">
        <v>101</v>
      </c>
      <c r="E26" s="155" t="s">
        <v>77</v>
      </c>
      <c r="F26" s="113" t="s">
        <v>126</v>
      </c>
      <c r="G26" s="113" t="s">
        <v>110</v>
      </c>
      <c r="H26" s="85"/>
      <c r="I26" s="142"/>
      <c r="J26" s="126"/>
      <c r="K26" s="126"/>
      <c r="L26" s="126"/>
      <c r="M26" s="115"/>
      <c r="N26" s="58"/>
      <c r="O26" s="115"/>
      <c r="P26" s="120"/>
      <c r="Q26" s="115"/>
      <c r="R26" s="115"/>
      <c r="S26" s="122"/>
      <c r="T26" s="122"/>
      <c r="U26" s="122"/>
      <c r="V26" s="115"/>
      <c r="W26" s="116"/>
    </row>
    <row r="27" spans="1:23" ht="15" customHeight="1" thickTop="1">
      <c r="A27" s="88"/>
      <c r="B27" s="181"/>
      <c r="C27" s="31" t="s">
        <v>40</v>
      </c>
      <c r="D27" s="38"/>
      <c r="E27" s="39"/>
      <c r="F27" s="93" t="s">
        <v>114</v>
      </c>
      <c r="G27" s="93" t="s">
        <v>118</v>
      </c>
      <c r="H27" s="150"/>
      <c r="I27" s="72"/>
      <c r="J27" s="95"/>
      <c r="K27" s="95"/>
      <c r="L27" s="95"/>
      <c r="M27" s="95"/>
      <c r="N27" s="49"/>
      <c r="O27" s="95"/>
      <c r="P27" s="95"/>
      <c r="Q27" s="95"/>
      <c r="R27" s="95"/>
      <c r="S27" s="49"/>
      <c r="T27" s="95"/>
      <c r="U27" s="95"/>
      <c r="V27" s="95"/>
      <c r="W27" s="50"/>
    </row>
    <row r="28" spans="1:23" s="88" customFormat="1">
      <c r="B28" s="181"/>
      <c r="C28" s="91"/>
      <c r="D28" s="187" t="s">
        <v>112</v>
      </c>
      <c r="E28" s="188"/>
      <c r="F28" s="189" t="s">
        <v>114</v>
      </c>
      <c r="G28" s="189" t="s">
        <v>118</v>
      </c>
      <c r="H28" s="190"/>
      <c r="I28" s="211"/>
      <c r="J28" s="191"/>
      <c r="K28" s="191"/>
      <c r="L28" s="191"/>
      <c r="M28" s="191"/>
      <c r="N28" s="192"/>
      <c r="O28" s="193"/>
      <c r="P28" s="193"/>
      <c r="Q28" s="193"/>
      <c r="R28" s="193"/>
      <c r="S28" s="191"/>
      <c r="T28" s="191"/>
      <c r="U28" s="191"/>
      <c r="V28" s="191"/>
      <c r="W28" s="194"/>
    </row>
    <row r="29" spans="1:23">
      <c r="A29" s="88"/>
      <c r="B29" s="181"/>
      <c r="C29" s="91"/>
      <c r="D29" s="44" t="s">
        <v>41</v>
      </c>
      <c r="E29" s="56"/>
      <c r="F29" s="110" t="s">
        <v>114</v>
      </c>
      <c r="G29" s="110" t="s">
        <v>117</v>
      </c>
      <c r="H29" s="151"/>
      <c r="I29" s="73"/>
      <c r="J29" s="106"/>
      <c r="K29" s="106"/>
      <c r="L29" s="106"/>
      <c r="M29" s="106"/>
      <c r="N29" s="51"/>
      <c r="O29" s="186"/>
      <c r="P29" s="186"/>
      <c r="Q29" s="186"/>
      <c r="R29" s="106"/>
      <c r="S29" s="51"/>
      <c r="T29" s="106"/>
      <c r="U29" s="106"/>
      <c r="V29" s="106"/>
      <c r="W29" s="52"/>
    </row>
    <row r="30" spans="1:23">
      <c r="A30" s="88"/>
      <c r="B30" s="181"/>
      <c r="C30" s="91"/>
      <c r="D30" s="78" t="s">
        <v>68</v>
      </c>
      <c r="E30" s="139" t="s">
        <v>77</v>
      </c>
      <c r="F30" s="84" t="s">
        <v>114</v>
      </c>
      <c r="G30" s="84" t="s">
        <v>116</v>
      </c>
      <c r="H30" s="147"/>
      <c r="I30" s="213" t="s">
        <v>123</v>
      </c>
      <c r="J30" s="124"/>
      <c r="K30" s="124"/>
      <c r="L30" s="124"/>
      <c r="M30" s="124"/>
      <c r="N30" s="61"/>
      <c r="O30" s="159"/>
      <c r="P30" s="159"/>
      <c r="Q30" s="159"/>
      <c r="R30" s="124"/>
      <c r="S30" s="61"/>
      <c r="T30" s="124"/>
      <c r="U30" s="124"/>
      <c r="V30" s="124"/>
      <c r="W30" s="125"/>
    </row>
    <row r="31" spans="1:23" ht="15" customHeight="1">
      <c r="A31" s="88"/>
      <c r="B31" s="181"/>
      <c r="C31" s="91"/>
      <c r="D31" s="82" t="s">
        <v>69</v>
      </c>
      <c r="E31" s="117" t="s">
        <v>77</v>
      </c>
      <c r="F31" s="113" t="s">
        <v>117</v>
      </c>
      <c r="G31" s="113" t="s">
        <v>117</v>
      </c>
      <c r="H31" s="147"/>
      <c r="I31" s="213" t="s">
        <v>124</v>
      </c>
      <c r="J31" s="115"/>
      <c r="K31" s="115"/>
      <c r="L31" s="115"/>
      <c r="M31" s="115"/>
      <c r="N31" s="131"/>
      <c r="O31" s="122"/>
      <c r="P31" s="122"/>
      <c r="Q31" s="120"/>
      <c r="R31" s="122"/>
      <c r="S31" s="131"/>
      <c r="T31" s="122"/>
      <c r="U31" s="122"/>
      <c r="V31" s="122"/>
      <c r="W31" s="123"/>
    </row>
    <row r="32" spans="1:23" ht="13.5" customHeight="1">
      <c r="A32" s="88"/>
      <c r="B32" s="181"/>
      <c r="C32" s="91"/>
      <c r="D32" s="79" t="s">
        <v>42</v>
      </c>
      <c r="E32" s="55"/>
      <c r="F32" s="110" t="s">
        <v>115</v>
      </c>
      <c r="G32" s="110" t="s">
        <v>115</v>
      </c>
      <c r="H32" s="151"/>
      <c r="I32" s="73" t="s">
        <v>104</v>
      </c>
      <c r="J32" s="106"/>
      <c r="K32" s="106"/>
      <c r="L32" s="106"/>
      <c r="M32" s="106"/>
      <c r="N32" s="64"/>
      <c r="O32" s="102"/>
      <c r="P32" s="186"/>
      <c r="Q32" s="102"/>
      <c r="R32" s="102"/>
      <c r="S32" s="64"/>
      <c r="T32" s="102"/>
      <c r="U32" s="102"/>
      <c r="V32" s="102"/>
      <c r="W32" s="65"/>
    </row>
    <row r="33" spans="1:23" ht="15" customHeight="1">
      <c r="A33" s="88"/>
      <c r="B33" s="181"/>
      <c r="C33" s="91"/>
      <c r="D33" s="136" t="s">
        <v>43</v>
      </c>
      <c r="E33" s="139" t="s">
        <v>77</v>
      </c>
      <c r="F33" s="113" t="s">
        <v>115</v>
      </c>
      <c r="G33" s="113" t="s">
        <v>115</v>
      </c>
      <c r="H33" s="85"/>
      <c r="I33" s="76" t="s">
        <v>103</v>
      </c>
      <c r="J33" s="115"/>
      <c r="K33" s="115"/>
      <c r="L33" s="115"/>
      <c r="M33" s="115"/>
      <c r="N33" s="107"/>
      <c r="O33" s="100"/>
      <c r="P33" s="159"/>
      <c r="Q33" s="100"/>
      <c r="R33" s="100"/>
      <c r="S33" s="107"/>
      <c r="T33" s="100"/>
      <c r="U33" s="100"/>
      <c r="V33" s="100"/>
      <c r="W33" s="101"/>
    </row>
    <row r="34" spans="1:23" ht="15" customHeight="1">
      <c r="A34" s="88"/>
      <c r="B34" s="181"/>
      <c r="C34" s="91"/>
      <c r="D34" s="136" t="s">
        <v>44</v>
      </c>
      <c r="E34" s="117" t="s">
        <v>77</v>
      </c>
      <c r="F34" s="113" t="s">
        <v>115</v>
      </c>
      <c r="G34" s="113" t="s">
        <v>115</v>
      </c>
      <c r="H34" s="148"/>
      <c r="I34" s="210" t="s">
        <v>105</v>
      </c>
      <c r="J34" s="119"/>
      <c r="K34" s="119"/>
      <c r="L34" s="119"/>
      <c r="M34" s="119"/>
      <c r="N34" s="107"/>
      <c r="O34" s="100"/>
      <c r="P34" s="120"/>
      <c r="Q34" s="100"/>
      <c r="R34" s="100"/>
      <c r="S34" s="107"/>
      <c r="T34" s="100"/>
      <c r="U34" s="100"/>
      <c r="V34" s="100"/>
      <c r="W34" s="101"/>
    </row>
    <row r="35" spans="1:23" s="88" customFormat="1" ht="15" customHeight="1">
      <c r="A35" s="87"/>
      <c r="B35" s="181"/>
      <c r="C35" s="91"/>
      <c r="D35" s="137" t="s">
        <v>45</v>
      </c>
      <c r="E35" s="138"/>
      <c r="F35" s="110" t="s">
        <v>117</v>
      </c>
      <c r="G35" s="110" t="s">
        <v>118</v>
      </c>
      <c r="H35" s="135"/>
      <c r="I35" s="135"/>
      <c r="J35" s="97"/>
      <c r="K35" s="97"/>
      <c r="L35" s="97"/>
      <c r="M35" s="97"/>
      <c r="N35" s="98"/>
      <c r="O35" s="97"/>
      <c r="P35" s="97"/>
      <c r="Q35" s="186"/>
      <c r="R35" s="186"/>
      <c r="S35" s="98"/>
      <c r="T35" s="97"/>
      <c r="U35" s="97"/>
      <c r="V35" s="97"/>
      <c r="W35" s="99"/>
    </row>
    <row r="36" spans="1:23" s="88" customFormat="1" ht="15" customHeight="1" thickBot="1">
      <c r="A36" s="87"/>
      <c r="B36" s="181"/>
      <c r="C36" s="91"/>
      <c r="D36" s="136" t="s">
        <v>46</v>
      </c>
      <c r="E36" s="132" t="s">
        <v>77</v>
      </c>
      <c r="F36" s="127" t="s">
        <v>117</v>
      </c>
      <c r="G36" s="127" t="s">
        <v>118</v>
      </c>
      <c r="H36" s="149"/>
      <c r="I36" s="90"/>
      <c r="J36" s="100"/>
      <c r="K36" s="100"/>
      <c r="L36" s="100"/>
      <c r="M36" s="100"/>
      <c r="N36" s="107"/>
      <c r="O36" s="100"/>
      <c r="P36" s="100"/>
      <c r="Q36" s="120"/>
      <c r="R36" s="120"/>
      <c r="S36" s="107"/>
      <c r="T36" s="100"/>
      <c r="U36" s="100"/>
      <c r="V36" s="100"/>
      <c r="W36" s="101"/>
    </row>
    <row r="37" spans="1:23" ht="15" customHeight="1" thickTop="1">
      <c r="A37" s="87"/>
      <c r="B37" s="181"/>
      <c r="C37" s="31" t="s">
        <v>47</v>
      </c>
      <c r="D37" s="38"/>
      <c r="E37" s="39"/>
      <c r="F37" s="93" t="s">
        <v>119</v>
      </c>
      <c r="G37" s="93" t="s">
        <v>122</v>
      </c>
      <c r="H37" s="150"/>
      <c r="I37" s="72"/>
      <c r="J37" s="95"/>
      <c r="K37" s="95"/>
      <c r="L37" s="95"/>
      <c r="M37" s="95"/>
      <c r="N37" s="49"/>
      <c r="O37" s="95"/>
      <c r="P37" s="95"/>
      <c r="Q37" s="95"/>
      <c r="R37" s="95"/>
      <c r="S37" s="49"/>
      <c r="T37" s="95"/>
      <c r="U37" s="95"/>
      <c r="V37" s="95"/>
      <c r="W37" s="50"/>
    </row>
    <row r="38" spans="1:23" s="88" customFormat="1">
      <c r="B38" s="181"/>
      <c r="C38" s="91"/>
      <c r="D38" s="187" t="s">
        <v>113</v>
      </c>
      <c r="E38" s="188"/>
      <c r="F38" s="189" t="s">
        <v>119</v>
      </c>
      <c r="G38" s="189" t="s">
        <v>122</v>
      </c>
      <c r="H38" s="190"/>
      <c r="I38" s="211"/>
      <c r="J38" s="191"/>
      <c r="K38" s="191"/>
      <c r="L38" s="191"/>
      <c r="M38" s="191"/>
      <c r="N38" s="192"/>
      <c r="O38" s="191"/>
      <c r="P38" s="191"/>
      <c r="Q38" s="191"/>
      <c r="R38" s="193"/>
      <c r="S38" s="193"/>
      <c r="T38" s="191"/>
      <c r="U38" s="191"/>
      <c r="V38" s="191"/>
      <c r="W38" s="194"/>
    </row>
    <row r="39" spans="1:23" ht="15" customHeight="1">
      <c r="A39" s="87"/>
      <c r="B39" s="181"/>
      <c r="C39" s="91"/>
      <c r="D39" s="60" t="s">
        <v>48</v>
      </c>
      <c r="E39" s="55"/>
      <c r="F39" s="130" t="s">
        <v>119</v>
      </c>
      <c r="G39" s="130" t="s">
        <v>119</v>
      </c>
      <c r="H39" s="152"/>
      <c r="I39" s="75"/>
      <c r="J39" s="124"/>
      <c r="K39" s="124"/>
      <c r="L39" s="124"/>
      <c r="M39" s="124"/>
      <c r="N39" s="61"/>
      <c r="O39" s="124"/>
      <c r="P39" s="124"/>
      <c r="Q39" s="124"/>
      <c r="R39" s="186"/>
      <c r="S39" s="61"/>
      <c r="T39" s="124"/>
      <c r="U39" s="124"/>
      <c r="V39" s="124"/>
      <c r="W39" s="125"/>
    </row>
    <row r="40" spans="1:23" ht="15" customHeight="1">
      <c r="A40" s="87"/>
      <c r="B40" s="181"/>
      <c r="C40" s="91"/>
      <c r="D40" s="78" t="s">
        <v>48</v>
      </c>
      <c r="E40" s="117" t="s">
        <v>77</v>
      </c>
      <c r="F40" s="113" t="s">
        <v>119</v>
      </c>
      <c r="G40" s="113" t="s">
        <v>119</v>
      </c>
      <c r="H40" s="85"/>
      <c r="I40" s="70" t="s">
        <v>49</v>
      </c>
      <c r="J40" s="115"/>
      <c r="K40" s="115"/>
      <c r="L40" s="115"/>
      <c r="M40" s="115"/>
      <c r="N40" s="58"/>
      <c r="O40" s="115"/>
      <c r="P40" s="115"/>
      <c r="Q40" s="115"/>
      <c r="R40" s="120"/>
      <c r="S40" s="119"/>
      <c r="T40" s="115"/>
      <c r="U40" s="115"/>
      <c r="V40" s="115"/>
      <c r="W40" s="121"/>
    </row>
    <row r="41" spans="1:23" ht="15" customHeight="1">
      <c r="A41" s="87"/>
      <c r="B41" s="181"/>
      <c r="C41" s="91"/>
      <c r="D41" s="80" t="s">
        <v>50</v>
      </c>
      <c r="E41" s="55"/>
      <c r="F41" s="110" t="s">
        <v>119</v>
      </c>
      <c r="G41" s="110" t="s">
        <v>120</v>
      </c>
      <c r="H41" s="151"/>
      <c r="I41" s="73"/>
      <c r="J41" s="106"/>
      <c r="K41" s="106"/>
      <c r="L41" s="106"/>
      <c r="M41" s="106"/>
      <c r="N41" s="51"/>
      <c r="O41" s="106"/>
      <c r="P41" s="106"/>
      <c r="Q41" s="106"/>
      <c r="R41" s="186"/>
      <c r="S41" s="186"/>
      <c r="T41" s="106"/>
      <c r="U41" s="106"/>
      <c r="V41" s="106"/>
      <c r="W41" s="125"/>
    </row>
    <row r="42" spans="1:23" ht="15" customHeight="1">
      <c r="A42" s="87"/>
      <c r="B42" s="181"/>
      <c r="C42" s="91"/>
      <c r="D42" s="81" t="s">
        <v>57</v>
      </c>
      <c r="E42" s="139" t="s">
        <v>77</v>
      </c>
      <c r="F42" s="113" t="s">
        <v>119</v>
      </c>
      <c r="G42" s="113" t="s">
        <v>120</v>
      </c>
      <c r="H42" s="148"/>
      <c r="I42" s="134"/>
      <c r="J42" s="122"/>
      <c r="K42" s="122"/>
      <c r="L42" s="122"/>
      <c r="M42" s="122"/>
      <c r="N42" s="131"/>
      <c r="O42" s="122"/>
      <c r="P42" s="122"/>
      <c r="Q42" s="122"/>
      <c r="R42" s="159"/>
      <c r="S42" s="159"/>
      <c r="T42" s="122"/>
      <c r="U42" s="122"/>
      <c r="V42" s="122"/>
      <c r="W42" s="123"/>
    </row>
    <row r="43" spans="1:23" ht="15" customHeight="1">
      <c r="A43" s="87"/>
      <c r="B43" s="181"/>
      <c r="C43" s="91"/>
      <c r="D43" s="82" t="s">
        <v>58</v>
      </c>
      <c r="E43" s="139" t="s">
        <v>77</v>
      </c>
      <c r="F43" s="118" t="s">
        <v>119</v>
      </c>
      <c r="G43" s="118" t="s">
        <v>120</v>
      </c>
      <c r="H43" s="153"/>
      <c r="I43" s="77"/>
      <c r="J43" s="119"/>
      <c r="K43" s="119"/>
      <c r="L43" s="119"/>
      <c r="M43" s="119"/>
      <c r="N43" s="59"/>
      <c r="O43" s="119"/>
      <c r="P43" s="119"/>
      <c r="Q43" s="119"/>
      <c r="R43" s="120"/>
      <c r="S43" s="120"/>
      <c r="T43" s="119"/>
      <c r="U43" s="119"/>
      <c r="V43" s="119"/>
      <c r="W43" s="121"/>
    </row>
    <row r="44" spans="1:23" ht="15" customHeight="1">
      <c r="A44" s="87"/>
      <c r="B44" s="181"/>
      <c r="C44" s="91"/>
      <c r="D44" s="137" t="s">
        <v>106</v>
      </c>
      <c r="E44" s="11"/>
      <c r="F44" s="110" t="s">
        <v>122</v>
      </c>
      <c r="G44" s="110" t="s">
        <v>122</v>
      </c>
      <c r="H44" s="135"/>
      <c r="I44" s="135"/>
      <c r="J44" s="97"/>
      <c r="K44" s="97"/>
      <c r="L44" s="97"/>
      <c r="M44" s="97"/>
      <c r="N44" s="98"/>
      <c r="O44" s="97"/>
      <c r="P44" s="97"/>
      <c r="Q44" s="97"/>
      <c r="R44" s="97"/>
      <c r="S44" s="186"/>
      <c r="T44" s="97"/>
      <c r="U44" s="97"/>
      <c r="V44" s="97"/>
      <c r="W44" s="99"/>
    </row>
    <row r="45" spans="1:23" ht="15" customHeight="1" thickBot="1">
      <c r="A45" s="87"/>
      <c r="B45" s="181"/>
      <c r="C45" s="91"/>
      <c r="D45" s="136" t="s">
        <v>52</v>
      </c>
      <c r="E45" s="132" t="s">
        <v>70</v>
      </c>
      <c r="F45" s="127" t="s">
        <v>122</v>
      </c>
      <c r="G45" s="127" t="s">
        <v>122</v>
      </c>
      <c r="H45" s="149"/>
      <c r="I45" s="90" t="s">
        <v>51</v>
      </c>
      <c r="J45" s="100"/>
      <c r="K45" s="100"/>
      <c r="L45" s="100"/>
      <c r="M45" s="100"/>
      <c r="N45" s="107"/>
      <c r="O45" s="100"/>
      <c r="P45" s="100"/>
      <c r="Q45" s="100"/>
      <c r="R45" s="100"/>
      <c r="S45" s="120"/>
      <c r="T45" s="100"/>
      <c r="U45" s="100"/>
      <c r="V45" s="100"/>
      <c r="W45" s="101"/>
    </row>
    <row r="46" spans="1:23" ht="14.25" thickTop="1">
      <c r="A46" s="88"/>
      <c r="B46" s="181"/>
      <c r="C46" s="31" t="s">
        <v>53</v>
      </c>
      <c r="D46" s="38"/>
      <c r="E46" s="39"/>
      <c r="F46" s="93" t="s">
        <v>122</v>
      </c>
      <c r="G46" s="93" t="s">
        <v>121</v>
      </c>
      <c r="H46" s="150"/>
      <c r="I46" s="40"/>
      <c r="J46" s="95"/>
      <c r="K46" s="95"/>
      <c r="L46" s="95"/>
      <c r="M46" s="95"/>
      <c r="N46" s="49"/>
      <c r="O46" s="95"/>
      <c r="P46" s="95"/>
      <c r="Q46" s="95"/>
      <c r="R46" s="95"/>
      <c r="S46" s="49"/>
      <c r="T46" s="95"/>
      <c r="U46" s="95"/>
      <c r="V46" s="95"/>
      <c r="W46" s="50"/>
    </row>
    <row r="47" spans="1:23">
      <c r="A47" s="88"/>
      <c r="B47" s="181"/>
      <c r="C47" s="42"/>
      <c r="D47" s="44" t="s">
        <v>54</v>
      </c>
      <c r="E47" s="56"/>
      <c r="F47" s="130" t="s">
        <v>122</v>
      </c>
      <c r="G47" s="130" t="s">
        <v>121</v>
      </c>
      <c r="H47" s="152"/>
      <c r="I47" s="45"/>
      <c r="J47" s="106"/>
      <c r="K47" s="106"/>
      <c r="L47" s="106"/>
      <c r="M47" s="106"/>
      <c r="N47" s="51"/>
      <c r="O47" s="106"/>
      <c r="P47" s="106"/>
      <c r="Q47" s="106"/>
      <c r="R47" s="106"/>
      <c r="S47" s="193"/>
      <c r="T47" s="193"/>
      <c r="U47" s="106"/>
      <c r="V47" s="106"/>
      <c r="W47" s="52"/>
    </row>
    <row r="48" spans="1:23">
      <c r="A48" s="88"/>
      <c r="B48" s="182"/>
      <c r="C48" s="43"/>
      <c r="D48" s="82" t="s">
        <v>55</v>
      </c>
      <c r="E48" s="117" t="s">
        <v>77</v>
      </c>
      <c r="F48" s="118" t="s">
        <v>122</v>
      </c>
      <c r="G48" s="118" t="s">
        <v>121</v>
      </c>
      <c r="H48" s="153"/>
      <c r="I48" s="54" t="s">
        <v>56</v>
      </c>
      <c r="J48" s="119"/>
      <c r="K48" s="119"/>
      <c r="L48" s="119"/>
      <c r="M48" s="119"/>
      <c r="N48" s="119"/>
      <c r="O48" s="119"/>
      <c r="P48" s="119"/>
      <c r="Q48" s="119"/>
      <c r="R48" s="119"/>
      <c r="S48" s="120"/>
      <c r="T48" s="120"/>
      <c r="U48" s="119"/>
      <c r="V48" s="119"/>
      <c r="W48" s="121"/>
    </row>
  </sheetData>
  <mergeCells count="5">
    <mergeCell ref="B2:D3"/>
    <mergeCell ref="J4:M4"/>
    <mergeCell ref="N4:R4"/>
    <mergeCell ref="S4:V4"/>
    <mergeCell ref="W4:W6"/>
  </mergeCells>
  <phoneticPr fontId="1" type="noConversion"/>
  <pageMargins left="0.15748031496062992" right="0.15748031496062992" top="7.874015748031496E-2" bottom="0.15748031496062992" header="0.15748031496062992" footer="0.15748031496062992"/>
  <pageSetup paperSize="9" scale="4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54452C7C9A39C47A5BE1FD1DE8A79B9" ma:contentTypeVersion="12" ma:contentTypeDescription="새 문서를 만듭니다." ma:contentTypeScope="" ma:versionID="0a2d2e40de6c15679109ed3d671f026c">
  <xsd:schema xmlns:xsd="http://www.w3.org/2001/XMLSchema" xmlns:xs="http://www.w3.org/2001/XMLSchema" xmlns:p="http://schemas.microsoft.com/office/2006/metadata/properties" xmlns:ns2="3693d0d8-0464-4cce-abda-cd8524f42175" xmlns:ns3="aff8ce7c-408c-4e0e-9a17-854f108d641a" targetNamespace="http://schemas.microsoft.com/office/2006/metadata/properties" ma:root="true" ma:fieldsID="8a49b88cea9785fc9576607589e2047c" ns2:_="" ns3:_="">
    <xsd:import namespace="3693d0d8-0464-4cce-abda-cd8524f42175"/>
    <xsd:import namespace="aff8ce7c-408c-4e0e-9a17-854f108d6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3d0d8-0464-4cce-abda-cd8524f42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573615a4-fea2-46b1-8899-63681bdef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8ce7c-408c-4e0e-9a17-854f108d64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f2228a-1730-4ef9-bd77-6a75b889eb1a}" ma:internalName="TaxCatchAll" ma:showField="CatchAllData" ma:web="aff8ce7c-408c-4e0e-9a17-854f108d64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93d0d8-0464-4cce-abda-cd8524f42175">
      <Terms xmlns="http://schemas.microsoft.com/office/infopath/2007/PartnerControls"/>
    </lcf76f155ced4ddcb4097134ff3c332f>
    <TaxCatchAll xmlns="aff8ce7c-408c-4e0e-9a17-854f108d64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21573-68AD-43E9-8AFF-13C4DE519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3d0d8-0464-4cce-abda-cd8524f42175"/>
    <ds:schemaRef ds:uri="aff8ce7c-408c-4e0e-9a17-854f108d6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6473CB-1477-4E1B-B826-AD1A24A70E6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c22d8ade-73de-402e-84f6-08aa8f7013fe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693d0d8-0464-4cce-abda-cd8524f42175"/>
    <ds:schemaRef ds:uri="aff8ce7c-408c-4e0e-9a17-854f108d641a"/>
  </ds:schemaRefs>
</ds:datastoreItem>
</file>

<file path=customXml/itemProps3.xml><?xml version="1.0" encoding="utf-8"?>
<ds:datastoreItem xmlns:ds="http://schemas.openxmlformats.org/officeDocument/2006/customXml" ds:itemID="{DEC03CFA-60CA-46D4-86BD-1AEF6B5868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진도율</vt:lpstr>
      <vt:lpstr>WBS</vt:lpstr>
      <vt:lpstr>WBS!Print_Area</vt:lpstr>
      <vt:lpstr>WBS!Print_Titles</vt:lpstr>
    </vt:vector>
  </TitlesOfParts>
  <Company>DONGWHA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DW IT Project WBS template</dc:title>
  <dc:subject>Infra project</dc:subject>
  <dc:creator>Deokshin Park</dc:creator>
  <cp:lastModifiedBy>최 종국</cp:lastModifiedBy>
  <cp:revision/>
  <dcterms:created xsi:type="dcterms:W3CDTF">2007-11-07T05:50:00Z</dcterms:created>
  <dcterms:modified xsi:type="dcterms:W3CDTF">2023-08-30T02:34:45Z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0x010100235698B6BB1A224FB7B03603477446CA</vt:lpwstr>
  </property>
</Properties>
</file>