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195" windowHeight="11070"/>
  </bookViews>
  <sheets>
    <sheet name="Sheet1" sheetId="1" r:id="rId1"/>
    <sheet name="Sheet2" sheetId="2" r:id="rId2"/>
    <sheet name="Sheet3" sheetId="3" r:id="rId3"/>
  </sheets>
  <definedNames>
    <definedName name="MIPS_to_AXP" localSheetId="0">Sheet1!$A$2:$Q$168</definedName>
  </definedNames>
  <calcPr calcId="125725"/>
</workbook>
</file>

<file path=xl/calcChain.xml><?xml version="1.0" encoding="utf-8"?>
<calcChain xmlns="http://schemas.openxmlformats.org/spreadsheetml/2006/main">
  <c r="J65" i="1"/>
  <c r="J64"/>
  <c r="J164"/>
  <c r="J147"/>
  <c r="J132"/>
  <c r="J131"/>
  <c r="J115"/>
  <c r="J114"/>
  <c r="J98"/>
  <c r="J97"/>
  <c r="J82"/>
  <c r="J68"/>
  <c r="J55"/>
  <c r="J168"/>
  <c r="J167"/>
  <c r="J166"/>
  <c r="J165"/>
  <c r="J163"/>
  <c r="J162"/>
  <c r="J161"/>
  <c r="J160"/>
  <c r="J159"/>
  <c r="J158"/>
  <c r="J157"/>
  <c r="J156"/>
  <c r="J155"/>
  <c r="J154"/>
  <c r="J153"/>
  <c r="J152"/>
  <c r="J151"/>
  <c r="J150"/>
  <c r="J149"/>
  <c r="J148"/>
  <c r="J146"/>
  <c r="J145"/>
  <c r="J144"/>
  <c r="J143"/>
  <c r="J142"/>
  <c r="J136"/>
  <c r="J135"/>
  <c r="J134"/>
  <c r="J133"/>
  <c r="J130"/>
  <c r="J128"/>
  <c r="J127"/>
  <c r="J126"/>
  <c r="J125"/>
  <c r="J124"/>
  <c r="J123"/>
  <c r="J122"/>
  <c r="J121"/>
  <c r="J120"/>
  <c r="J119"/>
  <c r="J118"/>
  <c r="J117"/>
  <c r="J116"/>
  <c r="J113"/>
  <c r="J112"/>
  <c r="J111"/>
  <c r="J110"/>
  <c r="J109"/>
  <c r="J108"/>
  <c r="J107"/>
  <c r="J106"/>
  <c r="J105"/>
  <c r="J104"/>
  <c r="J103"/>
  <c r="J102"/>
  <c r="J101"/>
  <c r="J100"/>
  <c r="J99"/>
  <c r="J96"/>
  <c r="J95"/>
  <c r="J94"/>
  <c r="J93"/>
  <c r="J92"/>
  <c r="J91"/>
  <c r="J90"/>
  <c r="J89"/>
  <c r="J88"/>
  <c r="J87"/>
  <c r="J86"/>
  <c r="J85"/>
  <c r="J84"/>
  <c r="J81"/>
  <c r="J80"/>
  <c r="J79"/>
  <c r="J78"/>
  <c r="J77"/>
  <c r="J76"/>
  <c r="J75"/>
  <c r="J74"/>
  <c r="J73"/>
  <c r="J72"/>
  <c r="J71"/>
  <c r="J70"/>
  <c r="J69"/>
  <c r="J67"/>
  <c r="J66"/>
  <c r="J62"/>
  <c r="J61"/>
  <c r="J60"/>
  <c r="J59"/>
  <c r="J58"/>
  <c r="J57"/>
  <c r="J56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M141"/>
  <c r="M140"/>
  <c r="M139"/>
  <c r="M138"/>
  <c r="M137"/>
  <c r="H163"/>
  <c r="G163"/>
  <c r="F163"/>
  <c r="I163" s="1"/>
  <c r="H130"/>
  <c r="G130"/>
  <c r="F130"/>
  <c r="I130" s="1"/>
  <c r="H113"/>
  <c r="G113"/>
  <c r="F113"/>
  <c r="I113" s="1"/>
  <c r="H96"/>
  <c r="G96"/>
  <c r="F96"/>
  <c r="I96" s="1"/>
  <c r="H85"/>
  <c r="G85"/>
  <c r="F85"/>
  <c r="I85" s="1"/>
  <c r="H81"/>
  <c r="G81"/>
  <c r="F81"/>
  <c r="I81" s="1"/>
  <c r="H70"/>
  <c r="G70"/>
  <c r="F70"/>
  <c r="I70" s="1"/>
  <c r="H62"/>
  <c r="G62"/>
  <c r="F62"/>
  <c r="I62" s="1"/>
  <c r="F61"/>
  <c r="I61" s="1"/>
  <c r="I168"/>
  <c r="I167"/>
  <c r="I166"/>
  <c r="I165"/>
  <c r="I164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36"/>
  <c r="I135"/>
  <c r="I134"/>
  <c r="I133"/>
  <c r="I131"/>
  <c r="I128"/>
  <c r="I127"/>
  <c r="I126"/>
  <c r="I125"/>
  <c r="I124"/>
  <c r="I123"/>
  <c r="I122"/>
  <c r="I121"/>
  <c r="I120"/>
  <c r="I119"/>
  <c r="I118"/>
  <c r="I117"/>
  <c r="I116"/>
  <c r="I114"/>
  <c r="I112"/>
  <c r="I111"/>
  <c r="I110"/>
  <c r="I109"/>
  <c r="I108"/>
  <c r="I107"/>
  <c r="I106"/>
  <c r="I105"/>
  <c r="I104"/>
  <c r="I103"/>
  <c r="I102"/>
  <c r="I101"/>
  <c r="I100"/>
  <c r="I99"/>
  <c r="I95"/>
  <c r="I94"/>
  <c r="I93"/>
  <c r="I92"/>
  <c r="I91"/>
  <c r="I90"/>
  <c r="I89"/>
  <c r="I88"/>
  <c r="I87"/>
  <c r="I86"/>
  <c r="I84"/>
  <c r="I80"/>
  <c r="I79"/>
  <c r="I78"/>
  <c r="I77"/>
  <c r="I76"/>
  <c r="I75"/>
  <c r="I74"/>
  <c r="I73"/>
  <c r="I72"/>
  <c r="I71"/>
  <c r="I69"/>
  <c r="I67"/>
  <c r="I66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H168"/>
  <c r="H167"/>
  <c r="H162"/>
  <c r="H161"/>
  <c r="H160"/>
  <c r="H159"/>
  <c r="H158"/>
  <c r="H157"/>
  <c r="H156"/>
  <c r="H155"/>
  <c r="H154"/>
  <c r="H153"/>
  <c r="H151"/>
  <c r="H150"/>
  <c r="H146"/>
  <c r="H143"/>
  <c r="H142"/>
  <c r="H135"/>
  <c r="H134"/>
  <c r="H133"/>
  <c r="H129"/>
  <c r="H128"/>
  <c r="H126"/>
  <c r="H125"/>
  <c r="H124"/>
  <c r="H123"/>
  <c r="H122"/>
  <c r="H121"/>
  <c r="H120"/>
  <c r="H118"/>
  <c r="H117"/>
  <c r="H116"/>
  <c r="H112"/>
  <c r="H111"/>
  <c r="H109"/>
  <c r="H108"/>
  <c r="H107"/>
  <c r="H106"/>
  <c r="H105"/>
  <c r="H104"/>
  <c r="H103"/>
  <c r="H101"/>
  <c r="H100"/>
  <c r="H99"/>
  <c r="H95"/>
  <c r="H94"/>
  <c r="H92"/>
  <c r="H91"/>
  <c r="H90"/>
  <c r="H89"/>
  <c r="H88"/>
  <c r="H87"/>
  <c r="H86"/>
  <c r="H80"/>
  <c r="H79"/>
  <c r="H77"/>
  <c r="H76"/>
  <c r="H75"/>
  <c r="H74"/>
  <c r="H73"/>
  <c r="H72"/>
  <c r="H71"/>
  <c r="H67"/>
  <c r="H66"/>
  <c r="H65"/>
  <c r="H64"/>
  <c r="H61"/>
  <c r="H60"/>
  <c r="H59"/>
  <c r="H58"/>
  <c r="H56"/>
  <c r="H54"/>
  <c r="H47"/>
  <c r="H46"/>
  <c r="H45"/>
  <c r="H42"/>
  <c r="H39"/>
  <c r="H36"/>
  <c r="H35"/>
  <c r="H34"/>
  <c r="H33"/>
  <c r="H32"/>
  <c r="H31"/>
  <c r="H30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166"/>
  <c r="G165"/>
  <c r="G164"/>
  <c r="G150"/>
  <c r="G152"/>
  <c r="G149"/>
  <c r="G148"/>
  <c r="G147"/>
  <c r="G143"/>
  <c r="G146"/>
  <c r="G145"/>
  <c r="G144"/>
  <c r="G136"/>
  <c r="G132"/>
  <c r="G131"/>
  <c r="G127"/>
  <c r="G119"/>
  <c r="G115"/>
  <c r="G114"/>
  <c r="G110"/>
  <c r="G102"/>
  <c r="G98"/>
  <c r="G97"/>
  <c r="G93"/>
  <c r="G84"/>
  <c r="G83"/>
  <c r="J83" s="1"/>
  <c r="G82"/>
  <c r="G78"/>
  <c r="G69"/>
  <c r="G68"/>
  <c r="G63"/>
  <c r="J63" s="1"/>
  <c r="G57"/>
  <c r="G55"/>
  <c r="G53"/>
  <c r="G52"/>
  <c r="G51"/>
  <c r="G50"/>
  <c r="G49"/>
  <c r="G48"/>
  <c r="G44"/>
  <c r="G43"/>
  <c r="G41"/>
  <c r="G40"/>
  <c r="G38"/>
  <c r="G37"/>
  <c r="G29"/>
  <c r="G28"/>
  <c r="G30"/>
  <c r="G27"/>
  <c r="G26"/>
  <c r="G25"/>
  <c r="G24"/>
  <c r="G168"/>
  <c r="G167"/>
  <c r="G162"/>
  <c r="G161"/>
  <c r="G160"/>
  <c r="G159"/>
  <c r="G158"/>
  <c r="G157"/>
  <c r="G156"/>
  <c r="G155"/>
  <c r="G154"/>
  <c r="G153"/>
  <c r="G151"/>
  <c r="G142"/>
  <c r="G135"/>
  <c r="G134"/>
  <c r="G133"/>
  <c r="G129"/>
  <c r="J129" s="1"/>
  <c r="G128"/>
  <c r="G126"/>
  <c r="G125"/>
  <c r="G124"/>
  <c r="G123"/>
  <c r="G122"/>
  <c r="G121"/>
  <c r="G120"/>
  <c r="G118"/>
  <c r="G117"/>
  <c r="G116"/>
  <c r="G112"/>
  <c r="G111"/>
  <c r="G109"/>
  <c r="G108"/>
  <c r="G107"/>
  <c r="G106"/>
  <c r="G105"/>
  <c r="G104"/>
  <c r="G103"/>
  <c r="G101"/>
  <c r="G100"/>
  <c r="G99"/>
  <c r="G95"/>
  <c r="G94"/>
  <c r="G92"/>
  <c r="G91"/>
  <c r="G90"/>
  <c r="G89"/>
  <c r="G88"/>
  <c r="G87"/>
  <c r="G86"/>
  <c r="G80"/>
  <c r="G79"/>
  <c r="G77"/>
  <c r="G76"/>
  <c r="G75"/>
  <c r="G74"/>
  <c r="G73"/>
  <c r="G72"/>
  <c r="G71"/>
  <c r="G67"/>
  <c r="G66"/>
  <c r="G65"/>
  <c r="G64"/>
  <c r="G61"/>
  <c r="G60"/>
  <c r="G59"/>
  <c r="G58"/>
  <c r="G56"/>
  <c r="G54"/>
  <c r="G47"/>
  <c r="G46"/>
  <c r="G45"/>
  <c r="G42"/>
  <c r="G39"/>
  <c r="G36"/>
  <c r="G35"/>
  <c r="G34"/>
  <c r="G33"/>
  <c r="G32"/>
  <c r="G31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168"/>
  <c r="F167"/>
  <c r="F166"/>
  <c r="F165"/>
  <c r="F164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36"/>
  <c r="F135"/>
  <c r="F134"/>
  <c r="F133"/>
  <c r="F132"/>
  <c r="I132" s="1"/>
  <c r="F131"/>
  <c r="F129"/>
  <c r="I129" s="1"/>
  <c r="F128"/>
  <c r="F127"/>
  <c r="F126"/>
  <c r="F125"/>
  <c r="F124"/>
  <c r="F123"/>
  <c r="F122"/>
  <c r="F121"/>
  <c r="F120"/>
  <c r="F119"/>
  <c r="F118"/>
  <c r="F117"/>
  <c r="F116"/>
  <c r="F115"/>
  <c r="I115" s="1"/>
  <c r="F114"/>
  <c r="F112"/>
  <c r="F111"/>
  <c r="F110"/>
  <c r="F109"/>
  <c r="F108"/>
  <c r="F107"/>
  <c r="F106"/>
  <c r="F105"/>
  <c r="F104"/>
  <c r="F103"/>
  <c r="F102"/>
  <c r="F101"/>
  <c r="F100"/>
  <c r="F99"/>
  <c r="F98"/>
  <c r="I98" s="1"/>
  <c r="F97"/>
  <c r="I97" s="1"/>
  <c r="F95"/>
  <c r="F94"/>
  <c r="F93"/>
  <c r="F92"/>
  <c r="F91"/>
  <c r="F90"/>
  <c r="F89"/>
  <c r="F88"/>
  <c r="F87"/>
  <c r="F86"/>
  <c r="F84"/>
  <c r="F83"/>
  <c r="I83" s="1"/>
  <c r="F82"/>
  <c r="I82" s="1"/>
  <c r="F80"/>
  <c r="F79"/>
  <c r="F78"/>
  <c r="F77"/>
  <c r="F76"/>
  <c r="F75"/>
  <c r="F74"/>
  <c r="F73"/>
  <c r="F72"/>
  <c r="F71"/>
  <c r="F69"/>
  <c r="F68"/>
  <c r="I68" s="1"/>
  <c r="F67"/>
  <c r="F66"/>
  <c r="F65"/>
  <c r="I65" s="1"/>
  <c r="F64"/>
  <c r="I64" s="1"/>
  <c r="F63"/>
  <c r="I63" s="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connections.xml><?xml version="1.0" encoding="utf-8"?>
<connections xmlns="http://schemas.openxmlformats.org/spreadsheetml/2006/main">
  <connection id="1" name="MIPS to AXP" type="6" refreshedVersion="3" background="1" saveData="1">
    <textPr codePage="437" sourceFile="G:\git\DECemu\src\MIPS to AXP.txt" semicolon="1" delimiter=":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<sst xmlns="http://schemas.openxmlformats.org/spreadsheetml/2006/main" count="1168" uniqueCount="487">
  <si>
    <t>0x00000000</t>
  </si>
  <si>
    <t>SLL</t>
  </si>
  <si>
    <t>R31, #00, R31</t>
  </si>
  <si>
    <t>0x00000004</t>
  </si>
  <si>
    <t>ADDQ</t>
  </si>
  <si>
    <t>R31, R31, R01</t>
  </si>
  <si>
    <t>0x00000008</t>
  </si>
  <si>
    <t>SUBQ</t>
  </si>
  <si>
    <t>0x0000000c</t>
  </si>
  <si>
    <t>AND</t>
  </si>
  <si>
    <t>0x00000010</t>
  </si>
  <si>
    <t>BIS</t>
  </si>
  <si>
    <t>0x00000014</t>
  </si>
  <si>
    <t>XOR</t>
  </si>
  <si>
    <t>0x00000018</t>
  </si>
  <si>
    <t>ORNOT</t>
  </si>
  <si>
    <t>0x0000001c</t>
  </si>
  <si>
    <t>CMPLT</t>
  </si>
  <si>
    <t>0x00000020</t>
  </si>
  <si>
    <t>R31, #01, R01</t>
  </si>
  <si>
    <t>0x00000024</t>
  </si>
  <si>
    <t>SRL</t>
  </si>
  <si>
    <t>R31, #02, R01</t>
  </si>
  <si>
    <t>0x00000028</t>
  </si>
  <si>
    <t>SRA</t>
  </si>
  <si>
    <t>R31, #03, R01</t>
  </si>
  <si>
    <t>0x0000002c</t>
  </si>
  <si>
    <t>0x00000030</t>
  </si>
  <si>
    <t>0x00000034</t>
  </si>
  <si>
    <t>0x00000038</t>
  </si>
  <si>
    <t>0x0000003c</t>
  </si>
  <si>
    <t>0x00000040</t>
  </si>
  <si>
    <t>0x00000044</t>
  </si>
  <si>
    <t>0x00000048</t>
  </si>
  <si>
    <t>0x0000004c</t>
  </si>
  <si>
    <t>0x00000050</t>
  </si>
  <si>
    <t>0x00000054</t>
  </si>
  <si>
    <t>R31, #00, R01</t>
  </si>
  <si>
    <t>0x00000058</t>
  </si>
  <si>
    <t>LDL</t>
  </si>
  <si>
    <t>R01, 4(R31)</t>
  </si>
  <si>
    <t>0x0000005c</t>
  </si>
  <si>
    <t>LDWU</t>
  </si>
  <si>
    <t>0x00000060</t>
  </si>
  <si>
    <t>0x00000064</t>
  </si>
  <si>
    <t>LDBU</t>
  </si>
  <si>
    <t>0x00000068</t>
  </si>
  <si>
    <t>0x0000006c</t>
  </si>
  <si>
    <t>LDA</t>
  </si>
  <si>
    <t>R01, 0(R31)</t>
  </si>
  <si>
    <t>0x00000070</t>
  </si>
  <si>
    <t>0x00000074</t>
  </si>
  <si>
    <t>0x00000078</t>
  </si>
  <si>
    <t>0x0000007c</t>
  </si>
  <si>
    <t>0x00000080</t>
  </si>
  <si>
    <t>R31, #65535, R08</t>
  </si>
  <si>
    <t>0x00000084</t>
  </si>
  <si>
    <t>R08, #16, R08</t>
  </si>
  <si>
    <t>0x00000088</t>
  </si>
  <si>
    <t>R08, #65535, R08</t>
  </si>
  <si>
    <t>0x0000008c</t>
  </si>
  <si>
    <t>STL</t>
  </si>
  <si>
    <t>R08, 0(R31)</t>
  </si>
  <si>
    <t>0x00000090</t>
  </si>
  <si>
    <t>R09, 0(R31)</t>
  </si>
  <si>
    <t>0x00000094</t>
  </si>
  <si>
    <t>R31, #4660, R08</t>
  </si>
  <si>
    <t>0x00000098</t>
  </si>
  <si>
    <t>STW</t>
  </si>
  <si>
    <t>0x0000009c</t>
  </si>
  <si>
    <t>0x000000a0</t>
  </si>
  <si>
    <t>0x000000a4</t>
  </si>
  <si>
    <t>STB</t>
  </si>
  <si>
    <t>0x000000a8</t>
  </si>
  <si>
    <t>0x000000ac</t>
  </si>
  <si>
    <t>R31, #34952, R08</t>
  </si>
  <si>
    <t>0x000000b0</t>
  </si>
  <si>
    <t>0x000000b4</t>
  </si>
  <si>
    <t>R08, #34952, R08</t>
  </si>
  <si>
    <t>0x000000b8</t>
  </si>
  <si>
    <t>0x000000bc</t>
  </si>
  <si>
    <t>0x000000c0</t>
  </si>
  <si>
    <t>R09, 4(R31)</t>
  </si>
  <si>
    <t>0x000000c4</t>
  </si>
  <si>
    <t>0x000000c8</t>
  </si>
  <si>
    <t>LDB</t>
  </si>
  <si>
    <t>0x000000cc</t>
  </si>
  <si>
    <t>0x000000d0</t>
  </si>
  <si>
    <t>R31, #10, R04</t>
  </si>
  <si>
    <t>0x000000d4</t>
  </si>
  <si>
    <t>BR</t>
  </si>
  <si>
    <t>R31, 0x00056</t>
  </si>
  <si>
    <t>0x000000d8</t>
  </si>
  <si>
    <t>R31, #1020, R16</t>
  </si>
  <si>
    <t>0x000000dc</t>
  </si>
  <si>
    <t>R16, 0(R16)</t>
  </si>
  <si>
    <t>0x000000e0</t>
  </si>
  <si>
    <t>R16, #28, R17</t>
  </si>
  <si>
    <t>0x000000e4</t>
  </si>
  <si>
    <t>R31, #01, R23</t>
  </si>
  <si>
    <t>0x000000e8</t>
  </si>
  <si>
    <t>0x000000ec</t>
  </si>
  <si>
    <t>R23, #29, R22</t>
  </si>
  <si>
    <t>CMPEQ</t>
  </si>
  <si>
    <t>R22, R31, R22</t>
  </si>
  <si>
    <t>0x000000f0</t>
  </si>
  <si>
    <t>BNE</t>
  </si>
  <si>
    <t>0x000000f4</t>
  </si>
  <si>
    <t>0x000000f8</t>
  </si>
  <si>
    <t>0x000000fc</t>
  </si>
  <si>
    <t>R31, R17, R17</t>
  </si>
  <si>
    <t>0x00000100</t>
  </si>
  <si>
    <t>R23, #00, R23</t>
  </si>
  <si>
    <t>0x00000104</t>
  </si>
  <si>
    <t>0x00000108</t>
  </si>
  <si>
    <t>R01, 32768(R31)</t>
  </si>
  <si>
    <t>R01, #16, R01</t>
  </si>
  <si>
    <t>0x0000010c</t>
  </si>
  <si>
    <t>R31, #00, R04</t>
  </si>
  <si>
    <t>0x00000110</t>
  </si>
  <si>
    <t>0x00000114</t>
  </si>
  <si>
    <t>R31, #256, R02</t>
  </si>
  <si>
    <t>0x00000118</t>
  </si>
  <si>
    <t>R31, #01, R03</t>
  </si>
  <si>
    <t>0x0000011c</t>
  </si>
  <si>
    <t>R01, R03, R03</t>
  </si>
  <si>
    <t>0x00000120</t>
  </si>
  <si>
    <t>R31, #551, R08</t>
  </si>
  <si>
    <t>0x00000124</t>
  </si>
  <si>
    <t>R01, #02, R07</t>
  </si>
  <si>
    <t>0x00000128</t>
  </si>
  <si>
    <t>R08, 0(R07)</t>
  </si>
  <si>
    <t>0x0000012c</t>
  </si>
  <si>
    <t>R09, R08, R09</t>
  </si>
  <si>
    <t>0x00000130</t>
  </si>
  <si>
    <t>R01, R03, R01</t>
  </si>
  <si>
    <t>R02, R01, R02</t>
  </si>
  <si>
    <t>0x00000134</t>
  </si>
  <si>
    <t>R02, 0x0000</t>
  </si>
  <si>
    <t>0x00000138</t>
  </si>
  <si>
    <t>0x0000013c</t>
  </si>
  <si>
    <t>R01, #32768</t>
  </si>
  <si>
    <t>0x00000140</t>
  </si>
  <si>
    <t>0x00000144</t>
  </si>
  <si>
    <t>0x00000148</t>
  </si>
  <si>
    <t>0x0000014c</t>
  </si>
  <si>
    <t>0x00000150</t>
  </si>
  <si>
    <t>0x00000154</t>
  </si>
  <si>
    <t>0x00000158</t>
  </si>
  <si>
    <t>R07, R06, R07</t>
  </si>
  <si>
    <t>0x0000015c</t>
  </si>
  <si>
    <t>0x00000160</t>
  </si>
  <si>
    <t>0x00000164</t>
  </si>
  <si>
    <t>0x00000168</t>
  </si>
  <si>
    <t>0x0000016c</t>
  </si>
  <si>
    <t>0x00000170</t>
  </si>
  <si>
    <t>R09, #04, R09</t>
  </si>
  <si>
    <t>0x00000174</t>
  </si>
  <si>
    <t>R31, #17433, R11</t>
  </si>
  <si>
    <t>0x00000178</t>
  </si>
  <si>
    <t>R09, R11, R10</t>
  </si>
  <si>
    <t>0x0000017c</t>
  </si>
  <si>
    <t>R12, 0(R10)</t>
  </si>
  <si>
    <t>0x00000180</t>
  </si>
  <si>
    <t>0x00000184</t>
  </si>
  <si>
    <t>0x00000188</t>
  </si>
  <si>
    <t>R31, #512, R02</t>
  </si>
  <si>
    <t>0x0000018c</t>
  </si>
  <si>
    <t>0x00000190</t>
  </si>
  <si>
    <t>0x00000194</t>
  </si>
  <si>
    <t>R01, #01, R07</t>
  </si>
  <si>
    <t>0x00000198</t>
  </si>
  <si>
    <t>0x0000019c</t>
  </si>
  <si>
    <t>0x000001a0</t>
  </si>
  <si>
    <t>0x000001a4</t>
  </si>
  <si>
    <t>0x000001a8</t>
  </si>
  <si>
    <t>0x000001ac</t>
  </si>
  <si>
    <t>0x000001b0</t>
  </si>
  <si>
    <t>0x000001b4</t>
  </si>
  <si>
    <t>R31, #7890, R11</t>
  </si>
  <si>
    <t>0x000001b8</t>
  </si>
  <si>
    <t>0x000001bc</t>
  </si>
  <si>
    <t>0x000001c0</t>
  </si>
  <si>
    <t>0x000001c4</t>
  </si>
  <si>
    <t>0x000001c8</t>
  </si>
  <si>
    <t>R31, #1024, R02</t>
  </si>
  <si>
    <t>0x000001cc</t>
  </si>
  <si>
    <t>0x000001d0</t>
  </si>
  <si>
    <t>0x000001d4</t>
  </si>
  <si>
    <t>R01, #00, R07</t>
  </si>
  <si>
    <t>0x000001d8</t>
  </si>
  <si>
    <t>0x000001dc</t>
  </si>
  <si>
    <t>0x000001e0</t>
  </si>
  <si>
    <t>0x000001e4</t>
  </si>
  <si>
    <t>0x000001e8</t>
  </si>
  <si>
    <t>0x000001ec</t>
  </si>
  <si>
    <t>0x000001f0</t>
  </si>
  <si>
    <t>0x000001f4</t>
  </si>
  <si>
    <t>R31, #117, R11</t>
  </si>
  <si>
    <t>0x000001f8</t>
  </si>
  <si>
    <t>0x000001fc</t>
  </si>
  <si>
    <t>R12, 26(R10)</t>
  </si>
  <si>
    <t>0x00000200</t>
  </si>
  <si>
    <t>0x00000204</t>
  </si>
  <si>
    <t>0x00000208</t>
  </si>
  <si>
    <t>0x0000020c</t>
  </si>
  <si>
    <t>0x00000210</t>
  </si>
  <si>
    <t>0x00000214</t>
  </si>
  <si>
    <t>0x00000218</t>
  </si>
  <si>
    <t>R29, #-8, R29</t>
  </si>
  <si>
    <t>0x0000021c</t>
  </si>
  <si>
    <t>R00, 4(R29)</t>
  </si>
  <si>
    <t>0x00000220</t>
  </si>
  <si>
    <t>R04, 0(R29)</t>
  </si>
  <si>
    <t>0x00000224</t>
  </si>
  <si>
    <t>R04, #1, R02</t>
  </si>
  <si>
    <t>0x00000228</t>
  </si>
  <si>
    <t>BEQ</t>
  </si>
  <si>
    <t>R02, 0x0005</t>
  </si>
  <si>
    <t>0x0000022c</t>
  </si>
  <si>
    <t>R04, 0(R04)</t>
  </si>
  <si>
    <t>0x00000230</t>
  </si>
  <si>
    <t>0x00000234</t>
  </si>
  <si>
    <t>R29, #8, R29</t>
  </si>
  <si>
    <t>0x00000238</t>
  </si>
  <si>
    <t>R31, R04, R14</t>
  </si>
  <si>
    <t>0x0000023c</t>
  </si>
  <si>
    <t>JMP</t>
  </si>
  <si>
    <t>R31, R00</t>
  </si>
  <si>
    <t>0x00000240</t>
  </si>
  <si>
    <t>0x00000244</t>
  </si>
  <si>
    <t>R31, R04, R16</t>
  </si>
  <si>
    <t>0x00000248</t>
  </si>
  <si>
    <t>R04, #-1, R04</t>
  </si>
  <si>
    <t>0x0000024c</t>
  </si>
  <si>
    <t>R31, R04, R17</t>
  </si>
  <si>
    <t>0x00000250</t>
  </si>
  <si>
    <t>R16, R17, R18</t>
  </si>
  <si>
    <t>0x00000254</t>
  </si>
  <si>
    <t>R16, R17, R19</t>
  </si>
  <si>
    <t>0x00000258</t>
  </si>
  <si>
    <t>R16, R17, R20</t>
  </si>
  <si>
    <t>0x0000025c</t>
  </si>
  <si>
    <t>R17, R17, R21</t>
  </si>
  <si>
    <t>0x00000260</t>
  </si>
  <si>
    <t>R16, R17, R22</t>
  </si>
  <si>
    <t>0x00000264</t>
  </si>
  <si>
    <t>R16, R17, R23</t>
  </si>
  <si>
    <t>0x00000268</t>
  </si>
  <si>
    <t>R31, 0x1fffe9</t>
  </si>
  <si>
    <t>0x0000026c</t>
  </si>
  <si>
    <t>0x00000270</t>
  </si>
  <si>
    <t>R00, 0(R29)</t>
  </si>
  <si>
    <t>0x00000274</t>
  </si>
  <si>
    <t>R29, #08, R29</t>
  </si>
  <si>
    <t>0x00000278</t>
  </si>
  <si>
    <t>MIP PC</t>
  </si>
  <si>
    <t>MIPS Instruction</t>
  </si>
  <si>
    <t>MIPS Binary</t>
  </si>
  <si>
    <t>AXP Binary</t>
  </si>
  <si>
    <t>SLL R00, R00, &lt;&lt;0</t>
  </si>
  <si>
    <t/>
  </si>
  <si>
    <t>ADD R00, R00, R01</t>
  </si>
  <si>
    <t>0x00000820</t>
  </si>
  <si>
    <t>SUB R00, R00, R01</t>
  </si>
  <si>
    <t>0x00000822</t>
  </si>
  <si>
    <t>AND R00, R00, R01</t>
  </si>
  <si>
    <t>0x00000824</t>
  </si>
  <si>
    <t>OR R00, R00, R01</t>
  </si>
  <si>
    <t>0x00000825</t>
  </si>
  <si>
    <t>XOR R00, R00, R01</t>
  </si>
  <si>
    <t>0x00000826</t>
  </si>
  <si>
    <t>NOR R00, R00, R01</t>
  </si>
  <si>
    <t>0x00000827</t>
  </si>
  <si>
    <t>SLT R00, R00, R01</t>
  </si>
  <si>
    <t>0x0000082a</t>
  </si>
  <si>
    <t>SLL R00, R01, &lt;&lt;1</t>
  </si>
  <si>
    <t>0x00000840</t>
  </si>
  <si>
    <t>SRL R00, R01, &lt;&lt;2</t>
  </si>
  <si>
    <t>0x00000882</t>
  </si>
  <si>
    <t>SRA R00, R01, &lt;&lt;3</t>
  </si>
  <si>
    <t>0x000008c3</t>
  </si>
  <si>
    <t>ADDI R00, R01, 0</t>
  </si>
  <si>
    <t>0x20010000</t>
  </si>
  <si>
    <t>LW R00, R01, 4</t>
  </si>
  <si>
    <t>0x8c010004</t>
  </si>
  <si>
    <t>LH R00, R01, 4</t>
  </si>
  <si>
    <t>0x84010004</t>
  </si>
  <si>
    <t>LHU R00, R01, 4</t>
  </si>
  <si>
    <t>0x94010004</t>
  </si>
  <si>
    <t>LB R00, R01, 4</t>
  </si>
  <si>
    <t>0x80010004</t>
  </si>
  <si>
    <t>LBU R00, R01, 4</t>
  </si>
  <si>
    <t>0x90010004</t>
  </si>
  <si>
    <t>LUI R01, 0</t>
  </si>
  <si>
    <t>0x3c010000</t>
  </si>
  <si>
    <t>ANDI R00, R01, 0</t>
  </si>
  <si>
    <t>0x30010000</t>
  </si>
  <si>
    <t>ORI R00, R01, 0</t>
  </si>
  <si>
    <t>0x34010000</t>
  </si>
  <si>
    <t>NORI R00, R01, 0</t>
  </si>
  <si>
    <t>0x38010000</t>
  </si>
  <si>
    <t>SLTI R00, R01, 0</t>
  </si>
  <si>
    <t>0x28010000</t>
  </si>
  <si>
    <t>ORI R00, R08, 65535</t>
  </si>
  <si>
    <t>0x3408ffff</t>
  </si>
  <si>
    <t>SLL R08, R08, &lt;&lt;16</t>
  </si>
  <si>
    <t>0x00084400</t>
  </si>
  <si>
    <t>ORI R08, R08, 65535</t>
  </si>
  <si>
    <t>0x3508ffff</t>
  </si>
  <si>
    <t>SW R00, R08, 0</t>
  </si>
  <si>
    <t>0xac080000</t>
  </si>
  <si>
    <t>LW R00, R09, 0</t>
  </si>
  <si>
    <t>0x8c090000</t>
  </si>
  <si>
    <t>ORI R00, R08, 4660</t>
  </si>
  <si>
    <t>0x34081234</t>
  </si>
  <si>
    <t>SH R00, R08, 0</t>
  </si>
  <si>
    <t>0xa4080000</t>
  </si>
  <si>
    <t>ORI R00, R08, 22136</t>
  </si>
  <si>
    <t>0x34085678</t>
  </si>
  <si>
    <t>SB R00, R08, 0</t>
  </si>
  <si>
    <t>0xa0080000</t>
  </si>
  <si>
    <t>ORI R00, R08, 34952</t>
  </si>
  <si>
    <t>0x34088888</t>
  </si>
  <si>
    <t>ORI R08, R08, 34952</t>
  </si>
  <si>
    <t>0x35088888</t>
  </si>
  <si>
    <t>SW R00, R08, 4</t>
  </si>
  <si>
    <t>0xac080004</t>
  </si>
  <si>
    <t>LW R00, R09, 4</t>
  </si>
  <si>
    <t>0x8c090004</t>
  </si>
  <si>
    <t>LH R00, R09, 4</t>
  </si>
  <si>
    <t>0x84090004</t>
  </si>
  <si>
    <t>LHU R00, R09, 4</t>
  </si>
  <si>
    <t>0x94090004</t>
  </si>
  <si>
    <t>LB R00, R09, 4</t>
  </si>
  <si>
    <t>0x80090004</t>
  </si>
  <si>
    <t>LBU R00, R09, 4</t>
  </si>
  <si>
    <t>0x90090004</t>
  </si>
  <si>
    <t>ADDI R00, R04, 10</t>
  </si>
  <si>
    <t>0x2004000a</t>
  </si>
  <si>
    <t>JAL @0x00000214</t>
  </si>
  <si>
    <t>0x0c000085</t>
  </si>
  <si>
    <t>ADDI R00, R16, 1020</t>
  </si>
  <si>
    <t>0x201003fc</t>
  </si>
  <si>
    <t>LW R16, R16, 0</t>
  </si>
  <si>
    <t>0x8e100000</t>
  </si>
  <si>
    <t>SLL R16, R17, &lt;&lt;28</t>
  </si>
  <si>
    <t>0x00108f00</t>
  </si>
  <si>
    <t>ADDI R00, R23, 1</t>
  </si>
  <si>
    <t>0x20170001</t>
  </si>
  <si>
    <t>SLTI R23, R22, 29</t>
  </si>
  <si>
    <t>0x2af6001d</t>
  </si>
  <si>
    <t>BEQ R22, R00, @0x00000104</t>
  </si>
  <si>
    <t>0x12c00005</t>
  </si>
  <si>
    <t>28 not taken, 1 taken</t>
  </si>
  <si>
    <t>SRA R17, R18, &lt;&lt;1</t>
  </si>
  <si>
    <t>0x00119043</t>
  </si>
  <si>
    <t>SRL R17, R17, &lt;&lt;1</t>
  </si>
  <si>
    <t>0x00118842</t>
  </si>
  <si>
    <t>NOR R00, R17, R17</t>
  </si>
  <si>
    <t>0x00118827</t>
  </si>
  <si>
    <t>ADDI R23, R23, 1</t>
  </si>
  <si>
    <t>0x22f70001</t>
  </si>
  <si>
    <t>J @0x000000e8</t>
  </si>
  <si>
    <t>0x0800003a</t>
  </si>
  <si>
    <t>LUI R01, 32768</t>
  </si>
  <si>
    <t>0x3c018000</t>
  </si>
  <si>
    <t>ADDI R00, R04, 0</t>
  </si>
  <si>
    <t>0x20040000</t>
  </si>
  <si>
    <t>ADDI R00, R01, 2</t>
  </si>
  <si>
    <t>0x20010002</t>
  </si>
  <si>
    <t>ADDI R00, R02, 256</t>
  </si>
  <si>
    <t>0x20020100</t>
  </si>
  <si>
    <t>ADDI R00, R03, 1</t>
  </si>
  <si>
    <t>0x20030001</t>
  </si>
  <si>
    <t>ADD R01, R03, R01</t>
  </si>
  <si>
    <t>0x00230820</t>
  </si>
  <si>
    <t>ADDI R00, R08, 551</t>
  </si>
  <si>
    <t>0x20080227</t>
  </si>
  <si>
    <t>SLL R01, R07, &lt;&lt;2</t>
  </si>
  <si>
    <t>0x00013880</t>
  </si>
  <si>
    <t>SW R07, R08, 0</t>
  </si>
  <si>
    <t>0xace80000</t>
  </si>
  <si>
    <t>ADD R09, R08, R09</t>
  </si>
  <si>
    <t>0x01284820</t>
  </si>
  <si>
    <t>BEQ R02, R01, @0x00000138</t>
  </si>
  <si>
    <t>0x10410001</t>
  </si>
  <si>
    <t>252 not taken, 1 taken</t>
  </si>
  <si>
    <t>J @0x00000124</t>
  </si>
  <si>
    <t>0x08000049</t>
  </si>
  <si>
    <t>ADD R07, R06, R07</t>
  </si>
  <si>
    <t>0x00e63820</t>
  </si>
  <si>
    <t>LW R07, R08, 0</t>
  </si>
  <si>
    <t>0x8ce80000</t>
  </si>
  <si>
    <t>BEQ R02, R01, @0x0000016c</t>
  </si>
  <si>
    <t>J @0x00000154</t>
  </si>
  <si>
    <t>0x08000055</t>
  </si>
  <si>
    <t>SRL R09, R09, &lt;&lt;4</t>
  </si>
  <si>
    <t>0x00094902</t>
  </si>
  <si>
    <t>ADDI R00, R11, 17433</t>
  </si>
  <si>
    <t>0x200b4419</t>
  </si>
  <si>
    <t>SUB R09, R11, R10</t>
  </si>
  <si>
    <t>0x012b5022</t>
  </si>
  <si>
    <t>LW R10, R12, 0</t>
  </si>
  <si>
    <t>0x8d4c0000</t>
  </si>
  <si>
    <t>ADDI R00, R02, 512</t>
  </si>
  <si>
    <t>0x20020200</t>
  </si>
  <si>
    <t>SLL R01, R07, &lt;&lt;1</t>
  </si>
  <si>
    <t>0x00013840</t>
  </si>
  <si>
    <t>LH R07, R08, 0</t>
  </si>
  <si>
    <t>0x84e80000</t>
  </si>
  <si>
    <t>BEQ R02, R01, @0x000001ac</t>
  </si>
  <si>
    <t>508 not taken, 1 taken</t>
  </si>
  <si>
    <t>J @0x00000194</t>
  </si>
  <si>
    <t>0x08000065</t>
  </si>
  <si>
    <t>ADDI R00, R11, 7890</t>
  </si>
  <si>
    <t>0x200b1ed2</t>
  </si>
  <si>
    <t>ADDI R00, R02, 1024</t>
  </si>
  <si>
    <t>0x20020400</t>
  </si>
  <si>
    <t>SLL R01, R07, &lt;&lt;0</t>
  </si>
  <si>
    <t>0x00013800</t>
  </si>
  <si>
    <t>LB R07, R08, 0</t>
  </si>
  <si>
    <t>0x80e80000</t>
  </si>
  <si>
    <t>BEQ R02, R01, @0x000001ec</t>
  </si>
  <si>
    <t>1020 not taken, 1 taken</t>
  </si>
  <si>
    <t>J @0x000001d4</t>
  </si>
  <si>
    <t>0x08000075</t>
  </si>
  <si>
    <t>ADDI R00, R11, 117</t>
  </si>
  <si>
    <t>0x200b0075</t>
  </si>
  <si>
    <t>LW R10, R12, 26</t>
  </si>
  <si>
    <t>0x8d4c001a</t>
  </si>
  <si>
    <t>HALT</t>
  </si>
  <si>
    <t>0xffffffff</t>
  </si>
  <si>
    <t>ADDI R29, R29, -8</t>
  </si>
  <si>
    <t>0x23bdfff8</t>
  </si>
  <si>
    <t>SW R29, R31, 4</t>
  </si>
  <si>
    <t>0xafbf0004</t>
  </si>
  <si>
    <t>SW R29, R04, 0</t>
  </si>
  <si>
    <t>0xafa40000</t>
  </si>
  <si>
    <t>SLTI R04, R02, 1</t>
  </si>
  <si>
    <t>0x28820001</t>
  </si>
  <si>
    <t>BEQ R02, R00, @0x00000240</t>
  </si>
  <si>
    <t>0x10400005</t>
  </si>
  <si>
    <t>10 taken, 1 not taken</t>
  </si>
  <si>
    <t>LW R29, R04, 0</t>
  </si>
  <si>
    <t>0x8fa40000</t>
  </si>
  <si>
    <t>LW R29, R31, 4</t>
  </si>
  <si>
    <t>0x8fbf0004</t>
  </si>
  <si>
    <t>ADDI R29, R29, 8</t>
  </si>
  <si>
    <t>0x23bd0008</t>
  </si>
  <si>
    <t>OR R00, R04, R14</t>
  </si>
  <si>
    <t>0x00047025</t>
  </si>
  <si>
    <t>JR R31</t>
  </si>
  <si>
    <t>0x03e00008</t>
  </si>
  <si>
    <t>NOR R00, R04, R16</t>
  </si>
  <si>
    <t>0x00048027</t>
  </si>
  <si>
    <t>ADDI R04, R04, -1</t>
  </si>
  <si>
    <t>0x2084ffff</t>
  </si>
  <si>
    <t>OR R00, R04, R17</t>
  </si>
  <si>
    <t>0x00048825</t>
  </si>
  <si>
    <t>ADD R16, R17, R18</t>
  </si>
  <si>
    <t>0x02119020</t>
  </si>
  <si>
    <t>SUB R16, R17, R19</t>
  </si>
  <si>
    <t>0x02119822</t>
  </si>
  <si>
    <t>AND R16, R17, R20</t>
  </si>
  <si>
    <t>0x0211a024</t>
  </si>
  <si>
    <t>OR R16, R17, R21</t>
  </si>
  <si>
    <t>0x0211a825</t>
  </si>
  <si>
    <t>NOR R16, R17, R22</t>
  </si>
  <si>
    <t>0x0211b027</t>
  </si>
  <si>
    <t>NAND R16, R17, R23</t>
  </si>
  <si>
    <t>0x0211b828</t>
  </si>
  <si>
    <t>AXP Operation</t>
  </si>
  <si>
    <t>AXP Registers</t>
  </si>
  <si>
    <t>AXP Ra</t>
  </si>
  <si>
    <t>AXP Rb</t>
  </si>
  <si>
    <t>AXP Rc</t>
  </si>
  <si>
    <t>Ra#</t>
  </si>
  <si>
    <t>Rb#</t>
  </si>
  <si>
    <t>R31, 0x1ffff7</t>
  </si>
  <si>
    <t>R31, 0x1ffffb</t>
  </si>
  <si>
    <t>R22, 0x00004</t>
  </si>
  <si>
    <t>R02, 0x00000</t>
  </si>
  <si>
    <t>R31, 0x1ffff8</t>
  </si>
  <si>
    <t>R31, 0x1ffff9</t>
  </si>
  <si>
    <t>R17, #01, R18</t>
  </si>
  <si>
    <t>R17, #01, R17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</si>
</sst>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PS to AX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topLeftCell="D1" workbookViewId="0">
      <pane ySplit="1" topLeftCell="A2" activePane="bottomLeft" state="frozen"/>
      <selection pane="bottomLeft" activeCell="E133" sqref="E133"/>
    </sheetView>
  </sheetViews>
  <sheetFormatPr defaultRowHeight="15"/>
  <cols>
    <col min="1" max="1" width="11.140625" bestFit="1" customWidth="1"/>
    <col min="2" max="2" width="25.7109375" bestFit="1" customWidth="1"/>
    <col min="3" max="3" width="11.42578125" bestFit="1" customWidth="1"/>
    <col min="4" max="4" width="14.140625" bestFit="1" customWidth="1"/>
    <col min="5" max="5" width="15.42578125" bestFit="1" customWidth="1"/>
    <col min="6" max="6" width="7.140625" bestFit="1" customWidth="1"/>
    <col min="7" max="7" width="10.5703125" bestFit="1" customWidth="1"/>
    <col min="8" max="8" width="7" bestFit="1" customWidth="1"/>
    <col min="9" max="9" width="6" bestFit="1" customWidth="1"/>
    <col min="10" max="10" width="14.140625" bestFit="1" customWidth="1"/>
    <col min="12" max="12" width="21.7109375" bestFit="1" customWidth="1"/>
    <col min="13" max="13" width="11" bestFit="1" customWidth="1"/>
    <col min="14" max="14" width="12.28515625" bestFit="1" customWidth="1"/>
    <col min="16" max="17" width="11.42578125" bestFit="1" customWidth="1"/>
  </cols>
  <sheetData>
    <row r="1" spans="1:13">
      <c r="A1" t="s">
        <v>256</v>
      </c>
      <c r="B1" t="s">
        <v>257</v>
      </c>
      <c r="C1" t="s">
        <v>258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M1" t="s">
        <v>259</v>
      </c>
    </row>
    <row r="2" spans="1:13">
      <c r="A2" s="1" t="s">
        <v>0</v>
      </c>
      <c r="B2" s="1" t="s">
        <v>260</v>
      </c>
      <c r="C2" s="1" t="s">
        <v>0</v>
      </c>
      <c r="D2" s="1" t="s">
        <v>1</v>
      </c>
      <c r="E2" t="s">
        <v>2</v>
      </c>
      <c r="F2" t="str">
        <f>MID(E2,1,FIND(",", E2)-1)</f>
        <v>R31</v>
      </c>
      <c r="G2" t="str">
        <f>TRIM(MID(E2,FIND(",",E2)+1,LEN(E2)-FIND(",",E2,FIND(",",E2)+1)))</f>
        <v>#00</v>
      </c>
      <c r="H2" t="str">
        <f>TRIM(MID(E2,FIND(",",E2,FIND(",",E2)+1)+1,99))</f>
        <v>R31</v>
      </c>
      <c r="I2" t="str">
        <f>DEC2BIN(INT(MID(F2,2,2)),5)</f>
        <v>11111</v>
      </c>
      <c r="J2" t="str">
        <f>IF(MID(G2,1,1)="#",DEC2BIN(MID(G2,2,99),8)&amp;"1",IF(MID(G2,1,1)="R",DEC2BIN(MID(G2,2,99),5),DEC2BIN(MID(G2,FIND("(",G2)+2,2),5)&amp;DEC2BIN(MID(G2,1,FIND("(",G2)-1),8)))</f>
        <v>000000001</v>
      </c>
      <c r="M2" t="s">
        <v>0</v>
      </c>
    </row>
    <row r="3" spans="1:13">
      <c r="A3" s="1" t="s">
        <v>3</v>
      </c>
      <c r="B3" s="1" t="s">
        <v>262</v>
      </c>
      <c r="C3" s="1" t="s">
        <v>263</v>
      </c>
      <c r="D3" s="1" t="s">
        <v>4</v>
      </c>
      <c r="E3" s="1" t="s">
        <v>5</v>
      </c>
      <c r="F3" t="str">
        <f t="shared" ref="F3:F66" si="0">MID(E3,1,FIND(",", E3)-1)</f>
        <v>R31</v>
      </c>
      <c r="G3" t="str">
        <f t="shared" ref="G3:G66" si="1">TRIM(MID(E3,FIND(",",E3)+1,LEN(E3)-FIND(",",E3,FIND(",",E3)+1)))</f>
        <v>R31</v>
      </c>
      <c r="H3" t="str">
        <f t="shared" ref="H3:H66" si="2">TRIM(MID(E3,FIND(",",E3,FIND(",",E3)+1)+1,99))</f>
        <v>R01</v>
      </c>
      <c r="I3" t="str">
        <f t="shared" ref="I3:I66" si="3">DEC2BIN(INT(MID(F3,2,2)),5)</f>
        <v>11111</v>
      </c>
      <c r="J3" t="str">
        <f t="shared" ref="J3:J54" si="4">IF(MID(G3,1,1)="#",DEC2BIN(MID(G3,2,99),8)&amp;"1",IF(MID(G3,1,1)="R",DEC2BIN(MID(G3,2,99),5),DEC2BIN(MID(G3,FIND("(",G3)+2,2),5)&amp;DEC2BIN(MID(G3,1,FIND("(",G3)-1),8)))</f>
        <v>11111</v>
      </c>
      <c r="L3" t="s">
        <v>261</v>
      </c>
      <c r="M3" s="1" t="s">
        <v>0</v>
      </c>
    </row>
    <row r="4" spans="1:13">
      <c r="A4" s="1" t="s">
        <v>6</v>
      </c>
      <c r="B4" s="1" t="s">
        <v>264</v>
      </c>
      <c r="C4" s="1" t="s">
        <v>265</v>
      </c>
      <c r="D4" s="1" t="s">
        <v>7</v>
      </c>
      <c r="E4" s="1" t="s">
        <v>5</v>
      </c>
      <c r="F4" t="str">
        <f t="shared" si="0"/>
        <v>R31</v>
      </c>
      <c r="G4" t="str">
        <f t="shared" si="1"/>
        <v>R31</v>
      </c>
      <c r="H4" t="str">
        <f t="shared" si="2"/>
        <v>R01</v>
      </c>
      <c r="I4" t="str">
        <f t="shared" si="3"/>
        <v>11111</v>
      </c>
      <c r="J4" t="str">
        <f t="shared" si="4"/>
        <v>11111</v>
      </c>
      <c r="L4" t="s">
        <v>261</v>
      </c>
      <c r="M4" s="1" t="s">
        <v>0</v>
      </c>
    </row>
    <row r="5" spans="1:13">
      <c r="A5" s="1" t="s">
        <v>8</v>
      </c>
      <c r="B5" s="1" t="s">
        <v>266</v>
      </c>
      <c r="C5" s="1" t="s">
        <v>267</v>
      </c>
      <c r="D5" s="1" t="s">
        <v>9</v>
      </c>
      <c r="E5" t="s">
        <v>5</v>
      </c>
      <c r="F5" t="str">
        <f t="shared" si="0"/>
        <v>R31</v>
      </c>
      <c r="G5" t="str">
        <f t="shared" si="1"/>
        <v>R31</v>
      </c>
      <c r="H5" t="str">
        <f t="shared" si="2"/>
        <v>R01</v>
      </c>
      <c r="I5" t="str">
        <f t="shared" si="3"/>
        <v>11111</v>
      </c>
      <c r="J5" t="str">
        <f t="shared" si="4"/>
        <v>11111</v>
      </c>
      <c r="L5" t="s">
        <v>261</v>
      </c>
      <c r="M5" t="s">
        <v>0</v>
      </c>
    </row>
    <row r="6" spans="1:13">
      <c r="A6" s="1" t="s">
        <v>10</v>
      </c>
      <c r="B6" s="1" t="s">
        <v>268</v>
      </c>
      <c r="C6" s="1" t="s">
        <v>269</v>
      </c>
      <c r="D6" s="1" t="s">
        <v>11</v>
      </c>
      <c r="E6" t="s">
        <v>5</v>
      </c>
      <c r="F6" t="str">
        <f t="shared" si="0"/>
        <v>R31</v>
      </c>
      <c r="G6" t="str">
        <f t="shared" si="1"/>
        <v>R31</v>
      </c>
      <c r="H6" t="str">
        <f t="shared" si="2"/>
        <v>R01</v>
      </c>
      <c r="I6" t="str">
        <f t="shared" si="3"/>
        <v>11111</v>
      </c>
      <c r="J6" t="str">
        <f t="shared" si="4"/>
        <v>11111</v>
      </c>
      <c r="L6" t="s">
        <v>261</v>
      </c>
      <c r="M6" t="s">
        <v>0</v>
      </c>
    </row>
    <row r="7" spans="1:13">
      <c r="A7" s="1" t="s">
        <v>12</v>
      </c>
      <c r="B7" s="1" t="s">
        <v>270</v>
      </c>
      <c r="C7" s="1" t="s">
        <v>271</v>
      </c>
      <c r="D7" s="1" t="s">
        <v>13</v>
      </c>
      <c r="E7" t="s">
        <v>5</v>
      </c>
      <c r="F7" t="str">
        <f t="shared" si="0"/>
        <v>R31</v>
      </c>
      <c r="G7" t="str">
        <f t="shared" si="1"/>
        <v>R31</v>
      </c>
      <c r="H7" t="str">
        <f t="shared" si="2"/>
        <v>R01</v>
      </c>
      <c r="I7" t="str">
        <f t="shared" si="3"/>
        <v>11111</v>
      </c>
      <c r="J7" t="str">
        <f t="shared" si="4"/>
        <v>11111</v>
      </c>
      <c r="L7" t="s">
        <v>261</v>
      </c>
      <c r="M7" t="s">
        <v>0</v>
      </c>
    </row>
    <row r="8" spans="1:13">
      <c r="A8" s="1" t="s">
        <v>14</v>
      </c>
      <c r="B8" s="1" t="s">
        <v>272</v>
      </c>
      <c r="C8" s="1" t="s">
        <v>273</v>
      </c>
      <c r="D8" s="1" t="s">
        <v>15</v>
      </c>
      <c r="E8" s="1" t="s">
        <v>5</v>
      </c>
      <c r="F8" t="str">
        <f t="shared" si="0"/>
        <v>R31</v>
      </c>
      <c r="G8" t="str">
        <f t="shared" si="1"/>
        <v>R31</v>
      </c>
      <c r="H8" t="str">
        <f t="shared" si="2"/>
        <v>R01</v>
      </c>
      <c r="I8" t="str">
        <f t="shared" si="3"/>
        <v>11111</v>
      </c>
      <c r="J8" t="str">
        <f t="shared" si="4"/>
        <v>11111</v>
      </c>
      <c r="L8" t="s">
        <v>261</v>
      </c>
      <c r="M8" s="1" t="s">
        <v>0</v>
      </c>
    </row>
    <row r="9" spans="1:13">
      <c r="A9" s="1" t="s">
        <v>16</v>
      </c>
      <c r="B9" s="1" t="s">
        <v>274</v>
      </c>
      <c r="C9" s="1" t="s">
        <v>275</v>
      </c>
      <c r="D9" s="1" t="s">
        <v>17</v>
      </c>
      <c r="E9" s="1" t="s">
        <v>5</v>
      </c>
      <c r="F9" t="str">
        <f t="shared" si="0"/>
        <v>R31</v>
      </c>
      <c r="G9" t="str">
        <f t="shared" si="1"/>
        <v>R31</v>
      </c>
      <c r="H9" t="str">
        <f t="shared" si="2"/>
        <v>R01</v>
      </c>
      <c r="I9" t="str">
        <f t="shared" si="3"/>
        <v>11111</v>
      </c>
      <c r="J9" t="str">
        <f t="shared" si="4"/>
        <v>11111</v>
      </c>
      <c r="L9" t="s">
        <v>261</v>
      </c>
      <c r="M9" s="1" t="s">
        <v>0</v>
      </c>
    </row>
    <row r="10" spans="1:13">
      <c r="A10" s="1" t="s">
        <v>18</v>
      </c>
      <c r="B10" s="1" t="s">
        <v>276</v>
      </c>
      <c r="C10" s="1" t="s">
        <v>277</v>
      </c>
      <c r="D10" s="1" t="s">
        <v>1</v>
      </c>
      <c r="E10" t="s">
        <v>19</v>
      </c>
      <c r="F10" t="str">
        <f t="shared" si="0"/>
        <v>R31</v>
      </c>
      <c r="G10" t="str">
        <f t="shared" si="1"/>
        <v>#01</v>
      </c>
      <c r="H10" t="str">
        <f t="shared" si="2"/>
        <v>R01</v>
      </c>
      <c r="I10" t="str">
        <f t="shared" si="3"/>
        <v>11111</v>
      </c>
      <c r="J10" t="str">
        <f t="shared" si="4"/>
        <v>000000011</v>
      </c>
      <c r="L10" t="s">
        <v>261</v>
      </c>
      <c r="M10" t="s">
        <v>0</v>
      </c>
    </row>
    <row r="11" spans="1:13">
      <c r="A11" s="1" t="s">
        <v>20</v>
      </c>
      <c r="B11" s="1" t="s">
        <v>278</v>
      </c>
      <c r="C11" s="1" t="s">
        <v>279</v>
      </c>
      <c r="D11" s="1" t="s">
        <v>21</v>
      </c>
      <c r="E11" t="s">
        <v>22</v>
      </c>
      <c r="F11" t="str">
        <f t="shared" si="0"/>
        <v>R31</v>
      </c>
      <c r="G11" t="str">
        <f t="shared" si="1"/>
        <v>#02</v>
      </c>
      <c r="H11" t="str">
        <f t="shared" si="2"/>
        <v>R01</v>
      </c>
      <c r="I11" t="str">
        <f t="shared" si="3"/>
        <v>11111</v>
      </c>
      <c r="J11" t="str">
        <f t="shared" si="4"/>
        <v>000000101</v>
      </c>
      <c r="L11" t="s">
        <v>261</v>
      </c>
      <c r="M11" t="s">
        <v>0</v>
      </c>
    </row>
    <row r="12" spans="1:13">
      <c r="A12" s="1" t="s">
        <v>23</v>
      </c>
      <c r="B12" s="1" t="s">
        <v>280</v>
      </c>
      <c r="C12" s="1" t="s">
        <v>281</v>
      </c>
      <c r="D12" s="1" t="s">
        <v>24</v>
      </c>
      <c r="E12" t="s">
        <v>25</v>
      </c>
      <c r="F12" t="str">
        <f t="shared" si="0"/>
        <v>R31</v>
      </c>
      <c r="G12" t="str">
        <f t="shared" si="1"/>
        <v>#03</v>
      </c>
      <c r="H12" t="str">
        <f t="shared" si="2"/>
        <v>R01</v>
      </c>
      <c r="I12" t="str">
        <f t="shared" si="3"/>
        <v>11111</v>
      </c>
      <c r="J12" t="str">
        <f t="shared" si="4"/>
        <v>000000111</v>
      </c>
      <c r="L12" t="s">
        <v>261</v>
      </c>
      <c r="M12" t="s">
        <v>0</v>
      </c>
    </row>
    <row r="13" spans="1:13">
      <c r="A13" s="1" t="s">
        <v>26</v>
      </c>
      <c r="B13" s="1" t="s">
        <v>262</v>
      </c>
      <c r="C13" s="1" t="s">
        <v>263</v>
      </c>
      <c r="D13" s="1" t="s">
        <v>4</v>
      </c>
      <c r="E13" s="1" t="s">
        <v>5</v>
      </c>
      <c r="F13" t="str">
        <f t="shared" si="0"/>
        <v>R31</v>
      </c>
      <c r="G13" t="str">
        <f t="shared" si="1"/>
        <v>R31</v>
      </c>
      <c r="H13" t="str">
        <f t="shared" si="2"/>
        <v>R01</v>
      </c>
      <c r="I13" t="str">
        <f t="shared" si="3"/>
        <v>11111</v>
      </c>
      <c r="J13" t="str">
        <f t="shared" si="4"/>
        <v>11111</v>
      </c>
      <c r="L13" t="s">
        <v>261</v>
      </c>
      <c r="M13" s="1" t="s">
        <v>0</v>
      </c>
    </row>
    <row r="14" spans="1:13">
      <c r="A14" s="1" t="s">
        <v>27</v>
      </c>
      <c r="B14" s="1" t="s">
        <v>264</v>
      </c>
      <c r="C14" s="1" t="s">
        <v>265</v>
      </c>
      <c r="D14" s="1" t="s">
        <v>7</v>
      </c>
      <c r="E14" s="1" t="s">
        <v>5</v>
      </c>
      <c r="F14" t="str">
        <f t="shared" si="0"/>
        <v>R31</v>
      </c>
      <c r="G14" t="str">
        <f t="shared" si="1"/>
        <v>R31</v>
      </c>
      <c r="H14" t="str">
        <f t="shared" si="2"/>
        <v>R01</v>
      </c>
      <c r="I14" t="str">
        <f t="shared" si="3"/>
        <v>11111</v>
      </c>
      <c r="J14" t="str">
        <f t="shared" si="4"/>
        <v>11111</v>
      </c>
      <c r="L14" t="s">
        <v>261</v>
      </c>
      <c r="M14" s="1" t="s">
        <v>0</v>
      </c>
    </row>
    <row r="15" spans="1:13">
      <c r="A15" s="1" t="s">
        <v>28</v>
      </c>
      <c r="B15" s="1" t="s">
        <v>266</v>
      </c>
      <c r="C15" s="1" t="s">
        <v>267</v>
      </c>
      <c r="D15" s="1" t="s">
        <v>9</v>
      </c>
      <c r="E15" t="s">
        <v>5</v>
      </c>
      <c r="F15" t="str">
        <f t="shared" si="0"/>
        <v>R31</v>
      </c>
      <c r="G15" t="str">
        <f t="shared" si="1"/>
        <v>R31</v>
      </c>
      <c r="H15" t="str">
        <f t="shared" si="2"/>
        <v>R01</v>
      </c>
      <c r="I15" t="str">
        <f t="shared" si="3"/>
        <v>11111</v>
      </c>
      <c r="J15" t="str">
        <f t="shared" si="4"/>
        <v>11111</v>
      </c>
      <c r="L15" t="s">
        <v>261</v>
      </c>
      <c r="M15" t="s">
        <v>0</v>
      </c>
    </row>
    <row r="16" spans="1:13">
      <c r="A16" s="1" t="s">
        <v>29</v>
      </c>
      <c r="B16" s="1" t="s">
        <v>268</v>
      </c>
      <c r="C16" s="1" t="s">
        <v>269</v>
      </c>
      <c r="D16" s="1" t="s">
        <v>11</v>
      </c>
      <c r="E16" t="s">
        <v>5</v>
      </c>
      <c r="F16" t="str">
        <f t="shared" si="0"/>
        <v>R31</v>
      </c>
      <c r="G16" t="str">
        <f t="shared" si="1"/>
        <v>R31</v>
      </c>
      <c r="H16" t="str">
        <f t="shared" si="2"/>
        <v>R01</v>
      </c>
      <c r="I16" t="str">
        <f t="shared" si="3"/>
        <v>11111</v>
      </c>
      <c r="J16" t="str">
        <f t="shared" si="4"/>
        <v>11111</v>
      </c>
      <c r="L16" t="s">
        <v>261</v>
      </c>
      <c r="M16" t="s">
        <v>0</v>
      </c>
    </row>
    <row r="17" spans="1:13">
      <c r="A17" s="1" t="s">
        <v>30</v>
      </c>
      <c r="B17" s="1" t="s">
        <v>270</v>
      </c>
      <c r="C17" s="1" t="s">
        <v>271</v>
      </c>
      <c r="D17" s="1" t="s">
        <v>13</v>
      </c>
      <c r="E17" t="s">
        <v>5</v>
      </c>
      <c r="F17" t="str">
        <f t="shared" si="0"/>
        <v>R31</v>
      </c>
      <c r="G17" t="str">
        <f t="shared" si="1"/>
        <v>R31</v>
      </c>
      <c r="H17" t="str">
        <f t="shared" si="2"/>
        <v>R01</v>
      </c>
      <c r="I17" t="str">
        <f t="shared" si="3"/>
        <v>11111</v>
      </c>
      <c r="J17" t="str">
        <f t="shared" si="4"/>
        <v>11111</v>
      </c>
      <c r="L17" t="s">
        <v>261</v>
      </c>
      <c r="M17" t="s">
        <v>0</v>
      </c>
    </row>
    <row r="18" spans="1:13">
      <c r="A18" s="1" t="s">
        <v>31</v>
      </c>
      <c r="B18" s="1" t="s">
        <v>272</v>
      </c>
      <c r="C18" s="1" t="s">
        <v>273</v>
      </c>
      <c r="D18" s="1" t="s">
        <v>15</v>
      </c>
      <c r="E18" s="1" t="s">
        <v>5</v>
      </c>
      <c r="F18" t="str">
        <f t="shared" si="0"/>
        <v>R31</v>
      </c>
      <c r="G18" t="str">
        <f t="shared" si="1"/>
        <v>R31</v>
      </c>
      <c r="H18" t="str">
        <f t="shared" si="2"/>
        <v>R01</v>
      </c>
      <c r="I18" t="str">
        <f t="shared" si="3"/>
        <v>11111</v>
      </c>
      <c r="J18" t="str">
        <f t="shared" si="4"/>
        <v>11111</v>
      </c>
      <c r="L18" t="s">
        <v>261</v>
      </c>
      <c r="M18" s="1" t="s">
        <v>0</v>
      </c>
    </row>
    <row r="19" spans="1:13">
      <c r="A19" s="1" t="s">
        <v>32</v>
      </c>
      <c r="B19" s="1" t="s">
        <v>274</v>
      </c>
      <c r="C19" s="1" t="s">
        <v>275</v>
      </c>
      <c r="D19" s="1" t="s">
        <v>17</v>
      </c>
      <c r="E19" s="1" t="s">
        <v>5</v>
      </c>
      <c r="F19" t="str">
        <f t="shared" si="0"/>
        <v>R31</v>
      </c>
      <c r="G19" t="str">
        <f t="shared" si="1"/>
        <v>R31</v>
      </c>
      <c r="H19" t="str">
        <f t="shared" si="2"/>
        <v>R01</v>
      </c>
      <c r="I19" t="str">
        <f t="shared" si="3"/>
        <v>11111</v>
      </c>
      <c r="J19" t="str">
        <f t="shared" si="4"/>
        <v>11111</v>
      </c>
      <c r="L19" t="s">
        <v>261</v>
      </c>
      <c r="M19" s="1" t="s">
        <v>0</v>
      </c>
    </row>
    <row r="20" spans="1:13">
      <c r="A20" s="1" t="s">
        <v>33</v>
      </c>
      <c r="B20" s="1" t="s">
        <v>276</v>
      </c>
      <c r="C20" s="1" t="s">
        <v>277</v>
      </c>
      <c r="D20" s="1" t="s">
        <v>1</v>
      </c>
      <c r="E20" t="s">
        <v>19</v>
      </c>
      <c r="F20" t="str">
        <f t="shared" si="0"/>
        <v>R31</v>
      </c>
      <c r="G20" t="str">
        <f t="shared" si="1"/>
        <v>#01</v>
      </c>
      <c r="H20" t="str">
        <f t="shared" si="2"/>
        <v>R01</v>
      </c>
      <c r="I20" t="str">
        <f t="shared" si="3"/>
        <v>11111</v>
      </c>
      <c r="J20" t="str">
        <f t="shared" si="4"/>
        <v>000000011</v>
      </c>
      <c r="L20" t="s">
        <v>261</v>
      </c>
      <c r="M20" t="s">
        <v>0</v>
      </c>
    </row>
    <row r="21" spans="1:13">
      <c r="A21" s="1" t="s">
        <v>34</v>
      </c>
      <c r="B21" s="1" t="s">
        <v>278</v>
      </c>
      <c r="C21" s="1" t="s">
        <v>279</v>
      </c>
      <c r="D21" s="1" t="s">
        <v>21</v>
      </c>
      <c r="E21" t="s">
        <v>22</v>
      </c>
      <c r="F21" t="str">
        <f t="shared" si="0"/>
        <v>R31</v>
      </c>
      <c r="G21" t="str">
        <f t="shared" si="1"/>
        <v>#02</v>
      </c>
      <c r="H21" t="str">
        <f t="shared" si="2"/>
        <v>R01</v>
      </c>
      <c r="I21" t="str">
        <f t="shared" si="3"/>
        <v>11111</v>
      </c>
      <c r="J21" t="str">
        <f t="shared" si="4"/>
        <v>000000101</v>
      </c>
      <c r="L21" t="s">
        <v>261</v>
      </c>
      <c r="M21" t="s">
        <v>0</v>
      </c>
    </row>
    <row r="22" spans="1:13">
      <c r="A22" s="1" t="s">
        <v>35</v>
      </c>
      <c r="B22" s="1" t="s">
        <v>280</v>
      </c>
      <c r="C22" s="1" t="s">
        <v>281</v>
      </c>
      <c r="D22" s="1" t="s">
        <v>24</v>
      </c>
      <c r="E22" t="s">
        <v>25</v>
      </c>
      <c r="F22" t="str">
        <f t="shared" si="0"/>
        <v>R31</v>
      </c>
      <c r="G22" t="str">
        <f t="shared" si="1"/>
        <v>#03</v>
      </c>
      <c r="H22" t="str">
        <f t="shared" si="2"/>
        <v>R01</v>
      </c>
      <c r="I22" t="str">
        <f t="shared" si="3"/>
        <v>11111</v>
      </c>
      <c r="J22" t="str">
        <f t="shared" si="4"/>
        <v>000000111</v>
      </c>
      <c r="L22" t="s">
        <v>261</v>
      </c>
      <c r="M22" t="s">
        <v>0</v>
      </c>
    </row>
    <row r="23" spans="1:13">
      <c r="A23" s="1" t="s">
        <v>36</v>
      </c>
      <c r="B23" s="1" t="s">
        <v>282</v>
      </c>
      <c r="C23" s="1" t="s">
        <v>283</v>
      </c>
      <c r="D23" s="1" t="s">
        <v>4</v>
      </c>
      <c r="E23" s="1" t="s">
        <v>37</v>
      </c>
      <c r="F23" t="str">
        <f t="shared" si="0"/>
        <v>R31</v>
      </c>
      <c r="G23" t="str">
        <f t="shared" si="1"/>
        <v>#00</v>
      </c>
      <c r="H23" t="str">
        <f t="shared" si="2"/>
        <v>R01</v>
      </c>
      <c r="I23" t="str">
        <f t="shared" si="3"/>
        <v>11111</v>
      </c>
      <c r="J23" t="str">
        <f t="shared" si="4"/>
        <v>000000001</v>
      </c>
      <c r="L23" t="s">
        <v>261</v>
      </c>
      <c r="M23" s="1" t="s">
        <v>0</v>
      </c>
    </row>
    <row r="24" spans="1:13">
      <c r="A24" s="1" t="s">
        <v>38</v>
      </c>
      <c r="B24" s="1" t="s">
        <v>284</v>
      </c>
      <c r="C24" s="1" t="s">
        <v>285</v>
      </c>
      <c r="D24" s="1" t="s">
        <v>39</v>
      </c>
      <c r="E24" t="s">
        <v>40</v>
      </c>
      <c r="F24" t="str">
        <f t="shared" si="0"/>
        <v>R01</v>
      </c>
      <c r="G24" t="str">
        <f>TRIM(MID(E24,FIND(",",E24)+1,99))</f>
        <v>4(R31)</v>
      </c>
      <c r="I24" t="str">
        <f t="shared" si="3"/>
        <v>00001</v>
      </c>
      <c r="J24" t="str">
        <f t="shared" si="4"/>
        <v>1111100000100</v>
      </c>
      <c r="L24" t="s">
        <v>261</v>
      </c>
      <c r="M24" t="s">
        <v>0</v>
      </c>
    </row>
    <row r="25" spans="1:13">
      <c r="A25" s="1" t="s">
        <v>41</v>
      </c>
      <c r="B25" s="1" t="s">
        <v>286</v>
      </c>
      <c r="C25" s="1" t="s">
        <v>287</v>
      </c>
      <c r="D25" s="1" t="s">
        <v>42</v>
      </c>
      <c r="E25" s="1" t="s">
        <v>40</v>
      </c>
      <c r="F25" t="str">
        <f t="shared" si="0"/>
        <v>R01</v>
      </c>
      <c r="G25" t="str">
        <f>TRIM(MID(E25,FIND(",",E25)+1,99))</f>
        <v>4(R31)</v>
      </c>
      <c r="I25" t="str">
        <f t="shared" si="3"/>
        <v>00001</v>
      </c>
      <c r="J25" t="str">
        <f t="shared" si="4"/>
        <v>1111100000100</v>
      </c>
      <c r="L25" t="s">
        <v>261</v>
      </c>
      <c r="M25" t="s">
        <v>0</v>
      </c>
    </row>
    <row r="26" spans="1:13">
      <c r="A26" s="1" t="s">
        <v>43</v>
      </c>
      <c r="B26" s="1" t="s">
        <v>288</v>
      </c>
      <c r="C26" s="1" t="s">
        <v>289</v>
      </c>
      <c r="D26" s="1" t="s">
        <v>42</v>
      </c>
      <c r="E26" s="1" t="s">
        <v>40</v>
      </c>
      <c r="F26" t="str">
        <f t="shared" si="0"/>
        <v>R01</v>
      </c>
      <c r="G26" t="str">
        <f>TRIM(MID(E26,FIND(",",E26)+1,99))</f>
        <v>4(R31)</v>
      </c>
      <c r="I26" t="str">
        <f t="shared" si="3"/>
        <v>00001</v>
      </c>
      <c r="J26" t="str">
        <f t="shared" si="4"/>
        <v>1111100000100</v>
      </c>
      <c r="L26" t="s">
        <v>261</v>
      </c>
      <c r="M26" t="s">
        <v>0</v>
      </c>
    </row>
    <row r="27" spans="1:13">
      <c r="A27" s="1" t="s">
        <v>44</v>
      </c>
      <c r="B27" s="1" t="s">
        <v>290</v>
      </c>
      <c r="C27" s="1" t="s">
        <v>291</v>
      </c>
      <c r="D27" s="1" t="s">
        <v>45</v>
      </c>
      <c r="E27" s="1" t="s">
        <v>40</v>
      </c>
      <c r="F27" t="str">
        <f t="shared" si="0"/>
        <v>R01</v>
      </c>
      <c r="G27" t="str">
        <f>TRIM(MID(E27,FIND(",",E27)+1,99))</f>
        <v>4(R31)</v>
      </c>
      <c r="I27" t="str">
        <f t="shared" si="3"/>
        <v>00001</v>
      </c>
      <c r="J27" t="str">
        <f t="shared" si="4"/>
        <v>1111100000100</v>
      </c>
      <c r="L27" t="s">
        <v>261</v>
      </c>
      <c r="M27" t="s">
        <v>0</v>
      </c>
    </row>
    <row r="28" spans="1:13">
      <c r="A28" s="1" t="s">
        <v>46</v>
      </c>
      <c r="B28" s="1" t="s">
        <v>292</v>
      </c>
      <c r="C28" s="1" t="s">
        <v>293</v>
      </c>
      <c r="D28" s="1" t="s">
        <v>45</v>
      </c>
      <c r="E28" s="1" t="s">
        <v>40</v>
      </c>
      <c r="F28" t="str">
        <f t="shared" si="0"/>
        <v>R01</v>
      </c>
      <c r="G28" t="str">
        <f>TRIM(MID(E28,FIND(",",E28)+1,99))</f>
        <v>4(R31)</v>
      </c>
      <c r="I28" t="str">
        <f t="shared" si="3"/>
        <v>00001</v>
      </c>
      <c r="J28" t="str">
        <f t="shared" si="4"/>
        <v>1111100000100</v>
      </c>
      <c r="L28" t="s">
        <v>261</v>
      </c>
      <c r="M28" t="s">
        <v>0</v>
      </c>
    </row>
    <row r="29" spans="1:13">
      <c r="A29" s="1" t="s">
        <v>47</v>
      </c>
      <c r="B29" s="1" t="s">
        <v>294</v>
      </c>
      <c r="C29" s="1" t="s">
        <v>295</v>
      </c>
      <c r="D29" s="1" t="s">
        <v>48</v>
      </c>
      <c r="E29" t="s">
        <v>49</v>
      </c>
      <c r="F29" t="str">
        <f t="shared" si="0"/>
        <v>R01</v>
      </c>
      <c r="G29" t="str">
        <f>TRIM(MID(E29,FIND(",",E29)+1,99))</f>
        <v>0(R31)</v>
      </c>
      <c r="I29" t="str">
        <f t="shared" si="3"/>
        <v>00001</v>
      </c>
      <c r="J29" t="str">
        <f t="shared" si="4"/>
        <v>1111100000000</v>
      </c>
      <c r="L29" t="s">
        <v>261</v>
      </c>
      <c r="M29" t="s">
        <v>0</v>
      </c>
    </row>
    <row r="30" spans="1:13">
      <c r="A30" s="1" t="s">
        <v>50</v>
      </c>
      <c r="B30" s="1" t="s">
        <v>296</v>
      </c>
      <c r="C30" s="1" t="s">
        <v>297</v>
      </c>
      <c r="D30" s="1" t="s">
        <v>9</v>
      </c>
      <c r="E30" t="s">
        <v>37</v>
      </c>
      <c r="F30" t="str">
        <f t="shared" si="0"/>
        <v>R31</v>
      </c>
      <c r="G30" t="str">
        <f t="shared" si="1"/>
        <v>#00</v>
      </c>
      <c r="H30" t="str">
        <f t="shared" si="2"/>
        <v>R01</v>
      </c>
      <c r="I30" t="str">
        <f t="shared" si="3"/>
        <v>11111</v>
      </c>
      <c r="J30" t="str">
        <f t="shared" si="4"/>
        <v>000000001</v>
      </c>
      <c r="L30" t="s">
        <v>261</v>
      </c>
      <c r="M30" t="s">
        <v>0</v>
      </c>
    </row>
    <row r="31" spans="1:13">
      <c r="A31" s="1" t="s">
        <v>51</v>
      </c>
      <c r="B31" s="1" t="s">
        <v>298</v>
      </c>
      <c r="C31" s="1" t="s">
        <v>299</v>
      </c>
      <c r="D31" s="1" t="s">
        <v>11</v>
      </c>
      <c r="E31" t="s">
        <v>37</v>
      </c>
      <c r="F31" t="str">
        <f t="shared" si="0"/>
        <v>R31</v>
      </c>
      <c r="G31" t="str">
        <f t="shared" si="1"/>
        <v>#00</v>
      </c>
      <c r="H31" t="str">
        <f t="shared" si="2"/>
        <v>R01</v>
      </c>
      <c r="I31" t="str">
        <f t="shared" si="3"/>
        <v>11111</v>
      </c>
      <c r="J31" t="str">
        <f t="shared" si="4"/>
        <v>000000001</v>
      </c>
      <c r="L31" t="s">
        <v>261</v>
      </c>
      <c r="M31" t="s">
        <v>0</v>
      </c>
    </row>
    <row r="32" spans="1:13">
      <c r="A32" s="1" t="s">
        <v>52</v>
      </c>
      <c r="B32" s="1" t="s">
        <v>300</v>
      </c>
      <c r="C32" s="1" t="s">
        <v>301</v>
      </c>
      <c r="D32" s="1" t="s">
        <v>15</v>
      </c>
      <c r="E32" s="1" t="s">
        <v>37</v>
      </c>
      <c r="F32" t="str">
        <f t="shared" si="0"/>
        <v>R31</v>
      </c>
      <c r="G32" t="str">
        <f t="shared" si="1"/>
        <v>#00</v>
      </c>
      <c r="H32" t="str">
        <f t="shared" si="2"/>
        <v>R01</v>
      </c>
      <c r="I32" t="str">
        <f t="shared" si="3"/>
        <v>11111</v>
      </c>
      <c r="J32" t="str">
        <f t="shared" si="4"/>
        <v>000000001</v>
      </c>
      <c r="L32" t="s">
        <v>261</v>
      </c>
      <c r="M32" s="1" t="s">
        <v>0</v>
      </c>
    </row>
    <row r="33" spans="1:13">
      <c r="A33" s="1" t="s">
        <v>53</v>
      </c>
      <c r="B33" s="1" t="s">
        <v>302</v>
      </c>
      <c r="C33" s="1" t="s">
        <v>303</v>
      </c>
      <c r="D33" s="1" t="s">
        <v>17</v>
      </c>
      <c r="E33" s="1" t="s">
        <v>37</v>
      </c>
      <c r="F33" t="str">
        <f t="shared" si="0"/>
        <v>R31</v>
      </c>
      <c r="G33" t="str">
        <f t="shared" si="1"/>
        <v>#00</v>
      </c>
      <c r="H33" t="str">
        <f t="shared" si="2"/>
        <v>R01</v>
      </c>
      <c r="I33" t="str">
        <f t="shared" si="3"/>
        <v>11111</v>
      </c>
      <c r="J33" t="str">
        <f t="shared" si="4"/>
        <v>000000001</v>
      </c>
      <c r="L33" t="s">
        <v>261</v>
      </c>
      <c r="M33" s="1" t="s">
        <v>0</v>
      </c>
    </row>
    <row r="34" spans="1:13">
      <c r="A34" s="1" t="s">
        <v>54</v>
      </c>
      <c r="B34" s="1" t="s">
        <v>304</v>
      </c>
      <c r="C34" s="1" t="s">
        <v>305</v>
      </c>
      <c r="D34" s="1" t="s">
        <v>11</v>
      </c>
      <c r="E34" t="s">
        <v>55</v>
      </c>
      <c r="F34" t="str">
        <f t="shared" si="0"/>
        <v>R31</v>
      </c>
      <c r="G34" t="str">
        <f t="shared" si="1"/>
        <v>#65</v>
      </c>
      <c r="H34" t="str">
        <f t="shared" si="2"/>
        <v>R08</v>
      </c>
      <c r="I34" t="str">
        <f t="shared" si="3"/>
        <v>11111</v>
      </c>
      <c r="J34" t="str">
        <f t="shared" si="4"/>
        <v>010000011</v>
      </c>
      <c r="L34" t="s">
        <v>261</v>
      </c>
      <c r="M34" s="1" t="s">
        <v>0</v>
      </c>
    </row>
    <row r="35" spans="1:13">
      <c r="A35" s="1" t="s">
        <v>56</v>
      </c>
      <c r="B35" s="1" t="s">
        <v>306</v>
      </c>
      <c r="C35" s="1" t="s">
        <v>307</v>
      </c>
      <c r="D35" s="1" t="s">
        <v>1</v>
      </c>
      <c r="E35" t="s">
        <v>57</v>
      </c>
      <c r="F35" t="str">
        <f t="shared" si="0"/>
        <v>R08</v>
      </c>
      <c r="G35" t="str">
        <f t="shared" si="1"/>
        <v>#16</v>
      </c>
      <c r="H35" t="str">
        <f t="shared" si="2"/>
        <v>R08</v>
      </c>
      <c r="I35" t="str">
        <f t="shared" si="3"/>
        <v>01000</v>
      </c>
      <c r="J35" t="str">
        <f t="shared" si="4"/>
        <v>000100001</v>
      </c>
      <c r="L35" t="s">
        <v>261</v>
      </c>
      <c r="M35" t="s">
        <v>0</v>
      </c>
    </row>
    <row r="36" spans="1:13">
      <c r="A36" s="1" t="s">
        <v>58</v>
      </c>
      <c r="B36" s="1" t="s">
        <v>308</v>
      </c>
      <c r="C36" s="1" t="s">
        <v>309</v>
      </c>
      <c r="D36" s="1" t="s">
        <v>11</v>
      </c>
      <c r="E36" t="s">
        <v>59</v>
      </c>
      <c r="F36" t="str">
        <f t="shared" si="0"/>
        <v>R08</v>
      </c>
      <c r="G36" t="str">
        <f t="shared" si="1"/>
        <v>#65</v>
      </c>
      <c r="H36" t="str">
        <f t="shared" si="2"/>
        <v>R08</v>
      </c>
      <c r="I36" t="str">
        <f t="shared" si="3"/>
        <v>01000</v>
      </c>
      <c r="J36" t="str">
        <f t="shared" si="4"/>
        <v>010000011</v>
      </c>
      <c r="L36" t="s">
        <v>261</v>
      </c>
      <c r="M36" s="1" t="s">
        <v>0</v>
      </c>
    </row>
    <row r="37" spans="1:13">
      <c r="A37" s="1" t="s">
        <v>60</v>
      </c>
      <c r="B37" s="1" t="s">
        <v>310</v>
      </c>
      <c r="C37" s="1" t="s">
        <v>311</v>
      </c>
      <c r="D37" s="1" t="s">
        <v>61</v>
      </c>
      <c r="E37" t="s">
        <v>62</v>
      </c>
      <c r="F37" t="str">
        <f t="shared" si="0"/>
        <v>R08</v>
      </c>
      <c r="G37" t="str">
        <f>TRIM(MID(E37,FIND(",",E37)+1,99))</f>
        <v>0(R31)</v>
      </c>
      <c r="I37" t="str">
        <f t="shared" si="3"/>
        <v>01000</v>
      </c>
      <c r="J37" t="str">
        <f t="shared" si="4"/>
        <v>1111100000000</v>
      </c>
      <c r="L37" t="s">
        <v>261</v>
      </c>
      <c r="M37" t="s">
        <v>0</v>
      </c>
    </row>
    <row r="38" spans="1:13">
      <c r="A38" s="1" t="s">
        <v>63</v>
      </c>
      <c r="B38" s="1" t="s">
        <v>312</v>
      </c>
      <c r="C38" s="1" t="s">
        <v>313</v>
      </c>
      <c r="D38" s="1" t="s">
        <v>39</v>
      </c>
      <c r="E38" t="s">
        <v>64</v>
      </c>
      <c r="F38" t="str">
        <f t="shared" si="0"/>
        <v>R09</v>
      </c>
      <c r="G38" t="str">
        <f>TRIM(MID(E38,FIND(",",E38)+1,99))</f>
        <v>0(R31)</v>
      </c>
      <c r="I38" t="str">
        <f t="shared" si="3"/>
        <v>01001</v>
      </c>
      <c r="J38" t="str">
        <f t="shared" si="4"/>
        <v>1111100000000</v>
      </c>
      <c r="L38" t="s">
        <v>261</v>
      </c>
      <c r="M38" t="s">
        <v>0</v>
      </c>
    </row>
    <row r="39" spans="1:13">
      <c r="A39" s="1" t="s">
        <v>65</v>
      </c>
      <c r="B39" s="1" t="s">
        <v>314</v>
      </c>
      <c r="C39" s="1" t="s">
        <v>315</v>
      </c>
      <c r="D39" s="1" t="s">
        <v>11</v>
      </c>
      <c r="E39" t="s">
        <v>66</v>
      </c>
      <c r="F39" t="str">
        <f t="shared" si="0"/>
        <v>R31</v>
      </c>
      <c r="G39" t="str">
        <f t="shared" si="1"/>
        <v>#46</v>
      </c>
      <c r="H39" t="str">
        <f t="shared" si="2"/>
        <v>R08</v>
      </c>
      <c r="I39" t="str">
        <f t="shared" si="3"/>
        <v>11111</v>
      </c>
      <c r="J39" t="str">
        <f t="shared" si="4"/>
        <v>001011101</v>
      </c>
      <c r="L39" t="s">
        <v>261</v>
      </c>
      <c r="M39" t="s">
        <v>0</v>
      </c>
    </row>
    <row r="40" spans="1:13">
      <c r="A40" s="1" t="s">
        <v>67</v>
      </c>
      <c r="B40" s="1" t="s">
        <v>316</v>
      </c>
      <c r="C40" s="1" t="s">
        <v>317</v>
      </c>
      <c r="D40" s="1" t="s">
        <v>68</v>
      </c>
      <c r="E40" t="s">
        <v>62</v>
      </c>
      <c r="F40" t="str">
        <f t="shared" si="0"/>
        <v>R08</v>
      </c>
      <c r="G40" t="str">
        <f>TRIM(MID(E40,FIND(",",E40)+1,99))</f>
        <v>0(R31)</v>
      </c>
      <c r="I40" t="str">
        <f t="shared" si="3"/>
        <v>01000</v>
      </c>
      <c r="J40" t="str">
        <f t="shared" si="4"/>
        <v>1111100000000</v>
      </c>
      <c r="L40" t="s">
        <v>261</v>
      </c>
      <c r="M40" t="s">
        <v>0</v>
      </c>
    </row>
    <row r="41" spans="1:13">
      <c r="A41" s="1" t="s">
        <v>69</v>
      </c>
      <c r="B41" s="1" t="s">
        <v>312</v>
      </c>
      <c r="C41" s="1" t="s">
        <v>313</v>
      </c>
      <c r="D41" s="1" t="s">
        <v>39</v>
      </c>
      <c r="E41" t="s">
        <v>64</v>
      </c>
      <c r="F41" t="str">
        <f t="shared" si="0"/>
        <v>R09</v>
      </c>
      <c r="G41" t="str">
        <f>TRIM(MID(E41,FIND(",",E41)+1,99))</f>
        <v>0(R31)</v>
      </c>
      <c r="I41" t="str">
        <f t="shared" si="3"/>
        <v>01001</v>
      </c>
      <c r="J41" t="str">
        <f t="shared" si="4"/>
        <v>1111100000000</v>
      </c>
      <c r="L41" t="s">
        <v>261</v>
      </c>
      <c r="M41" t="s">
        <v>0</v>
      </c>
    </row>
    <row r="42" spans="1:13">
      <c r="A42" s="1" t="s">
        <v>70</v>
      </c>
      <c r="B42" s="1" t="s">
        <v>318</v>
      </c>
      <c r="C42" s="1" t="s">
        <v>319</v>
      </c>
      <c r="D42" s="1" t="s">
        <v>11</v>
      </c>
      <c r="E42" t="s">
        <v>59</v>
      </c>
      <c r="F42" t="str">
        <f t="shared" si="0"/>
        <v>R08</v>
      </c>
      <c r="G42" t="str">
        <f t="shared" si="1"/>
        <v>#65</v>
      </c>
      <c r="H42" t="str">
        <f t="shared" si="2"/>
        <v>R08</v>
      </c>
      <c r="I42" t="str">
        <f t="shared" si="3"/>
        <v>01000</v>
      </c>
      <c r="J42" t="str">
        <f t="shared" si="4"/>
        <v>010000011</v>
      </c>
      <c r="L42" t="s">
        <v>261</v>
      </c>
      <c r="M42" s="1" t="s">
        <v>0</v>
      </c>
    </row>
    <row r="43" spans="1:13">
      <c r="A43" s="1" t="s">
        <v>71</v>
      </c>
      <c r="B43" s="1" t="s">
        <v>320</v>
      </c>
      <c r="C43" s="1" t="s">
        <v>321</v>
      </c>
      <c r="D43" s="1" t="s">
        <v>72</v>
      </c>
      <c r="E43" t="s">
        <v>62</v>
      </c>
      <c r="F43" t="str">
        <f t="shared" si="0"/>
        <v>R08</v>
      </c>
      <c r="G43" t="str">
        <f>TRIM(MID(E43,FIND(",",E43)+1,99))</f>
        <v>0(R31)</v>
      </c>
      <c r="I43" t="str">
        <f t="shared" si="3"/>
        <v>01000</v>
      </c>
      <c r="J43" t="str">
        <f t="shared" si="4"/>
        <v>1111100000000</v>
      </c>
      <c r="L43" t="s">
        <v>261</v>
      </c>
      <c r="M43" t="s">
        <v>0</v>
      </c>
    </row>
    <row r="44" spans="1:13">
      <c r="A44" s="1" t="s">
        <v>73</v>
      </c>
      <c r="B44" s="1" t="s">
        <v>312</v>
      </c>
      <c r="C44" s="1" t="s">
        <v>313</v>
      </c>
      <c r="D44" s="1" t="s">
        <v>39</v>
      </c>
      <c r="E44" t="s">
        <v>64</v>
      </c>
      <c r="F44" t="str">
        <f t="shared" si="0"/>
        <v>R09</v>
      </c>
      <c r="G44" t="str">
        <f>TRIM(MID(E44,FIND(",",E44)+1,99))</f>
        <v>0(R31)</v>
      </c>
      <c r="I44" t="str">
        <f t="shared" si="3"/>
        <v>01001</v>
      </c>
      <c r="J44" t="str">
        <f t="shared" si="4"/>
        <v>1111100000000</v>
      </c>
      <c r="L44" t="s">
        <v>261</v>
      </c>
      <c r="M44" t="s">
        <v>0</v>
      </c>
    </row>
    <row r="45" spans="1:13">
      <c r="A45" s="1" t="s">
        <v>74</v>
      </c>
      <c r="B45" s="1" t="s">
        <v>322</v>
      </c>
      <c r="C45" s="1" t="s">
        <v>323</v>
      </c>
      <c r="D45" s="1" t="s">
        <v>11</v>
      </c>
      <c r="E45" t="s">
        <v>75</v>
      </c>
      <c r="F45" t="str">
        <f t="shared" si="0"/>
        <v>R31</v>
      </c>
      <c r="G45" t="str">
        <f t="shared" si="1"/>
        <v>#34</v>
      </c>
      <c r="H45" t="str">
        <f t="shared" si="2"/>
        <v>R08</v>
      </c>
      <c r="I45" t="str">
        <f t="shared" si="3"/>
        <v>11111</v>
      </c>
      <c r="J45" t="str">
        <f t="shared" si="4"/>
        <v>001000101</v>
      </c>
      <c r="L45" t="s">
        <v>261</v>
      </c>
      <c r="M45" s="1" t="s">
        <v>0</v>
      </c>
    </row>
    <row r="46" spans="1:13">
      <c r="A46" s="1" t="s">
        <v>76</v>
      </c>
      <c r="B46" s="1" t="s">
        <v>306</v>
      </c>
      <c r="C46" s="1" t="s">
        <v>307</v>
      </c>
      <c r="D46" s="1" t="s">
        <v>1</v>
      </c>
      <c r="E46" t="s">
        <v>57</v>
      </c>
      <c r="F46" t="str">
        <f t="shared" si="0"/>
        <v>R08</v>
      </c>
      <c r="G46" t="str">
        <f t="shared" si="1"/>
        <v>#16</v>
      </c>
      <c r="H46" t="str">
        <f t="shared" si="2"/>
        <v>R08</v>
      </c>
      <c r="I46" t="str">
        <f t="shared" si="3"/>
        <v>01000</v>
      </c>
      <c r="J46" t="str">
        <f t="shared" si="4"/>
        <v>000100001</v>
      </c>
      <c r="L46" t="s">
        <v>261</v>
      </c>
      <c r="M46" t="s">
        <v>0</v>
      </c>
    </row>
    <row r="47" spans="1:13">
      <c r="A47" s="1" t="s">
        <v>77</v>
      </c>
      <c r="B47" s="1" t="s">
        <v>324</v>
      </c>
      <c r="C47" s="1" t="s">
        <v>325</v>
      </c>
      <c r="D47" s="1" t="s">
        <v>11</v>
      </c>
      <c r="E47" t="s">
        <v>78</v>
      </c>
      <c r="F47" t="str">
        <f t="shared" si="0"/>
        <v>R08</v>
      </c>
      <c r="G47" t="str">
        <f t="shared" si="1"/>
        <v>#34</v>
      </c>
      <c r="H47" t="str">
        <f t="shared" si="2"/>
        <v>R08</v>
      </c>
      <c r="I47" t="str">
        <f t="shared" si="3"/>
        <v>01000</v>
      </c>
      <c r="J47" t="str">
        <f t="shared" si="4"/>
        <v>001000101</v>
      </c>
      <c r="L47" t="s">
        <v>261</v>
      </c>
      <c r="M47" s="1" t="s">
        <v>0</v>
      </c>
    </row>
    <row r="48" spans="1:13">
      <c r="A48" s="1" t="s">
        <v>79</v>
      </c>
      <c r="B48" s="1" t="s">
        <v>326</v>
      </c>
      <c r="C48" s="1" t="s">
        <v>327</v>
      </c>
      <c r="D48" s="1" t="s">
        <v>61</v>
      </c>
      <c r="E48" t="s">
        <v>62</v>
      </c>
      <c r="F48" t="str">
        <f t="shared" si="0"/>
        <v>R08</v>
      </c>
      <c r="G48" t="str">
        <f>TRIM(MID(E48,FIND(",",E48)+1,99))</f>
        <v>0(R31)</v>
      </c>
      <c r="I48" t="str">
        <f t="shared" si="3"/>
        <v>01000</v>
      </c>
      <c r="J48" t="str">
        <f t="shared" si="4"/>
        <v>1111100000000</v>
      </c>
      <c r="L48" t="s">
        <v>261</v>
      </c>
      <c r="M48" t="s">
        <v>0</v>
      </c>
    </row>
    <row r="49" spans="1:13">
      <c r="A49" s="1" t="s">
        <v>80</v>
      </c>
      <c r="B49" s="1" t="s">
        <v>328</v>
      </c>
      <c r="C49" s="1" t="s">
        <v>329</v>
      </c>
      <c r="D49" s="1" t="s">
        <v>39</v>
      </c>
      <c r="E49" t="s">
        <v>64</v>
      </c>
      <c r="F49" t="str">
        <f t="shared" si="0"/>
        <v>R09</v>
      </c>
      <c r="G49" t="str">
        <f>TRIM(MID(E49,FIND(",",E49)+1,99))</f>
        <v>0(R31)</v>
      </c>
      <c r="I49" t="str">
        <f t="shared" si="3"/>
        <v>01001</v>
      </c>
      <c r="J49" t="str">
        <f t="shared" si="4"/>
        <v>1111100000000</v>
      </c>
      <c r="L49" t="s">
        <v>261</v>
      </c>
      <c r="M49" t="s">
        <v>0</v>
      </c>
    </row>
    <row r="50" spans="1:13">
      <c r="A50" s="1" t="s">
        <v>81</v>
      </c>
      <c r="B50" s="1" t="s">
        <v>330</v>
      </c>
      <c r="C50" s="1" t="s">
        <v>331</v>
      </c>
      <c r="D50" s="1" t="s">
        <v>42</v>
      </c>
      <c r="E50" s="1" t="s">
        <v>82</v>
      </c>
      <c r="F50" t="str">
        <f t="shared" si="0"/>
        <v>R09</v>
      </c>
      <c r="G50" t="str">
        <f>TRIM(MID(E50,FIND(",",E50)+1,99))</f>
        <v>4(R31)</v>
      </c>
      <c r="I50" t="str">
        <f t="shared" si="3"/>
        <v>01001</v>
      </c>
      <c r="J50" t="str">
        <f t="shared" si="4"/>
        <v>1111100000100</v>
      </c>
      <c r="L50" t="s">
        <v>261</v>
      </c>
      <c r="M50" t="s">
        <v>0</v>
      </c>
    </row>
    <row r="51" spans="1:13">
      <c r="A51" s="1" t="s">
        <v>83</v>
      </c>
      <c r="B51" s="1" t="s">
        <v>332</v>
      </c>
      <c r="C51" s="1" t="s">
        <v>333</v>
      </c>
      <c r="D51" s="1" t="s">
        <v>42</v>
      </c>
      <c r="E51" s="1" t="s">
        <v>82</v>
      </c>
      <c r="F51" t="str">
        <f t="shared" si="0"/>
        <v>R09</v>
      </c>
      <c r="G51" t="str">
        <f>TRIM(MID(E51,FIND(",",E51)+1,99))</f>
        <v>4(R31)</v>
      </c>
      <c r="I51" t="str">
        <f t="shared" si="3"/>
        <v>01001</v>
      </c>
      <c r="J51" t="str">
        <f t="shared" si="4"/>
        <v>1111100000100</v>
      </c>
      <c r="L51" t="s">
        <v>261</v>
      </c>
      <c r="M51" t="s">
        <v>0</v>
      </c>
    </row>
    <row r="52" spans="1:13">
      <c r="A52" s="1" t="s">
        <v>84</v>
      </c>
      <c r="B52" s="1" t="s">
        <v>334</v>
      </c>
      <c r="C52" s="1" t="s">
        <v>335</v>
      </c>
      <c r="D52" s="1" t="s">
        <v>85</v>
      </c>
      <c r="E52" t="s">
        <v>82</v>
      </c>
      <c r="F52" t="str">
        <f t="shared" si="0"/>
        <v>R09</v>
      </c>
      <c r="G52" t="str">
        <f>TRIM(MID(E52,FIND(",",E52)+1,99))</f>
        <v>4(R31)</v>
      </c>
      <c r="I52" t="str">
        <f t="shared" si="3"/>
        <v>01001</v>
      </c>
      <c r="J52" t="str">
        <f t="shared" si="4"/>
        <v>1111100000100</v>
      </c>
      <c r="L52" t="s">
        <v>261</v>
      </c>
      <c r="M52" t="s">
        <v>0</v>
      </c>
    </row>
    <row r="53" spans="1:13">
      <c r="A53" s="1" t="s">
        <v>86</v>
      </c>
      <c r="B53" s="1" t="s">
        <v>336</v>
      </c>
      <c r="C53" s="1" t="s">
        <v>337</v>
      </c>
      <c r="D53" s="1" t="s">
        <v>45</v>
      </c>
      <c r="E53" s="1" t="s">
        <v>82</v>
      </c>
      <c r="F53" t="str">
        <f t="shared" si="0"/>
        <v>R09</v>
      </c>
      <c r="G53" t="str">
        <f>TRIM(MID(E53,FIND(",",E53)+1,99))</f>
        <v>4(R31)</v>
      </c>
      <c r="I53" t="str">
        <f t="shared" si="3"/>
        <v>01001</v>
      </c>
      <c r="J53" t="str">
        <f t="shared" si="4"/>
        <v>1111100000100</v>
      </c>
      <c r="L53" t="s">
        <v>261</v>
      </c>
      <c r="M53" t="s">
        <v>0</v>
      </c>
    </row>
    <row r="54" spans="1:13">
      <c r="A54" s="1" t="s">
        <v>87</v>
      </c>
      <c r="B54" s="1" t="s">
        <v>338</v>
      </c>
      <c r="C54" s="1" t="s">
        <v>339</v>
      </c>
      <c r="D54" s="1" t="s">
        <v>4</v>
      </c>
      <c r="E54" s="1" t="s">
        <v>88</v>
      </c>
      <c r="F54" t="str">
        <f t="shared" si="0"/>
        <v>R31</v>
      </c>
      <c r="G54" t="str">
        <f t="shared" si="1"/>
        <v>#10</v>
      </c>
      <c r="H54" t="str">
        <f t="shared" si="2"/>
        <v>R04</v>
      </c>
      <c r="I54" t="str">
        <f t="shared" si="3"/>
        <v>11111</v>
      </c>
      <c r="J54" t="str">
        <f t="shared" si="4"/>
        <v>000010101</v>
      </c>
      <c r="L54" t="s">
        <v>261</v>
      </c>
      <c r="M54" s="1" t="s">
        <v>0</v>
      </c>
    </row>
    <row r="55" spans="1:13">
      <c r="A55" s="1" t="s">
        <v>89</v>
      </c>
      <c r="B55" s="1" t="s">
        <v>340</v>
      </c>
      <c r="C55" s="1" t="s">
        <v>341</v>
      </c>
      <c r="D55" s="1" t="s">
        <v>90</v>
      </c>
      <c r="E55" t="s">
        <v>91</v>
      </c>
      <c r="F55" t="str">
        <f t="shared" si="0"/>
        <v>R31</v>
      </c>
      <c r="G55" t="str">
        <f>TRIM(MID(E55,FIND(",",E55)+1,99))</f>
        <v>0x00056</v>
      </c>
      <c r="I55" t="str">
        <f t="shared" si="3"/>
        <v>11111</v>
      </c>
      <c r="J55" t="str">
        <f>DEC2BIN(INT(HEX2DEC(MID(G55,3,99))/512/512),3)&amp;DEC2BIN(INT((HEX2DEC(MID(G55,3,99))-(INT(HEX2DEC(MID(G55,3,99))/512/512)*512*512))/512),9)&amp;DEC2BIN(MOD(HEX2DEC(MID(G55,3,99)),512),9)</f>
        <v>000000000000001010110</v>
      </c>
      <c r="L55" t="s">
        <v>261</v>
      </c>
      <c r="M55" t="s">
        <v>0</v>
      </c>
    </row>
    <row r="56" spans="1:13">
      <c r="A56" s="1" t="s">
        <v>92</v>
      </c>
      <c r="B56" s="1" t="s">
        <v>342</v>
      </c>
      <c r="C56" s="1" t="s">
        <v>343</v>
      </c>
      <c r="D56" s="1" t="s">
        <v>4</v>
      </c>
      <c r="E56" s="1" t="s">
        <v>93</v>
      </c>
      <c r="F56" t="str">
        <f t="shared" si="0"/>
        <v>R31</v>
      </c>
      <c r="G56" t="str">
        <f t="shared" si="1"/>
        <v>#10</v>
      </c>
      <c r="H56" t="str">
        <f t="shared" si="2"/>
        <v>R16</v>
      </c>
      <c r="I56" t="str">
        <f t="shared" si="3"/>
        <v>11111</v>
      </c>
      <c r="J56" t="str">
        <f t="shared" ref="J56:J65" si="5">IF(MID(G56,1,1)="#",DEC2BIN(MID(G56,2,99),8)&amp;"1",IF(MID(G56,1,1)="R",DEC2BIN(MID(G56,2,99),5),DEC2BIN(MID(G56,FIND("(",G56)+2,2),5)&amp;DEC2BIN(MID(G56,1,FIND("(",G56)-1),8)))</f>
        <v>000010101</v>
      </c>
      <c r="L56" t="s">
        <v>261</v>
      </c>
      <c r="M56" s="1" t="s">
        <v>0</v>
      </c>
    </row>
    <row r="57" spans="1:13">
      <c r="A57" s="1" t="s">
        <v>94</v>
      </c>
      <c r="B57" s="1" t="s">
        <v>344</v>
      </c>
      <c r="C57" s="1" t="s">
        <v>345</v>
      </c>
      <c r="D57" s="1" t="s">
        <v>39</v>
      </c>
      <c r="E57" t="s">
        <v>95</v>
      </c>
      <c r="F57" t="str">
        <f t="shared" si="0"/>
        <v>R16</v>
      </c>
      <c r="G57" t="str">
        <f>TRIM(MID(E57,FIND(",",E57)+1,99))</f>
        <v>0(R16)</v>
      </c>
      <c r="I57" t="str">
        <f t="shared" si="3"/>
        <v>10000</v>
      </c>
      <c r="J57" t="str">
        <f t="shared" si="5"/>
        <v>1000000000000</v>
      </c>
      <c r="L57" t="s">
        <v>261</v>
      </c>
      <c r="M57" t="s">
        <v>0</v>
      </c>
    </row>
    <row r="58" spans="1:13">
      <c r="A58" s="1" t="s">
        <v>96</v>
      </c>
      <c r="B58" s="1" t="s">
        <v>346</v>
      </c>
      <c r="C58" s="1" t="s">
        <v>347</v>
      </c>
      <c r="D58" s="1" t="s">
        <v>1</v>
      </c>
      <c r="E58" t="s">
        <v>97</v>
      </c>
      <c r="F58" t="str">
        <f t="shared" si="0"/>
        <v>R16</v>
      </c>
      <c r="G58" t="str">
        <f t="shared" si="1"/>
        <v>#28</v>
      </c>
      <c r="H58" t="str">
        <f t="shared" si="2"/>
        <v>R17</v>
      </c>
      <c r="I58" t="str">
        <f t="shared" si="3"/>
        <v>10000</v>
      </c>
      <c r="J58" t="str">
        <f t="shared" si="5"/>
        <v>000111001</v>
      </c>
      <c r="L58" t="s">
        <v>261</v>
      </c>
      <c r="M58" t="s">
        <v>0</v>
      </c>
    </row>
    <row r="59" spans="1:13">
      <c r="A59" s="1" t="s">
        <v>98</v>
      </c>
      <c r="B59" s="1" t="s">
        <v>348</v>
      </c>
      <c r="C59" s="1" t="s">
        <v>349</v>
      </c>
      <c r="D59" s="1" t="s">
        <v>4</v>
      </c>
      <c r="E59" s="1" t="s">
        <v>99</v>
      </c>
      <c r="F59" t="str">
        <f t="shared" si="0"/>
        <v>R31</v>
      </c>
      <c r="G59" t="str">
        <f t="shared" si="1"/>
        <v>#01</v>
      </c>
      <c r="H59" t="str">
        <f t="shared" si="2"/>
        <v>R23</v>
      </c>
      <c r="I59" t="str">
        <f t="shared" si="3"/>
        <v>11111</v>
      </c>
      <c r="J59" t="str">
        <f t="shared" si="5"/>
        <v>000000011</v>
      </c>
      <c r="L59" t="s">
        <v>261</v>
      </c>
      <c r="M59" s="1" t="s">
        <v>0</v>
      </c>
    </row>
    <row r="60" spans="1:13">
      <c r="A60" s="1" t="s">
        <v>100</v>
      </c>
      <c r="B60" s="1" t="s">
        <v>262</v>
      </c>
      <c r="C60" s="1" t="s">
        <v>263</v>
      </c>
      <c r="D60" s="1" t="s">
        <v>4</v>
      </c>
      <c r="E60" s="1" t="s">
        <v>5</v>
      </c>
      <c r="F60" t="str">
        <f t="shared" si="0"/>
        <v>R31</v>
      </c>
      <c r="G60" t="str">
        <f t="shared" si="1"/>
        <v>R31</v>
      </c>
      <c r="H60" t="str">
        <f t="shared" si="2"/>
        <v>R01</v>
      </c>
      <c r="I60" t="str">
        <f t="shared" si="3"/>
        <v>11111</v>
      </c>
      <c r="J60" t="str">
        <f t="shared" si="5"/>
        <v>11111</v>
      </c>
      <c r="L60" t="s">
        <v>261</v>
      </c>
      <c r="M60" s="1" t="s">
        <v>0</v>
      </c>
    </row>
    <row r="61" spans="1:13">
      <c r="A61" s="1" t="s">
        <v>101</v>
      </c>
      <c r="B61" s="1" t="s">
        <v>350</v>
      </c>
      <c r="C61" s="1" t="s">
        <v>351</v>
      </c>
      <c r="D61" s="1" t="s">
        <v>17</v>
      </c>
      <c r="E61" s="1" t="s">
        <v>102</v>
      </c>
      <c r="F61" t="str">
        <f t="shared" si="0"/>
        <v>R23</v>
      </c>
      <c r="G61" t="str">
        <f t="shared" si="1"/>
        <v>#29</v>
      </c>
      <c r="H61" t="str">
        <f t="shared" si="2"/>
        <v>R22</v>
      </c>
      <c r="I61" t="str">
        <f t="shared" si="3"/>
        <v>10111</v>
      </c>
      <c r="J61" t="str">
        <f t="shared" si="5"/>
        <v>000111011</v>
      </c>
      <c r="L61" t="s">
        <v>261</v>
      </c>
      <c r="M61" s="1" t="s">
        <v>0</v>
      </c>
    </row>
    <row r="62" spans="1:13">
      <c r="A62" t="s">
        <v>261</v>
      </c>
      <c r="B62" t="s">
        <v>261</v>
      </c>
      <c r="C62" t="s">
        <v>261</v>
      </c>
      <c r="D62" s="1" t="s">
        <v>103</v>
      </c>
      <c r="E62" t="s">
        <v>104</v>
      </c>
      <c r="F62" t="str">
        <f t="shared" si="0"/>
        <v>R22</v>
      </c>
      <c r="G62" t="str">
        <f t="shared" ref="G62" si="6">TRIM(MID(E62,FIND(",",E62)+1,LEN(E62)-FIND(",",E62,FIND(",",E62)+1)))</f>
        <v>R31</v>
      </c>
      <c r="H62" t="str">
        <f t="shared" ref="H62" si="7">TRIM(MID(E62,FIND(",",E62,FIND(",",E62)+1)+1,99))</f>
        <v>R22</v>
      </c>
      <c r="I62" t="str">
        <f t="shared" ref="I62" si="8">DEC2BIN(INT(MID(F62,2,2)),5)</f>
        <v>10110</v>
      </c>
      <c r="J62" t="str">
        <f t="shared" si="5"/>
        <v>11111</v>
      </c>
      <c r="L62" t="s">
        <v>261</v>
      </c>
      <c r="M62" s="1" t="s">
        <v>0</v>
      </c>
    </row>
    <row r="63" spans="1:13">
      <c r="A63" s="1" t="s">
        <v>105</v>
      </c>
      <c r="B63" s="1" t="s">
        <v>352</v>
      </c>
      <c r="C63" s="1" t="s">
        <v>353</v>
      </c>
      <c r="D63" s="1" t="s">
        <v>106</v>
      </c>
      <c r="E63" t="s">
        <v>481</v>
      </c>
      <c r="F63" t="str">
        <f t="shared" si="0"/>
        <v>R22</v>
      </c>
      <c r="G63" t="str">
        <f>TRIM(MID(E63,FIND(",",E63)+1,99))</f>
        <v>0x00004</v>
      </c>
      <c r="I63" t="str">
        <f t="shared" si="3"/>
        <v>10110</v>
      </c>
      <c r="J63" t="str">
        <f>DEC2BIN(INT(HEX2DEC(MID(G63,3,99))/512/512),3)&amp;DEC2BIN(INT((HEX2DEC(MID(G63,3,99))-(INT(HEX2DEC(MID(G63,3,99))/512/512)*512*512))/512),9)&amp;DEC2BIN(MOD(HEX2DEC(MID(G63,3,99)),512),9)</f>
        <v>000000000000000000100</v>
      </c>
      <c r="L63" t="s">
        <v>354</v>
      </c>
      <c r="M63" t="s">
        <v>0</v>
      </c>
    </row>
    <row r="64" spans="1:13">
      <c r="A64" s="1" t="s">
        <v>107</v>
      </c>
      <c r="B64" s="1" t="s">
        <v>355</v>
      </c>
      <c r="C64" s="1" t="s">
        <v>356</v>
      </c>
      <c r="D64" s="1" t="s">
        <v>24</v>
      </c>
      <c r="E64" t="s">
        <v>485</v>
      </c>
      <c r="F64" t="str">
        <f t="shared" si="0"/>
        <v>R17</v>
      </c>
      <c r="G64" t="str">
        <f t="shared" si="1"/>
        <v>#01</v>
      </c>
      <c r="H64" t="str">
        <f t="shared" si="2"/>
        <v>R18</v>
      </c>
      <c r="I64" t="str">
        <f t="shared" si="3"/>
        <v>10001</v>
      </c>
      <c r="J64" t="str">
        <f t="shared" si="5"/>
        <v>000000011</v>
      </c>
      <c r="L64" t="s">
        <v>261</v>
      </c>
      <c r="M64" t="s">
        <v>0</v>
      </c>
    </row>
    <row r="65" spans="1:13">
      <c r="A65" s="1" t="s">
        <v>108</v>
      </c>
      <c r="B65" s="1" t="s">
        <v>357</v>
      </c>
      <c r="C65" s="1" t="s">
        <v>358</v>
      </c>
      <c r="D65" s="1" t="s">
        <v>21</v>
      </c>
      <c r="E65" t="s">
        <v>486</v>
      </c>
      <c r="F65" t="str">
        <f t="shared" si="0"/>
        <v>R17</v>
      </c>
      <c r="G65" t="str">
        <f t="shared" si="1"/>
        <v>#01</v>
      </c>
      <c r="H65" t="str">
        <f t="shared" si="2"/>
        <v>R17</v>
      </c>
      <c r="I65" t="str">
        <f t="shared" si="3"/>
        <v>10001</v>
      </c>
      <c r="J65" t="str">
        <f t="shared" si="5"/>
        <v>000000011</v>
      </c>
      <c r="L65" t="s">
        <v>261</v>
      </c>
      <c r="M65" t="s">
        <v>0</v>
      </c>
    </row>
    <row r="66" spans="1:13">
      <c r="A66" s="1" t="s">
        <v>109</v>
      </c>
      <c r="B66" s="1" t="s">
        <v>359</v>
      </c>
      <c r="C66" s="1" t="s">
        <v>360</v>
      </c>
      <c r="D66" s="1" t="s">
        <v>15</v>
      </c>
      <c r="E66" s="1" t="s">
        <v>110</v>
      </c>
      <c r="F66" t="str">
        <f t="shared" si="0"/>
        <v>R31</v>
      </c>
      <c r="G66" t="str">
        <f t="shared" si="1"/>
        <v>R17</v>
      </c>
      <c r="H66" t="str">
        <f t="shared" si="2"/>
        <v>R17</v>
      </c>
      <c r="I66" t="str">
        <f t="shared" si="3"/>
        <v>11111</v>
      </c>
      <c r="J66" t="str">
        <f t="shared" ref="J66:J67" si="9">IF(MID(G66,1,1)="#",DEC2BIN(MID(G66,2,99),8)&amp;"1",IF(MID(G66,1,1)="R",DEC2BIN(MID(G66,2,99),5),DEC2BIN(MID(G66,FIND("(",G66)+2,2),5)&amp;DEC2BIN(MID(G66,1,FIND("(",G66)-1),8)))</f>
        <v>10001</v>
      </c>
      <c r="L66" t="s">
        <v>261</v>
      </c>
      <c r="M66" s="1" t="s">
        <v>0</v>
      </c>
    </row>
    <row r="67" spans="1:13">
      <c r="A67" s="1" t="s">
        <v>111</v>
      </c>
      <c r="B67" s="1" t="s">
        <v>361</v>
      </c>
      <c r="C67" s="1" t="s">
        <v>362</v>
      </c>
      <c r="D67" s="1" t="s">
        <v>4</v>
      </c>
      <c r="E67" s="1" t="s">
        <v>112</v>
      </c>
      <c r="F67" t="str">
        <f t="shared" ref="F67:F130" si="10">MID(E67,1,FIND(",", E67)-1)</f>
        <v>R23</v>
      </c>
      <c r="G67" t="str">
        <f t="shared" ref="G67:G130" si="11">TRIM(MID(E67,FIND(",",E67)+1,LEN(E67)-FIND(",",E67,FIND(",",E67)+1)))</f>
        <v>#00</v>
      </c>
      <c r="H67" t="str">
        <f t="shared" ref="H67:H130" si="12">TRIM(MID(E67,FIND(",",E67,FIND(",",E67)+1)+1,99))</f>
        <v>R23</v>
      </c>
      <c r="I67" t="str">
        <f t="shared" ref="I67:I130" si="13">DEC2BIN(INT(MID(F67,2,2)),5)</f>
        <v>10111</v>
      </c>
      <c r="J67" t="str">
        <f t="shared" si="9"/>
        <v>000000001</v>
      </c>
      <c r="L67" t="s">
        <v>261</v>
      </c>
      <c r="M67" s="1" t="s">
        <v>0</v>
      </c>
    </row>
    <row r="68" spans="1:13">
      <c r="A68" s="1" t="s">
        <v>113</v>
      </c>
      <c r="B68" s="1" t="s">
        <v>363</v>
      </c>
      <c r="C68" s="1" t="s">
        <v>364</v>
      </c>
      <c r="D68" s="1" t="s">
        <v>90</v>
      </c>
      <c r="E68" t="s">
        <v>479</v>
      </c>
      <c r="F68" t="str">
        <f t="shared" si="10"/>
        <v>R31</v>
      </c>
      <c r="G68" t="str">
        <f>TRIM(MID(E68,FIND(",",E68)+1,99))</f>
        <v>0x1ffff7</v>
      </c>
      <c r="I68" t="str">
        <f t="shared" si="13"/>
        <v>11111</v>
      </c>
      <c r="J68" t="str">
        <f>DEC2BIN(INT(HEX2DEC(MID(G68,3,99))/512/512),3)&amp;DEC2BIN(INT((HEX2DEC(MID(G68,3,99))-(INT(HEX2DEC(MID(G68,3,99))/512/512)*512*512))/512),9)&amp;DEC2BIN(MOD(HEX2DEC(MID(G68,3,99)),512),9)</f>
        <v>111111111111111110111</v>
      </c>
      <c r="M68" t="s">
        <v>0</v>
      </c>
    </row>
    <row r="69" spans="1:13">
      <c r="A69" s="1" t="s">
        <v>114</v>
      </c>
      <c r="B69" s="1" t="s">
        <v>365</v>
      </c>
      <c r="C69" s="1" t="s">
        <v>366</v>
      </c>
      <c r="D69" s="1" t="s">
        <v>48</v>
      </c>
      <c r="E69" t="s">
        <v>115</v>
      </c>
      <c r="F69" t="str">
        <f t="shared" si="10"/>
        <v>R01</v>
      </c>
      <c r="G69" t="str">
        <f>TRIM(MID(E69,FIND(",",E69)+1,99))</f>
        <v>32768(R31)</v>
      </c>
      <c r="I69" t="str">
        <f t="shared" si="13"/>
        <v>00001</v>
      </c>
      <c r="J69" t="e">
        <f t="shared" ref="J69:J81" si="14">IF(MID(G69,1,1)="#",DEC2BIN(MID(G69,2,99),8)&amp;"1",IF(MID(G69,1,1)="R",DEC2BIN(MID(G69,2,99),5),DEC2BIN(MID(G69,FIND("(",G69)+2,2),5)&amp;DEC2BIN(MID(G69,1,FIND("(",G69)-1),8)))</f>
        <v>#NUM!</v>
      </c>
      <c r="L69" t="s">
        <v>261</v>
      </c>
      <c r="M69" t="s">
        <v>0</v>
      </c>
    </row>
    <row r="70" spans="1:13">
      <c r="A70" t="s">
        <v>261</v>
      </c>
      <c r="B70" t="s">
        <v>261</v>
      </c>
      <c r="C70" t="s">
        <v>261</v>
      </c>
      <c r="D70" s="1" t="s">
        <v>1</v>
      </c>
      <c r="E70" t="s">
        <v>116</v>
      </c>
      <c r="F70" t="str">
        <f t="shared" si="10"/>
        <v>R01</v>
      </c>
      <c r="G70" t="str">
        <f t="shared" ref="G70" si="15">TRIM(MID(E70,FIND(",",E70)+1,LEN(E70)-FIND(",",E70,FIND(",",E70)+1)))</f>
        <v>#16</v>
      </c>
      <c r="H70" t="str">
        <f t="shared" ref="H70" si="16">TRIM(MID(E70,FIND(",",E70,FIND(",",E70)+1)+1,99))</f>
        <v>R01</v>
      </c>
      <c r="I70" t="str">
        <f t="shared" ref="I70" si="17">DEC2BIN(INT(MID(F70,2,2)),5)</f>
        <v>00001</v>
      </c>
      <c r="J70" t="str">
        <f t="shared" si="14"/>
        <v>000100001</v>
      </c>
      <c r="L70" t="s">
        <v>261</v>
      </c>
      <c r="M70" s="1" t="s">
        <v>0</v>
      </c>
    </row>
    <row r="71" spans="1:13">
      <c r="A71" s="1" t="s">
        <v>117</v>
      </c>
      <c r="B71" s="1" t="s">
        <v>367</v>
      </c>
      <c r="C71" s="1" t="s">
        <v>368</v>
      </c>
      <c r="D71" s="1" t="s">
        <v>4</v>
      </c>
      <c r="E71" s="1" t="s">
        <v>118</v>
      </c>
      <c r="F71" t="str">
        <f t="shared" si="10"/>
        <v>R31</v>
      </c>
      <c r="G71" t="str">
        <f t="shared" si="11"/>
        <v>#00</v>
      </c>
      <c r="H71" t="str">
        <f t="shared" si="12"/>
        <v>R04</v>
      </c>
      <c r="I71" t="str">
        <f t="shared" si="13"/>
        <v>11111</v>
      </c>
      <c r="J71" t="str">
        <f t="shared" si="14"/>
        <v>000000001</v>
      </c>
      <c r="L71" t="s">
        <v>261</v>
      </c>
      <c r="M71" s="1" t="s">
        <v>0</v>
      </c>
    </row>
    <row r="72" spans="1:13">
      <c r="A72" s="1" t="s">
        <v>119</v>
      </c>
      <c r="B72" s="1" t="s">
        <v>369</v>
      </c>
      <c r="C72" s="1" t="s">
        <v>370</v>
      </c>
      <c r="D72" s="1" t="s">
        <v>4</v>
      </c>
      <c r="E72" s="1" t="s">
        <v>22</v>
      </c>
      <c r="F72" t="str">
        <f t="shared" si="10"/>
        <v>R31</v>
      </c>
      <c r="G72" t="str">
        <f t="shared" si="11"/>
        <v>#02</v>
      </c>
      <c r="H72" t="str">
        <f t="shared" si="12"/>
        <v>R01</v>
      </c>
      <c r="I72" t="str">
        <f t="shared" si="13"/>
        <v>11111</v>
      </c>
      <c r="J72" t="str">
        <f t="shared" si="14"/>
        <v>000000101</v>
      </c>
      <c r="L72" t="s">
        <v>261</v>
      </c>
      <c r="M72" s="1" t="s">
        <v>0</v>
      </c>
    </row>
    <row r="73" spans="1:13">
      <c r="A73" s="1" t="s">
        <v>120</v>
      </c>
      <c r="B73" s="1" t="s">
        <v>371</v>
      </c>
      <c r="C73" s="1" t="s">
        <v>372</v>
      </c>
      <c r="D73" s="1" t="s">
        <v>4</v>
      </c>
      <c r="E73" s="1" t="s">
        <v>121</v>
      </c>
      <c r="F73" t="str">
        <f t="shared" si="10"/>
        <v>R31</v>
      </c>
      <c r="G73" t="str">
        <f t="shared" si="11"/>
        <v>#25</v>
      </c>
      <c r="H73" t="str">
        <f t="shared" si="12"/>
        <v>R02</v>
      </c>
      <c r="I73" t="str">
        <f t="shared" si="13"/>
        <v>11111</v>
      </c>
      <c r="J73" t="str">
        <f t="shared" si="14"/>
        <v>000110011</v>
      </c>
      <c r="L73" t="s">
        <v>261</v>
      </c>
      <c r="M73" s="1" t="s">
        <v>0</v>
      </c>
    </row>
    <row r="74" spans="1:13">
      <c r="A74" s="1" t="s">
        <v>122</v>
      </c>
      <c r="B74" s="1" t="s">
        <v>373</v>
      </c>
      <c r="C74" s="1" t="s">
        <v>374</v>
      </c>
      <c r="D74" s="1" t="s">
        <v>4</v>
      </c>
      <c r="E74" s="1" t="s">
        <v>123</v>
      </c>
      <c r="F74" t="str">
        <f t="shared" si="10"/>
        <v>R31</v>
      </c>
      <c r="G74" t="str">
        <f t="shared" si="11"/>
        <v>#01</v>
      </c>
      <c r="H74" t="str">
        <f t="shared" si="12"/>
        <v>R03</v>
      </c>
      <c r="I74" t="str">
        <f t="shared" si="13"/>
        <v>11111</v>
      </c>
      <c r="J74" t="str">
        <f t="shared" si="14"/>
        <v>000000011</v>
      </c>
      <c r="L74" t="s">
        <v>261</v>
      </c>
      <c r="M74" s="1" t="s">
        <v>0</v>
      </c>
    </row>
    <row r="75" spans="1:13">
      <c r="A75" s="1" t="s">
        <v>124</v>
      </c>
      <c r="B75" s="1" t="s">
        <v>375</v>
      </c>
      <c r="C75" s="1" t="s">
        <v>376</v>
      </c>
      <c r="D75" s="1" t="s">
        <v>4</v>
      </c>
      <c r="E75" s="1" t="s">
        <v>125</v>
      </c>
      <c r="F75" t="str">
        <f t="shared" si="10"/>
        <v>R01</v>
      </c>
      <c r="G75" t="str">
        <f t="shared" si="11"/>
        <v>R03</v>
      </c>
      <c r="H75" t="str">
        <f t="shared" si="12"/>
        <v>R03</v>
      </c>
      <c r="I75" t="str">
        <f t="shared" si="13"/>
        <v>00001</v>
      </c>
      <c r="J75" t="str">
        <f t="shared" si="14"/>
        <v>00011</v>
      </c>
      <c r="L75" t="s">
        <v>261</v>
      </c>
      <c r="M75" s="1" t="s">
        <v>0</v>
      </c>
    </row>
    <row r="76" spans="1:13">
      <c r="A76" s="1" t="s">
        <v>126</v>
      </c>
      <c r="B76" s="1" t="s">
        <v>377</v>
      </c>
      <c r="C76" s="1" t="s">
        <v>378</v>
      </c>
      <c r="D76" s="1" t="s">
        <v>4</v>
      </c>
      <c r="E76" s="1" t="s">
        <v>127</v>
      </c>
      <c r="F76" t="str">
        <f t="shared" si="10"/>
        <v>R31</v>
      </c>
      <c r="G76" t="str">
        <f t="shared" si="11"/>
        <v>#55</v>
      </c>
      <c r="H76" t="str">
        <f t="shared" si="12"/>
        <v>R08</v>
      </c>
      <c r="I76" t="str">
        <f t="shared" si="13"/>
        <v>11111</v>
      </c>
      <c r="J76" t="str">
        <f t="shared" si="14"/>
        <v>001101111</v>
      </c>
      <c r="L76" t="s">
        <v>261</v>
      </c>
      <c r="M76" s="1" t="s">
        <v>0</v>
      </c>
    </row>
    <row r="77" spans="1:13">
      <c r="A77" s="1" t="s">
        <v>128</v>
      </c>
      <c r="B77" s="1" t="s">
        <v>379</v>
      </c>
      <c r="C77" s="1" t="s">
        <v>380</v>
      </c>
      <c r="D77" s="1" t="s">
        <v>1</v>
      </c>
      <c r="E77" t="s">
        <v>129</v>
      </c>
      <c r="F77" t="str">
        <f t="shared" si="10"/>
        <v>R01</v>
      </c>
      <c r="G77" t="str">
        <f t="shared" si="11"/>
        <v>#02</v>
      </c>
      <c r="H77" t="str">
        <f t="shared" si="12"/>
        <v>R07</v>
      </c>
      <c r="I77" t="str">
        <f t="shared" si="13"/>
        <v>00001</v>
      </c>
      <c r="J77" t="str">
        <f t="shared" si="14"/>
        <v>000000101</v>
      </c>
      <c r="L77" t="s">
        <v>261</v>
      </c>
      <c r="M77" t="s">
        <v>0</v>
      </c>
    </row>
    <row r="78" spans="1:13">
      <c r="A78" s="1" t="s">
        <v>130</v>
      </c>
      <c r="B78" s="1" t="s">
        <v>381</v>
      </c>
      <c r="C78" s="1" t="s">
        <v>382</v>
      </c>
      <c r="D78" s="1" t="s">
        <v>61</v>
      </c>
      <c r="E78" t="s">
        <v>131</v>
      </c>
      <c r="F78" t="str">
        <f t="shared" si="10"/>
        <v>R08</v>
      </c>
      <c r="G78" t="str">
        <f>TRIM(MID(E78,FIND(",",E78)+1,99))</f>
        <v>0(R07)</v>
      </c>
      <c r="I78" t="str">
        <f t="shared" si="13"/>
        <v>01000</v>
      </c>
      <c r="J78" t="str">
        <f t="shared" si="14"/>
        <v>0011100000000</v>
      </c>
      <c r="L78" t="s">
        <v>261</v>
      </c>
      <c r="M78" t="s">
        <v>0</v>
      </c>
    </row>
    <row r="79" spans="1:13">
      <c r="A79" s="1" t="s">
        <v>132</v>
      </c>
      <c r="B79" s="1" t="s">
        <v>383</v>
      </c>
      <c r="C79" s="1" t="s">
        <v>384</v>
      </c>
      <c r="D79" s="1" t="s">
        <v>4</v>
      </c>
      <c r="E79" s="1" t="s">
        <v>133</v>
      </c>
      <c r="F79" t="str">
        <f t="shared" si="10"/>
        <v>R09</v>
      </c>
      <c r="G79" t="str">
        <f t="shared" si="11"/>
        <v>R08</v>
      </c>
      <c r="H79" t="str">
        <f t="shared" si="12"/>
        <v>R09</v>
      </c>
      <c r="I79" t="str">
        <f t="shared" si="13"/>
        <v>01001</v>
      </c>
      <c r="J79" t="str">
        <f t="shared" si="14"/>
        <v>01000</v>
      </c>
      <c r="L79" t="s">
        <v>261</v>
      </c>
      <c r="M79" s="1" t="s">
        <v>0</v>
      </c>
    </row>
    <row r="80" spans="1:13">
      <c r="A80" s="1" t="s">
        <v>134</v>
      </c>
      <c r="B80" s="1" t="s">
        <v>375</v>
      </c>
      <c r="C80" s="1" t="s">
        <v>376</v>
      </c>
      <c r="D80" s="1" t="s">
        <v>4</v>
      </c>
      <c r="E80" s="1" t="s">
        <v>135</v>
      </c>
      <c r="F80" t="str">
        <f t="shared" si="10"/>
        <v>R01</v>
      </c>
      <c r="G80" t="str">
        <f t="shared" si="11"/>
        <v>R03</v>
      </c>
      <c r="H80" t="str">
        <f t="shared" si="12"/>
        <v>R01</v>
      </c>
      <c r="I80" t="str">
        <f t="shared" si="13"/>
        <v>00001</v>
      </c>
      <c r="J80" t="str">
        <f t="shared" si="14"/>
        <v>00011</v>
      </c>
      <c r="L80" t="s">
        <v>261</v>
      </c>
      <c r="M80" s="1" t="s">
        <v>0</v>
      </c>
    </row>
    <row r="81" spans="1:13">
      <c r="A81" t="s">
        <v>261</v>
      </c>
      <c r="B81" t="s">
        <v>261</v>
      </c>
      <c r="C81" t="s">
        <v>261</v>
      </c>
      <c r="D81" s="1" t="s">
        <v>103</v>
      </c>
      <c r="E81" t="s">
        <v>136</v>
      </c>
      <c r="F81" t="str">
        <f t="shared" si="10"/>
        <v>R02</v>
      </c>
      <c r="G81" t="str">
        <f t="shared" ref="G81" si="18">TRIM(MID(E81,FIND(",",E81)+1,LEN(E81)-FIND(",",E81,FIND(",",E81)+1)))</f>
        <v>R01</v>
      </c>
      <c r="H81" t="str">
        <f t="shared" ref="H81" si="19">TRIM(MID(E81,FIND(",",E81,FIND(",",E81)+1)+1,99))</f>
        <v>R02</v>
      </c>
      <c r="I81" t="str">
        <f t="shared" ref="I81" si="20">DEC2BIN(INT(MID(F81,2,2)),5)</f>
        <v>00010</v>
      </c>
      <c r="J81" t="str">
        <f t="shared" si="14"/>
        <v>00001</v>
      </c>
      <c r="L81" t="s">
        <v>261</v>
      </c>
      <c r="M81" s="1" t="s">
        <v>0</v>
      </c>
    </row>
    <row r="82" spans="1:13">
      <c r="A82" s="1" t="s">
        <v>137</v>
      </c>
      <c r="B82" s="1" t="s">
        <v>385</v>
      </c>
      <c r="C82" s="1" t="s">
        <v>386</v>
      </c>
      <c r="D82" s="1" t="s">
        <v>106</v>
      </c>
      <c r="E82" t="s">
        <v>482</v>
      </c>
      <c r="F82" t="str">
        <f t="shared" si="10"/>
        <v>R02</v>
      </c>
      <c r="G82" t="str">
        <f>TRIM(MID(E82,FIND(",",E82)+1,99))</f>
        <v>0x00000</v>
      </c>
      <c r="I82" t="str">
        <f t="shared" si="13"/>
        <v>00010</v>
      </c>
      <c r="J82" t="str">
        <f>DEC2BIN(INT(HEX2DEC(MID(G82,3,99))/512/512),3)&amp;DEC2BIN(INT((HEX2DEC(MID(G82,3,99))-(INT(HEX2DEC(MID(G82,3,99))/512/512)*512*512))/512),9)&amp;DEC2BIN(MOD(HEX2DEC(MID(G82,3,99)),512),9)</f>
        <v>000000000000000000000</v>
      </c>
      <c r="L82" t="s">
        <v>387</v>
      </c>
      <c r="M82" t="s">
        <v>0</v>
      </c>
    </row>
    <row r="83" spans="1:13">
      <c r="A83" s="1" t="s">
        <v>139</v>
      </c>
      <c r="B83" s="1" t="s">
        <v>388</v>
      </c>
      <c r="C83" s="1" t="s">
        <v>389</v>
      </c>
      <c r="D83" s="1" t="s">
        <v>90</v>
      </c>
      <c r="E83" t="s">
        <v>480</v>
      </c>
      <c r="F83" t="str">
        <f t="shared" si="10"/>
        <v>R31</v>
      </c>
      <c r="G83" t="str">
        <f>TRIM(MID(E83,FIND(",",E83)+1,99))</f>
        <v>0x1ffffb</v>
      </c>
      <c r="I83" t="str">
        <f t="shared" si="13"/>
        <v>11111</v>
      </c>
      <c r="J83" t="str">
        <f>DEC2BIN(INT(HEX2DEC(MID(G83,3,99))/512/512),3)&amp;DEC2BIN(INT((HEX2DEC(MID(G83,3,99))-(INT(HEX2DEC(MID(G83,3,99))/512/512)*512*512))/512),9)&amp;DEC2BIN(MOD(HEX2DEC(MID(G83,3,99)),512),9)</f>
        <v>111111111111111111011</v>
      </c>
      <c r="L83" t="s">
        <v>261</v>
      </c>
      <c r="M83" t="s">
        <v>0</v>
      </c>
    </row>
    <row r="84" spans="1:13">
      <c r="A84" s="1" t="s">
        <v>140</v>
      </c>
      <c r="B84" s="1" t="s">
        <v>365</v>
      </c>
      <c r="C84" s="1" t="s">
        <v>366</v>
      </c>
      <c r="D84" s="1" t="s">
        <v>48</v>
      </c>
      <c r="E84" t="s">
        <v>141</v>
      </c>
      <c r="F84" t="str">
        <f t="shared" si="10"/>
        <v>R01</v>
      </c>
      <c r="G84" t="str">
        <f>TRIM(MID(E84,FIND(",",E84)+1,99))</f>
        <v>#32768</v>
      </c>
      <c r="I84" t="str">
        <f t="shared" si="13"/>
        <v>00001</v>
      </c>
      <c r="J84" t="e">
        <f t="shared" ref="J84:J96" si="21">IF(MID(G84,1,1)="#",DEC2BIN(MID(G84,2,99),8)&amp;"1",IF(MID(G84,1,1)="R",DEC2BIN(MID(G84,2,99),5),DEC2BIN(MID(G84,FIND("(",G84)+2,2),5)&amp;DEC2BIN(MID(G84,1,FIND("(",G84)-1),8)))</f>
        <v>#NUM!</v>
      </c>
      <c r="L84" t="s">
        <v>261</v>
      </c>
      <c r="M84" t="s">
        <v>0</v>
      </c>
    </row>
    <row r="85" spans="1:13">
      <c r="A85" t="s">
        <v>261</v>
      </c>
      <c r="B85" t="s">
        <v>261</v>
      </c>
      <c r="C85" t="s">
        <v>261</v>
      </c>
      <c r="D85" s="1" t="s">
        <v>1</v>
      </c>
      <c r="E85" t="s">
        <v>116</v>
      </c>
      <c r="F85" t="str">
        <f t="shared" si="10"/>
        <v>R01</v>
      </c>
      <c r="G85" t="str">
        <f t="shared" ref="G85" si="22">TRIM(MID(E85,FIND(",",E85)+1,LEN(E85)-FIND(",",E85,FIND(",",E85)+1)))</f>
        <v>#16</v>
      </c>
      <c r="H85" t="str">
        <f t="shared" ref="H85" si="23">TRIM(MID(E85,FIND(",",E85,FIND(",",E85)+1)+1,99))</f>
        <v>R01</v>
      </c>
      <c r="I85" t="str">
        <f t="shared" si="13"/>
        <v>00001</v>
      </c>
      <c r="J85" t="str">
        <f t="shared" si="21"/>
        <v>000100001</v>
      </c>
      <c r="L85" t="s">
        <v>261</v>
      </c>
      <c r="M85" s="1" t="s">
        <v>0</v>
      </c>
    </row>
    <row r="86" spans="1:13">
      <c r="A86" s="1" t="s">
        <v>142</v>
      </c>
      <c r="B86" s="1" t="s">
        <v>367</v>
      </c>
      <c r="C86" s="1" t="s">
        <v>368</v>
      </c>
      <c r="D86" s="1" t="s">
        <v>4</v>
      </c>
      <c r="E86" s="1" t="s">
        <v>118</v>
      </c>
      <c r="F86" t="str">
        <f t="shared" si="10"/>
        <v>R31</v>
      </c>
      <c r="G86" t="str">
        <f t="shared" si="11"/>
        <v>#00</v>
      </c>
      <c r="H86" t="str">
        <f t="shared" si="12"/>
        <v>R04</v>
      </c>
      <c r="I86" t="str">
        <f t="shared" si="13"/>
        <v>11111</v>
      </c>
      <c r="J86" t="str">
        <f t="shared" si="21"/>
        <v>000000001</v>
      </c>
      <c r="L86" t="s">
        <v>261</v>
      </c>
      <c r="M86" s="1" t="s">
        <v>0</v>
      </c>
    </row>
    <row r="87" spans="1:13">
      <c r="A87" s="1" t="s">
        <v>143</v>
      </c>
      <c r="B87" s="1" t="s">
        <v>369</v>
      </c>
      <c r="C87" s="1" t="s">
        <v>370</v>
      </c>
      <c r="D87" s="1" t="s">
        <v>4</v>
      </c>
      <c r="E87" s="1" t="s">
        <v>22</v>
      </c>
      <c r="F87" t="str">
        <f t="shared" si="10"/>
        <v>R31</v>
      </c>
      <c r="G87" t="str">
        <f t="shared" si="11"/>
        <v>#02</v>
      </c>
      <c r="H87" t="str">
        <f t="shared" si="12"/>
        <v>R01</v>
      </c>
      <c r="I87" t="str">
        <f t="shared" si="13"/>
        <v>11111</v>
      </c>
      <c r="J87" t="str">
        <f t="shared" si="21"/>
        <v>000000101</v>
      </c>
      <c r="L87" t="s">
        <v>261</v>
      </c>
      <c r="M87" s="1" t="s">
        <v>0</v>
      </c>
    </row>
    <row r="88" spans="1:13">
      <c r="A88" s="1" t="s">
        <v>144</v>
      </c>
      <c r="B88" s="1" t="s">
        <v>371</v>
      </c>
      <c r="C88" s="1" t="s">
        <v>372</v>
      </c>
      <c r="D88" s="1" t="s">
        <v>4</v>
      </c>
      <c r="E88" s="1" t="s">
        <v>121</v>
      </c>
      <c r="F88" t="str">
        <f t="shared" si="10"/>
        <v>R31</v>
      </c>
      <c r="G88" t="str">
        <f t="shared" si="11"/>
        <v>#25</v>
      </c>
      <c r="H88" t="str">
        <f t="shared" si="12"/>
        <v>R02</v>
      </c>
      <c r="I88" t="str">
        <f t="shared" si="13"/>
        <v>11111</v>
      </c>
      <c r="J88" t="str">
        <f t="shared" si="21"/>
        <v>000110011</v>
      </c>
      <c r="L88" t="s">
        <v>261</v>
      </c>
      <c r="M88" s="1" t="s">
        <v>0</v>
      </c>
    </row>
    <row r="89" spans="1:13">
      <c r="A89" s="1" t="s">
        <v>145</v>
      </c>
      <c r="B89" s="1" t="s">
        <v>373</v>
      </c>
      <c r="C89" s="1" t="s">
        <v>374</v>
      </c>
      <c r="D89" s="1" t="s">
        <v>4</v>
      </c>
      <c r="E89" s="1" t="s">
        <v>123</v>
      </c>
      <c r="F89" t="str">
        <f t="shared" si="10"/>
        <v>R31</v>
      </c>
      <c r="G89" t="str">
        <f t="shared" si="11"/>
        <v>#01</v>
      </c>
      <c r="H89" t="str">
        <f t="shared" si="12"/>
        <v>R03</v>
      </c>
      <c r="I89" t="str">
        <f t="shared" si="13"/>
        <v>11111</v>
      </c>
      <c r="J89" t="str">
        <f t="shared" si="21"/>
        <v>000000011</v>
      </c>
      <c r="L89" t="s">
        <v>261</v>
      </c>
      <c r="M89" s="1" t="s">
        <v>0</v>
      </c>
    </row>
    <row r="90" spans="1:13">
      <c r="A90" s="1" t="s">
        <v>146</v>
      </c>
      <c r="B90" s="1" t="s">
        <v>375</v>
      </c>
      <c r="C90" s="1" t="s">
        <v>376</v>
      </c>
      <c r="D90" s="1" t="s">
        <v>4</v>
      </c>
      <c r="E90" s="1" t="s">
        <v>135</v>
      </c>
      <c r="F90" t="str">
        <f t="shared" si="10"/>
        <v>R01</v>
      </c>
      <c r="G90" t="str">
        <f t="shared" si="11"/>
        <v>R03</v>
      </c>
      <c r="H90" t="str">
        <f t="shared" si="12"/>
        <v>R01</v>
      </c>
      <c r="I90" t="str">
        <f t="shared" si="13"/>
        <v>00001</v>
      </c>
      <c r="J90" t="str">
        <f t="shared" si="21"/>
        <v>00011</v>
      </c>
      <c r="L90" t="s">
        <v>261</v>
      </c>
      <c r="M90" s="1" t="s">
        <v>0</v>
      </c>
    </row>
    <row r="91" spans="1:13">
      <c r="A91" s="1" t="s">
        <v>147</v>
      </c>
      <c r="B91" s="1" t="s">
        <v>379</v>
      </c>
      <c r="C91" s="1" t="s">
        <v>380</v>
      </c>
      <c r="D91" s="1" t="s">
        <v>1</v>
      </c>
      <c r="E91" t="s">
        <v>129</v>
      </c>
      <c r="F91" t="str">
        <f t="shared" si="10"/>
        <v>R01</v>
      </c>
      <c r="G91" t="str">
        <f t="shared" si="11"/>
        <v>#02</v>
      </c>
      <c r="H91" t="str">
        <f t="shared" si="12"/>
        <v>R07</v>
      </c>
      <c r="I91" t="str">
        <f t="shared" si="13"/>
        <v>00001</v>
      </c>
      <c r="J91" t="str">
        <f t="shared" si="21"/>
        <v>000000101</v>
      </c>
      <c r="L91" t="s">
        <v>261</v>
      </c>
      <c r="M91" t="s">
        <v>0</v>
      </c>
    </row>
    <row r="92" spans="1:13">
      <c r="A92" s="1" t="s">
        <v>148</v>
      </c>
      <c r="B92" s="1" t="s">
        <v>390</v>
      </c>
      <c r="C92" s="1" t="s">
        <v>391</v>
      </c>
      <c r="D92" s="1" t="s">
        <v>4</v>
      </c>
      <c r="E92" s="1" t="s">
        <v>149</v>
      </c>
      <c r="F92" t="str">
        <f t="shared" si="10"/>
        <v>R07</v>
      </c>
      <c r="G92" t="str">
        <f t="shared" si="11"/>
        <v>R06</v>
      </c>
      <c r="H92" t="str">
        <f t="shared" si="12"/>
        <v>R07</v>
      </c>
      <c r="I92" t="str">
        <f t="shared" si="13"/>
        <v>00111</v>
      </c>
      <c r="J92" t="str">
        <f t="shared" si="21"/>
        <v>00110</v>
      </c>
      <c r="L92" t="s">
        <v>261</v>
      </c>
      <c r="M92" s="1" t="s">
        <v>0</v>
      </c>
    </row>
    <row r="93" spans="1:13">
      <c r="A93" s="1" t="s">
        <v>150</v>
      </c>
      <c r="B93" s="1" t="s">
        <v>392</v>
      </c>
      <c r="C93" s="1" t="s">
        <v>393</v>
      </c>
      <c r="D93" s="1" t="s">
        <v>39</v>
      </c>
      <c r="E93" t="s">
        <v>131</v>
      </c>
      <c r="F93" t="str">
        <f t="shared" si="10"/>
        <v>R08</v>
      </c>
      <c r="G93" t="str">
        <f>TRIM(MID(E93,FIND(",",E93)+1,99))</f>
        <v>0(R07)</v>
      </c>
      <c r="I93" t="str">
        <f t="shared" si="13"/>
        <v>01000</v>
      </c>
      <c r="J93" t="str">
        <f t="shared" si="21"/>
        <v>0011100000000</v>
      </c>
      <c r="L93" t="s">
        <v>261</v>
      </c>
      <c r="M93" t="s">
        <v>0</v>
      </c>
    </row>
    <row r="94" spans="1:13">
      <c r="A94" s="1" t="s">
        <v>151</v>
      </c>
      <c r="B94" s="1" t="s">
        <v>383</v>
      </c>
      <c r="C94" s="1" t="s">
        <v>384</v>
      </c>
      <c r="D94" s="1" t="s">
        <v>4</v>
      </c>
      <c r="E94" s="1" t="s">
        <v>133</v>
      </c>
      <c r="F94" t="str">
        <f t="shared" si="10"/>
        <v>R09</v>
      </c>
      <c r="G94" t="str">
        <f t="shared" si="11"/>
        <v>R08</v>
      </c>
      <c r="H94" t="str">
        <f t="shared" si="12"/>
        <v>R09</v>
      </c>
      <c r="I94" t="str">
        <f t="shared" si="13"/>
        <v>01001</v>
      </c>
      <c r="J94" t="str">
        <f t="shared" si="21"/>
        <v>01000</v>
      </c>
      <c r="L94" t="s">
        <v>261</v>
      </c>
      <c r="M94" s="1" t="s">
        <v>0</v>
      </c>
    </row>
    <row r="95" spans="1:13">
      <c r="A95" s="1" t="s">
        <v>152</v>
      </c>
      <c r="B95" s="1" t="s">
        <v>375</v>
      </c>
      <c r="C95" s="1" t="s">
        <v>376</v>
      </c>
      <c r="D95" s="1" t="s">
        <v>4</v>
      </c>
      <c r="E95" s="1" t="s">
        <v>135</v>
      </c>
      <c r="F95" t="str">
        <f t="shared" si="10"/>
        <v>R01</v>
      </c>
      <c r="G95" t="str">
        <f t="shared" si="11"/>
        <v>R03</v>
      </c>
      <c r="H95" t="str">
        <f t="shared" si="12"/>
        <v>R01</v>
      </c>
      <c r="I95" t="str">
        <f t="shared" si="13"/>
        <v>00001</v>
      </c>
      <c r="J95" t="str">
        <f t="shared" si="21"/>
        <v>00011</v>
      </c>
      <c r="L95" t="s">
        <v>261</v>
      </c>
      <c r="M95" s="1" t="s">
        <v>0</v>
      </c>
    </row>
    <row r="96" spans="1:13">
      <c r="A96" t="s">
        <v>261</v>
      </c>
      <c r="B96" t="s">
        <v>261</v>
      </c>
      <c r="C96" t="s">
        <v>261</v>
      </c>
      <c r="D96" s="1" t="s">
        <v>103</v>
      </c>
      <c r="E96" t="s">
        <v>136</v>
      </c>
      <c r="F96" t="str">
        <f t="shared" si="10"/>
        <v>R02</v>
      </c>
      <c r="G96" t="str">
        <f t="shared" ref="G96" si="24">TRIM(MID(E96,FIND(",",E96)+1,LEN(E96)-FIND(",",E96,FIND(",",E96)+1)))</f>
        <v>R01</v>
      </c>
      <c r="H96" t="str">
        <f t="shared" ref="H96" si="25">TRIM(MID(E96,FIND(",",E96,FIND(",",E96)+1)+1,99))</f>
        <v>R02</v>
      </c>
      <c r="I96" t="str">
        <f t="shared" ref="I96" si="26">DEC2BIN(INT(MID(F96,2,2)),5)</f>
        <v>00010</v>
      </c>
      <c r="J96" t="str">
        <f t="shared" si="21"/>
        <v>00001</v>
      </c>
      <c r="L96" t="s">
        <v>261</v>
      </c>
      <c r="M96" s="1" t="s">
        <v>0</v>
      </c>
    </row>
    <row r="97" spans="1:13">
      <c r="A97" s="1" t="s">
        <v>153</v>
      </c>
      <c r="B97" s="1" t="s">
        <v>394</v>
      </c>
      <c r="C97" s="1" t="s">
        <v>386</v>
      </c>
      <c r="D97" s="1" t="s">
        <v>106</v>
      </c>
      <c r="E97" t="s">
        <v>482</v>
      </c>
      <c r="F97" t="str">
        <f t="shared" si="10"/>
        <v>R02</v>
      </c>
      <c r="G97" t="str">
        <f>TRIM(MID(E97,FIND(",",E97)+1,99))</f>
        <v>0x00000</v>
      </c>
      <c r="I97" t="str">
        <f t="shared" si="13"/>
        <v>00010</v>
      </c>
      <c r="J97" t="str">
        <f>DEC2BIN(INT(HEX2DEC(MID(G97,3,99))/512/512),3)&amp;DEC2BIN(INT((HEX2DEC(MID(G97,3,99))-(INT(HEX2DEC(MID(G97,3,99))/512/512)*512*512))/512),9)&amp;DEC2BIN(MOD(HEX2DEC(MID(G97,3,99)),512),9)</f>
        <v>000000000000000000000</v>
      </c>
      <c r="L97" t="s">
        <v>387</v>
      </c>
      <c r="M97" t="s">
        <v>0</v>
      </c>
    </row>
    <row r="98" spans="1:13">
      <c r="A98" s="1" t="s">
        <v>154</v>
      </c>
      <c r="B98" s="1" t="s">
        <v>395</v>
      </c>
      <c r="C98" s="1" t="s">
        <v>396</v>
      </c>
      <c r="D98" s="1" t="s">
        <v>90</v>
      </c>
      <c r="E98" t="s">
        <v>483</v>
      </c>
      <c r="F98" t="str">
        <f t="shared" si="10"/>
        <v>R31</v>
      </c>
      <c r="G98" t="str">
        <f>TRIM(MID(E98,FIND(",",E98)+1,99))</f>
        <v>0x1ffff8</v>
      </c>
      <c r="I98" t="str">
        <f t="shared" si="13"/>
        <v>11111</v>
      </c>
      <c r="J98" t="str">
        <f>DEC2BIN(INT(HEX2DEC(MID(G98,3,99))/512/512),3)&amp;DEC2BIN(INT((HEX2DEC(MID(G98,3,99))-(INT(HEX2DEC(MID(G98,3,99))/512/512)*512*512))/512),9)&amp;DEC2BIN(MOD(HEX2DEC(MID(G98,3,99)),512),9)</f>
        <v>111111111111111111000</v>
      </c>
      <c r="L98" t="s">
        <v>261</v>
      </c>
      <c r="M98" t="s">
        <v>0</v>
      </c>
    </row>
    <row r="99" spans="1:13">
      <c r="A99" s="1" t="s">
        <v>155</v>
      </c>
      <c r="B99" s="1" t="s">
        <v>397</v>
      </c>
      <c r="C99" s="1" t="s">
        <v>398</v>
      </c>
      <c r="D99" s="1" t="s">
        <v>21</v>
      </c>
      <c r="E99" t="s">
        <v>156</v>
      </c>
      <c r="F99" t="str">
        <f t="shared" si="10"/>
        <v>R09</v>
      </c>
      <c r="G99" t="str">
        <f t="shared" si="11"/>
        <v>#04</v>
      </c>
      <c r="H99" t="str">
        <f t="shared" si="12"/>
        <v>R09</v>
      </c>
      <c r="I99" t="str">
        <f t="shared" si="13"/>
        <v>01001</v>
      </c>
      <c r="J99" t="str">
        <f t="shared" ref="J99:J113" si="27">IF(MID(G99,1,1)="#",DEC2BIN(MID(G99,2,99),8)&amp;"1",IF(MID(G99,1,1)="R",DEC2BIN(MID(G99,2,99),5),DEC2BIN(MID(G99,FIND("(",G99)+2,2),5)&amp;DEC2BIN(MID(G99,1,FIND("(",G99)-1),8)))</f>
        <v>000001001</v>
      </c>
      <c r="L99" t="s">
        <v>261</v>
      </c>
      <c r="M99" t="s">
        <v>0</v>
      </c>
    </row>
    <row r="100" spans="1:13">
      <c r="A100" s="1" t="s">
        <v>157</v>
      </c>
      <c r="B100" s="1" t="s">
        <v>399</v>
      </c>
      <c r="C100" s="1" t="s">
        <v>400</v>
      </c>
      <c r="D100" s="1" t="s">
        <v>4</v>
      </c>
      <c r="E100" s="1" t="s">
        <v>158</v>
      </c>
      <c r="F100" t="str">
        <f t="shared" si="10"/>
        <v>R31</v>
      </c>
      <c r="G100" t="str">
        <f t="shared" si="11"/>
        <v>#17</v>
      </c>
      <c r="H100" t="str">
        <f t="shared" si="12"/>
        <v>R11</v>
      </c>
      <c r="I100" t="str">
        <f t="shared" si="13"/>
        <v>11111</v>
      </c>
      <c r="J100" t="str">
        <f t="shared" si="27"/>
        <v>000100011</v>
      </c>
      <c r="L100" t="s">
        <v>261</v>
      </c>
      <c r="M100" s="2" t="s">
        <v>0</v>
      </c>
    </row>
    <row r="101" spans="1:13">
      <c r="A101" s="1" t="s">
        <v>159</v>
      </c>
      <c r="B101" s="1" t="s">
        <v>401</v>
      </c>
      <c r="C101" s="1" t="s">
        <v>402</v>
      </c>
      <c r="D101" s="1" t="s">
        <v>7</v>
      </c>
      <c r="E101" s="1" t="s">
        <v>160</v>
      </c>
      <c r="F101" t="str">
        <f t="shared" si="10"/>
        <v>R09</v>
      </c>
      <c r="G101" t="str">
        <f t="shared" si="11"/>
        <v>R11</v>
      </c>
      <c r="H101" t="str">
        <f t="shared" si="12"/>
        <v>R10</v>
      </c>
      <c r="I101" t="str">
        <f t="shared" si="13"/>
        <v>01001</v>
      </c>
      <c r="J101" t="str">
        <f t="shared" si="27"/>
        <v>01011</v>
      </c>
      <c r="L101" t="s">
        <v>261</v>
      </c>
      <c r="M101" s="1" t="s">
        <v>0</v>
      </c>
    </row>
    <row r="102" spans="1:13">
      <c r="A102" s="1" t="s">
        <v>161</v>
      </c>
      <c r="B102" s="1" t="s">
        <v>403</v>
      </c>
      <c r="C102" s="1" t="s">
        <v>404</v>
      </c>
      <c r="D102" s="1" t="s">
        <v>39</v>
      </c>
      <c r="E102" t="s">
        <v>162</v>
      </c>
      <c r="F102" t="str">
        <f t="shared" si="10"/>
        <v>R12</v>
      </c>
      <c r="G102" t="str">
        <f>TRIM(MID(E102,FIND(",",E102)+1,99))</f>
        <v>0(R10)</v>
      </c>
      <c r="I102" t="str">
        <f t="shared" si="13"/>
        <v>01100</v>
      </c>
      <c r="J102" t="str">
        <f t="shared" si="27"/>
        <v>0101000000000</v>
      </c>
      <c r="L102" t="s">
        <v>261</v>
      </c>
      <c r="M102" t="s">
        <v>0</v>
      </c>
    </row>
    <row r="103" spans="1:13">
      <c r="A103" s="1" t="s">
        <v>163</v>
      </c>
      <c r="B103" s="1" t="s">
        <v>367</v>
      </c>
      <c r="C103" s="1" t="s">
        <v>368</v>
      </c>
      <c r="D103" s="1" t="s">
        <v>4</v>
      </c>
      <c r="E103" s="1" t="s">
        <v>118</v>
      </c>
      <c r="F103" t="str">
        <f t="shared" si="10"/>
        <v>R31</v>
      </c>
      <c r="G103" t="str">
        <f t="shared" si="11"/>
        <v>#00</v>
      </c>
      <c r="H103" t="str">
        <f t="shared" si="12"/>
        <v>R04</v>
      </c>
      <c r="I103" t="str">
        <f t="shared" si="13"/>
        <v>11111</v>
      </c>
      <c r="J103" t="str">
        <f t="shared" si="27"/>
        <v>000000001</v>
      </c>
      <c r="L103" t="s">
        <v>261</v>
      </c>
      <c r="M103" s="1" t="s">
        <v>0</v>
      </c>
    </row>
    <row r="104" spans="1:13">
      <c r="A104" s="1" t="s">
        <v>164</v>
      </c>
      <c r="B104" s="1" t="s">
        <v>369</v>
      </c>
      <c r="C104" s="1" t="s">
        <v>370</v>
      </c>
      <c r="D104" s="1" t="s">
        <v>4</v>
      </c>
      <c r="E104" s="1" t="s">
        <v>22</v>
      </c>
      <c r="F104" t="str">
        <f t="shared" si="10"/>
        <v>R31</v>
      </c>
      <c r="G104" t="str">
        <f t="shared" si="11"/>
        <v>#02</v>
      </c>
      <c r="H104" t="str">
        <f t="shared" si="12"/>
        <v>R01</v>
      </c>
      <c r="I104" t="str">
        <f t="shared" si="13"/>
        <v>11111</v>
      </c>
      <c r="J104" t="str">
        <f t="shared" si="27"/>
        <v>000000101</v>
      </c>
      <c r="L104" t="s">
        <v>261</v>
      </c>
      <c r="M104" s="1" t="s">
        <v>0</v>
      </c>
    </row>
    <row r="105" spans="1:13">
      <c r="A105" s="1" t="s">
        <v>165</v>
      </c>
      <c r="B105" s="1" t="s">
        <v>405</v>
      </c>
      <c r="C105" s="1" t="s">
        <v>406</v>
      </c>
      <c r="D105" s="1" t="s">
        <v>4</v>
      </c>
      <c r="E105" s="1" t="s">
        <v>166</v>
      </c>
      <c r="F105" t="str">
        <f t="shared" si="10"/>
        <v>R31</v>
      </c>
      <c r="G105" t="str">
        <f t="shared" si="11"/>
        <v>#51</v>
      </c>
      <c r="H105" t="str">
        <f t="shared" si="12"/>
        <v>R02</v>
      </c>
      <c r="I105" t="str">
        <f t="shared" si="13"/>
        <v>11111</v>
      </c>
      <c r="J105" t="str">
        <f t="shared" si="27"/>
        <v>001100111</v>
      </c>
      <c r="L105" t="s">
        <v>261</v>
      </c>
      <c r="M105" s="1" t="s">
        <v>0</v>
      </c>
    </row>
    <row r="106" spans="1:13">
      <c r="A106" s="1" t="s">
        <v>167</v>
      </c>
      <c r="B106" s="1" t="s">
        <v>373</v>
      </c>
      <c r="C106" s="1" t="s">
        <v>374</v>
      </c>
      <c r="D106" s="1" t="s">
        <v>4</v>
      </c>
      <c r="E106" s="1" t="s">
        <v>123</v>
      </c>
      <c r="F106" t="str">
        <f t="shared" si="10"/>
        <v>R31</v>
      </c>
      <c r="G106" t="str">
        <f t="shared" si="11"/>
        <v>#01</v>
      </c>
      <c r="H106" t="str">
        <f t="shared" si="12"/>
        <v>R03</v>
      </c>
      <c r="I106" t="str">
        <f t="shared" si="13"/>
        <v>11111</v>
      </c>
      <c r="J106" t="str">
        <f t="shared" si="27"/>
        <v>000000011</v>
      </c>
      <c r="L106" t="s">
        <v>261</v>
      </c>
      <c r="M106" s="1" t="s">
        <v>0</v>
      </c>
    </row>
    <row r="107" spans="1:13">
      <c r="A107" s="1" t="s">
        <v>168</v>
      </c>
      <c r="B107" s="1" t="s">
        <v>375</v>
      </c>
      <c r="C107" s="1" t="s">
        <v>376</v>
      </c>
      <c r="D107" s="1" t="s">
        <v>4</v>
      </c>
      <c r="E107" s="1" t="s">
        <v>135</v>
      </c>
      <c r="F107" t="str">
        <f t="shared" si="10"/>
        <v>R01</v>
      </c>
      <c r="G107" t="str">
        <f t="shared" si="11"/>
        <v>R03</v>
      </c>
      <c r="H107" t="str">
        <f t="shared" si="12"/>
        <v>R01</v>
      </c>
      <c r="I107" t="str">
        <f t="shared" si="13"/>
        <v>00001</v>
      </c>
      <c r="J107" t="str">
        <f t="shared" si="27"/>
        <v>00011</v>
      </c>
      <c r="L107" t="s">
        <v>261</v>
      </c>
      <c r="M107" s="1" t="s">
        <v>0</v>
      </c>
    </row>
    <row r="108" spans="1:13">
      <c r="A108" s="1" t="s">
        <v>169</v>
      </c>
      <c r="B108" s="1" t="s">
        <v>407</v>
      </c>
      <c r="C108" s="1" t="s">
        <v>408</v>
      </c>
      <c r="D108" s="1" t="s">
        <v>1</v>
      </c>
      <c r="E108" t="s">
        <v>170</v>
      </c>
      <c r="F108" t="str">
        <f t="shared" si="10"/>
        <v>R01</v>
      </c>
      <c r="G108" t="str">
        <f t="shared" si="11"/>
        <v>#01</v>
      </c>
      <c r="H108" t="str">
        <f t="shared" si="12"/>
        <v>R07</v>
      </c>
      <c r="I108" t="str">
        <f t="shared" si="13"/>
        <v>00001</v>
      </c>
      <c r="J108" t="str">
        <f t="shared" si="27"/>
        <v>000000011</v>
      </c>
      <c r="L108" t="s">
        <v>261</v>
      </c>
      <c r="M108" t="s">
        <v>0</v>
      </c>
    </row>
    <row r="109" spans="1:13">
      <c r="A109" s="1" t="s">
        <v>171</v>
      </c>
      <c r="B109" s="1" t="s">
        <v>390</v>
      </c>
      <c r="C109" s="1" t="s">
        <v>391</v>
      </c>
      <c r="D109" s="1" t="s">
        <v>4</v>
      </c>
      <c r="E109" s="1" t="s">
        <v>149</v>
      </c>
      <c r="F109" t="str">
        <f t="shared" si="10"/>
        <v>R07</v>
      </c>
      <c r="G109" t="str">
        <f t="shared" si="11"/>
        <v>R06</v>
      </c>
      <c r="H109" t="str">
        <f t="shared" si="12"/>
        <v>R07</v>
      </c>
      <c r="I109" t="str">
        <f t="shared" si="13"/>
        <v>00111</v>
      </c>
      <c r="J109" t="str">
        <f t="shared" si="27"/>
        <v>00110</v>
      </c>
      <c r="L109" t="s">
        <v>261</v>
      </c>
      <c r="M109" s="1" t="s">
        <v>0</v>
      </c>
    </row>
    <row r="110" spans="1:13">
      <c r="A110" s="1" t="s">
        <v>172</v>
      </c>
      <c r="B110" s="1" t="s">
        <v>409</v>
      </c>
      <c r="C110" s="1" t="s">
        <v>410</v>
      </c>
      <c r="D110" s="1" t="s">
        <v>42</v>
      </c>
      <c r="E110" s="1" t="s">
        <v>131</v>
      </c>
      <c r="F110" t="str">
        <f t="shared" si="10"/>
        <v>R08</v>
      </c>
      <c r="G110" t="str">
        <f>TRIM(MID(E110,FIND(",",E110)+1,99))</f>
        <v>0(R07)</v>
      </c>
      <c r="I110" t="str">
        <f t="shared" si="13"/>
        <v>01000</v>
      </c>
      <c r="J110" t="str">
        <f t="shared" si="27"/>
        <v>0011100000000</v>
      </c>
      <c r="L110" t="s">
        <v>261</v>
      </c>
      <c r="M110" t="s">
        <v>0</v>
      </c>
    </row>
    <row r="111" spans="1:13">
      <c r="A111" s="1" t="s">
        <v>173</v>
      </c>
      <c r="B111" s="1" t="s">
        <v>383</v>
      </c>
      <c r="C111" s="1" t="s">
        <v>384</v>
      </c>
      <c r="D111" s="1" t="s">
        <v>4</v>
      </c>
      <c r="E111" s="1" t="s">
        <v>133</v>
      </c>
      <c r="F111" t="str">
        <f t="shared" si="10"/>
        <v>R09</v>
      </c>
      <c r="G111" t="str">
        <f t="shared" si="11"/>
        <v>R08</v>
      </c>
      <c r="H111" t="str">
        <f t="shared" si="12"/>
        <v>R09</v>
      </c>
      <c r="I111" t="str">
        <f t="shared" si="13"/>
        <v>01001</v>
      </c>
      <c r="J111" t="str">
        <f t="shared" si="27"/>
        <v>01000</v>
      </c>
      <c r="L111" t="s">
        <v>261</v>
      </c>
      <c r="M111" s="1" t="s">
        <v>0</v>
      </c>
    </row>
    <row r="112" spans="1:13">
      <c r="A112" s="1" t="s">
        <v>174</v>
      </c>
      <c r="B112" s="1" t="s">
        <v>375</v>
      </c>
      <c r="C112" s="1" t="s">
        <v>376</v>
      </c>
      <c r="D112" s="1" t="s">
        <v>4</v>
      </c>
      <c r="E112" s="1" t="s">
        <v>135</v>
      </c>
      <c r="F112" t="str">
        <f t="shared" si="10"/>
        <v>R01</v>
      </c>
      <c r="G112" t="str">
        <f t="shared" si="11"/>
        <v>R03</v>
      </c>
      <c r="H112" t="str">
        <f t="shared" si="12"/>
        <v>R01</v>
      </c>
      <c r="I112" t="str">
        <f t="shared" si="13"/>
        <v>00001</v>
      </c>
      <c r="J112" t="str">
        <f t="shared" si="27"/>
        <v>00011</v>
      </c>
      <c r="L112" t="s">
        <v>261</v>
      </c>
      <c r="M112" s="1" t="s">
        <v>0</v>
      </c>
    </row>
    <row r="113" spans="1:13">
      <c r="A113" t="s">
        <v>261</v>
      </c>
      <c r="B113" t="s">
        <v>261</v>
      </c>
      <c r="C113" t="s">
        <v>261</v>
      </c>
      <c r="D113" s="1" t="s">
        <v>103</v>
      </c>
      <c r="E113" t="s">
        <v>136</v>
      </c>
      <c r="F113" t="str">
        <f t="shared" si="10"/>
        <v>R02</v>
      </c>
      <c r="G113" t="str">
        <f t="shared" ref="G113" si="28">TRIM(MID(E113,FIND(",",E113)+1,LEN(E113)-FIND(",",E113,FIND(",",E113)+1)))</f>
        <v>R01</v>
      </c>
      <c r="H113" t="str">
        <f t="shared" ref="H113" si="29">TRIM(MID(E113,FIND(",",E113,FIND(",",E113)+1)+1,99))</f>
        <v>R02</v>
      </c>
      <c r="I113" t="str">
        <f t="shared" ref="I113" si="30">DEC2BIN(INT(MID(F113,2,2)),5)</f>
        <v>00010</v>
      </c>
      <c r="J113" t="str">
        <f t="shared" si="27"/>
        <v>00001</v>
      </c>
      <c r="L113" t="s">
        <v>261</v>
      </c>
      <c r="M113" s="1" t="s">
        <v>0</v>
      </c>
    </row>
    <row r="114" spans="1:13">
      <c r="A114" s="1" t="s">
        <v>175</v>
      </c>
      <c r="B114" s="1" t="s">
        <v>411</v>
      </c>
      <c r="C114" s="1" t="s">
        <v>386</v>
      </c>
      <c r="D114" s="1" t="s">
        <v>106</v>
      </c>
      <c r="E114" t="s">
        <v>138</v>
      </c>
      <c r="F114" t="str">
        <f t="shared" si="10"/>
        <v>R02</v>
      </c>
      <c r="G114" t="str">
        <f>TRIM(MID(E114,FIND(",",E114)+1,99))</f>
        <v>0x0000</v>
      </c>
      <c r="I114" t="str">
        <f t="shared" si="13"/>
        <v>00010</v>
      </c>
      <c r="J114" t="str">
        <f>DEC2BIN(INT(HEX2DEC(MID(G114,3,99))/512/512),3)&amp;DEC2BIN(INT((HEX2DEC(MID(G114,3,99))-(INT(HEX2DEC(MID(G114,3,99))/512/512)*512*512))/512),9)&amp;DEC2BIN(MOD(HEX2DEC(MID(G114,3,99)),512),9)</f>
        <v>000000000000000000000</v>
      </c>
      <c r="L114" t="s">
        <v>412</v>
      </c>
      <c r="M114" t="s">
        <v>0</v>
      </c>
    </row>
    <row r="115" spans="1:13">
      <c r="A115" s="1" t="s">
        <v>176</v>
      </c>
      <c r="B115" s="1" t="s">
        <v>413</v>
      </c>
      <c r="C115" s="1" t="s">
        <v>414</v>
      </c>
      <c r="D115" s="1" t="s">
        <v>90</v>
      </c>
      <c r="E115" t="s">
        <v>483</v>
      </c>
      <c r="F115" t="str">
        <f t="shared" si="10"/>
        <v>R31</v>
      </c>
      <c r="G115" t="str">
        <f>TRIM(MID(E115,FIND(",",E115)+1,99))</f>
        <v>0x1ffff8</v>
      </c>
      <c r="I115" t="str">
        <f t="shared" si="13"/>
        <v>11111</v>
      </c>
      <c r="J115" t="str">
        <f>DEC2BIN(INT(HEX2DEC(MID(G115,3,99))/512/512),3)&amp;DEC2BIN(INT((HEX2DEC(MID(G115,3,99))-(INT(HEX2DEC(MID(G115,3,99))/512/512)*512*512))/512),9)&amp;DEC2BIN(MOD(HEX2DEC(MID(G115,3,99)),512),9)</f>
        <v>111111111111111111000</v>
      </c>
      <c r="L115" t="s">
        <v>261</v>
      </c>
      <c r="M115" t="s">
        <v>0</v>
      </c>
    </row>
    <row r="116" spans="1:13">
      <c r="A116" s="1" t="s">
        <v>177</v>
      </c>
      <c r="B116" s="1" t="s">
        <v>397</v>
      </c>
      <c r="C116" s="1" t="s">
        <v>398</v>
      </c>
      <c r="D116" s="1" t="s">
        <v>21</v>
      </c>
      <c r="E116" t="s">
        <v>156</v>
      </c>
      <c r="F116" t="str">
        <f t="shared" si="10"/>
        <v>R09</v>
      </c>
      <c r="G116" t="str">
        <f t="shared" si="11"/>
        <v>#04</v>
      </c>
      <c r="H116" t="str">
        <f t="shared" si="12"/>
        <v>R09</v>
      </c>
      <c r="I116" t="str">
        <f t="shared" si="13"/>
        <v>01001</v>
      </c>
      <c r="J116" t="str">
        <f t="shared" ref="J116:J129" si="31">IF(MID(G116,1,1)="#",DEC2BIN(MID(G116,2,99),8)&amp;"1",IF(MID(G116,1,1)="R",DEC2BIN(MID(G116,2,99),5),DEC2BIN(MID(G116,FIND("(",G116)+2,2),5)&amp;DEC2BIN(MID(G116,1,FIND("(",G116)-1),8)))</f>
        <v>000001001</v>
      </c>
      <c r="L116" t="s">
        <v>261</v>
      </c>
      <c r="M116" t="s">
        <v>0</v>
      </c>
    </row>
    <row r="117" spans="1:13">
      <c r="A117" s="1" t="s">
        <v>178</v>
      </c>
      <c r="B117" s="1" t="s">
        <v>415</v>
      </c>
      <c r="C117" s="1" t="s">
        <v>416</v>
      </c>
      <c r="D117" s="1" t="s">
        <v>4</v>
      </c>
      <c r="E117" s="1" t="s">
        <v>179</v>
      </c>
      <c r="F117" t="str">
        <f t="shared" si="10"/>
        <v>R31</v>
      </c>
      <c r="G117" t="str">
        <f t="shared" si="11"/>
        <v>#78</v>
      </c>
      <c r="H117" t="str">
        <f t="shared" si="12"/>
        <v>R11</v>
      </c>
      <c r="I117" t="str">
        <f t="shared" si="13"/>
        <v>11111</v>
      </c>
      <c r="J117" t="str">
        <f t="shared" si="31"/>
        <v>010011101</v>
      </c>
      <c r="L117" t="s">
        <v>261</v>
      </c>
      <c r="M117" s="1" t="s">
        <v>0</v>
      </c>
    </row>
    <row r="118" spans="1:13">
      <c r="A118" s="1" t="s">
        <v>180</v>
      </c>
      <c r="B118" s="1" t="s">
        <v>401</v>
      </c>
      <c r="C118" s="1" t="s">
        <v>402</v>
      </c>
      <c r="D118" s="1" t="s">
        <v>7</v>
      </c>
      <c r="E118" s="1" t="s">
        <v>160</v>
      </c>
      <c r="F118" t="str">
        <f t="shared" si="10"/>
        <v>R09</v>
      </c>
      <c r="G118" t="str">
        <f t="shared" si="11"/>
        <v>R11</v>
      </c>
      <c r="H118" t="str">
        <f t="shared" si="12"/>
        <v>R10</v>
      </c>
      <c r="I118" t="str">
        <f t="shared" si="13"/>
        <v>01001</v>
      </c>
      <c r="J118" t="str">
        <f t="shared" si="31"/>
        <v>01011</v>
      </c>
      <c r="L118" t="s">
        <v>261</v>
      </c>
      <c r="M118" s="1" t="s">
        <v>0</v>
      </c>
    </row>
    <row r="119" spans="1:13">
      <c r="A119" s="1" t="s">
        <v>181</v>
      </c>
      <c r="B119" s="1" t="s">
        <v>403</v>
      </c>
      <c r="C119" s="1" t="s">
        <v>404</v>
      </c>
      <c r="D119" s="1" t="s">
        <v>39</v>
      </c>
      <c r="E119" t="s">
        <v>162</v>
      </c>
      <c r="F119" t="str">
        <f t="shared" si="10"/>
        <v>R12</v>
      </c>
      <c r="G119" t="str">
        <f>TRIM(MID(E119,FIND(",",E119)+1,99))</f>
        <v>0(R10)</v>
      </c>
      <c r="I119" t="str">
        <f t="shared" si="13"/>
        <v>01100</v>
      </c>
      <c r="J119" t="str">
        <f t="shared" si="31"/>
        <v>0101000000000</v>
      </c>
      <c r="L119" t="s">
        <v>261</v>
      </c>
      <c r="M119" t="s">
        <v>0</v>
      </c>
    </row>
    <row r="120" spans="1:13">
      <c r="A120" s="1" t="s">
        <v>182</v>
      </c>
      <c r="B120" s="1" t="s">
        <v>367</v>
      </c>
      <c r="C120" s="1" t="s">
        <v>368</v>
      </c>
      <c r="D120" s="1" t="s">
        <v>4</v>
      </c>
      <c r="E120" s="1" t="s">
        <v>118</v>
      </c>
      <c r="F120" t="str">
        <f t="shared" si="10"/>
        <v>R31</v>
      </c>
      <c r="G120" t="str">
        <f t="shared" si="11"/>
        <v>#00</v>
      </c>
      <c r="H120" t="str">
        <f t="shared" si="12"/>
        <v>R04</v>
      </c>
      <c r="I120" t="str">
        <f t="shared" si="13"/>
        <v>11111</v>
      </c>
      <c r="J120" t="str">
        <f t="shared" si="31"/>
        <v>000000001</v>
      </c>
      <c r="L120" t="s">
        <v>261</v>
      </c>
      <c r="M120" s="1" t="s">
        <v>0</v>
      </c>
    </row>
    <row r="121" spans="1:13">
      <c r="A121" s="1" t="s">
        <v>183</v>
      </c>
      <c r="B121" s="1" t="s">
        <v>369</v>
      </c>
      <c r="C121" s="1" t="s">
        <v>370</v>
      </c>
      <c r="D121" s="1" t="s">
        <v>4</v>
      </c>
      <c r="E121" s="1" t="s">
        <v>22</v>
      </c>
      <c r="F121" t="str">
        <f t="shared" si="10"/>
        <v>R31</v>
      </c>
      <c r="G121" t="str">
        <f t="shared" si="11"/>
        <v>#02</v>
      </c>
      <c r="H121" t="str">
        <f t="shared" si="12"/>
        <v>R01</v>
      </c>
      <c r="I121" t="str">
        <f t="shared" si="13"/>
        <v>11111</v>
      </c>
      <c r="J121" t="str">
        <f t="shared" si="31"/>
        <v>000000101</v>
      </c>
      <c r="L121" t="s">
        <v>261</v>
      </c>
      <c r="M121" s="1" t="s">
        <v>0</v>
      </c>
    </row>
    <row r="122" spans="1:13">
      <c r="A122" s="1" t="s">
        <v>184</v>
      </c>
      <c r="B122" s="1" t="s">
        <v>417</v>
      </c>
      <c r="C122" s="1" t="s">
        <v>418</v>
      </c>
      <c r="D122" s="1" t="s">
        <v>4</v>
      </c>
      <c r="E122" s="1" t="s">
        <v>185</v>
      </c>
      <c r="F122" t="str">
        <f t="shared" si="10"/>
        <v>R31</v>
      </c>
      <c r="G122" t="str">
        <f t="shared" si="11"/>
        <v>#10</v>
      </c>
      <c r="H122" t="str">
        <f t="shared" si="12"/>
        <v>R02</v>
      </c>
      <c r="I122" t="str">
        <f t="shared" si="13"/>
        <v>11111</v>
      </c>
      <c r="J122" t="str">
        <f t="shared" si="31"/>
        <v>000010101</v>
      </c>
      <c r="L122" t="s">
        <v>261</v>
      </c>
      <c r="M122" s="1" t="s">
        <v>0</v>
      </c>
    </row>
    <row r="123" spans="1:13">
      <c r="A123" s="1" t="s">
        <v>186</v>
      </c>
      <c r="B123" s="1" t="s">
        <v>373</v>
      </c>
      <c r="C123" s="1" t="s">
        <v>374</v>
      </c>
      <c r="D123" s="1" t="s">
        <v>4</v>
      </c>
      <c r="E123" s="1" t="s">
        <v>123</v>
      </c>
      <c r="F123" t="str">
        <f t="shared" si="10"/>
        <v>R31</v>
      </c>
      <c r="G123" t="str">
        <f t="shared" si="11"/>
        <v>#01</v>
      </c>
      <c r="H123" t="str">
        <f t="shared" si="12"/>
        <v>R03</v>
      </c>
      <c r="I123" t="str">
        <f t="shared" si="13"/>
        <v>11111</v>
      </c>
      <c r="J123" t="str">
        <f t="shared" si="31"/>
        <v>000000011</v>
      </c>
      <c r="L123" t="s">
        <v>261</v>
      </c>
      <c r="M123" s="1" t="s">
        <v>0</v>
      </c>
    </row>
    <row r="124" spans="1:13">
      <c r="A124" s="1" t="s">
        <v>187</v>
      </c>
      <c r="B124" s="1" t="s">
        <v>375</v>
      </c>
      <c r="C124" s="1" t="s">
        <v>376</v>
      </c>
      <c r="D124" s="1" t="s">
        <v>4</v>
      </c>
      <c r="E124" s="1" t="s">
        <v>135</v>
      </c>
      <c r="F124" t="str">
        <f t="shared" si="10"/>
        <v>R01</v>
      </c>
      <c r="G124" t="str">
        <f t="shared" si="11"/>
        <v>R03</v>
      </c>
      <c r="H124" t="str">
        <f t="shared" si="12"/>
        <v>R01</v>
      </c>
      <c r="I124" t="str">
        <f t="shared" si="13"/>
        <v>00001</v>
      </c>
      <c r="J124" t="str">
        <f t="shared" si="31"/>
        <v>00011</v>
      </c>
      <c r="L124" t="s">
        <v>261</v>
      </c>
      <c r="M124" s="1" t="s">
        <v>0</v>
      </c>
    </row>
    <row r="125" spans="1:13">
      <c r="A125" s="1" t="s">
        <v>188</v>
      </c>
      <c r="B125" s="1" t="s">
        <v>419</v>
      </c>
      <c r="C125" s="1" t="s">
        <v>420</v>
      </c>
      <c r="D125" s="1" t="s">
        <v>1</v>
      </c>
      <c r="E125" t="s">
        <v>189</v>
      </c>
      <c r="F125" t="str">
        <f t="shared" si="10"/>
        <v>R01</v>
      </c>
      <c r="G125" t="str">
        <f t="shared" si="11"/>
        <v>#00</v>
      </c>
      <c r="H125" t="str">
        <f t="shared" si="12"/>
        <v>R07</v>
      </c>
      <c r="I125" t="str">
        <f t="shared" si="13"/>
        <v>00001</v>
      </c>
      <c r="J125" t="str">
        <f t="shared" si="31"/>
        <v>000000001</v>
      </c>
      <c r="L125" t="s">
        <v>261</v>
      </c>
      <c r="M125" t="s">
        <v>0</v>
      </c>
    </row>
    <row r="126" spans="1:13">
      <c r="A126" s="1" t="s">
        <v>190</v>
      </c>
      <c r="B126" s="1" t="s">
        <v>390</v>
      </c>
      <c r="C126" s="1" t="s">
        <v>391</v>
      </c>
      <c r="D126" s="1" t="s">
        <v>4</v>
      </c>
      <c r="E126" s="1" t="s">
        <v>149</v>
      </c>
      <c r="F126" t="str">
        <f t="shared" si="10"/>
        <v>R07</v>
      </c>
      <c r="G126" t="str">
        <f t="shared" si="11"/>
        <v>R06</v>
      </c>
      <c r="H126" t="str">
        <f t="shared" si="12"/>
        <v>R07</v>
      </c>
      <c r="I126" t="str">
        <f t="shared" si="13"/>
        <v>00111</v>
      </c>
      <c r="J126" t="str">
        <f t="shared" si="31"/>
        <v>00110</v>
      </c>
      <c r="L126" t="s">
        <v>261</v>
      </c>
      <c r="M126" s="1" t="s">
        <v>0</v>
      </c>
    </row>
    <row r="127" spans="1:13">
      <c r="A127" s="1" t="s">
        <v>191</v>
      </c>
      <c r="B127" s="1" t="s">
        <v>421</v>
      </c>
      <c r="C127" s="1" t="s">
        <v>422</v>
      </c>
      <c r="D127" s="1" t="s">
        <v>45</v>
      </c>
      <c r="E127" s="1" t="s">
        <v>131</v>
      </c>
      <c r="F127" t="str">
        <f t="shared" si="10"/>
        <v>R08</v>
      </c>
      <c r="G127" t="str">
        <f>TRIM(MID(E127,FIND(",",E127)+1,99))</f>
        <v>0(R07)</v>
      </c>
      <c r="I127" t="str">
        <f t="shared" si="13"/>
        <v>01000</v>
      </c>
      <c r="J127" t="str">
        <f t="shared" si="31"/>
        <v>0011100000000</v>
      </c>
      <c r="L127" t="s">
        <v>261</v>
      </c>
      <c r="M127" t="s">
        <v>0</v>
      </c>
    </row>
    <row r="128" spans="1:13">
      <c r="A128" s="1" t="s">
        <v>192</v>
      </c>
      <c r="B128" s="1" t="s">
        <v>383</v>
      </c>
      <c r="C128" s="1" t="s">
        <v>384</v>
      </c>
      <c r="D128" s="1" t="s">
        <v>4</v>
      </c>
      <c r="E128" s="1" t="s">
        <v>133</v>
      </c>
      <c r="F128" t="str">
        <f t="shared" si="10"/>
        <v>R09</v>
      </c>
      <c r="G128" t="str">
        <f t="shared" si="11"/>
        <v>R08</v>
      </c>
      <c r="H128" t="str">
        <f t="shared" si="12"/>
        <v>R09</v>
      </c>
      <c r="I128" t="str">
        <f t="shared" si="13"/>
        <v>01001</v>
      </c>
      <c r="J128" t="str">
        <f t="shared" si="31"/>
        <v>01000</v>
      </c>
      <c r="L128" t="s">
        <v>261</v>
      </c>
      <c r="M128" s="1" t="s">
        <v>0</v>
      </c>
    </row>
    <row r="129" spans="1:13">
      <c r="A129" s="1" t="s">
        <v>193</v>
      </c>
      <c r="B129" s="1" t="s">
        <v>375</v>
      </c>
      <c r="C129" s="1" t="s">
        <v>376</v>
      </c>
      <c r="D129" s="1" t="s">
        <v>4</v>
      </c>
      <c r="E129" s="1" t="s">
        <v>135</v>
      </c>
      <c r="F129" t="str">
        <f t="shared" si="10"/>
        <v>R01</v>
      </c>
      <c r="G129" t="str">
        <f t="shared" si="11"/>
        <v>R03</v>
      </c>
      <c r="H129" t="str">
        <f t="shared" si="12"/>
        <v>R01</v>
      </c>
      <c r="I129" t="str">
        <f t="shared" si="13"/>
        <v>00001</v>
      </c>
      <c r="J129" t="str">
        <f t="shared" si="31"/>
        <v>00011</v>
      </c>
      <c r="L129" t="s">
        <v>261</v>
      </c>
      <c r="M129" s="1" t="s">
        <v>0</v>
      </c>
    </row>
    <row r="130" spans="1:13">
      <c r="A130" t="s">
        <v>261</v>
      </c>
      <c r="B130" t="s">
        <v>261</v>
      </c>
      <c r="C130" t="s">
        <v>261</v>
      </c>
      <c r="D130" s="1" t="s">
        <v>103</v>
      </c>
      <c r="E130" t="s">
        <v>136</v>
      </c>
      <c r="F130" t="str">
        <f t="shared" si="10"/>
        <v>R02</v>
      </c>
      <c r="G130" t="str">
        <f t="shared" si="11"/>
        <v>R01</v>
      </c>
      <c r="H130" t="str">
        <f t="shared" si="12"/>
        <v>R02</v>
      </c>
      <c r="I130" t="str">
        <f t="shared" si="13"/>
        <v>00010</v>
      </c>
      <c r="J130" t="str">
        <f>IF(MID(G130,1,1)="#",DEC2BIN(MID(G130,2,99),8)&amp;"1",IF(MID(G130,1,1)="R",DEC2BIN(MID(G130,2,99),5),DEC2BIN(MID(G130,FIND("(",G130)+2,2),5)&amp;DEC2BIN(MID(G130,1,FIND("(",G130)-1),8)))</f>
        <v>00001</v>
      </c>
      <c r="L130" t="s">
        <v>261</v>
      </c>
      <c r="M130" s="1" t="s">
        <v>0</v>
      </c>
    </row>
    <row r="131" spans="1:13">
      <c r="A131" s="1" t="s">
        <v>194</v>
      </c>
      <c r="B131" s="1" t="s">
        <v>423</v>
      </c>
      <c r="C131" s="1" t="s">
        <v>386</v>
      </c>
      <c r="D131" s="1" t="s">
        <v>106</v>
      </c>
      <c r="E131" t="s">
        <v>138</v>
      </c>
      <c r="F131" t="str">
        <f t="shared" ref="F131:F168" si="32">MID(E131,1,FIND(",", E131)-1)</f>
        <v>R02</v>
      </c>
      <c r="G131" t="str">
        <f>TRIM(MID(E131,FIND(",",E131)+1,99))</f>
        <v>0x0000</v>
      </c>
      <c r="I131" t="str">
        <f t="shared" ref="I131:I168" si="33">DEC2BIN(INT(MID(F131,2,2)),5)</f>
        <v>00010</v>
      </c>
      <c r="J131" t="str">
        <f>DEC2BIN(INT(HEX2DEC(MID(G131,3,99))/512/512),3)&amp;DEC2BIN(INT((HEX2DEC(MID(G131,3,99))-(INT(HEX2DEC(MID(G131,3,99))/512/512)*512*512))/512),9)&amp;DEC2BIN(MOD(HEX2DEC(MID(G131,3,99)),512),9)</f>
        <v>000000000000000000000</v>
      </c>
      <c r="L131" t="s">
        <v>424</v>
      </c>
      <c r="M131" t="s">
        <v>0</v>
      </c>
    </row>
    <row r="132" spans="1:13">
      <c r="A132" s="1" t="s">
        <v>195</v>
      </c>
      <c r="B132" s="1" t="s">
        <v>425</v>
      </c>
      <c r="C132" s="1" t="s">
        <v>426</v>
      </c>
      <c r="D132" s="1" t="s">
        <v>90</v>
      </c>
      <c r="E132" t="s">
        <v>484</v>
      </c>
      <c r="F132" t="str">
        <f t="shared" si="32"/>
        <v>R31</v>
      </c>
      <c r="G132" t="str">
        <f>TRIM(MID(E132,FIND(",",E132)+1,99))</f>
        <v>0x1ffff9</v>
      </c>
      <c r="I132" t="str">
        <f t="shared" si="33"/>
        <v>11111</v>
      </c>
      <c r="J132" t="str">
        <f>DEC2BIN(INT(HEX2DEC(MID(G132,3,99))/512/512),3)&amp;DEC2BIN(INT((HEX2DEC(MID(G132,3,99))-(INT(HEX2DEC(MID(G132,3,99))/512/512)*512*512))/512),9)&amp;DEC2BIN(MOD(HEX2DEC(MID(G132,3,99)),512),9)</f>
        <v>111111111111111111001</v>
      </c>
      <c r="L132" t="s">
        <v>261</v>
      </c>
      <c r="M132" t="s">
        <v>0</v>
      </c>
    </row>
    <row r="133" spans="1:13">
      <c r="A133" s="1" t="s">
        <v>196</v>
      </c>
      <c r="B133" s="1" t="s">
        <v>397</v>
      </c>
      <c r="C133" s="1" t="s">
        <v>398</v>
      </c>
      <c r="D133" s="1" t="s">
        <v>21</v>
      </c>
      <c r="E133" t="s">
        <v>156</v>
      </c>
      <c r="F133" t="str">
        <f t="shared" si="32"/>
        <v>R09</v>
      </c>
      <c r="G133" t="str">
        <f t="shared" ref="G131:G168" si="34">TRIM(MID(E133,FIND(",",E133)+1,LEN(E133)-FIND(",",E133,FIND(",",E133)+1)))</f>
        <v>#04</v>
      </c>
      <c r="H133" t="str">
        <f t="shared" ref="H131:H168" si="35">TRIM(MID(E133,FIND(",",E133,FIND(",",E133)+1)+1,99))</f>
        <v>R09</v>
      </c>
      <c r="I133" t="str">
        <f t="shared" si="33"/>
        <v>01001</v>
      </c>
      <c r="J133" t="str">
        <f t="shared" ref="J133:J136" si="36">IF(MID(G133,1,1)="#",DEC2BIN(MID(G133,2,99),8)&amp;"1",IF(MID(G133,1,1)="R",DEC2BIN(MID(G133,2,99),5),DEC2BIN(MID(G133,FIND("(",G133)+2,2),5)&amp;DEC2BIN(MID(G133,1,FIND("(",G133)-1),8)))</f>
        <v>000001001</v>
      </c>
      <c r="L133" t="s">
        <v>261</v>
      </c>
      <c r="M133" t="s">
        <v>0</v>
      </c>
    </row>
    <row r="134" spans="1:13">
      <c r="A134" s="1" t="s">
        <v>197</v>
      </c>
      <c r="B134" s="1" t="s">
        <v>427</v>
      </c>
      <c r="C134" s="1" t="s">
        <v>428</v>
      </c>
      <c r="D134" s="1" t="s">
        <v>4</v>
      </c>
      <c r="E134" s="1" t="s">
        <v>198</v>
      </c>
      <c r="F134" t="str">
        <f t="shared" si="32"/>
        <v>R31</v>
      </c>
      <c r="G134" t="str">
        <f t="shared" si="34"/>
        <v>#11</v>
      </c>
      <c r="H134" t="str">
        <f t="shared" si="35"/>
        <v>R11</v>
      </c>
      <c r="I134" t="str">
        <f t="shared" si="33"/>
        <v>11111</v>
      </c>
      <c r="J134" t="str">
        <f t="shared" si="36"/>
        <v>000010111</v>
      </c>
      <c r="L134" t="s">
        <v>261</v>
      </c>
      <c r="M134" s="1" t="s">
        <v>0</v>
      </c>
    </row>
    <row r="135" spans="1:13">
      <c r="A135" s="1" t="s">
        <v>199</v>
      </c>
      <c r="B135" s="1" t="s">
        <v>401</v>
      </c>
      <c r="C135" s="1" t="s">
        <v>402</v>
      </c>
      <c r="D135" s="1" t="s">
        <v>7</v>
      </c>
      <c r="E135" s="1" t="s">
        <v>160</v>
      </c>
      <c r="F135" t="str">
        <f t="shared" si="32"/>
        <v>R09</v>
      </c>
      <c r="G135" t="str">
        <f t="shared" si="34"/>
        <v>R11</v>
      </c>
      <c r="H135" t="str">
        <f t="shared" si="35"/>
        <v>R10</v>
      </c>
      <c r="I135" t="str">
        <f t="shared" si="33"/>
        <v>01001</v>
      </c>
      <c r="J135" t="str">
        <f t="shared" si="36"/>
        <v>01011</v>
      </c>
      <c r="L135" t="s">
        <v>261</v>
      </c>
      <c r="M135" s="1" t="s">
        <v>0</v>
      </c>
    </row>
    <row r="136" spans="1:13">
      <c r="A136" s="1" t="s">
        <v>200</v>
      </c>
      <c r="B136" s="1" t="s">
        <v>429</v>
      </c>
      <c r="C136" s="1" t="s">
        <v>430</v>
      </c>
      <c r="D136" s="1" t="s">
        <v>39</v>
      </c>
      <c r="E136" t="s">
        <v>201</v>
      </c>
      <c r="F136" t="str">
        <f t="shared" si="32"/>
        <v>R12</v>
      </c>
      <c r="G136" t="str">
        <f>TRIM(MID(E136,FIND(",",E136)+1,99))</f>
        <v>26(R10)</v>
      </c>
      <c r="I136" t="str">
        <f t="shared" si="33"/>
        <v>01100</v>
      </c>
      <c r="J136" t="str">
        <f t="shared" si="36"/>
        <v>0101000011010</v>
      </c>
      <c r="L136" t="s">
        <v>261</v>
      </c>
      <c r="M136" t="s">
        <v>0</v>
      </c>
    </row>
    <row r="137" spans="1:13">
      <c r="A137" s="1" t="s">
        <v>202</v>
      </c>
      <c r="B137" s="1" t="s">
        <v>431</v>
      </c>
      <c r="C137" s="1" t="s">
        <v>432</v>
      </c>
      <c r="D137" t="s">
        <v>261</v>
      </c>
      <c r="E137" t="s">
        <v>261</v>
      </c>
      <c r="M137" s="1" t="str">
        <f>C137</f>
        <v>0xffffffff</v>
      </c>
    </row>
    <row r="138" spans="1:13">
      <c r="A138" s="1" t="s">
        <v>203</v>
      </c>
      <c r="B138" s="1" t="s">
        <v>431</v>
      </c>
      <c r="C138" s="1" t="s">
        <v>432</v>
      </c>
      <c r="D138" t="s">
        <v>261</v>
      </c>
      <c r="E138" t="s">
        <v>261</v>
      </c>
      <c r="M138" s="1" t="str">
        <f>C138</f>
        <v>0xffffffff</v>
      </c>
    </row>
    <row r="139" spans="1:13">
      <c r="A139" s="1" t="s">
        <v>204</v>
      </c>
      <c r="B139" s="1" t="s">
        <v>431</v>
      </c>
      <c r="C139" s="1" t="s">
        <v>432</v>
      </c>
      <c r="D139" t="s">
        <v>261</v>
      </c>
      <c r="E139" t="s">
        <v>261</v>
      </c>
      <c r="M139" s="1" t="str">
        <f>C139</f>
        <v>0xffffffff</v>
      </c>
    </row>
    <row r="140" spans="1:13">
      <c r="A140" s="1" t="s">
        <v>205</v>
      </c>
      <c r="B140" s="1" t="s">
        <v>431</v>
      </c>
      <c r="C140" s="1" t="s">
        <v>432</v>
      </c>
      <c r="D140" t="s">
        <v>261</v>
      </c>
      <c r="E140" t="s">
        <v>261</v>
      </c>
      <c r="M140" s="1" t="str">
        <f>C140</f>
        <v>0xffffffff</v>
      </c>
    </row>
    <row r="141" spans="1:13">
      <c r="A141" s="1" t="s">
        <v>206</v>
      </c>
      <c r="B141" s="1" t="s">
        <v>431</v>
      </c>
      <c r="C141" s="1" t="s">
        <v>432</v>
      </c>
      <c r="D141" t="s">
        <v>261</v>
      </c>
      <c r="E141" t="s">
        <v>261</v>
      </c>
      <c r="M141" s="1" t="str">
        <f>C141</f>
        <v>0xffffffff</v>
      </c>
    </row>
    <row r="142" spans="1:13">
      <c r="A142" s="1" t="s">
        <v>207</v>
      </c>
      <c r="B142" s="1" t="s">
        <v>262</v>
      </c>
      <c r="C142" s="1" t="s">
        <v>263</v>
      </c>
      <c r="D142" s="1" t="s">
        <v>4</v>
      </c>
      <c r="E142" s="1" t="s">
        <v>5</v>
      </c>
      <c r="F142" t="str">
        <f t="shared" si="32"/>
        <v>R31</v>
      </c>
      <c r="G142" t="str">
        <f t="shared" si="34"/>
        <v>R31</v>
      </c>
      <c r="H142" t="str">
        <f t="shared" si="35"/>
        <v>R01</v>
      </c>
      <c r="I142" t="str">
        <f t="shared" si="33"/>
        <v>11111</v>
      </c>
      <c r="J142" t="str">
        <f t="shared" ref="J142:J146" si="37">IF(MID(G142,1,1)="#",DEC2BIN(MID(G142,2,99),8)&amp;"1",IF(MID(G142,1,1)="R",DEC2BIN(MID(G142,2,99),5),DEC2BIN(MID(G142,FIND("(",G142)+2,2),5)&amp;DEC2BIN(MID(G142,1,FIND("(",G142)-1),8)))</f>
        <v>11111</v>
      </c>
      <c r="L142" t="s">
        <v>261</v>
      </c>
      <c r="M142" s="1" t="s">
        <v>0</v>
      </c>
    </row>
    <row r="143" spans="1:13">
      <c r="A143" s="1" t="s">
        <v>208</v>
      </c>
      <c r="B143" s="1" t="s">
        <v>433</v>
      </c>
      <c r="C143" s="1" t="s">
        <v>434</v>
      </c>
      <c r="D143" s="1" t="s">
        <v>4</v>
      </c>
      <c r="E143" s="1" t="s">
        <v>209</v>
      </c>
      <c r="F143" t="str">
        <f t="shared" si="32"/>
        <v>R29</v>
      </c>
      <c r="G143" t="str">
        <f t="shared" si="34"/>
        <v>#-8</v>
      </c>
      <c r="H143" t="str">
        <f t="shared" si="35"/>
        <v>R29</v>
      </c>
      <c r="I143" t="str">
        <f t="shared" si="33"/>
        <v>11101</v>
      </c>
      <c r="J143" t="str">
        <f t="shared" si="37"/>
        <v>11111110001</v>
      </c>
      <c r="L143" t="s">
        <v>261</v>
      </c>
      <c r="M143" s="1" t="s">
        <v>0</v>
      </c>
    </row>
    <row r="144" spans="1:13">
      <c r="A144" s="1" t="s">
        <v>210</v>
      </c>
      <c r="B144" s="1" t="s">
        <v>435</v>
      </c>
      <c r="C144" s="1" t="s">
        <v>436</v>
      </c>
      <c r="D144" s="1" t="s">
        <v>61</v>
      </c>
      <c r="E144" t="s">
        <v>211</v>
      </c>
      <c r="F144" t="str">
        <f t="shared" si="32"/>
        <v>R00</v>
      </c>
      <c r="G144" t="str">
        <f>TRIM(MID(E144,FIND(",",E144)+1,99))</f>
        <v>4(R29)</v>
      </c>
      <c r="I144" t="str">
        <f t="shared" si="33"/>
        <v>00000</v>
      </c>
      <c r="J144" t="str">
        <f t="shared" si="37"/>
        <v>1110100000100</v>
      </c>
      <c r="L144" t="s">
        <v>261</v>
      </c>
      <c r="M144" t="s">
        <v>0</v>
      </c>
    </row>
    <row r="145" spans="1:13">
      <c r="A145" s="1" t="s">
        <v>212</v>
      </c>
      <c r="B145" s="1" t="s">
        <v>437</v>
      </c>
      <c r="C145" s="1" t="s">
        <v>438</v>
      </c>
      <c r="D145" s="1" t="s">
        <v>61</v>
      </c>
      <c r="E145" t="s">
        <v>213</v>
      </c>
      <c r="F145" t="str">
        <f t="shared" si="32"/>
        <v>R04</v>
      </c>
      <c r="G145" t="str">
        <f>TRIM(MID(E145,FIND(",",E145)+1,99))</f>
        <v>0(R29)</v>
      </c>
      <c r="I145" t="str">
        <f t="shared" si="33"/>
        <v>00100</v>
      </c>
      <c r="J145" t="str">
        <f t="shared" si="37"/>
        <v>1110100000000</v>
      </c>
      <c r="L145" t="s">
        <v>261</v>
      </c>
      <c r="M145" t="s">
        <v>0</v>
      </c>
    </row>
    <row r="146" spans="1:13">
      <c r="A146" s="1" t="s">
        <v>214</v>
      </c>
      <c r="B146" s="1" t="s">
        <v>439</v>
      </c>
      <c r="C146" s="1" t="s">
        <v>440</v>
      </c>
      <c r="D146" s="1" t="s">
        <v>17</v>
      </c>
      <c r="E146" s="1" t="s">
        <v>215</v>
      </c>
      <c r="F146" t="str">
        <f t="shared" si="32"/>
        <v>R04</v>
      </c>
      <c r="G146" t="str">
        <f>TRIM(MID(E146,FIND(",",E146)+1,LEN(E146)-FIND(",",E146,FIND(",",E146)+1)-1))</f>
        <v>#1</v>
      </c>
      <c r="H146" t="str">
        <f t="shared" si="35"/>
        <v>R02</v>
      </c>
      <c r="I146" t="str">
        <f t="shared" si="33"/>
        <v>00100</v>
      </c>
      <c r="J146" t="str">
        <f t="shared" si="37"/>
        <v>000000011</v>
      </c>
      <c r="L146" t="s">
        <v>261</v>
      </c>
      <c r="M146" s="1" t="s">
        <v>0</v>
      </c>
    </row>
    <row r="147" spans="1:13">
      <c r="A147" s="1" t="s">
        <v>216</v>
      </c>
      <c r="B147" s="1" t="s">
        <v>441</v>
      </c>
      <c r="C147" s="1" t="s">
        <v>442</v>
      </c>
      <c r="D147" s="1" t="s">
        <v>217</v>
      </c>
      <c r="E147" t="s">
        <v>218</v>
      </c>
      <c r="F147" t="str">
        <f t="shared" si="32"/>
        <v>R02</v>
      </c>
      <c r="G147" t="str">
        <f>TRIM(MID(E147,FIND(",",E147)+1,99))</f>
        <v>0x0005</v>
      </c>
      <c r="I147" t="str">
        <f t="shared" si="33"/>
        <v>00010</v>
      </c>
      <c r="J147" t="str">
        <f>DEC2BIN(INT(HEX2DEC(MID(G147,3,99))/512/512),3)&amp;DEC2BIN(INT((HEX2DEC(MID(G147,3,99))-(INT(HEX2DEC(MID(G147,3,99))/512/512)*512*512))/512),9)&amp;DEC2BIN(MOD(HEX2DEC(MID(G147,3,99)),512),9)</f>
        <v>000000000000000000101</v>
      </c>
      <c r="L147" t="s">
        <v>443</v>
      </c>
      <c r="M147" t="s">
        <v>0</v>
      </c>
    </row>
    <row r="148" spans="1:13">
      <c r="A148" s="1" t="s">
        <v>219</v>
      </c>
      <c r="B148" s="1" t="s">
        <v>444</v>
      </c>
      <c r="C148" s="1" t="s">
        <v>445</v>
      </c>
      <c r="D148" s="1" t="s">
        <v>39</v>
      </c>
      <c r="E148" t="s">
        <v>220</v>
      </c>
      <c r="F148" t="str">
        <f t="shared" si="32"/>
        <v>R04</v>
      </c>
      <c r="G148" t="str">
        <f>TRIM(MID(E148,FIND(",",E148)+1,99))</f>
        <v>0(R04)</v>
      </c>
      <c r="I148" t="str">
        <f t="shared" si="33"/>
        <v>00100</v>
      </c>
      <c r="J148" t="str">
        <f t="shared" ref="J148:J163" si="38">IF(MID(G148,1,1)="#",DEC2BIN(MID(G148,2,99),8)&amp;"1",IF(MID(G148,1,1)="R",DEC2BIN(MID(G148,2,99),5),DEC2BIN(MID(G148,FIND("(",G148)+2,2),5)&amp;DEC2BIN(MID(G148,1,FIND("(",G148)-1),8)))</f>
        <v>0010000000000</v>
      </c>
      <c r="L148" t="s">
        <v>261</v>
      </c>
      <c r="M148" t="s">
        <v>0</v>
      </c>
    </row>
    <row r="149" spans="1:13">
      <c r="A149" s="1" t="s">
        <v>221</v>
      </c>
      <c r="B149" s="1" t="s">
        <v>446</v>
      </c>
      <c r="C149" s="1" t="s">
        <v>447</v>
      </c>
      <c r="D149" s="1" t="s">
        <v>39</v>
      </c>
      <c r="E149" t="s">
        <v>211</v>
      </c>
      <c r="F149" t="str">
        <f t="shared" si="32"/>
        <v>R00</v>
      </c>
      <c r="G149" t="str">
        <f>TRIM(MID(E149,FIND(",",E149)+1,99))</f>
        <v>4(R29)</v>
      </c>
      <c r="I149" t="str">
        <f t="shared" si="33"/>
        <v>00000</v>
      </c>
      <c r="J149" t="str">
        <f t="shared" si="38"/>
        <v>1110100000100</v>
      </c>
      <c r="L149" t="s">
        <v>261</v>
      </c>
      <c r="M149" t="s">
        <v>0</v>
      </c>
    </row>
    <row r="150" spans="1:13">
      <c r="A150" s="1" t="s">
        <v>222</v>
      </c>
      <c r="B150" s="1" t="s">
        <v>448</v>
      </c>
      <c r="C150" s="1" t="s">
        <v>449</v>
      </c>
      <c r="D150" s="1" t="s">
        <v>4</v>
      </c>
      <c r="E150" s="1" t="s">
        <v>223</v>
      </c>
      <c r="F150" t="str">
        <f t="shared" si="32"/>
        <v>R29</v>
      </c>
      <c r="G150" t="str">
        <f>TRIM(MID(E150,FIND(",",E150)+1,LEN(E150)-FIND(",",E150,FIND(",",E150)+1)-1))</f>
        <v>#8</v>
      </c>
      <c r="H150" t="str">
        <f t="shared" si="35"/>
        <v>R29</v>
      </c>
      <c r="I150" t="str">
        <f t="shared" si="33"/>
        <v>11101</v>
      </c>
      <c r="J150" t="str">
        <f t="shared" si="38"/>
        <v>000010001</v>
      </c>
      <c r="L150" t="s">
        <v>261</v>
      </c>
      <c r="M150" s="1" t="s">
        <v>0</v>
      </c>
    </row>
    <row r="151" spans="1:13">
      <c r="A151" s="1" t="s">
        <v>224</v>
      </c>
      <c r="B151" s="1" t="s">
        <v>450</v>
      </c>
      <c r="C151" s="1" t="s">
        <v>451</v>
      </c>
      <c r="D151" s="1" t="s">
        <v>11</v>
      </c>
      <c r="E151" t="s">
        <v>225</v>
      </c>
      <c r="F151" t="str">
        <f t="shared" si="32"/>
        <v>R31</v>
      </c>
      <c r="G151" t="str">
        <f t="shared" si="34"/>
        <v>R04</v>
      </c>
      <c r="H151" t="str">
        <f t="shared" si="35"/>
        <v>R14</v>
      </c>
      <c r="I151" t="str">
        <f t="shared" si="33"/>
        <v>11111</v>
      </c>
      <c r="J151" t="str">
        <f t="shared" si="38"/>
        <v>00100</v>
      </c>
      <c r="L151" t="s">
        <v>261</v>
      </c>
      <c r="M151" t="s">
        <v>0</v>
      </c>
    </row>
    <row r="152" spans="1:13">
      <c r="A152" s="1" t="s">
        <v>226</v>
      </c>
      <c r="B152" s="1" t="s">
        <v>452</v>
      </c>
      <c r="C152" s="1" t="s">
        <v>453</v>
      </c>
      <c r="D152" s="1" t="s">
        <v>227</v>
      </c>
      <c r="E152" t="s">
        <v>228</v>
      </c>
      <c r="F152" t="str">
        <f t="shared" si="32"/>
        <v>R31</v>
      </c>
      <c r="G152" t="str">
        <f>TRIM(MID(E152,FIND(",",E152)+1,99))</f>
        <v>R00</v>
      </c>
      <c r="I152" t="str">
        <f t="shared" si="33"/>
        <v>11111</v>
      </c>
      <c r="J152" t="str">
        <f t="shared" si="38"/>
        <v>00000</v>
      </c>
      <c r="L152" t="s">
        <v>261</v>
      </c>
      <c r="M152" t="s">
        <v>0</v>
      </c>
    </row>
    <row r="153" spans="1:13">
      <c r="A153" s="1" t="s">
        <v>229</v>
      </c>
      <c r="B153" s="1" t="s">
        <v>450</v>
      </c>
      <c r="C153" s="1" t="s">
        <v>451</v>
      </c>
      <c r="D153" s="1" t="s">
        <v>11</v>
      </c>
      <c r="E153" t="s">
        <v>225</v>
      </c>
      <c r="F153" t="str">
        <f t="shared" si="32"/>
        <v>R31</v>
      </c>
      <c r="G153" t="str">
        <f t="shared" si="34"/>
        <v>R04</v>
      </c>
      <c r="H153" t="str">
        <f t="shared" si="35"/>
        <v>R14</v>
      </c>
      <c r="I153" t="str">
        <f t="shared" si="33"/>
        <v>11111</v>
      </c>
      <c r="J153" t="str">
        <f t="shared" si="38"/>
        <v>00100</v>
      </c>
      <c r="L153" t="s">
        <v>261</v>
      </c>
      <c r="M153" t="s">
        <v>0</v>
      </c>
    </row>
    <row r="154" spans="1:13">
      <c r="A154" s="1" t="s">
        <v>230</v>
      </c>
      <c r="B154" s="1" t="s">
        <v>454</v>
      </c>
      <c r="C154" s="1" t="s">
        <v>455</v>
      </c>
      <c r="D154" s="1" t="s">
        <v>15</v>
      </c>
      <c r="E154" s="1" t="s">
        <v>231</v>
      </c>
      <c r="F154" t="str">
        <f t="shared" si="32"/>
        <v>R31</v>
      </c>
      <c r="G154" t="str">
        <f t="shared" si="34"/>
        <v>R04</v>
      </c>
      <c r="H154" t="str">
        <f t="shared" si="35"/>
        <v>R16</v>
      </c>
      <c r="I154" t="str">
        <f t="shared" si="33"/>
        <v>11111</v>
      </c>
      <c r="J154" t="str">
        <f t="shared" si="38"/>
        <v>00100</v>
      </c>
      <c r="L154" t="s">
        <v>261</v>
      </c>
      <c r="M154" s="1" t="s">
        <v>0</v>
      </c>
    </row>
    <row r="155" spans="1:13">
      <c r="A155" s="1" t="s">
        <v>232</v>
      </c>
      <c r="B155" s="1" t="s">
        <v>456</v>
      </c>
      <c r="C155" s="1" t="s">
        <v>457</v>
      </c>
      <c r="D155" s="1" t="s">
        <v>4</v>
      </c>
      <c r="E155" s="1" t="s">
        <v>233</v>
      </c>
      <c r="F155" t="str">
        <f t="shared" si="32"/>
        <v>R04</v>
      </c>
      <c r="G155" t="str">
        <f t="shared" si="34"/>
        <v>#-1</v>
      </c>
      <c r="H155" t="str">
        <f t="shared" si="35"/>
        <v>R04</v>
      </c>
      <c r="I155" t="str">
        <f t="shared" si="33"/>
        <v>00100</v>
      </c>
      <c r="J155" t="str">
        <f t="shared" si="38"/>
        <v>11111111111</v>
      </c>
      <c r="L155" t="s">
        <v>261</v>
      </c>
      <c r="M155" s="1" t="s">
        <v>0</v>
      </c>
    </row>
    <row r="156" spans="1:13">
      <c r="A156" s="1" t="s">
        <v>234</v>
      </c>
      <c r="B156" s="1" t="s">
        <v>458</v>
      </c>
      <c r="C156" s="1" t="s">
        <v>459</v>
      </c>
      <c r="D156" s="1" t="s">
        <v>11</v>
      </c>
      <c r="E156" t="s">
        <v>235</v>
      </c>
      <c r="F156" t="str">
        <f t="shared" si="32"/>
        <v>R31</v>
      </c>
      <c r="G156" t="str">
        <f t="shared" si="34"/>
        <v>R04</v>
      </c>
      <c r="H156" t="str">
        <f t="shared" si="35"/>
        <v>R17</v>
      </c>
      <c r="I156" t="str">
        <f t="shared" si="33"/>
        <v>11111</v>
      </c>
      <c r="J156" t="str">
        <f t="shared" si="38"/>
        <v>00100</v>
      </c>
      <c r="L156" t="s">
        <v>261</v>
      </c>
      <c r="M156" t="s">
        <v>0</v>
      </c>
    </row>
    <row r="157" spans="1:13">
      <c r="A157" s="1" t="s">
        <v>236</v>
      </c>
      <c r="B157" s="1" t="s">
        <v>460</v>
      </c>
      <c r="C157" s="1" t="s">
        <v>461</v>
      </c>
      <c r="D157" s="1" t="s">
        <v>4</v>
      </c>
      <c r="E157" s="1" t="s">
        <v>237</v>
      </c>
      <c r="F157" t="str">
        <f t="shared" si="32"/>
        <v>R16</v>
      </c>
      <c r="G157" t="str">
        <f t="shared" si="34"/>
        <v>R17</v>
      </c>
      <c r="H157" t="str">
        <f t="shared" si="35"/>
        <v>R18</v>
      </c>
      <c r="I157" t="str">
        <f t="shared" si="33"/>
        <v>10000</v>
      </c>
      <c r="J157" t="str">
        <f t="shared" si="38"/>
        <v>10001</v>
      </c>
      <c r="L157" t="s">
        <v>261</v>
      </c>
      <c r="M157" s="1" t="s">
        <v>0</v>
      </c>
    </row>
    <row r="158" spans="1:13">
      <c r="A158" s="1" t="s">
        <v>238</v>
      </c>
      <c r="B158" s="1" t="s">
        <v>462</v>
      </c>
      <c r="C158" s="1" t="s">
        <v>463</v>
      </c>
      <c r="D158" s="1" t="s">
        <v>7</v>
      </c>
      <c r="E158" s="1" t="s">
        <v>239</v>
      </c>
      <c r="F158" t="str">
        <f t="shared" si="32"/>
        <v>R16</v>
      </c>
      <c r="G158" t="str">
        <f t="shared" si="34"/>
        <v>R17</v>
      </c>
      <c r="H158" t="str">
        <f t="shared" si="35"/>
        <v>R19</v>
      </c>
      <c r="I158" t="str">
        <f t="shared" si="33"/>
        <v>10000</v>
      </c>
      <c r="J158" t="str">
        <f t="shared" si="38"/>
        <v>10001</v>
      </c>
      <c r="L158" t="s">
        <v>261</v>
      </c>
      <c r="M158" s="1" t="s">
        <v>0</v>
      </c>
    </row>
    <row r="159" spans="1:13">
      <c r="A159" s="1" t="s">
        <v>240</v>
      </c>
      <c r="B159" s="1" t="s">
        <v>464</v>
      </c>
      <c r="C159" s="1" t="s">
        <v>465</v>
      </c>
      <c r="D159" s="1" t="s">
        <v>9</v>
      </c>
      <c r="E159" t="s">
        <v>241</v>
      </c>
      <c r="F159" t="str">
        <f t="shared" si="32"/>
        <v>R16</v>
      </c>
      <c r="G159" t="str">
        <f t="shared" si="34"/>
        <v>R17</v>
      </c>
      <c r="H159" t="str">
        <f t="shared" si="35"/>
        <v>R20</v>
      </c>
      <c r="I159" t="str">
        <f t="shared" si="33"/>
        <v>10000</v>
      </c>
      <c r="J159" t="str">
        <f t="shared" si="38"/>
        <v>10001</v>
      </c>
      <c r="L159" t="s">
        <v>261</v>
      </c>
      <c r="M159" t="s">
        <v>0</v>
      </c>
    </row>
    <row r="160" spans="1:13">
      <c r="A160" s="1" t="s">
        <v>242</v>
      </c>
      <c r="B160" s="1" t="s">
        <v>466</v>
      </c>
      <c r="C160" s="1" t="s">
        <v>467</v>
      </c>
      <c r="D160" s="1" t="s">
        <v>11</v>
      </c>
      <c r="E160" t="s">
        <v>243</v>
      </c>
      <c r="F160" t="str">
        <f t="shared" si="32"/>
        <v>R17</v>
      </c>
      <c r="G160" t="str">
        <f t="shared" si="34"/>
        <v>R17</v>
      </c>
      <c r="H160" t="str">
        <f t="shared" si="35"/>
        <v>R21</v>
      </c>
      <c r="I160" t="str">
        <f t="shared" si="33"/>
        <v>10001</v>
      </c>
      <c r="J160" t="str">
        <f t="shared" si="38"/>
        <v>10001</v>
      </c>
      <c r="L160" t="s">
        <v>261</v>
      </c>
      <c r="M160" t="s">
        <v>0</v>
      </c>
    </row>
    <row r="161" spans="1:13">
      <c r="A161" s="1" t="s">
        <v>244</v>
      </c>
      <c r="B161" s="1" t="s">
        <v>468</v>
      </c>
      <c r="C161" s="1" t="s">
        <v>469</v>
      </c>
      <c r="D161" s="1" t="s">
        <v>15</v>
      </c>
      <c r="E161" s="1" t="s">
        <v>245</v>
      </c>
      <c r="F161" t="str">
        <f t="shared" si="32"/>
        <v>R16</v>
      </c>
      <c r="G161" t="str">
        <f t="shared" si="34"/>
        <v>R17</v>
      </c>
      <c r="H161" t="str">
        <f t="shared" si="35"/>
        <v>R22</v>
      </c>
      <c r="I161" t="str">
        <f t="shared" si="33"/>
        <v>10000</v>
      </c>
      <c r="J161" t="str">
        <f t="shared" si="38"/>
        <v>10001</v>
      </c>
      <c r="L161" t="s">
        <v>261</v>
      </c>
      <c r="M161" s="1" t="s">
        <v>0</v>
      </c>
    </row>
    <row r="162" spans="1:13">
      <c r="A162" s="1" t="s">
        <v>246</v>
      </c>
      <c r="B162" s="1" t="s">
        <v>470</v>
      </c>
      <c r="C162" s="1" t="s">
        <v>471</v>
      </c>
      <c r="D162" s="1" t="s">
        <v>9</v>
      </c>
      <c r="E162" t="s">
        <v>247</v>
      </c>
      <c r="F162" t="str">
        <f t="shared" si="32"/>
        <v>R16</v>
      </c>
      <c r="G162" t="str">
        <f t="shared" si="34"/>
        <v>R17</v>
      </c>
      <c r="H162" t="str">
        <f t="shared" si="35"/>
        <v>R23</v>
      </c>
      <c r="I162" t="str">
        <f t="shared" si="33"/>
        <v>10000</v>
      </c>
      <c r="J162" t="str">
        <f t="shared" si="38"/>
        <v>10001</v>
      </c>
      <c r="L162" t="s">
        <v>261</v>
      </c>
      <c r="M162" t="s">
        <v>0</v>
      </c>
    </row>
    <row r="163" spans="1:13">
      <c r="A163" t="s">
        <v>261</v>
      </c>
      <c r="B163" t="s">
        <v>261</v>
      </c>
      <c r="C163" t="s">
        <v>261</v>
      </c>
      <c r="D163" s="1" t="s">
        <v>103</v>
      </c>
      <c r="E163" t="s">
        <v>136</v>
      </c>
      <c r="F163" t="str">
        <f t="shared" si="32"/>
        <v>R02</v>
      </c>
      <c r="G163" t="str">
        <f t="shared" si="34"/>
        <v>R01</v>
      </c>
      <c r="H163" t="str">
        <f t="shared" si="35"/>
        <v>R02</v>
      </c>
      <c r="I163" t="str">
        <f t="shared" si="33"/>
        <v>00010</v>
      </c>
      <c r="J163" t="str">
        <f t="shared" si="38"/>
        <v>00001</v>
      </c>
      <c r="L163" t="s">
        <v>261</v>
      </c>
      <c r="M163" s="1" t="s">
        <v>0</v>
      </c>
    </row>
    <row r="164" spans="1:13">
      <c r="A164" s="1" t="s">
        <v>248</v>
      </c>
      <c r="B164" s="1" t="s">
        <v>340</v>
      </c>
      <c r="C164" s="1" t="s">
        <v>341</v>
      </c>
      <c r="D164" s="1" t="s">
        <v>90</v>
      </c>
      <c r="E164" t="s">
        <v>249</v>
      </c>
      <c r="F164" t="str">
        <f t="shared" si="32"/>
        <v>R31</v>
      </c>
      <c r="G164" t="str">
        <f>TRIM(MID(E164,FIND(",",E164)+1,99))</f>
        <v>0x1fffe9</v>
      </c>
      <c r="I164" t="str">
        <f t="shared" si="33"/>
        <v>11111</v>
      </c>
      <c r="J164" t="str">
        <f>DEC2BIN(INT(HEX2DEC(MID(G164,3,99))/512/512),3)&amp;DEC2BIN(INT((HEX2DEC(MID(G164,3,99))-(INT(HEX2DEC(MID(G164,3,99))/512/512)*512*512))/512),9)&amp;DEC2BIN(MOD(HEX2DEC(MID(G164,3,99)),512),9)</f>
        <v>111111111111111101001</v>
      </c>
      <c r="L164" t="s">
        <v>261</v>
      </c>
      <c r="M164" t="s">
        <v>0</v>
      </c>
    </row>
    <row r="165" spans="1:13">
      <c r="A165" s="1" t="s">
        <v>250</v>
      </c>
      <c r="B165" s="1" t="s">
        <v>444</v>
      </c>
      <c r="C165" s="1" t="s">
        <v>445</v>
      </c>
      <c r="D165" s="1" t="s">
        <v>39</v>
      </c>
      <c r="E165" t="s">
        <v>213</v>
      </c>
      <c r="F165" t="str">
        <f t="shared" si="32"/>
        <v>R04</v>
      </c>
      <c r="G165" t="str">
        <f>TRIM(MID(E165,FIND(",",E165)+1,99))</f>
        <v>0(R29)</v>
      </c>
      <c r="I165" t="str">
        <f t="shared" si="33"/>
        <v>00100</v>
      </c>
      <c r="J165" t="str">
        <f t="shared" ref="J165:J168" si="39">IF(MID(G165,1,1)="#",DEC2BIN(MID(G165,2,99),8)&amp;"1",IF(MID(G165,1,1)="R",DEC2BIN(MID(G165,2,99),5),DEC2BIN(MID(G165,FIND("(",G165)+2,2),5)&amp;DEC2BIN(MID(G165,1,FIND("(",G165)-1),8)))</f>
        <v>1110100000000</v>
      </c>
      <c r="L165" t="s">
        <v>261</v>
      </c>
      <c r="M165" t="s">
        <v>0</v>
      </c>
    </row>
    <row r="166" spans="1:13">
      <c r="A166" s="1" t="s">
        <v>251</v>
      </c>
      <c r="B166" s="1" t="s">
        <v>446</v>
      </c>
      <c r="C166" s="1" t="s">
        <v>447</v>
      </c>
      <c r="D166" s="1" t="s">
        <v>39</v>
      </c>
      <c r="E166" t="s">
        <v>252</v>
      </c>
      <c r="F166" t="str">
        <f t="shared" si="32"/>
        <v>R00</v>
      </c>
      <c r="G166" t="str">
        <f>TRIM(MID(E166,FIND(",",E166)+1,99))</f>
        <v>0(R29)</v>
      </c>
      <c r="I166" t="str">
        <f t="shared" si="33"/>
        <v>00000</v>
      </c>
      <c r="J166" t="str">
        <f t="shared" si="39"/>
        <v>1110100000000</v>
      </c>
      <c r="L166" t="s">
        <v>261</v>
      </c>
      <c r="M166" t="s">
        <v>0</v>
      </c>
    </row>
    <row r="167" spans="1:13">
      <c r="A167" s="1" t="s">
        <v>253</v>
      </c>
      <c r="B167" s="1" t="s">
        <v>448</v>
      </c>
      <c r="C167" s="1" t="s">
        <v>449</v>
      </c>
      <c r="D167" s="1" t="s">
        <v>4</v>
      </c>
      <c r="E167" s="1" t="s">
        <v>254</v>
      </c>
      <c r="F167" t="str">
        <f t="shared" si="32"/>
        <v>R29</v>
      </c>
      <c r="G167" t="str">
        <f t="shared" si="34"/>
        <v>#08</v>
      </c>
      <c r="H167" t="str">
        <f t="shared" si="35"/>
        <v>R29</v>
      </c>
      <c r="I167" t="str">
        <f t="shared" si="33"/>
        <v>11101</v>
      </c>
      <c r="J167" t="str">
        <f t="shared" si="39"/>
        <v>000010001</v>
      </c>
      <c r="L167" t="s">
        <v>261</v>
      </c>
      <c r="M167" s="1" t="s">
        <v>0</v>
      </c>
    </row>
    <row r="168" spans="1:13">
      <c r="A168" s="1" t="s">
        <v>255</v>
      </c>
      <c r="B168" s="1" t="s">
        <v>450</v>
      </c>
      <c r="C168" s="1" t="s">
        <v>451</v>
      </c>
      <c r="D168" s="1" t="s">
        <v>11</v>
      </c>
      <c r="E168" t="s">
        <v>225</v>
      </c>
      <c r="F168" t="str">
        <f t="shared" si="32"/>
        <v>R31</v>
      </c>
      <c r="G168" t="str">
        <f t="shared" si="34"/>
        <v>R04</v>
      </c>
      <c r="H168" t="str">
        <f t="shared" si="35"/>
        <v>R14</v>
      </c>
      <c r="I168" t="str">
        <f t="shared" si="33"/>
        <v>11111</v>
      </c>
      <c r="J168" t="str">
        <f t="shared" si="39"/>
        <v>00100</v>
      </c>
      <c r="L168" t="s">
        <v>261</v>
      </c>
      <c r="M168" t="s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Sheet1!MIPS_to_AXP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2017-05-29T23:09:47Z</dcterms:created>
  <dcterms:modified xsi:type="dcterms:W3CDTF">2017-05-30T01:37:59Z</dcterms:modified>
</cp:coreProperties>
</file>