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4780" windowHeight="10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6" i="1" l="1"/>
  <c r="X5" i="1"/>
  <c r="X4" i="1"/>
  <c r="X3" i="1"/>
  <c r="X2" i="1"/>
  <c r="R7" i="1"/>
  <c r="O7" i="1" s="1"/>
  <c r="P7" i="1"/>
  <c r="S7" i="1"/>
  <c r="S6" i="1"/>
  <c r="S5" i="1"/>
  <c r="S4" i="1"/>
  <c r="R4" i="1" s="1"/>
  <c r="U4" i="1" s="1"/>
  <c r="S3" i="1"/>
  <c r="R3" i="1" s="1"/>
  <c r="U3" i="1" s="1"/>
  <c r="S2" i="1"/>
  <c r="T7" i="1"/>
  <c r="R6" i="1"/>
  <c r="U6" i="1" s="1"/>
  <c r="R5" i="1"/>
  <c r="U5" i="1"/>
  <c r="R2" i="1"/>
  <c r="U2" i="1" s="1"/>
  <c r="T6" i="1"/>
  <c r="T5" i="1"/>
  <c r="T4" i="1"/>
  <c r="T3" i="1"/>
  <c r="T2" i="1"/>
  <c r="O6" i="1"/>
  <c r="O5" i="1"/>
  <c r="O4" i="1"/>
  <c r="O3" i="1"/>
  <c r="O2" i="1"/>
  <c r="P6" i="1"/>
  <c r="P5" i="1"/>
  <c r="P4" i="1"/>
  <c r="P3" i="1"/>
  <c r="P2" i="1"/>
  <c r="N6" i="1"/>
  <c r="N5" i="1"/>
  <c r="N4" i="1"/>
  <c r="N3" i="1"/>
  <c r="N2" i="1"/>
  <c r="K6" i="1"/>
  <c r="K5" i="1"/>
  <c r="K4" i="1"/>
  <c r="K3" i="1"/>
  <c r="K2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D6" i="1"/>
  <c r="D5" i="1"/>
  <c r="D4" i="1"/>
  <c r="D3" i="1"/>
  <c r="D2" i="1"/>
  <c r="C6" i="1"/>
  <c r="C5" i="1"/>
  <c r="C4" i="1"/>
  <c r="C3" i="1"/>
  <c r="C2" i="1"/>
  <c r="B6" i="1"/>
  <c r="B5" i="1"/>
  <c r="B4" i="1"/>
  <c r="B3" i="1"/>
  <c r="B2" i="1"/>
  <c r="C1" i="1"/>
  <c r="D1" i="1"/>
  <c r="U7" i="1" l="1"/>
</calcChain>
</file>

<file path=xl/sharedStrings.xml><?xml version="1.0" encoding="utf-8"?>
<sst xmlns="http://schemas.openxmlformats.org/spreadsheetml/2006/main" count="17" uniqueCount="8">
  <si>
    <t>BC_SIZE</t>
  </si>
  <si>
    <t>[5-0]</t>
  </si>
  <si>
    <t>Data</t>
  </si>
  <si>
    <t>Index</t>
  </si>
  <si>
    <t>Tag</t>
  </si>
  <si>
    <t>All 4 MMAs</t>
  </si>
  <si>
    <t>Memory Sizes (MB)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</si>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</sst>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Z6" sqref="Z6"/>
    </sheetView>
  </sheetViews>
  <sheetFormatPr defaultRowHeight="15" x14ac:dyDescent="0.25"/>
  <cols>
    <col min="1" max="1" width="7.85546875" bestFit="1" customWidth="1"/>
    <col min="2" max="2" width="9" bestFit="1" customWidth="1"/>
    <col min="3" max="3" width="7" bestFit="1" customWidth="1"/>
    <col min="4" max="4" width="2" bestFit="1" customWidth="1"/>
    <col min="5" max="7" width="3" bestFit="1" customWidth="1"/>
    <col min="8" max="10" width="9" bestFit="1" customWidth="1"/>
    <col min="11" max="11" width="25.5703125" bestFit="1" customWidth="1"/>
    <col min="14" max="14" width="3" bestFit="1" customWidth="1"/>
    <col min="15" max="15" width="7.140625" bestFit="1" customWidth="1"/>
    <col min="16" max="16" width="6.140625" bestFit="1" customWidth="1"/>
    <col min="17" max="17" width="5.140625" bestFit="1" customWidth="1"/>
    <col min="18" max="18" width="4" bestFit="1" customWidth="1"/>
    <col min="19" max="19" width="6" bestFit="1" customWidth="1"/>
    <col min="20" max="20" width="5" bestFit="1" customWidth="1"/>
    <col min="21" max="21" width="3" bestFit="1" customWidth="1"/>
    <col min="23" max="23" width="18.28515625" bestFit="1" customWidth="1"/>
    <col min="24" max="24" width="10.85546875" bestFit="1" customWidth="1"/>
  </cols>
  <sheetData>
    <row r="1" spans="1:26" x14ac:dyDescent="0.25">
      <c r="A1" t="s">
        <v>0</v>
      </c>
      <c r="B1">
        <v>64</v>
      </c>
      <c r="C1" t="str">
        <f>DEC2BIN(B1-1)</f>
        <v>111111</v>
      </c>
      <c r="D1">
        <f>LEN(C1)</f>
        <v>6</v>
      </c>
      <c r="O1" t="s">
        <v>4</v>
      </c>
      <c r="P1" t="s">
        <v>3</v>
      </c>
      <c r="Q1" t="s">
        <v>2</v>
      </c>
      <c r="R1" t="s">
        <v>4</v>
      </c>
      <c r="S1" t="s">
        <v>3</v>
      </c>
      <c r="T1" t="s">
        <v>2</v>
      </c>
      <c r="W1" t="s">
        <v>6</v>
      </c>
      <c r="X1" t="s">
        <v>5</v>
      </c>
      <c r="Y1" t="s">
        <v>7</v>
      </c>
      <c r="Z1" t="s">
        <v>7</v>
      </c>
    </row>
    <row r="2" spans="1:26" x14ac:dyDescent="0.25">
      <c r="A2">
        <v>1</v>
      </c>
      <c r="B2">
        <f>A2*1024*1024</f>
        <v>1048576</v>
      </c>
      <c r="C2" t="str">
        <f>DEC2HEX(B2-1)</f>
        <v>FFFFF</v>
      </c>
      <c r="D2">
        <f>LEN(C2)</f>
        <v>5</v>
      </c>
      <c r="E2" t="str">
        <f>MID(C2,1,1)</f>
        <v>F</v>
      </c>
      <c r="F2" t="str">
        <f>MID(C2,2,2)</f>
        <v>FF</v>
      </c>
      <c r="G2" t="str">
        <f>MID(C2,4,2)</f>
        <v>FF</v>
      </c>
      <c r="H2" t="str">
        <f>HEX2BIN(E2)</f>
        <v>1111</v>
      </c>
      <c r="I2" t="str">
        <f t="shared" ref="I2:I6" si="0">HEX2BIN(F2)</f>
        <v>11111111</v>
      </c>
      <c r="J2" t="str">
        <f t="shared" ref="J2:J6" si="1">HEX2BIN(G2)</f>
        <v>11111111</v>
      </c>
      <c r="K2" t="str">
        <f>H2&amp;I2&amp;J2</f>
        <v>11111111111111111111</v>
      </c>
      <c r="N2">
        <f>LEN(K2)</f>
        <v>20</v>
      </c>
      <c r="O2" t="str">
        <f>"[42-"&amp;6+N2&amp;"]"</f>
        <v>[42-26]</v>
      </c>
      <c r="P2" t="str">
        <f>"["&amp;6+N2-1&amp;"-6]"</f>
        <v>[25-6]</v>
      </c>
      <c r="Q2" t="s">
        <v>1</v>
      </c>
      <c r="R2">
        <f>42-S2-T2+1</f>
        <v>17</v>
      </c>
      <c r="S2">
        <f>N2</f>
        <v>20</v>
      </c>
      <c r="T2">
        <f>5-0+1</f>
        <v>6</v>
      </c>
      <c r="U2">
        <f>SUM(R2:T2)</f>
        <v>43</v>
      </c>
      <c r="W2">
        <v>32</v>
      </c>
      <c r="X2">
        <f>W2*4</f>
        <v>128</v>
      </c>
      <c r="Y2">
        <v>25</v>
      </c>
      <c r="Z2">
        <v>27</v>
      </c>
    </row>
    <row r="3" spans="1:26" x14ac:dyDescent="0.25">
      <c r="A3">
        <v>2</v>
      </c>
      <c r="B3">
        <f>A3*1024*1024</f>
        <v>2097152</v>
      </c>
      <c r="C3" t="str">
        <f>DEC2HEX(B3-1)</f>
        <v>1FFFFF</v>
      </c>
      <c r="D3">
        <f>LEN(C3)</f>
        <v>6</v>
      </c>
      <c r="E3" t="str">
        <f>MID(C3,1,2)</f>
        <v>1F</v>
      </c>
      <c r="F3" t="str">
        <f>MID(C3,3,2)</f>
        <v>FF</v>
      </c>
      <c r="G3" t="str">
        <f>MID(C3,5,2)</f>
        <v>FF</v>
      </c>
      <c r="H3" t="str">
        <f t="shared" ref="H3:H6" si="2">HEX2BIN(E3)</f>
        <v>11111</v>
      </c>
      <c r="I3" t="str">
        <f t="shared" si="0"/>
        <v>11111111</v>
      </c>
      <c r="J3" t="str">
        <f t="shared" si="1"/>
        <v>11111111</v>
      </c>
      <c r="K3" t="str">
        <f>H3&amp;I3&amp;J3</f>
        <v>111111111111111111111</v>
      </c>
      <c r="N3">
        <f>LEN(K3)</f>
        <v>21</v>
      </c>
      <c r="O3" t="str">
        <f>"[42-"&amp;6+N3&amp;"]"</f>
        <v>[42-27]</v>
      </c>
      <c r="P3" t="str">
        <f>"["&amp;6+N3-1&amp;"-6]"</f>
        <v>[26-6]</v>
      </c>
      <c r="Q3" t="s">
        <v>1</v>
      </c>
      <c r="R3">
        <f>42-S3-T3+1</f>
        <v>16</v>
      </c>
      <c r="S3">
        <f t="shared" ref="S3:S7" si="3">N3</f>
        <v>21</v>
      </c>
      <c r="T3">
        <f>5-0+1</f>
        <v>6</v>
      </c>
      <c r="U3">
        <f>SUM(R3:T3)</f>
        <v>43</v>
      </c>
      <c r="W3">
        <v>128</v>
      </c>
      <c r="X3">
        <f>W3*4</f>
        <v>512</v>
      </c>
      <c r="Y3">
        <v>27</v>
      </c>
      <c r="Z3">
        <v>29</v>
      </c>
    </row>
    <row r="4" spans="1:26" x14ac:dyDescent="0.25">
      <c r="A4">
        <v>4</v>
      </c>
      <c r="B4">
        <f>A4*1024*1024</f>
        <v>4194304</v>
      </c>
      <c r="C4" t="str">
        <f>DEC2HEX(B4-1)</f>
        <v>3FFFFF</v>
      </c>
      <c r="D4">
        <f>LEN(C4)</f>
        <v>6</v>
      </c>
      <c r="E4" t="str">
        <f>MID(C4,1,2)</f>
        <v>3F</v>
      </c>
      <c r="F4" t="str">
        <f>MID(C4,3,2)</f>
        <v>FF</v>
      </c>
      <c r="G4" t="str">
        <f>MID(C4,5,2)</f>
        <v>FF</v>
      </c>
      <c r="H4" t="str">
        <f t="shared" si="2"/>
        <v>111111</v>
      </c>
      <c r="I4" t="str">
        <f t="shared" si="0"/>
        <v>11111111</v>
      </c>
      <c r="J4" t="str">
        <f t="shared" si="1"/>
        <v>11111111</v>
      </c>
      <c r="K4" t="str">
        <f>H4&amp;I4&amp;J4</f>
        <v>1111111111111111111111</v>
      </c>
      <c r="N4">
        <f>LEN(K4)</f>
        <v>22</v>
      </c>
      <c r="O4" t="str">
        <f>"[42-"&amp;6+N4&amp;"]"</f>
        <v>[42-28]</v>
      </c>
      <c r="P4" t="str">
        <f>"["&amp;6+N4-1&amp;"-6]"</f>
        <v>[27-6]</v>
      </c>
      <c r="Q4" t="s">
        <v>1</v>
      </c>
      <c r="R4">
        <f>42-S4-T4+1</f>
        <v>15</v>
      </c>
      <c r="S4">
        <f t="shared" si="3"/>
        <v>22</v>
      </c>
      <c r="T4">
        <f>5-0+1</f>
        <v>6</v>
      </c>
      <c r="U4">
        <f>SUM(R4:T4)</f>
        <v>43</v>
      </c>
      <c r="W4">
        <v>256</v>
      </c>
      <c r="X4">
        <f>W4*4</f>
        <v>1024</v>
      </c>
      <c r="Y4">
        <v>28</v>
      </c>
      <c r="Z4">
        <v>30</v>
      </c>
    </row>
    <row r="5" spans="1:26" x14ac:dyDescent="0.25">
      <c r="A5">
        <v>8</v>
      </c>
      <c r="B5">
        <f>A5*1024*1024</f>
        <v>8388608</v>
      </c>
      <c r="C5" t="str">
        <f>DEC2HEX(B5-1)</f>
        <v>7FFFFF</v>
      </c>
      <c r="D5">
        <f>LEN(C5)</f>
        <v>6</v>
      </c>
      <c r="E5" t="str">
        <f>MID(C5,1,2)</f>
        <v>7F</v>
      </c>
      <c r="F5" t="str">
        <f>MID(C5,3,2)</f>
        <v>FF</v>
      </c>
      <c r="G5" t="str">
        <f>MID(C5,5,2)</f>
        <v>FF</v>
      </c>
      <c r="H5" t="str">
        <f t="shared" si="2"/>
        <v>1111111</v>
      </c>
      <c r="I5" t="str">
        <f t="shared" si="0"/>
        <v>11111111</v>
      </c>
      <c r="J5" t="str">
        <f t="shared" si="1"/>
        <v>11111111</v>
      </c>
      <c r="K5" t="str">
        <f>H5&amp;I5&amp;J5</f>
        <v>11111111111111111111111</v>
      </c>
      <c r="N5">
        <f>LEN(K5)</f>
        <v>23</v>
      </c>
      <c r="O5" t="str">
        <f>"[42-"&amp;6+N5&amp;"]"</f>
        <v>[42-29]</v>
      </c>
      <c r="P5" t="str">
        <f>"["&amp;6+N5-1&amp;"-6]"</f>
        <v>[28-6]</v>
      </c>
      <c r="Q5" t="s">
        <v>1</v>
      </c>
      <c r="R5">
        <f>42-S5-T5+1</f>
        <v>14</v>
      </c>
      <c r="S5">
        <f t="shared" si="3"/>
        <v>23</v>
      </c>
      <c r="T5">
        <f>5-0+1</f>
        <v>6</v>
      </c>
      <c r="U5">
        <f>SUM(R5:T5)</f>
        <v>43</v>
      </c>
      <c r="W5">
        <v>512</v>
      </c>
      <c r="X5">
        <f>W5*4</f>
        <v>2048</v>
      </c>
      <c r="Y5">
        <v>29</v>
      </c>
      <c r="Z5">
        <v>32</v>
      </c>
    </row>
    <row r="6" spans="1:26" x14ac:dyDescent="0.25">
      <c r="A6">
        <v>16</v>
      </c>
      <c r="B6">
        <f>A6*1024*1024</f>
        <v>16777216</v>
      </c>
      <c r="C6" t="str">
        <f>DEC2HEX(B6-1)</f>
        <v>FFFFFF</v>
      </c>
      <c r="D6">
        <f>LEN(C6)</f>
        <v>6</v>
      </c>
      <c r="E6" t="str">
        <f>MID(C6,1,2)</f>
        <v>FF</v>
      </c>
      <c r="F6" t="str">
        <f>MID(C6,3,2)</f>
        <v>FF</v>
      </c>
      <c r="G6" t="str">
        <f>MID(C6,5,2)</f>
        <v>FF</v>
      </c>
      <c r="H6" t="str">
        <f t="shared" si="2"/>
        <v>11111111</v>
      </c>
      <c r="I6" t="str">
        <f t="shared" si="0"/>
        <v>11111111</v>
      </c>
      <c r="J6" t="str">
        <f t="shared" si="1"/>
        <v>11111111</v>
      </c>
      <c r="K6" t="str">
        <f>H6&amp;I6&amp;J6</f>
        <v>111111111111111111111111</v>
      </c>
      <c r="N6">
        <f>LEN(K6)</f>
        <v>24</v>
      </c>
      <c r="O6" t="str">
        <f>"[42-"&amp;6+N6&amp;"]"</f>
        <v>[42-30]</v>
      </c>
      <c r="P6" t="str">
        <f>"["&amp;6+N6-1&amp;"-6]"</f>
        <v>[29-6]</v>
      </c>
      <c r="Q6" t="s">
        <v>1</v>
      </c>
      <c r="R6">
        <f>42-S6-T6+1</f>
        <v>13</v>
      </c>
      <c r="S6">
        <f t="shared" si="3"/>
        <v>24</v>
      </c>
      <c r="T6">
        <f>5-0+1</f>
        <v>6</v>
      </c>
      <c r="U6">
        <f>SUM(R6:T6)</f>
        <v>43</v>
      </c>
      <c r="W6">
        <v>1024</v>
      </c>
      <c r="X6">
        <f>W6*4</f>
        <v>4096</v>
      </c>
      <c r="Y6">
        <v>30</v>
      </c>
      <c r="Z6">
        <v>33</v>
      </c>
    </row>
    <row r="7" spans="1:26" x14ac:dyDescent="0.25">
      <c r="O7" t="str">
        <f>"[42-"&amp;42-R7+1&amp;"]"</f>
        <v>[42-26]</v>
      </c>
      <c r="P7" t="str">
        <f>"["&amp;6+S7-1&amp;"-6]"</f>
        <v>[29-6]</v>
      </c>
      <c r="Q7" t="s">
        <v>1</v>
      </c>
      <c r="R7">
        <f>MAX(R2:R6)</f>
        <v>17</v>
      </c>
      <c r="S7">
        <f>MAX(S2:S6)</f>
        <v>24</v>
      </c>
      <c r="T7">
        <f>5-0+1</f>
        <v>6</v>
      </c>
      <c r="U7">
        <f>SUM(R7:T7)</f>
        <v>47</v>
      </c>
    </row>
    <row r="8" spans="1:26" x14ac:dyDescent="0.25">
      <c r="O8" s="2"/>
    </row>
    <row r="11" spans="1:26" x14ac:dyDescent="0.25">
      <c r="B11" s="1"/>
    </row>
    <row r="14" spans="1:26" x14ac:dyDescent="0.25">
      <c r="B14" s="1"/>
      <c r="C14" s="1"/>
      <c r="D14" s="1"/>
      <c r="E14" s="1"/>
    </row>
    <row r="20" spans="8:8" x14ac:dyDescent="0.25">
      <c r="H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M&amp;T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Belanger, Jonathan</dc:creator>
  <cp:lastModifiedBy>Belanger, Jonathan</cp:lastModifiedBy>
  <dcterms:created xsi:type="dcterms:W3CDTF">2017-11-10T18:30:51Z</dcterms:created>
  <dcterms:modified xsi:type="dcterms:W3CDTF">2017-11-10T20:36:33Z</dcterms:modified>
</cp:coreProperties>
</file>