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ython\STAT101A\"/>
    </mc:Choice>
  </mc:AlternateContent>
  <bookViews>
    <workbookView xWindow="0" yWindow="0" windowWidth="23040" windowHeight="11412"/>
  </bookViews>
  <sheets>
    <sheet name="ChiSquare" sheetId="2" r:id="rId1"/>
    <sheet name="test.ipynb (education_employmen" sheetId="1" r:id="rId2"/>
  </sheets>
  <calcPr calcId="0"/>
</workbook>
</file>

<file path=xl/calcChain.xml><?xml version="1.0" encoding="utf-8"?>
<calcChain xmlns="http://schemas.openxmlformats.org/spreadsheetml/2006/main">
  <c r="B33" i="2" l="1"/>
  <c r="B36" i="2" s="1"/>
  <c r="D13" i="2"/>
  <c r="D12" i="2"/>
  <c r="D11" i="2"/>
  <c r="D10" i="2"/>
  <c r="D9" i="2"/>
  <c r="D8" i="2"/>
  <c r="D7" i="2"/>
  <c r="D6" i="2"/>
  <c r="C14" i="2"/>
  <c r="B14" i="2"/>
  <c r="A26" i="2"/>
  <c r="A25" i="2"/>
  <c r="A24" i="2"/>
  <c r="A23" i="2"/>
  <c r="A22" i="2"/>
  <c r="A21" i="2"/>
  <c r="A20" i="2"/>
  <c r="A19" i="2"/>
  <c r="B17" i="2"/>
  <c r="A18" i="2"/>
  <c r="C18" i="2"/>
  <c r="B18" i="2"/>
  <c r="D14" i="2" l="1"/>
  <c r="B20" i="2" s="1"/>
  <c r="B22" i="2"/>
  <c r="F9" i="2" s="1"/>
  <c r="F22" i="2" s="1"/>
  <c r="B19" i="2"/>
  <c r="C23" i="2"/>
  <c r="G10" i="2" s="1"/>
  <c r="G23" i="2" s="1"/>
  <c r="C21" i="2"/>
  <c r="G8" i="2" s="1"/>
  <c r="G21" i="2" s="1"/>
  <c r="B23" i="2" l="1"/>
  <c r="F10" i="2" s="1"/>
  <c r="F23" i="2" s="1"/>
  <c r="C24" i="2"/>
  <c r="G11" i="2" s="1"/>
  <c r="G24" i="2" s="1"/>
  <c r="B21" i="2"/>
  <c r="F8" i="2" s="1"/>
  <c r="F21" i="2" s="1"/>
  <c r="B25" i="2"/>
  <c r="F7" i="2"/>
  <c r="F20" i="2" s="1"/>
  <c r="C25" i="2"/>
  <c r="G12" i="2" s="1"/>
  <c r="G25" i="2" s="1"/>
  <c r="C19" i="2"/>
  <c r="G6" i="2" s="1"/>
  <c r="G19" i="2" s="1"/>
  <c r="C20" i="2"/>
  <c r="G7" i="2" s="1"/>
  <c r="G20" i="2" s="1"/>
  <c r="C26" i="2"/>
  <c r="G13" i="2" s="1"/>
  <c r="G26" i="2" s="1"/>
  <c r="C22" i="2"/>
  <c r="G9" i="2" s="1"/>
  <c r="G22" i="2" s="1"/>
  <c r="B26" i="2"/>
  <c r="D23" i="2"/>
  <c r="B24" i="2"/>
  <c r="F11" i="2" s="1"/>
  <c r="F24" i="2" s="1"/>
  <c r="D24" i="2"/>
  <c r="D21" i="2"/>
  <c r="F6" i="2"/>
  <c r="F19" i="2" s="1"/>
  <c r="D19" i="2"/>
  <c r="B37" i="2" l="1"/>
  <c r="B38" i="2" s="1"/>
  <c r="A39" i="2" s="1"/>
  <c r="B27" i="2"/>
  <c r="D27" i="2" s="1"/>
  <c r="F12" i="2"/>
  <c r="F25" i="2" s="1"/>
  <c r="D25" i="2"/>
  <c r="D20" i="2"/>
  <c r="D22" i="2"/>
  <c r="F13" i="2"/>
  <c r="F26" i="2" s="1"/>
  <c r="D26" i="2"/>
  <c r="A42" i="2"/>
  <c r="C27" i="2"/>
</calcChain>
</file>

<file path=xl/sharedStrings.xml><?xml version="1.0" encoding="utf-8"?>
<sst xmlns="http://schemas.openxmlformats.org/spreadsheetml/2006/main" count="41" uniqueCount="38">
  <si>
    <t>Education</t>
  </si>
  <si>
    <t>Completed Masters</t>
  </si>
  <si>
    <t>Completed Phd</t>
  </si>
  <si>
    <t>Completed Undergraduate</t>
  </si>
  <si>
    <t>High School or GED</t>
  </si>
  <si>
    <t>Some Phd</t>
  </si>
  <si>
    <t>Some Undergraduate</t>
  </si>
  <si>
    <t>Some highschool</t>
  </si>
  <si>
    <t>SomeÂ Masters</t>
  </si>
  <si>
    <t>Chi-Square Test</t>
  </si>
  <si>
    <t>Observed Frequencies</t>
  </si>
  <si>
    <t>Expected Frequencies</t>
  </si>
  <si>
    <t>Calculations</t>
  </si>
  <si>
    <t>fo-fe</t>
  </si>
  <si>
    <t>(fo-fe)^2/fe</t>
  </si>
  <si>
    <t>C1</t>
  </si>
  <si>
    <t>C2</t>
  </si>
  <si>
    <t>Row variable</t>
  </si>
  <si>
    <t>Column variable</t>
  </si>
  <si>
    <t>R1</t>
  </si>
  <si>
    <t>R2</t>
  </si>
  <si>
    <t>R3</t>
  </si>
  <si>
    <t>R4</t>
  </si>
  <si>
    <t>R5</t>
  </si>
  <si>
    <t>R6</t>
  </si>
  <si>
    <t>R7</t>
  </si>
  <si>
    <t>R8</t>
  </si>
  <si>
    <t>Total</t>
  </si>
  <si>
    <t>Data</t>
  </si>
  <si>
    <t>Level of Significance</t>
  </si>
  <si>
    <t>Number of Rows</t>
  </si>
  <si>
    <t>Number of Columns</t>
  </si>
  <si>
    <t>Degrees of Freedom</t>
  </si>
  <si>
    <t>Results</t>
  </si>
  <si>
    <t>Critical Value</t>
  </si>
  <si>
    <t>Chi-Square Test Statistic</t>
  </si>
  <si>
    <r>
      <t>p</t>
    </r>
    <r>
      <rPr>
        <b/>
        <sz val="11"/>
        <color theme="1"/>
        <rFont val="Calibri"/>
        <family val="2"/>
        <scheme val="minor"/>
      </rPr>
      <t>-Value</t>
    </r>
  </si>
  <si>
    <t>Expected frequency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</si>
</sst>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6" fillId="33" borderId="12" xfId="0" applyFont="1" applyFill="1" applyBorder="1" applyAlignment="1" applyProtection="1">
      <alignment horizontal="center"/>
      <protection locked="0"/>
    </xf>
    <xf numFmtId="0" fontId="16" fillId="33" borderId="12" xfId="0" applyFont="1" applyFill="1" applyBorder="1" applyProtection="1">
      <protection locked="0"/>
    </xf>
    <xf numFmtId="0" fontId="0" fillId="33" borderId="12" xfId="0" applyFont="1" applyFill="1" applyBorder="1" applyAlignment="1" applyProtection="1">
      <alignment horizontal="center"/>
      <protection locked="0"/>
    </xf>
    <xf numFmtId="0" fontId="0" fillId="33" borderId="12" xfId="0" applyFont="1" applyFill="1" applyBorder="1" applyProtection="1">
      <protection locked="0"/>
    </xf>
    <xf numFmtId="0" fontId="0" fillId="0" borderId="11" xfId="0" applyBorder="1" applyAlignment="1">
      <alignment horizontal="center"/>
    </xf>
    <xf numFmtId="0" fontId="16" fillId="33" borderId="12" xfId="0" applyFont="1" applyFill="1" applyBorder="1" applyAlignment="1" applyProtection="1">
      <alignment horizontal="center"/>
      <protection locked="0"/>
    </xf>
    <xf numFmtId="0" fontId="16" fillId="34" borderId="12" xfId="0" applyFont="1" applyFill="1" applyBorder="1" applyAlignment="1" applyProtection="1">
      <alignment horizontal="center"/>
      <protection locked="0"/>
    </xf>
    <xf numFmtId="0" fontId="0" fillId="33" borderId="12" xfId="0" applyFont="1" applyFill="1" applyBorder="1" applyAlignment="1" applyProtection="1">
      <alignment horizontal="center"/>
      <protection locked="0"/>
    </xf>
    <xf numFmtId="0" fontId="16" fillId="34" borderId="12" xfId="0" applyFont="1" applyFill="1" applyBorder="1" applyProtection="1">
      <protection locked="0"/>
    </xf>
    <xf numFmtId="0" fontId="16" fillId="34" borderId="10" xfId="0" applyFont="1" applyFill="1" applyBorder="1" applyAlignment="1" applyProtection="1">
      <alignment horizontal="center"/>
      <protection locked="0"/>
    </xf>
    <xf numFmtId="0" fontId="16" fillId="34" borderId="13" xfId="0" applyFont="1" applyFill="1" applyBorder="1" applyAlignment="1" applyProtection="1">
      <alignment horizontal="center"/>
      <protection locked="0"/>
    </xf>
    <xf numFmtId="0" fontId="0" fillId="33" borderId="10" xfId="0" applyFont="1" applyFill="1" applyBorder="1" applyAlignment="1" applyProtection="1">
      <alignment horizontal="center"/>
      <protection locked="0"/>
    </xf>
    <xf numFmtId="0" fontId="0" fillId="33" borderId="13" xfId="0" applyFont="1" applyFill="1" applyBorder="1" applyAlignment="1" applyProtection="1">
      <alignment horizontal="center"/>
      <protection locked="0"/>
    </xf>
    <xf numFmtId="0" fontId="16" fillId="33" borderId="12" xfId="0" applyFont="1" applyFill="1" applyBorder="1" applyAlignment="1" applyProtection="1">
      <alignment horizontal="right"/>
      <protection locked="0"/>
    </xf>
    <xf numFmtId="0" fontId="16" fillId="34" borderId="12" xfId="0" applyFont="1" applyFill="1" applyBorder="1" applyAlignment="1" applyProtection="1">
      <alignment horizontal="right"/>
      <protection locked="0"/>
    </xf>
    <xf numFmtId="0" fontId="0" fillId="33" borderId="12" xfId="0" applyFont="1" applyFill="1" applyBorder="1" applyAlignment="1" applyProtection="1">
      <alignment horizontal="right"/>
      <protection locked="0"/>
    </xf>
    <xf numFmtId="0" fontId="16" fillId="34" borderId="12" xfId="0" applyFont="1" applyFill="1" applyBorder="1" applyAlignment="1">
      <alignment horizontal="center"/>
    </xf>
    <xf numFmtId="0" fontId="16" fillId="34" borderId="12" xfId="0" applyFont="1" applyFill="1" applyBorder="1"/>
    <xf numFmtId="0" fontId="0" fillId="0" borderId="12" xfId="0" applyBorder="1"/>
    <xf numFmtId="0" fontId="18" fillId="0" borderId="0" xfId="0" applyFont="1"/>
    <xf numFmtId="0" fontId="16" fillId="35" borderId="10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2" xfId="0" applyFont="1" applyFill="1" applyBorder="1"/>
    <xf numFmtId="0" fontId="18" fillId="35" borderId="12" xfId="0" applyFont="1" applyFill="1" applyBorder="1"/>
    <xf numFmtId="0" fontId="16" fillId="35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</xdr:colOff>
      <xdr:row>0</xdr:row>
      <xdr:rowOff>142875</xdr:rowOff>
    </xdr:from>
    <xdr:to>
      <xdr:col>8</xdr:col>
      <xdr:colOff>411099</xdr:colOff>
      <xdr:row>16</xdr:row>
      <xdr:rowOff>10795</xdr:rowOff>
    </xdr:to>
    <xdr:sp macro="" textlink="">
      <xdr:nvSpPr>
        <xdr:cNvPr id="2" name="TextBox 1"/>
        <xdr:cNvSpPr txBox="1"/>
      </xdr:nvSpPr>
      <xdr:spPr>
        <a:xfrm>
          <a:off x="3629025" y="142875"/>
          <a:ext cx="2237994" cy="279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PH" sz="1100"/>
            <a:t>
PHStat User Note:
Enter replacement labels for the row and column variables as well as the observed frequency counts in the table that starts in row 3.
Note: The #DIV/0! error messages will disappear after you enter the observed frequency counts.
(Before continuing, press the Delete key to delete this note.)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3" workbookViewId="0">
      <selection activeCell="B37" sqref="B37"/>
    </sheetView>
  </sheetViews>
  <sheetFormatPr defaultRowHeight="14.4" x14ac:dyDescent="0.3"/>
  <cols>
    <col min="1" max="1" width="21.44140625" bestFit="1" customWidth="1"/>
    <col min="5" max="5" width="4.77734375" customWidth="1"/>
  </cols>
  <sheetData>
    <row r="1" spans="1:7" x14ac:dyDescent="0.3">
      <c r="A1" s="1" t="s">
        <v>9</v>
      </c>
    </row>
    <row r="3" spans="1:7" x14ac:dyDescent="0.3">
      <c r="A3" s="2" t="s">
        <v>10</v>
      </c>
      <c r="B3" s="2"/>
      <c r="C3" s="2"/>
      <c r="D3" s="2"/>
    </row>
    <row r="4" spans="1:7" x14ac:dyDescent="0.3">
      <c r="A4" s="3"/>
      <c r="B4" s="11" t="s">
        <v>18</v>
      </c>
      <c r="C4" s="12"/>
      <c r="D4" s="3"/>
      <c r="F4" t="s">
        <v>12</v>
      </c>
    </row>
    <row r="5" spans="1:7" x14ac:dyDescent="0.3">
      <c r="A5" s="8" t="s">
        <v>17</v>
      </c>
      <c r="B5" s="8" t="s">
        <v>15</v>
      </c>
      <c r="C5" s="8" t="s">
        <v>16</v>
      </c>
      <c r="D5" s="7" t="s">
        <v>27</v>
      </c>
      <c r="F5" s="6" t="s">
        <v>13</v>
      </c>
      <c r="G5" s="6"/>
    </row>
    <row r="6" spans="1:7" x14ac:dyDescent="0.3">
      <c r="A6" s="16" t="s">
        <v>19</v>
      </c>
      <c r="B6">
        <v>15</v>
      </c>
      <c r="C6">
        <v>34</v>
      </c>
      <c r="D6" s="3">
        <f>SUM(B6:C6)</f>
        <v>49</v>
      </c>
      <c r="F6">
        <f>B6-B19</f>
        <v>-0.74474474474474484</v>
      </c>
      <c r="G6">
        <f>C6-C19</f>
        <v>0.74474474474474306</v>
      </c>
    </row>
    <row r="7" spans="1:7" x14ac:dyDescent="0.3">
      <c r="A7" s="16" t="s">
        <v>20</v>
      </c>
      <c r="B7">
        <v>3</v>
      </c>
      <c r="C7">
        <v>7</v>
      </c>
      <c r="D7" s="3">
        <f>SUM(B7:C7)</f>
        <v>10</v>
      </c>
      <c r="F7">
        <f>B7-B20</f>
        <v>-0.2132132132132134</v>
      </c>
      <c r="G7">
        <f>C7-C20</f>
        <v>0.21321321321321296</v>
      </c>
    </row>
    <row r="8" spans="1:7" x14ac:dyDescent="0.3">
      <c r="A8" s="16" t="s">
        <v>21</v>
      </c>
      <c r="B8">
        <v>29</v>
      </c>
      <c r="C8">
        <v>71</v>
      </c>
      <c r="D8" s="3">
        <f>SUM(B8:C8)</f>
        <v>100</v>
      </c>
      <c r="F8">
        <f>B8-B21</f>
        <v>-3.1321321321321349</v>
      </c>
      <c r="G8">
        <f>C8-C21</f>
        <v>3.1321321321321278</v>
      </c>
    </row>
    <row r="9" spans="1:7" x14ac:dyDescent="0.3">
      <c r="A9" s="16" t="s">
        <v>22</v>
      </c>
      <c r="B9">
        <v>25</v>
      </c>
      <c r="C9">
        <v>38</v>
      </c>
      <c r="D9" s="3">
        <f>SUM(B9:C9)</f>
        <v>63</v>
      </c>
      <c r="F9">
        <f>B9-B22</f>
        <v>4.7567567567567579</v>
      </c>
      <c r="G9">
        <f>C9-C22</f>
        <v>-4.7567567567567579</v>
      </c>
    </row>
    <row r="10" spans="1:7" x14ac:dyDescent="0.3">
      <c r="A10" s="16" t="s">
        <v>23</v>
      </c>
      <c r="B10">
        <v>0</v>
      </c>
      <c r="C10">
        <v>8</v>
      </c>
      <c r="D10" s="3">
        <f>SUM(B10:C10)</f>
        <v>8</v>
      </c>
      <c r="F10">
        <f>B10-B23</f>
        <v>-2.5705705705705704</v>
      </c>
      <c r="G10">
        <f>C10-C23</f>
        <v>2.5705705705705704</v>
      </c>
    </row>
    <row r="11" spans="1:7" x14ac:dyDescent="0.3">
      <c r="A11" s="16" t="s">
        <v>24</v>
      </c>
      <c r="B11">
        <v>25</v>
      </c>
      <c r="C11">
        <v>56</v>
      </c>
      <c r="D11" s="3">
        <f>SUM(B11:C11)</f>
        <v>81</v>
      </c>
      <c r="F11">
        <f>B11-B24</f>
        <v>-1.0270270270270281</v>
      </c>
      <c r="G11">
        <f>C11-C24</f>
        <v>1.0270270270270245</v>
      </c>
    </row>
    <row r="12" spans="1:7" x14ac:dyDescent="0.3">
      <c r="A12" s="16" t="s">
        <v>25</v>
      </c>
      <c r="B12">
        <v>6</v>
      </c>
      <c r="C12">
        <v>4</v>
      </c>
      <c r="D12" s="3">
        <f>SUM(B12:C12)</f>
        <v>10</v>
      </c>
      <c r="F12">
        <f>B12-B25</f>
        <v>2.7867867867867866</v>
      </c>
      <c r="G12">
        <f>C12-C25</f>
        <v>-2.786786786786787</v>
      </c>
    </row>
    <row r="13" spans="1:7" x14ac:dyDescent="0.3">
      <c r="A13" s="16" t="s">
        <v>26</v>
      </c>
      <c r="B13">
        <v>4</v>
      </c>
      <c r="C13">
        <v>8</v>
      </c>
      <c r="D13" s="3">
        <f>SUM(B13:C13)</f>
        <v>12</v>
      </c>
      <c r="F13">
        <f>B13-B26</f>
        <v>0.144144144144144</v>
      </c>
      <c r="G13">
        <f>C13-C26</f>
        <v>-0.14414414414414445</v>
      </c>
    </row>
    <row r="14" spans="1:7" x14ac:dyDescent="0.3">
      <c r="A14" s="15" t="s">
        <v>27</v>
      </c>
      <c r="B14" s="3">
        <f>SUM(B6:B13)</f>
        <v>107</v>
      </c>
      <c r="C14" s="3">
        <f>SUM(C6:C13)</f>
        <v>226</v>
      </c>
      <c r="D14" s="3">
        <f>SUM(B14:C14)</f>
        <v>333</v>
      </c>
    </row>
    <row r="16" spans="1:7" x14ac:dyDescent="0.3">
      <c r="A16" s="4" t="s">
        <v>11</v>
      </c>
      <c r="B16" s="4"/>
      <c r="C16" s="4"/>
      <c r="D16" s="4"/>
    </row>
    <row r="17" spans="1:7" x14ac:dyDescent="0.3">
      <c r="A17" s="5"/>
      <c r="B17" s="13" t="str">
        <f>B4</f>
        <v>Column variable</v>
      </c>
      <c r="C17" s="14"/>
      <c r="D17" s="5"/>
    </row>
    <row r="18" spans="1:7" x14ac:dyDescent="0.3">
      <c r="A18" s="9" t="str">
        <f>A5</f>
        <v>Row variable</v>
      </c>
      <c r="B18" s="9" t="str">
        <f>B5</f>
        <v>C1</v>
      </c>
      <c r="C18" s="9" t="str">
        <f>C5</f>
        <v>C2</v>
      </c>
      <c r="D18" s="9" t="s">
        <v>27</v>
      </c>
      <c r="F18" s="6" t="s">
        <v>14</v>
      </c>
      <c r="G18" s="6"/>
    </row>
    <row r="19" spans="1:7" x14ac:dyDescent="0.3">
      <c r="A19" s="17" t="str">
        <f>A6</f>
        <v>R1</v>
      </c>
      <c r="B19" s="5">
        <f>$D6*B$14/$D$14</f>
        <v>15.744744744744745</v>
      </c>
      <c r="C19" s="5">
        <f>$D6*C$14/$D$14</f>
        <v>33.255255255255257</v>
      </c>
      <c r="D19" s="5">
        <f>SUM(B19:C19)</f>
        <v>49</v>
      </c>
      <c r="F19">
        <f>F6^2/B19</f>
        <v>3.5227292904195448E-2</v>
      </c>
      <c r="G19">
        <f>G6^2/C19</f>
        <v>1.667840858738449E-2</v>
      </c>
    </row>
    <row r="20" spans="1:7" x14ac:dyDescent="0.3">
      <c r="A20" s="17" t="str">
        <f>A7</f>
        <v>R2</v>
      </c>
      <c r="B20" s="5">
        <f>$D7*B$14/$D$14</f>
        <v>3.2132132132132134</v>
      </c>
      <c r="C20" s="5">
        <f>$D7*C$14/$D$14</f>
        <v>6.786786786786787</v>
      </c>
      <c r="D20" s="5">
        <f>SUM(B20:C20)</f>
        <v>10</v>
      </c>
      <c r="F20">
        <f>F7^2/B20</f>
        <v>1.4147792652465574E-2</v>
      </c>
      <c r="G20">
        <f>G7^2/C20</f>
        <v>6.6982912115655319E-3</v>
      </c>
    </row>
    <row r="21" spans="1:7" x14ac:dyDescent="0.3">
      <c r="A21" s="17" t="str">
        <f>A8</f>
        <v>R3</v>
      </c>
      <c r="B21" s="5">
        <f>$D8*B$14/$D$14</f>
        <v>32.132132132132135</v>
      </c>
      <c r="C21" s="5">
        <f>$D8*C$14/$D$14</f>
        <v>67.867867867867872</v>
      </c>
      <c r="D21" s="5">
        <f>SUM(B21:C21)</f>
        <v>100</v>
      </c>
      <c r="F21">
        <f>F8^2/B21</f>
        <v>0.30530970222559062</v>
      </c>
      <c r="G21">
        <f>G8^2/C21</f>
        <v>0.14454928379707102</v>
      </c>
    </row>
    <row r="22" spans="1:7" x14ac:dyDescent="0.3">
      <c r="A22" s="17" t="str">
        <f>A9</f>
        <v>R4</v>
      </c>
      <c r="B22" s="5">
        <f>$D9*B$14/$D$14</f>
        <v>20.243243243243242</v>
      </c>
      <c r="C22" s="5">
        <f>$D9*C$14/$D$14</f>
        <v>42.756756756756758</v>
      </c>
      <c r="D22" s="5">
        <f>SUM(B22:C22)</f>
        <v>63</v>
      </c>
      <c r="F22">
        <f>F9^2/B22</f>
        <v>1.1177425756865016</v>
      </c>
      <c r="G22">
        <f>G9^2/C22</f>
        <v>0.52919670618785686</v>
      </c>
    </row>
    <row r="23" spans="1:7" x14ac:dyDescent="0.3">
      <c r="A23" s="17" t="str">
        <f>A10</f>
        <v>R5</v>
      </c>
      <c r="B23" s="5">
        <f>$D10*B$14/$D$14</f>
        <v>2.5705705705705704</v>
      </c>
      <c r="C23" s="5">
        <f>$D10*C$14/$D$14</f>
        <v>5.4294294294294296</v>
      </c>
      <c r="D23" s="5">
        <f>SUM(B23:C23)</f>
        <v>8</v>
      </c>
      <c r="F23">
        <f>F10^2/B23</f>
        <v>2.5705705705705704</v>
      </c>
      <c r="G23">
        <f>G10^2/C23</f>
        <v>1.2170400488984559</v>
      </c>
    </row>
    <row r="24" spans="1:7" x14ac:dyDescent="0.3">
      <c r="A24" s="17" t="str">
        <f>A11</f>
        <v>R6</v>
      </c>
      <c r="B24" s="5">
        <f>$D11*B$14/$D$14</f>
        <v>26.027027027027028</v>
      </c>
      <c r="C24" s="5">
        <f>$D11*C$14/$D$14</f>
        <v>54.972972972972975</v>
      </c>
      <c r="D24" s="5">
        <f>SUM(B24:C24)</f>
        <v>81</v>
      </c>
      <c r="F24">
        <f>F11^2/B24</f>
        <v>4.0526507816227519E-2</v>
      </c>
      <c r="G24">
        <f>G11^2/C24</f>
        <v>1.9187328921842103E-2</v>
      </c>
    </row>
    <row r="25" spans="1:7" x14ac:dyDescent="0.3">
      <c r="A25" s="17" t="str">
        <f>A12</f>
        <v>R7</v>
      </c>
      <c r="B25" s="5">
        <f>$D12*B$14/$D$14</f>
        <v>3.2132132132132134</v>
      </c>
      <c r="C25" s="5">
        <f>$D12*C$14/$D$14</f>
        <v>6.786786786786787</v>
      </c>
      <c r="D25" s="5">
        <f>SUM(B25:C25)</f>
        <v>10</v>
      </c>
      <c r="F25">
        <f>F12^2/B25</f>
        <v>2.4169515309702221</v>
      </c>
      <c r="G25">
        <f>G12^2/C25</f>
        <v>1.1443089106805922</v>
      </c>
    </row>
    <row r="26" spans="1:7" x14ac:dyDescent="0.3">
      <c r="A26" s="17" t="str">
        <f>A13</f>
        <v>R8</v>
      </c>
      <c r="B26" s="5">
        <f>$D13*B$14/$D$14</f>
        <v>3.855855855855856</v>
      </c>
      <c r="C26" s="5">
        <f>$D13*C$14/$D$14</f>
        <v>8.1441441441441444</v>
      </c>
      <c r="D26" s="5">
        <f>SUM(B26:C26)</f>
        <v>12</v>
      </c>
      <c r="F26">
        <f>F13^2/B26</f>
        <v>5.3885661362296769E-3</v>
      </c>
      <c r="G26">
        <f>G13^2/C26</f>
        <v>2.5512237901618539E-3</v>
      </c>
    </row>
    <row r="27" spans="1:7" x14ac:dyDescent="0.3">
      <c r="A27" s="17" t="s">
        <v>27</v>
      </c>
      <c r="B27" s="5">
        <f>SUM(B19:B26)</f>
        <v>107</v>
      </c>
      <c r="C27" s="5">
        <f>SUM(C19:C26)</f>
        <v>226.00000000000003</v>
      </c>
      <c r="D27" s="5">
        <f>SUM(B27:C27)</f>
        <v>333</v>
      </c>
    </row>
    <row r="29" spans="1:7" x14ac:dyDescent="0.3">
      <c r="A29" s="18" t="s">
        <v>28</v>
      </c>
      <c r="B29" s="18"/>
    </row>
    <row r="30" spans="1:7" x14ac:dyDescent="0.3">
      <c r="A30" s="19" t="s">
        <v>29</v>
      </c>
      <c r="B30" s="10">
        <v>0.05</v>
      </c>
    </row>
    <row r="31" spans="1:7" x14ac:dyDescent="0.3">
      <c r="A31" s="20" t="s">
        <v>30</v>
      </c>
      <c r="B31" s="20">
        <v>8</v>
      </c>
    </row>
    <row r="32" spans="1:7" x14ac:dyDescent="0.3">
      <c r="A32" s="20" t="s">
        <v>31</v>
      </c>
      <c r="B32" s="20">
        <v>2</v>
      </c>
    </row>
    <row r="33" spans="1:2" x14ac:dyDescent="0.3">
      <c r="A33" s="20" t="s">
        <v>32</v>
      </c>
      <c r="B33" s="20">
        <f>($B$31-1)*($B$32-1)</f>
        <v>7</v>
      </c>
    </row>
    <row r="35" spans="1:2" x14ac:dyDescent="0.3">
      <c r="A35" s="23" t="s">
        <v>33</v>
      </c>
      <c r="B35" s="23"/>
    </row>
    <row r="36" spans="1:2" x14ac:dyDescent="0.3">
      <c r="A36" s="24" t="s">
        <v>34</v>
      </c>
      <c r="B36" s="24">
        <f>_xlfn.CHISQ.INV.RT(B30,B33)</f>
        <v>14.067140449340167</v>
      </c>
    </row>
    <row r="37" spans="1:2" x14ac:dyDescent="0.3">
      <c r="A37" s="24" t="s">
        <v>35</v>
      </c>
      <c r="B37" s="24">
        <f>SUM($F$19:$G$26)</f>
        <v>9.5860747410369331</v>
      </c>
    </row>
    <row r="38" spans="1:2" x14ac:dyDescent="0.3">
      <c r="A38" s="25" t="s">
        <v>36</v>
      </c>
      <c r="B38" s="24">
        <f>_xlfn.CHISQ.DIST.RT(B37,B33)</f>
        <v>0.21326840818845358</v>
      </c>
    </row>
    <row r="39" spans="1:2" x14ac:dyDescent="0.3">
      <c r="A39" s="22" t="str">
        <f>IF(B38&lt;B30,"Reject the null hypothesis","Do not reject the null hypothesis")</f>
        <v>Do not reject the null hypothesis</v>
      </c>
      <c r="B39" s="26"/>
    </row>
    <row r="41" spans="1:2" x14ac:dyDescent="0.3">
      <c r="A41" s="21" t="s">
        <v>37</v>
      </c>
    </row>
    <row r="42" spans="1:2" x14ac:dyDescent="0.3">
      <c r="A42" s="21" t="str">
        <f>IF(OR(B19&lt;1,C19&lt;1,B20&lt;1,C20&lt;1,B21&lt;1,C21&lt;1,B22&lt;1,C22&lt;1,B23&lt;1,C23&lt;1,B24&lt;1,C24&lt;1,B25&lt;1,C25&lt;1,B26&lt;1,C26&lt;1),"       is violated.","       is met.")</f>
        <v xml:space="preserve">       is met.</v>
      </c>
    </row>
  </sheetData>
  <mergeCells count="9">
    <mergeCell ref="A29:B29"/>
    <mergeCell ref="A35:B35"/>
    <mergeCell ref="A39:B39"/>
    <mergeCell ref="A3:D3"/>
    <mergeCell ref="A16:D16"/>
    <mergeCell ref="F5:G5"/>
    <mergeCell ref="F18:G18"/>
    <mergeCell ref="B4:C4"/>
    <mergeCell ref="B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defaultRowHeight="14.4" x14ac:dyDescent="0.3"/>
  <sheetData>
    <row r="1" spans="1:3" x14ac:dyDescent="0.3">
      <c r="A1" t="s">
        <v>0</v>
      </c>
      <c r="B1">
        <v>0</v>
      </c>
      <c r="C1">
        <v>1</v>
      </c>
    </row>
    <row r="2" spans="1:3" x14ac:dyDescent="0.3">
      <c r="A2" t="s">
        <v>1</v>
      </c>
      <c r="B2">
        <v>15</v>
      </c>
      <c r="C2">
        <v>34</v>
      </c>
    </row>
    <row r="3" spans="1:3" x14ac:dyDescent="0.3">
      <c r="A3" t="s">
        <v>2</v>
      </c>
      <c r="B3">
        <v>3</v>
      </c>
      <c r="C3">
        <v>7</v>
      </c>
    </row>
    <row r="4" spans="1:3" x14ac:dyDescent="0.3">
      <c r="A4" t="s">
        <v>3</v>
      </c>
      <c r="B4">
        <v>29</v>
      </c>
      <c r="C4">
        <v>71</v>
      </c>
    </row>
    <row r="5" spans="1:3" x14ac:dyDescent="0.3">
      <c r="A5" t="s">
        <v>4</v>
      </c>
      <c r="B5">
        <v>25</v>
      </c>
      <c r="C5">
        <v>38</v>
      </c>
    </row>
    <row r="6" spans="1:3" x14ac:dyDescent="0.3">
      <c r="A6" t="s">
        <v>5</v>
      </c>
      <c r="B6">
        <v>0</v>
      </c>
      <c r="C6">
        <v>8</v>
      </c>
    </row>
    <row r="7" spans="1:3" x14ac:dyDescent="0.3">
      <c r="A7" t="s">
        <v>6</v>
      </c>
      <c r="B7">
        <v>25</v>
      </c>
      <c r="C7">
        <v>56</v>
      </c>
    </row>
    <row r="8" spans="1:3" x14ac:dyDescent="0.3">
      <c r="A8" t="s">
        <v>7</v>
      </c>
      <c r="B8">
        <v>6</v>
      </c>
      <c r="C8">
        <v>4</v>
      </c>
    </row>
    <row r="9" spans="1:3" x14ac:dyDescent="0.3">
      <c r="A9" t="s">
        <v>8</v>
      </c>
      <c r="B9">
        <v>4</v>
      </c>
      <c r="C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ChiSquare</vt:lpstr>
      <vt:lpstr>test.ipynb (education_employmen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2024-07-15T05:38:48Z</dcterms:created>
  <dcterms:modified xsi:type="dcterms:W3CDTF">2024-07-15T05:38:48Z</dcterms:modified>
</cp:coreProperties>
</file>