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окументы\Учеба\Физика\todo 2.01\"/>
    </mc:Choice>
  </mc:AlternateContent>
  <xr:revisionPtr revIDLastSave="0" documentId="13_ncr:1_{0E4AAFE8-97B2-4B5B-A9C8-471CCC267471}" xr6:coauthVersionLast="47" xr6:coauthVersionMax="47" xr10:uidLastSave="{00000000-0000-0000-0000-000000000000}"/>
  <bookViews>
    <workbookView xWindow="-103" yWindow="-103" windowWidth="24892" windowHeight="14914" xr2:uid="{A83A7AA9-A37C-2446-B0CB-68CE8A140C8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1" l="1"/>
  <c r="J23" i="1"/>
  <c r="J32" i="1"/>
  <c r="J41" i="1"/>
  <c r="J3" i="1"/>
  <c r="L17" i="1" a="1"/>
  <c r="L17" i="1" s="1"/>
  <c r="L16" i="1" a="1"/>
  <c r="L16" i="1" s="1"/>
  <c r="L15" i="1" a="1"/>
  <c r="L15" i="1" s="1"/>
  <c r="S14" i="1"/>
  <c r="R14" i="1"/>
  <c r="Q14" i="1"/>
  <c r="P14" i="1"/>
  <c r="O14" i="1"/>
  <c r="N14" i="1"/>
  <c r="M14" i="1"/>
  <c r="L14" i="1"/>
  <c r="S13" i="1"/>
  <c r="R13" i="1"/>
  <c r="Q13" i="1"/>
  <c r="P13" i="1"/>
  <c r="O13" i="1"/>
  <c r="N13" i="1"/>
  <c r="M13" i="1"/>
  <c r="L13" i="1"/>
  <c r="L18" i="1"/>
  <c r="M18" i="1"/>
  <c r="N18" i="1"/>
  <c r="O18" i="1"/>
  <c r="P18" i="1"/>
  <c r="Q18" i="1"/>
  <c r="R18" i="1"/>
  <c r="S18" i="1"/>
  <c r="E3" i="1"/>
  <c r="E4" i="1"/>
  <c r="E5" i="1"/>
  <c r="E6" i="1"/>
  <c r="E7" i="1"/>
  <c r="E8" i="1"/>
  <c r="F8" i="1" s="1"/>
  <c r="E9" i="1"/>
  <c r="F9" i="1" s="1"/>
  <c r="E11" i="1"/>
  <c r="F11" i="1" s="1"/>
  <c r="E12" i="1"/>
  <c r="F12" i="1" s="1"/>
  <c r="E13" i="1"/>
  <c r="E14" i="1"/>
  <c r="F14" i="1" s="1"/>
  <c r="E15" i="1"/>
  <c r="F15" i="1" s="1"/>
  <c r="E16" i="1"/>
  <c r="F16" i="1" s="1"/>
  <c r="E17" i="1"/>
  <c r="F17" i="1" s="1"/>
  <c r="E18" i="1"/>
  <c r="F18" i="1" s="1"/>
  <c r="E20" i="1"/>
  <c r="E21" i="1"/>
  <c r="E22" i="1"/>
  <c r="E23" i="1"/>
  <c r="E24" i="1"/>
  <c r="E25" i="1"/>
  <c r="F25" i="1" s="1"/>
  <c r="E26" i="1"/>
  <c r="E27" i="1"/>
  <c r="E29" i="1"/>
  <c r="E30" i="1"/>
  <c r="F30" i="1" s="1"/>
  <c r="E31" i="1"/>
  <c r="F31" i="1" s="1"/>
  <c r="E32" i="1"/>
  <c r="E33" i="1"/>
  <c r="E34" i="1"/>
  <c r="E35" i="1"/>
  <c r="E36" i="1"/>
  <c r="E38" i="1"/>
  <c r="E39" i="1"/>
  <c r="E40" i="1"/>
  <c r="E41" i="1"/>
  <c r="E42" i="1"/>
  <c r="E43" i="1"/>
  <c r="E44" i="1"/>
  <c r="E45" i="1"/>
  <c r="E2" i="1"/>
  <c r="F3" i="1"/>
  <c r="F4" i="1"/>
  <c r="F5" i="1"/>
  <c r="F6" i="1"/>
  <c r="F7" i="1"/>
  <c r="F13" i="1"/>
  <c r="F20" i="1"/>
  <c r="F21" i="1"/>
  <c r="F22" i="1"/>
  <c r="F23" i="1"/>
  <c r="F24" i="1"/>
  <c r="F26" i="1"/>
  <c r="F27" i="1"/>
  <c r="F29" i="1"/>
  <c r="F32" i="1"/>
  <c r="F33" i="1"/>
  <c r="F34" i="1"/>
  <c r="F35" i="1"/>
  <c r="F36" i="1"/>
  <c r="F38" i="1"/>
  <c r="F39" i="1"/>
  <c r="F40" i="1"/>
  <c r="F41" i="1"/>
  <c r="F42" i="1"/>
  <c r="F43" i="1"/>
  <c r="F44" i="1"/>
  <c r="F45" i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<sst xmlns="http://schemas.openxmlformats.org/spreadsheetml/2006/main" count="19" uniqueCount="18">
  <si>
    <t>∆p1, кПа</t>
  </si>
  <si>
    <t>∆p2, кПа</t>
  </si>
  <si>
    <t>Обьем, мл</t>
  </si>
  <si>
    <t>р, кПа</t>
  </si>
  <si>
    <t>1/р, кПа</t>
  </si>
  <si>
    <t>p0 =</t>
  </si>
  <si>
    <t>t1 =</t>
  </si>
  <si>
    <t>t2 =</t>
  </si>
  <si>
    <t>t3 =</t>
  </si>
  <si>
    <t>t4 =</t>
  </si>
  <si>
    <t>t5 =</t>
  </si>
  <si>
    <t>№, п.п.</t>
  </si>
  <si>
    <r>
      <t>t</t>
    </r>
    <r>
      <rPr>
        <b/>
        <sz val="12"/>
        <color theme="1"/>
        <rFont val="Times New Roman"/>
        <family val="1"/>
        <charset val="204"/>
      </rPr>
      <t>, °С</t>
    </r>
  </si>
  <si>
    <r>
      <t>K</t>
    </r>
    <r>
      <rPr>
        <b/>
        <sz val="12"/>
        <color theme="1"/>
        <rFont val="Times New Roman"/>
        <family val="1"/>
        <charset val="204"/>
      </rPr>
      <t>, Дж</t>
    </r>
  </si>
  <si>
    <r>
      <t>V</t>
    </r>
    <r>
      <rPr>
        <b/>
        <vertAlign val="subscript"/>
        <sz val="12"/>
        <color theme="1"/>
        <rFont val="Times New Roman"/>
        <family val="1"/>
        <charset val="204"/>
      </rPr>
      <t xml:space="preserve">ц </t>
    </r>
    <r>
      <rPr>
        <b/>
        <sz val="12"/>
        <color theme="1"/>
        <rFont val="Times New Roman"/>
        <family val="1"/>
        <charset val="204"/>
      </rPr>
      <t>, мл</t>
    </r>
  </si>
  <si>
    <r>
      <t>p</t>
    </r>
    <r>
      <rPr>
        <b/>
        <sz val="12"/>
        <color theme="1"/>
        <rFont val="Times New Roman"/>
        <family val="1"/>
        <charset val="204"/>
      </rPr>
      <t>, кПа</t>
    </r>
  </si>
  <si>
    <r>
      <t>1/</t>
    </r>
    <r>
      <rPr>
        <b/>
        <i/>
        <sz val="12"/>
        <color theme="1"/>
        <rFont val="Times New Roman"/>
        <family val="1"/>
        <charset val="204"/>
      </rPr>
      <t>V</t>
    </r>
    <r>
      <rPr>
        <b/>
        <vertAlign val="subscript"/>
        <sz val="12"/>
        <color theme="1"/>
        <rFont val="Times New Roman"/>
        <family val="1"/>
        <charset val="204"/>
      </rPr>
      <t xml:space="preserve">ц </t>
    </r>
    <r>
      <rPr>
        <b/>
        <sz val="12"/>
        <color theme="1"/>
        <rFont val="Times New Roman"/>
        <family val="1"/>
        <charset val="204"/>
      </rPr>
      <t>, мл</t>
    </r>
    <r>
      <rPr>
        <b/>
        <vertAlign val="superscript"/>
        <sz val="12"/>
        <color theme="1"/>
        <rFont val="Times New Roman"/>
        <family val="1"/>
        <charset val="204"/>
      </rPr>
      <t>-1</t>
    </r>
  </si>
  <si>
    <t xml:space="preserve">R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</si>
</sst>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vertAlign val="subscript"/>
      <sz val="12"/>
      <color theme="1"/>
      <name val="Times New Roman"/>
      <family val="1"/>
      <charset val="204"/>
    </font>
    <font>
      <b/>
      <vertAlign val="superscript"/>
      <sz val="12"/>
      <color theme="1"/>
      <name val="Times New Roman"/>
      <family val="1"/>
      <charset val="204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2" fontId="0" fillId="0" borderId="1" xfId="0" applyNumberFormat="1" applyBorder="1"/>
    <xf numFmtId="164" fontId="0" fillId="0" borderId="1" xfId="0" applyNumberFormat="1" applyBorder="1"/>
    <xf numFmtId="164" fontId="0" fillId="0" borderId="0" xfId="0" applyNumberFormat="1"/>
    <xf numFmtId="1" fontId="0" fillId="0" borderId="1" xfId="0" applyNumberFormat="1" applyBorder="1"/>
    <xf numFmtId="1" fontId="0" fillId="0" borderId="0" xfId="0" applyNumberFormat="1"/>
    <xf numFmtId="165" fontId="0" fillId="0" borderId="1" xfId="0" applyNumberForma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85BF-6514-B646-873B-DE073AE97790}">
  <dimension ref="A1:S45"/>
  <sheetViews>
    <sheetView tabSelected="1" zoomScale="70" zoomScaleNormal="70" workbookViewId="0">
      <selection activeCell="H2" sqref="H2"/>
    </sheetView>
  </sheetViews>
  <sheetFormatPr defaultColWidth="10.85546875" defaultRowHeight="15.9" x14ac:dyDescent="0.45"/>
  <cols>
    <col min="13" max="13" width="11.5703125" bestFit="1" customWidth="1"/>
  </cols>
  <sheetData>
    <row r="1" spans="1:19" ht="16.3" thickBot="1" x14ac:dyDescent="0.5">
      <c r="A1" s="1"/>
      <c r="B1" s="1" t="s">
        <v>2</v>
      </c>
      <c r="C1" s="1" t="s">
        <v>0</v>
      </c>
      <c r="D1" s="1" t="s">
        <v>1</v>
      </c>
      <c r="E1" s="1" t="s">
        <v>3</v>
      </c>
      <c r="F1" s="1" t="s">
        <v>4</v>
      </c>
      <c r="H1" t="s">
        <v>17</v>
      </c>
      <c r="I1" s="20">
        <v>8.3144100000000005</v>
      </c>
      <c r="K1" s="8" t="s">
        <v>11</v>
      </c>
      <c r="L1" s="9" t="s">
        <v>12</v>
      </c>
      <c r="M1" s="9" t="s">
        <v>13</v>
      </c>
    </row>
    <row r="2" spans="1:19" ht="16.3" thickBot="1" x14ac:dyDescent="0.5">
      <c r="A2" s="5">
        <v>1</v>
      </c>
      <c r="B2" s="5">
        <v>50</v>
      </c>
      <c r="C2" s="3">
        <v>30.4</v>
      </c>
      <c r="D2" s="3">
        <v>30.4</v>
      </c>
      <c r="E2" s="2">
        <f>$I$2+((C2+D2)/2)</f>
        <v>133</v>
      </c>
      <c r="F2" s="7">
        <f>1/E2</f>
        <v>7.5187969924812026E-3</v>
      </c>
      <c r="H2" t="s">
        <v>5</v>
      </c>
      <c r="I2">
        <v>102.6</v>
      </c>
      <c r="K2" s="10">
        <v>1</v>
      </c>
      <c r="L2" s="11">
        <v>21.3</v>
      </c>
      <c r="M2" s="11"/>
    </row>
    <row r="3" spans="1:19" ht="16.3" thickBot="1" x14ac:dyDescent="0.5">
      <c r="A3" s="5">
        <v>2</v>
      </c>
      <c r="B3" s="5">
        <v>60</v>
      </c>
      <c r="C3" s="3">
        <v>9.3000000000000007</v>
      </c>
      <c r="D3" s="3">
        <v>9.4</v>
      </c>
      <c r="E3" s="2">
        <f t="shared" ref="E3:E45" si="0">$I$2+((C3+D3)/2)</f>
        <v>111.94999999999999</v>
      </c>
      <c r="F3" s="7">
        <f t="shared" ref="F3:F45" si="1">1/E3</f>
        <v>8.9325591782045567E-3</v>
      </c>
      <c r="H3" t="s">
        <v>6</v>
      </c>
      <c r="I3">
        <v>21.3</v>
      </c>
      <c r="J3">
        <f>I3+273.15</f>
        <v>294.45</v>
      </c>
      <c r="K3" s="10">
        <v>2</v>
      </c>
      <c r="L3" s="11">
        <v>32.799999999999997</v>
      </c>
      <c r="M3" s="11"/>
    </row>
    <row r="4" spans="1:19" ht="16.3" thickBot="1" x14ac:dyDescent="0.5">
      <c r="A4" s="5">
        <v>3</v>
      </c>
      <c r="B4" s="5">
        <v>70</v>
      </c>
      <c r="C4" s="3">
        <v>-6.5</v>
      </c>
      <c r="D4" s="3">
        <v>-7.6</v>
      </c>
      <c r="E4" s="2">
        <f t="shared" si="0"/>
        <v>95.55</v>
      </c>
      <c r="F4" s="7">
        <f t="shared" si="1"/>
        <v>1.0465724751439037E-2</v>
      </c>
      <c r="K4" s="10">
        <v>3</v>
      </c>
      <c r="L4" s="11">
        <v>41.9</v>
      </c>
      <c r="M4" s="11"/>
    </row>
    <row r="5" spans="1:19" ht="16.3" thickBot="1" x14ac:dyDescent="0.5">
      <c r="A5" s="5">
        <v>4</v>
      </c>
      <c r="B5" s="5">
        <v>80</v>
      </c>
      <c r="C5" s="3">
        <v>-18.7</v>
      </c>
      <c r="D5" s="3">
        <v>-18.899999999999999</v>
      </c>
      <c r="E5" s="2">
        <f t="shared" si="0"/>
        <v>83.8</v>
      </c>
      <c r="F5" s="7">
        <f t="shared" si="1"/>
        <v>1.1933174224343675E-2</v>
      </c>
      <c r="K5" s="10">
        <v>4</v>
      </c>
      <c r="L5" s="11">
        <v>48.2</v>
      </c>
      <c r="M5" s="11"/>
    </row>
    <row r="6" spans="1:19" ht="16.3" thickBot="1" x14ac:dyDescent="0.5">
      <c r="A6" s="5">
        <v>5</v>
      </c>
      <c r="B6" s="5">
        <v>90</v>
      </c>
      <c r="C6" s="3">
        <v>-28.5</v>
      </c>
      <c r="D6" s="3">
        <v>-28.6</v>
      </c>
      <c r="E6" s="2">
        <f t="shared" si="0"/>
        <v>74.05</v>
      </c>
      <c r="F6" s="7">
        <f t="shared" si="1"/>
        <v>1.3504388926401082E-2</v>
      </c>
      <c r="K6" s="10">
        <v>5</v>
      </c>
      <c r="L6" s="11">
        <v>53.3</v>
      </c>
      <c r="M6" s="11"/>
    </row>
    <row r="7" spans="1:19" x14ac:dyDescent="0.45">
      <c r="A7" s="5">
        <v>6</v>
      </c>
      <c r="B7" s="5">
        <v>100</v>
      </c>
      <c r="C7" s="3">
        <v>-36.200000000000003</v>
      </c>
      <c r="D7" s="3">
        <v>-36.200000000000003</v>
      </c>
      <c r="E7" s="2">
        <f t="shared" si="0"/>
        <v>66.399999999999991</v>
      </c>
      <c r="F7" s="7">
        <f t="shared" si="1"/>
        <v>1.5060240963855423E-2</v>
      </c>
    </row>
    <row r="8" spans="1:19" x14ac:dyDescent="0.45">
      <c r="A8" s="5">
        <v>7</v>
      </c>
      <c r="B8" s="5">
        <v>110</v>
      </c>
      <c r="C8" s="3">
        <v>-42.3</v>
      </c>
      <c r="D8" s="3">
        <v>-42.5</v>
      </c>
      <c r="E8" s="2">
        <f t="shared" si="0"/>
        <v>60.199999999999996</v>
      </c>
      <c r="F8" s="7">
        <f t="shared" si="1"/>
        <v>1.6611295681063124E-2</v>
      </c>
    </row>
    <row r="9" spans="1:19" x14ac:dyDescent="0.45">
      <c r="A9" s="5">
        <v>8</v>
      </c>
      <c r="B9" s="5">
        <v>120</v>
      </c>
      <c r="C9" s="3">
        <v>-47.9</v>
      </c>
      <c r="D9" s="3">
        <v>-47.9</v>
      </c>
      <c r="E9" s="2">
        <f t="shared" si="0"/>
        <v>54.699999999999996</v>
      </c>
      <c r="F9" s="7">
        <f t="shared" si="1"/>
        <v>1.8281535648994516E-2</v>
      </c>
    </row>
    <row r="10" spans="1:19" ht="16.3" thickBot="1" x14ac:dyDescent="0.5">
      <c r="A10" s="6"/>
      <c r="B10" s="6"/>
      <c r="C10" s="4"/>
      <c r="D10" s="4"/>
      <c r="E10" s="2"/>
      <c r="F10" s="7"/>
    </row>
    <row r="11" spans="1:19" ht="18.899999999999999" thickBot="1" x14ac:dyDescent="0.5">
      <c r="A11" s="5">
        <v>1</v>
      </c>
      <c r="B11" s="5">
        <v>50</v>
      </c>
      <c r="C11" s="3">
        <v>33.1</v>
      </c>
      <c r="D11" s="3">
        <v>33.1</v>
      </c>
      <c r="E11" s="2">
        <f t="shared" si="0"/>
        <v>135.69999999999999</v>
      </c>
      <c r="F11" s="7">
        <f t="shared" si="1"/>
        <v>7.3691967575534277E-3</v>
      </c>
      <c r="K11" s="8" t="s">
        <v>14</v>
      </c>
      <c r="L11" s="12">
        <v>50</v>
      </c>
      <c r="M11" s="12">
        <v>60</v>
      </c>
      <c r="N11" s="12">
        <v>70</v>
      </c>
      <c r="O11" s="12">
        <v>80</v>
      </c>
      <c r="P11" s="12">
        <v>90</v>
      </c>
      <c r="Q11" s="12">
        <v>100</v>
      </c>
      <c r="R11" s="12">
        <v>110</v>
      </c>
      <c r="S11" s="12">
        <v>120</v>
      </c>
    </row>
    <row r="12" spans="1:19" ht="16.3" thickBot="1" x14ac:dyDescent="0.5">
      <c r="A12" s="5">
        <v>2</v>
      </c>
      <c r="B12" s="5">
        <v>60</v>
      </c>
      <c r="C12" s="3">
        <v>11.1</v>
      </c>
      <c r="D12" s="3">
        <v>10.1</v>
      </c>
      <c r="E12" s="2">
        <f t="shared" si="0"/>
        <v>113.19999999999999</v>
      </c>
      <c r="F12" s="7">
        <f t="shared" si="1"/>
        <v>8.8339222614840993E-3</v>
      </c>
      <c r="K12" s="10" t="s">
        <v>12</v>
      </c>
      <c r="L12" s="16" t="s">
        <v>15</v>
      </c>
      <c r="M12" s="17"/>
      <c r="N12" s="17"/>
      <c r="O12" s="17"/>
      <c r="P12" s="17"/>
      <c r="Q12" s="17"/>
      <c r="R12" s="17"/>
      <c r="S12" s="18"/>
    </row>
    <row r="13" spans="1:19" ht="16.3" thickBot="1" x14ac:dyDescent="0.5">
      <c r="A13" s="5">
        <v>3</v>
      </c>
      <c r="B13" s="5">
        <v>70</v>
      </c>
      <c r="C13" s="3">
        <v>-5.2</v>
      </c>
      <c r="D13" s="3">
        <v>-4.5999999999999996</v>
      </c>
      <c r="E13" s="2">
        <f t="shared" si="0"/>
        <v>97.699999999999989</v>
      </c>
      <c r="F13" s="7">
        <f t="shared" si="1"/>
        <v>1.0235414534288639E-2</v>
      </c>
      <c r="K13" s="13">
        <v>21.3</v>
      </c>
      <c r="L13" s="2">
        <f>$I$2+((C2+D2)/2)</f>
        <v>133</v>
      </c>
      <c r="M13" s="11">
        <f>$I$2+((C3+D3)/2)</f>
        <v>111.94999999999999</v>
      </c>
      <c r="N13" s="11">
        <f>$I$2+((C4+D4)/2)</f>
        <v>95.55</v>
      </c>
      <c r="O13" s="11">
        <f>$I$2+((C5+D5)/2)</f>
        <v>83.8</v>
      </c>
      <c r="P13" s="11">
        <f>$I$2+((C6+D6)/2)</f>
        <v>74.05</v>
      </c>
      <c r="Q13" s="11">
        <f>$I$2+((C7+D7)/2)</f>
        <v>66.399999999999991</v>
      </c>
      <c r="R13" s="11">
        <f>$I$2+((C8+D8)/2)</f>
        <v>60.199999999999996</v>
      </c>
      <c r="S13" s="11">
        <f>$I$2+((C9+D9)/2)</f>
        <v>54.699999999999996</v>
      </c>
    </row>
    <row r="14" spans="1:19" ht="16.3" thickBot="1" x14ac:dyDescent="0.5">
      <c r="A14" s="5">
        <v>4</v>
      </c>
      <c r="B14" s="5">
        <v>80</v>
      </c>
      <c r="C14" s="3">
        <v>-17.3</v>
      </c>
      <c r="D14" s="3">
        <v>-17.3</v>
      </c>
      <c r="E14" s="2">
        <f t="shared" si="0"/>
        <v>85.3</v>
      </c>
      <c r="F14" s="7">
        <f t="shared" si="1"/>
        <v>1.1723329425556858E-2</v>
      </c>
      <c r="H14" t="s">
        <v>7</v>
      </c>
      <c r="I14">
        <v>32.799999999999997</v>
      </c>
      <c r="J14">
        <f t="shared" ref="J4:J41" si="2">I14+273.15</f>
        <v>305.95</v>
      </c>
      <c r="K14" s="13">
        <v>32.799999999999997</v>
      </c>
      <c r="L14" s="11">
        <f>$I$2+((C11+D11)/2)</f>
        <v>135.69999999999999</v>
      </c>
      <c r="M14" s="11">
        <f>$I$2+((C12+D12)/2)</f>
        <v>113.19999999999999</v>
      </c>
      <c r="N14" s="11">
        <f>$I$2+((C13+D13)/2)</f>
        <v>97.699999999999989</v>
      </c>
      <c r="O14" s="11">
        <f>$I$2+((C14+D14)/2)</f>
        <v>85.3</v>
      </c>
      <c r="P14" s="11">
        <f>$I$2+((C15+D15)/2)</f>
        <v>76.099999999999994</v>
      </c>
      <c r="Q14" s="11">
        <f>$I$2+((C16+D16)/2)</f>
        <v>68</v>
      </c>
      <c r="R14" s="11">
        <f>$I$2+((C17+D17)/2)</f>
        <v>61.75</v>
      </c>
      <c r="S14" s="11">
        <f>$I$2+((C18+D18)/2)</f>
        <v>56.3</v>
      </c>
    </row>
    <row r="15" spans="1:19" ht="16.3" thickBot="1" x14ac:dyDescent="0.5">
      <c r="A15" s="5">
        <v>5</v>
      </c>
      <c r="B15" s="5">
        <v>90</v>
      </c>
      <c r="C15" s="3">
        <v>-26.3</v>
      </c>
      <c r="D15" s="3">
        <v>-26.7</v>
      </c>
      <c r="E15" s="2">
        <f t="shared" si="0"/>
        <v>76.099999999999994</v>
      </c>
      <c r="F15" s="7">
        <f t="shared" si="1"/>
        <v>1.314060446780552E-2</v>
      </c>
      <c r="K15" s="13">
        <v>41.9</v>
      </c>
      <c r="L15" s="11" cm="1">
        <f t="array" ref="L15:S15">TRANSPOSE(E20:E27)</f>
        <v>139.69999999999999</v>
      </c>
      <c r="M15" s="11">
        <v>115.64999999999999</v>
      </c>
      <c r="N15" s="11">
        <v>100.3</v>
      </c>
      <c r="O15" s="11">
        <v>87.75</v>
      </c>
      <c r="P15" s="11">
        <v>78</v>
      </c>
      <c r="Q15" s="11">
        <v>70.05</v>
      </c>
      <c r="R15" s="11">
        <v>63.149999999999991</v>
      </c>
      <c r="S15" s="11">
        <v>57.599999999999994</v>
      </c>
    </row>
    <row r="16" spans="1:19" ht="16.3" thickBot="1" x14ac:dyDescent="0.5">
      <c r="A16" s="5">
        <v>6</v>
      </c>
      <c r="B16" s="5">
        <v>100</v>
      </c>
      <c r="C16" s="3">
        <v>-34.799999999999997</v>
      </c>
      <c r="D16" s="3">
        <v>-34.4</v>
      </c>
      <c r="E16" s="2">
        <f t="shared" si="0"/>
        <v>68</v>
      </c>
      <c r="F16" s="7">
        <f t="shared" si="1"/>
        <v>1.4705882352941176E-2</v>
      </c>
      <c r="K16" s="13">
        <v>48.2</v>
      </c>
      <c r="L16" s="11" cm="1">
        <f t="array" ref="L16:S16">TRANSPOSE(E29:E36)</f>
        <v>139.89999999999998</v>
      </c>
      <c r="M16" s="11">
        <v>117.5</v>
      </c>
      <c r="N16" s="11">
        <v>101.6</v>
      </c>
      <c r="O16" s="11">
        <v>89.199999999999989</v>
      </c>
      <c r="P16" s="11">
        <v>79.05</v>
      </c>
      <c r="Q16" s="11">
        <v>70.849999999999994</v>
      </c>
      <c r="R16" s="11">
        <v>64.349999999999994</v>
      </c>
      <c r="S16" s="11">
        <v>58.8</v>
      </c>
    </row>
    <row r="17" spans="1:19" ht="16.3" thickBot="1" x14ac:dyDescent="0.5">
      <c r="A17" s="5">
        <v>7</v>
      </c>
      <c r="B17" s="5">
        <v>110</v>
      </c>
      <c r="C17" s="3">
        <v>-40.799999999999997</v>
      </c>
      <c r="D17" s="3">
        <v>-40.9</v>
      </c>
      <c r="E17" s="2">
        <f t="shared" si="0"/>
        <v>61.75</v>
      </c>
      <c r="F17" s="7">
        <f t="shared" si="1"/>
        <v>1.6194331983805668E-2</v>
      </c>
      <c r="K17" s="13">
        <v>53.3</v>
      </c>
      <c r="L17" s="11" cm="1">
        <f t="array" ref="L17:S17">TRANSPOSE(E38:E45)</f>
        <v>143.1</v>
      </c>
      <c r="M17" s="11">
        <v>120.19999999999999</v>
      </c>
      <c r="N17" s="11">
        <v>102.6</v>
      </c>
      <c r="O17" s="11">
        <v>90.5</v>
      </c>
      <c r="P17" s="11">
        <v>80.3</v>
      </c>
      <c r="Q17" s="11">
        <v>72.099999999999994</v>
      </c>
      <c r="R17" s="11">
        <v>65.649999999999991</v>
      </c>
      <c r="S17" s="11">
        <v>59.899999999999991</v>
      </c>
    </row>
    <row r="18" spans="1:19" ht="19.3" thickBot="1" x14ac:dyDescent="0.5">
      <c r="A18" s="5">
        <v>8</v>
      </c>
      <c r="B18" s="5">
        <v>120</v>
      </c>
      <c r="C18" s="3">
        <v>-46.3</v>
      </c>
      <c r="D18" s="3">
        <v>-46.3</v>
      </c>
      <c r="E18" s="2">
        <f t="shared" si="0"/>
        <v>56.3</v>
      </c>
      <c r="F18" s="7">
        <f t="shared" si="1"/>
        <v>1.7761989342806397E-2</v>
      </c>
      <c r="K18" s="14" t="s">
        <v>16</v>
      </c>
      <c r="L18" s="19">
        <f>1/L11</f>
        <v>0.02</v>
      </c>
      <c r="M18" s="19">
        <f t="shared" ref="M18:S18" si="3">1/M11</f>
        <v>1.6666666666666666E-2</v>
      </c>
      <c r="N18" s="19">
        <f t="shared" si="3"/>
        <v>1.4285714285714285E-2</v>
      </c>
      <c r="O18" s="19">
        <f t="shared" si="3"/>
        <v>1.2500000000000001E-2</v>
      </c>
      <c r="P18" s="19">
        <f t="shared" si="3"/>
        <v>1.1111111111111112E-2</v>
      </c>
      <c r="Q18" s="19">
        <f t="shared" si="3"/>
        <v>0.01</v>
      </c>
      <c r="R18" s="19">
        <f t="shared" si="3"/>
        <v>9.0909090909090905E-3</v>
      </c>
      <c r="S18" s="19">
        <f t="shared" si="3"/>
        <v>8.3333333333333332E-3</v>
      </c>
    </row>
    <row r="19" spans="1:19" ht="16.3" thickBot="1" x14ac:dyDescent="0.5">
      <c r="A19" s="6"/>
      <c r="B19" s="6"/>
      <c r="C19" s="4"/>
      <c r="D19" s="4"/>
      <c r="E19" s="2"/>
      <c r="F19" s="7"/>
      <c r="K19" s="15" t="e" vm="1">
        <v>#VALUE!</v>
      </c>
      <c r="L19" s="11"/>
      <c r="M19" s="11"/>
      <c r="N19" s="11"/>
      <c r="O19" s="11"/>
      <c r="P19" s="11"/>
      <c r="Q19" s="11"/>
      <c r="R19" s="11"/>
      <c r="S19" s="11"/>
    </row>
    <row r="20" spans="1:19" x14ac:dyDescent="0.45">
      <c r="A20" s="5">
        <v>1</v>
      </c>
      <c r="B20" s="5">
        <v>50</v>
      </c>
      <c r="C20" s="3">
        <v>37.1</v>
      </c>
      <c r="D20" s="3">
        <v>37.1</v>
      </c>
      <c r="E20" s="2">
        <f t="shared" si="0"/>
        <v>139.69999999999999</v>
      </c>
      <c r="F20" s="7">
        <f t="shared" si="1"/>
        <v>7.1581961345740883E-3</v>
      </c>
    </row>
    <row r="21" spans="1:19" x14ac:dyDescent="0.45">
      <c r="A21" s="5">
        <v>2</v>
      </c>
      <c r="B21" s="5">
        <v>60</v>
      </c>
      <c r="C21" s="3">
        <v>14.2</v>
      </c>
      <c r="D21" s="3">
        <v>11.9</v>
      </c>
      <c r="E21" s="2">
        <f t="shared" si="0"/>
        <v>115.64999999999999</v>
      </c>
      <c r="F21" s="7">
        <f t="shared" si="1"/>
        <v>8.6467790747946395E-3</v>
      </c>
    </row>
    <row r="22" spans="1:19" x14ac:dyDescent="0.45">
      <c r="A22" s="5">
        <v>3</v>
      </c>
      <c r="B22" s="5">
        <v>70</v>
      </c>
      <c r="C22" s="3">
        <v>-2</v>
      </c>
      <c r="D22" s="3">
        <v>-2.6</v>
      </c>
      <c r="E22" s="2">
        <f t="shared" si="0"/>
        <v>100.3</v>
      </c>
      <c r="F22" s="7">
        <f t="shared" si="1"/>
        <v>9.9700897308075773E-3</v>
      </c>
    </row>
    <row r="23" spans="1:19" x14ac:dyDescent="0.45">
      <c r="A23" s="5">
        <v>4</v>
      </c>
      <c r="B23" s="5">
        <v>80</v>
      </c>
      <c r="C23" s="3">
        <v>-14.5</v>
      </c>
      <c r="D23" s="3">
        <v>-15.2</v>
      </c>
      <c r="E23" s="2">
        <f t="shared" si="0"/>
        <v>87.75</v>
      </c>
      <c r="F23" s="7">
        <f t="shared" si="1"/>
        <v>1.1396011396011397E-2</v>
      </c>
      <c r="H23" t="s">
        <v>8</v>
      </c>
      <c r="I23">
        <v>41.9</v>
      </c>
      <c r="J23">
        <f t="shared" si="2"/>
        <v>315.04999999999995</v>
      </c>
    </row>
    <row r="24" spans="1:19" x14ac:dyDescent="0.45">
      <c r="A24" s="5">
        <v>5</v>
      </c>
      <c r="B24" s="5">
        <v>90</v>
      </c>
      <c r="C24" s="3">
        <v>-24.4</v>
      </c>
      <c r="D24" s="3">
        <v>-24.8</v>
      </c>
      <c r="E24" s="2">
        <f t="shared" si="0"/>
        <v>78</v>
      </c>
      <c r="F24" s="7">
        <f t="shared" si="1"/>
        <v>1.282051282051282E-2</v>
      </c>
    </row>
    <row r="25" spans="1:19" x14ac:dyDescent="0.45">
      <c r="A25" s="5">
        <v>6</v>
      </c>
      <c r="B25" s="5">
        <v>100</v>
      </c>
      <c r="C25" s="3">
        <v>-32.299999999999997</v>
      </c>
      <c r="D25" s="3">
        <v>-32.799999999999997</v>
      </c>
      <c r="E25" s="2">
        <f t="shared" si="0"/>
        <v>70.05</v>
      </c>
      <c r="F25" s="7">
        <f t="shared" si="1"/>
        <v>1.4275517487508924E-2</v>
      </c>
    </row>
    <row r="26" spans="1:19" x14ac:dyDescent="0.45">
      <c r="A26" s="5">
        <v>7</v>
      </c>
      <c r="B26" s="5">
        <v>110</v>
      </c>
      <c r="C26" s="3">
        <v>-39.4</v>
      </c>
      <c r="D26" s="3">
        <v>-39.5</v>
      </c>
      <c r="E26" s="2">
        <f t="shared" si="0"/>
        <v>63.149999999999991</v>
      </c>
      <c r="F26" s="7">
        <f t="shared" si="1"/>
        <v>1.5835312747426764E-2</v>
      </c>
    </row>
    <row r="27" spans="1:19" x14ac:dyDescent="0.45">
      <c r="A27" s="5">
        <v>8</v>
      </c>
      <c r="B27" s="5">
        <v>120</v>
      </c>
      <c r="C27" s="3">
        <v>-45</v>
      </c>
      <c r="D27" s="3">
        <v>-45</v>
      </c>
      <c r="E27" s="2">
        <f t="shared" si="0"/>
        <v>57.599999999999994</v>
      </c>
      <c r="F27" s="7">
        <f t="shared" si="1"/>
        <v>1.7361111111111112E-2</v>
      </c>
    </row>
    <row r="28" spans="1:19" x14ac:dyDescent="0.45">
      <c r="A28" s="6"/>
      <c r="B28" s="6"/>
      <c r="C28" s="4"/>
      <c r="D28" s="4"/>
      <c r="E28" s="2"/>
      <c r="F28" s="7"/>
    </row>
    <row r="29" spans="1:19" x14ac:dyDescent="0.45">
      <c r="A29" s="5">
        <v>1</v>
      </c>
      <c r="B29" s="5">
        <v>50</v>
      </c>
      <c r="C29" s="3">
        <v>37.299999999999997</v>
      </c>
      <c r="D29" s="3">
        <v>37.299999999999997</v>
      </c>
      <c r="E29" s="2">
        <f t="shared" si="0"/>
        <v>139.89999999999998</v>
      </c>
      <c r="F29" s="7">
        <f t="shared" si="1"/>
        <v>7.1479628305932824E-3</v>
      </c>
    </row>
    <row r="30" spans="1:19" x14ac:dyDescent="0.45">
      <c r="A30" s="5">
        <v>2</v>
      </c>
      <c r="B30" s="5">
        <v>60</v>
      </c>
      <c r="C30" s="3">
        <v>15.8</v>
      </c>
      <c r="D30" s="3">
        <v>14</v>
      </c>
      <c r="E30" s="2">
        <f t="shared" si="0"/>
        <v>117.5</v>
      </c>
      <c r="F30" s="7">
        <f t="shared" si="1"/>
        <v>8.5106382978723406E-3</v>
      </c>
    </row>
    <row r="31" spans="1:19" x14ac:dyDescent="0.45">
      <c r="A31" s="5">
        <v>3</v>
      </c>
      <c r="B31" s="5">
        <v>70</v>
      </c>
      <c r="C31" s="3">
        <v>-0.8</v>
      </c>
      <c r="D31" s="3">
        <v>-1.2</v>
      </c>
      <c r="E31" s="2">
        <f t="shared" si="0"/>
        <v>101.6</v>
      </c>
      <c r="F31" s="7">
        <f t="shared" si="1"/>
        <v>9.8425196850393699E-3</v>
      </c>
    </row>
    <row r="32" spans="1:19" x14ac:dyDescent="0.45">
      <c r="A32" s="5">
        <v>4</v>
      </c>
      <c r="B32" s="5">
        <v>80</v>
      </c>
      <c r="C32" s="3">
        <v>-13.1</v>
      </c>
      <c r="D32" s="3">
        <v>-13.7</v>
      </c>
      <c r="E32" s="2">
        <f t="shared" si="0"/>
        <v>89.199999999999989</v>
      </c>
      <c r="F32" s="7">
        <f t="shared" si="1"/>
        <v>1.1210762331838566E-2</v>
      </c>
      <c r="H32" t="s">
        <v>9</v>
      </c>
      <c r="I32">
        <v>48.2</v>
      </c>
      <c r="J32">
        <f t="shared" si="2"/>
        <v>321.34999999999997</v>
      </c>
    </row>
    <row r="33" spans="1:10" x14ac:dyDescent="0.45">
      <c r="A33" s="5">
        <v>5</v>
      </c>
      <c r="B33" s="5">
        <v>90</v>
      </c>
      <c r="C33" s="3">
        <v>-23.6</v>
      </c>
      <c r="D33" s="3">
        <v>-23.5</v>
      </c>
      <c r="E33" s="2">
        <f t="shared" si="0"/>
        <v>79.05</v>
      </c>
      <c r="F33" s="7">
        <f t="shared" si="1"/>
        <v>1.2650221378874131E-2</v>
      </c>
    </row>
    <row r="34" spans="1:10" x14ac:dyDescent="0.45">
      <c r="A34" s="5">
        <v>6</v>
      </c>
      <c r="B34" s="5">
        <v>100</v>
      </c>
      <c r="C34" s="3">
        <v>-32.200000000000003</v>
      </c>
      <c r="D34" s="3">
        <v>-31.3</v>
      </c>
      <c r="E34" s="2">
        <f t="shared" si="0"/>
        <v>70.849999999999994</v>
      </c>
      <c r="F34" s="7">
        <f t="shared" si="1"/>
        <v>1.4114326040931546E-2</v>
      </c>
    </row>
    <row r="35" spans="1:10" x14ac:dyDescent="0.45">
      <c r="A35" s="5">
        <v>7</v>
      </c>
      <c r="B35" s="5">
        <v>110</v>
      </c>
      <c r="C35" s="3">
        <v>-38.299999999999997</v>
      </c>
      <c r="D35" s="3">
        <v>-38.200000000000003</v>
      </c>
      <c r="E35" s="2">
        <f t="shared" si="0"/>
        <v>64.349999999999994</v>
      </c>
      <c r="F35" s="7">
        <f t="shared" si="1"/>
        <v>1.5540015540015542E-2</v>
      </c>
    </row>
    <row r="36" spans="1:10" x14ac:dyDescent="0.45">
      <c r="A36" s="5">
        <v>8</v>
      </c>
      <c r="B36" s="5">
        <v>120</v>
      </c>
      <c r="C36" s="3">
        <v>-43.8</v>
      </c>
      <c r="D36" s="3">
        <v>-43.8</v>
      </c>
      <c r="E36" s="2">
        <f t="shared" si="0"/>
        <v>58.8</v>
      </c>
      <c r="F36" s="7">
        <f t="shared" si="1"/>
        <v>1.7006802721088437E-2</v>
      </c>
    </row>
    <row r="37" spans="1:10" x14ac:dyDescent="0.45">
      <c r="A37" s="6"/>
      <c r="B37" s="6"/>
      <c r="C37" s="4"/>
      <c r="D37" s="4"/>
      <c r="E37" s="2"/>
      <c r="F37" s="7"/>
    </row>
    <row r="38" spans="1:10" x14ac:dyDescent="0.45">
      <c r="A38" s="5">
        <v>1</v>
      </c>
      <c r="B38" s="5">
        <v>50</v>
      </c>
      <c r="C38" s="3">
        <v>40.5</v>
      </c>
      <c r="D38" s="3">
        <v>40.5</v>
      </c>
      <c r="E38" s="2">
        <f t="shared" si="0"/>
        <v>143.1</v>
      </c>
      <c r="F38" s="7">
        <f t="shared" si="1"/>
        <v>6.9881201956673656E-3</v>
      </c>
    </row>
    <row r="39" spans="1:10" x14ac:dyDescent="0.45">
      <c r="A39" s="5">
        <v>2</v>
      </c>
      <c r="B39" s="5">
        <v>60</v>
      </c>
      <c r="C39" s="3">
        <v>18.2</v>
      </c>
      <c r="D39" s="3">
        <v>17</v>
      </c>
      <c r="E39" s="2">
        <f t="shared" si="0"/>
        <v>120.19999999999999</v>
      </c>
      <c r="F39" s="7">
        <f t="shared" si="1"/>
        <v>8.3194675540765404E-3</v>
      </c>
    </row>
    <row r="40" spans="1:10" x14ac:dyDescent="0.45">
      <c r="A40" s="5">
        <v>3</v>
      </c>
      <c r="B40" s="5">
        <v>70</v>
      </c>
      <c r="C40" s="3">
        <v>-0.3</v>
      </c>
      <c r="D40" s="3">
        <v>0.3</v>
      </c>
      <c r="E40" s="2">
        <f t="shared" si="0"/>
        <v>102.6</v>
      </c>
      <c r="F40" s="7">
        <f t="shared" si="1"/>
        <v>9.7465886939571162E-3</v>
      </c>
    </row>
    <row r="41" spans="1:10" x14ac:dyDescent="0.45">
      <c r="A41" s="5">
        <v>4</v>
      </c>
      <c r="B41" s="5">
        <v>80</v>
      </c>
      <c r="C41" s="3">
        <v>-11.8</v>
      </c>
      <c r="D41" s="3">
        <v>-12.4</v>
      </c>
      <c r="E41" s="2">
        <f t="shared" si="0"/>
        <v>90.5</v>
      </c>
      <c r="F41" s="7">
        <f t="shared" si="1"/>
        <v>1.1049723756906077E-2</v>
      </c>
      <c r="H41" t="s">
        <v>10</v>
      </c>
      <c r="I41">
        <v>53.3</v>
      </c>
      <c r="J41">
        <f t="shared" si="2"/>
        <v>326.45</v>
      </c>
    </row>
    <row r="42" spans="1:10" x14ac:dyDescent="0.45">
      <c r="A42" s="5">
        <v>5</v>
      </c>
      <c r="B42" s="5">
        <v>90</v>
      </c>
      <c r="C42" s="3">
        <v>-22.2</v>
      </c>
      <c r="D42" s="3">
        <v>-22.4</v>
      </c>
      <c r="E42" s="2">
        <f t="shared" si="0"/>
        <v>80.3</v>
      </c>
      <c r="F42" s="7">
        <f t="shared" si="1"/>
        <v>1.2453300124533002E-2</v>
      </c>
    </row>
    <row r="43" spans="1:10" x14ac:dyDescent="0.45">
      <c r="A43" s="5">
        <v>6</v>
      </c>
      <c r="B43" s="5">
        <v>100</v>
      </c>
      <c r="C43" s="3">
        <v>-30.7</v>
      </c>
      <c r="D43" s="3">
        <v>-30.3</v>
      </c>
      <c r="E43" s="2">
        <f t="shared" si="0"/>
        <v>72.099999999999994</v>
      </c>
      <c r="F43" s="7">
        <f t="shared" si="1"/>
        <v>1.3869625520110958E-2</v>
      </c>
    </row>
    <row r="44" spans="1:10" x14ac:dyDescent="0.45">
      <c r="A44" s="5">
        <v>7</v>
      </c>
      <c r="B44" s="5">
        <v>110</v>
      </c>
      <c r="C44" s="3">
        <v>-36.9</v>
      </c>
      <c r="D44" s="3">
        <v>-37</v>
      </c>
      <c r="E44" s="2">
        <f t="shared" si="0"/>
        <v>65.649999999999991</v>
      </c>
      <c r="F44" s="7">
        <f t="shared" si="1"/>
        <v>1.5232292460015234E-2</v>
      </c>
    </row>
    <row r="45" spans="1:10" x14ac:dyDescent="0.45">
      <c r="A45" s="5">
        <v>8</v>
      </c>
      <c r="B45" s="5">
        <v>120</v>
      </c>
      <c r="C45" s="3">
        <v>-42.7</v>
      </c>
      <c r="D45" s="3">
        <v>-42.7</v>
      </c>
      <c r="E45" s="2">
        <f t="shared" si="0"/>
        <v>59.899999999999991</v>
      </c>
      <c r="F45" s="7">
        <f t="shared" si="1"/>
        <v>1.6694490818030053E-2</v>
      </c>
    </row>
  </sheetData>
  <mergeCells count="1">
    <mergeCell ref="L12:S1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bardyshev artem</dc:creator>
  <cp:lastModifiedBy>Суханкулиев Мухаммет</cp:lastModifiedBy>
  <dcterms:created xsi:type="dcterms:W3CDTF">2024-04-23T05:55:42Z</dcterms:created>
  <dcterms:modified xsi:type="dcterms:W3CDTF">2024-05-02T15:04:03Z</dcterms:modified>
</cp:coreProperties>
</file>