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ali\Desktop\"/>
    </mc:Choice>
  </mc:AlternateContent>
  <xr:revisionPtr revIDLastSave="0" documentId="13_ncr:1_{0D4D6C4F-1C10-4F72-9F90-3A2B4C3B5150}" xr6:coauthVersionLast="45" xr6:coauthVersionMax="45" xr10:uidLastSave="{00000000-0000-0000-0000-000000000000}"/>
  <bookViews>
    <workbookView xWindow="-120" yWindow="-120" windowWidth="29040" windowHeight="15840" xr2:uid="{89BB198D-DE16-46A5-BB18-82A46ABC2120}"/>
  </bookViews>
  <sheets>
    <sheet name="Fuzzy" sheetId="5" r:id="rId1"/>
    <sheet name="Backup" sheetId="6" r:id="rId2"/>
  </sheets>
  <definedNames>
    <definedName name="solver_eng" localSheetId="1" hidden="1">1</definedName>
    <definedName name="solver_eng" localSheetId="0" hidden="1">1</definedName>
    <definedName name="solver_neg" localSheetId="1" hidden="1">1</definedName>
    <definedName name="solver_neg" localSheetId="0" hidden="1">1</definedName>
    <definedName name="solver_num" localSheetId="1" hidden="1">0</definedName>
    <definedName name="solver_num" localSheetId="0" hidden="1">0</definedName>
    <definedName name="solver_opt" localSheetId="1" hidden="1">Backup!$P$12</definedName>
    <definedName name="solver_opt" localSheetId="0" hidden="1">Fuzzy!$P$12</definedName>
    <definedName name="solver_typ" localSheetId="1" hidden="1">3</definedName>
    <definedName name="solver_typ" localSheetId="0" hidden="1">3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6" l="1"/>
  <c r="G18" i="6"/>
  <c r="F18" i="6"/>
  <c r="E18" i="6"/>
  <c r="D18" i="6"/>
  <c r="C18" i="6"/>
  <c r="B18" i="6"/>
  <c r="I16" i="6"/>
  <c r="M16" i="6" s="1"/>
  <c r="Q16" i="6" s="1"/>
  <c r="H16" i="6"/>
  <c r="I15" i="6"/>
  <c r="M15" i="6" s="1"/>
  <c r="Q15" i="6" s="1"/>
  <c r="H15" i="6"/>
  <c r="I14" i="6"/>
  <c r="M14" i="6" s="1"/>
  <c r="Q14" i="6" s="1"/>
  <c r="H14" i="6"/>
  <c r="L14" i="6" s="1"/>
  <c r="P14" i="6" s="1"/>
  <c r="M13" i="6"/>
  <c r="Q13" i="6" s="1"/>
  <c r="L13" i="6"/>
  <c r="P13" i="6" s="1"/>
  <c r="H13" i="6"/>
  <c r="I12" i="6"/>
  <c r="M12" i="6" s="1"/>
  <c r="Q12" i="6" s="1"/>
  <c r="H12" i="6"/>
  <c r="G10" i="6"/>
  <c r="G20" i="6" s="1"/>
  <c r="F10" i="6"/>
  <c r="F20" i="6" s="1"/>
  <c r="E10" i="6"/>
  <c r="E20" i="6" s="1"/>
  <c r="D10" i="6"/>
  <c r="D20" i="6" s="1"/>
  <c r="C10" i="6"/>
  <c r="B10" i="6"/>
  <c r="B20" i="6" s="1"/>
  <c r="M8" i="6"/>
  <c r="Q8" i="6" s="1"/>
  <c r="H8" i="6"/>
  <c r="M7" i="6"/>
  <c r="Q7" i="6" s="1"/>
  <c r="H7" i="6"/>
  <c r="L7" i="6" s="1"/>
  <c r="P7" i="6" s="1"/>
  <c r="M6" i="6"/>
  <c r="Q6" i="6" s="1"/>
  <c r="H6" i="6"/>
  <c r="L6" i="6" s="1"/>
  <c r="P12" i="6" l="1"/>
  <c r="P16" i="6"/>
  <c r="L16" i="6"/>
  <c r="L12" i="6"/>
  <c r="P6" i="6"/>
  <c r="L8" i="6"/>
  <c r="P8" i="6" s="1"/>
  <c r="L15" i="6"/>
  <c r="P15" i="6" s="1"/>
  <c r="H18" i="6"/>
  <c r="H10" i="6"/>
  <c r="H10" i="5"/>
  <c r="L10" i="6" l="1"/>
  <c r="L18" i="6"/>
  <c r="P18" i="6"/>
  <c r="P10" i="6"/>
  <c r="P20" i="6" s="1"/>
  <c r="H20" i="6"/>
  <c r="H20" i="5"/>
  <c r="L20" i="6" l="1"/>
  <c r="L18" i="5"/>
  <c r="M16" i="5"/>
  <c r="Q16" i="5" s="1"/>
  <c r="L16" i="5"/>
  <c r="P16" i="5" s="1"/>
  <c r="P15" i="5"/>
  <c r="M15" i="5"/>
  <c r="Q15" i="5" s="1"/>
  <c r="L15" i="5"/>
  <c r="M14" i="5"/>
  <c r="Q14" i="5" s="1"/>
  <c r="L14" i="5"/>
  <c r="P14" i="5" s="1"/>
  <c r="P13" i="5"/>
  <c r="M13" i="5"/>
  <c r="Q13" i="5" s="1"/>
  <c r="L13" i="5"/>
  <c r="M12" i="5"/>
  <c r="Q12" i="5" s="1"/>
  <c r="L12" i="5"/>
  <c r="P12" i="5" s="1"/>
  <c r="P18" i="5" s="1"/>
  <c r="M8" i="5"/>
  <c r="Q8" i="5" s="1"/>
  <c r="L8" i="5"/>
  <c r="P8" i="5" s="1"/>
  <c r="M7" i="5"/>
  <c r="Q7" i="5" s="1"/>
  <c r="L7" i="5"/>
  <c r="L10" i="5" s="1"/>
  <c r="L20" i="5" s="1"/>
  <c r="M6" i="5"/>
  <c r="Q6" i="5" s="1"/>
  <c r="L6" i="5"/>
  <c r="P6" i="5" s="1"/>
  <c r="P7" i="5" l="1"/>
  <c r="P10" i="5" s="1"/>
  <c r="P20" i="5" s="1"/>
  <c r="G18" i="5" l="1"/>
  <c r="G20" i="5" s="1"/>
  <c r="F18" i="5"/>
  <c r="F20" i="5" s="1"/>
  <c r="E18" i="5"/>
  <c r="E20" i="5" s="1"/>
  <c r="D18" i="5"/>
  <c r="D20" i="5" s="1"/>
  <c r="C18" i="5"/>
  <c r="C20" i="5" s="1"/>
  <c r="B18" i="5"/>
  <c r="B20" i="5" s="1"/>
  <c r="I16" i="5"/>
  <c r="H16" i="5"/>
  <c r="I15" i="5"/>
  <c r="H15" i="5"/>
  <c r="I14" i="5"/>
  <c r="H14" i="5"/>
  <c r="H13" i="5"/>
  <c r="I12" i="5"/>
  <c r="H12" i="5"/>
  <c r="H18" i="5" s="1"/>
  <c r="H8" i="5" l="1"/>
  <c r="H7" i="5"/>
  <c r="H6" i="5"/>
  <c r="G10" i="5"/>
  <c r="F10" i="5"/>
  <c r="E10" i="5"/>
  <c r="D10" i="5"/>
  <c r="C10" i="5"/>
  <c r="B10" i="5"/>
</calcChain>
</file>

<file path=xl/sharedStrings.xml><?xml version="1.0" encoding="utf-8"?>
<sst xmlns="http://schemas.openxmlformats.org/spreadsheetml/2006/main" count="36" uniqueCount="14">
  <si>
    <t>Financial Dashboard</t>
  </si>
  <si>
    <t>Variance</t>
  </si>
  <si>
    <t>Likelihood</t>
  </si>
  <si>
    <t>Slack</t>
  </si>
  <si>
    <t>T Mobile</t>
  </si>
  <si>
    <t>IBM</t>
  </si>
  <si>
    <t>Total Fundings</t>
  </si>
  <si>
    <t>Venue</t>
  </si>
  <si>
    <t>Audio Visual</t>
  </si>
  <si>
    <t>Speakers</t>
  </si>
  <si>
    <t>Transport</t>
  </si>
  <si>
    <t>Catering</t>
  </si>
  <si>
    <t>Total Costs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</si>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</sst>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rgb="FF333333"/>
      <name val="Arial"/>
      <family val="2"/>
    </font>
    <font>
      <b/>
      <sz val="10"/>
      <color rgb="FF000000"/>
      <name val="Arial"/>
      <family val="2"/>
    </font>
    <font>
      <b/>
      <sz val="10"/>
      <color theme="0" tint="-0.34998626667073579"/>
      <name val="Arial"/>
      <family val="2"/>
    </font>
    <font>
      <sz val="10"/>
      <color rgb="FF000000"/>
      <name val="Arial"/>
      <family val="2"/>
    </font>
    <font>
      <sz val="10"/>
      <color theme="0" tint="-0.3499862666707357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darkUp">
        <fgColor theme="0"/>
        <bgColor theme="7" tint="-0.249977111117893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0" tint="-4.9989318521683403E-2"/>
      </bottom>
      <diagonal/>
    </border>
    <border>
      <left style="thick">
        <color theme="0"/>
      </left>
      <right style="thick">
        <color theme="0"/>
      </right>
      <top/>
      <bottom style="thin">
        <color theme="0" tint="-4.9989318521683403E-2"/>
      </bottom>
      <diagonal/>
    </border>
    <border>
      <left/>
      <right style="thick">
        <color theme="0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thick">
        <color theme="0"/>
      </right>
      <top/>
      <bottom style="double">
        <color rgb="FF333333"/>
      </bottom>
      <diagonal/>
    </border>
    <border>
      <left style="thick">
        <color theme="0"/>
      </left>
      <right style="thick">
        <color theme="0"/>
      </right>
      <top/>
      <bottom style="double">
        <color rgb="FF333333"/>
      </bottom>
      <diagonal/>
    </border>
    <border>
      <left/>
      <right style="thick">
        <color theme="0"/>
      </right>
      <top/>
      <bottom style="double">
        <color theme="7" tint="-0.249977111117893"/>
      </bottom>
      <diagonal/>
    </border>
    <border>
      <left style="thick">
        <color theme="0"/>
      </left>
      <right style="thick">
        <color theme="0"/>
      </right>
      <top/>
      <bottom style="double">
        <color theme="0" tint="-0.34998626667073579"/>
      </bottom>
      <diagonal/>
    </border>
    <border>
      <left/>
      <right style="thick">
        <color theme="0"/>
      </right>
      <top/>
      <bottom style="double">
        <color theme="0" tint="-0.34998626667073579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1" fillId="0" borderId="0" xfId="0" applyFont="1"/>
    <xf numFmtId="0" fontId="2" fillId="0" borderId="0" xfId="0" applyFont="1" applyAlignment="1">
      <alignment wrapText="1"/>
    </xf>
    <xf numFmtId="0" fontId="5" fillId="0" borderId="2" xfId="0" applyFont="1" applyBorder="1" applyAlignment="1">
      <alignment wrapText="1"/>
    </xf>
    <xf numFmtId="1" fontId="5" fillId="0" borderId="2" xfId="0" applyNumberFormat="1" applyFont="1" applyBorder="1" applyAlignment="1">
      <alignment wrapText="1"/>
    </xf>
    <xf numFmtId="1" fontId="5" fillId="0" borderId="3" xfId="0" applyNumberFormat="1" applyFont="1" applyBorder="1" applyAlignment="1">
      <alignment wrapText="1"/>
    </xf>
    <xf numFmtId="1" fontId="5" fillId="0" borderId="0" xfId="0" applyNumberFormat="1" applyFont="1" applyAlignment="1">
      <alignment wrapText="1"/>
    </xf>
    <xf numFmtId="49" fontId="6" fillId="0" borderId="3" xfId="0" applyNumberFormat="1" applyFont="1" applyBorder="1" applyAlignment="1">
      <alignment horizontal="right" wrapText="1"/>
    </xf>
    <xf numFmtId="1" fontId="5" fillId="2" borderId="2" xfId="0" applyNumberFormat="1" applyFont="1" applyFill="1" applyBorder="1" applyAlignment="1">
      <alignment wrapText="1"/>
    </xf>
    <xf numFmtId="1" fontId="5" fillId="2" borderId="3" xfId="0" applyNumberFormat="1" applyFont="1" applyFill="1" applyBorder="1" applyAlignment="1">
      <alignment wrapText="1"/>
    </xf>
    <xf numFmtId="1" fontId="5" fillId="3" borderId="0" xfId="0" applyNumberFormat="1" applyFont="1" applyFill="1" applyAlignment="1">
      <alignment wrapText="1"/>
    </xf>
    <xf numFmtId="49" fontId="6" fillId="4" borderId="3" xfId="0" applyNumberFormat="1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7" fillId="0" borderId="4" xfId="0" applyFont="1" applyBorder="1" applyAlignment="1">
      <alignment horizontal="left" wrapText="1" indent="1"/>
    </xf>
    <xf numFmtId="164" fontId="9" fillId="0" borderId="4" xfId="0" applyNumberFormat="1" applyFont="1" applyBorder="1" applyAlignment="1">
      <alignment wrapText="1"/>
    </xf>
    <xf numFmtId="164" fontId="9" fillId="0" borderId="5" xfId="0" applyNumberFormat="1" applyFont="1" applyBorder="1" applyAlignment="1">
      <alignment wrapText="1"/>
    </xf>
    <xf numFmtId="164" fontId="7" fillId="0" borderId="5" xfId="0" applyNumberFormat="1" applyFont="1" applyBorder="1" applyAlignment="1">
      <alignment wrapText="1"/>
    </xf>
    <xf numFmtId="164" fontId="7" fillId="0" borderId="4" xfId="0" applyNumberFormat="1" applyFont="1" applyBorder="1" applyAlignment="1">
      <alignment wrapText="1"/>
    </xf>
    <xf numFmtId="164" fontId="8" fillId="0" borderId="5" xfId="0" applyNumberFormat="1" applyFont="1" applyBorder="1" applyAlignment="1">
      <alignment wrapText="1"/>
    </xf>
    <xf numFmtId="164" fontId="8" fillId="0" borderId="6" xfId="0" applyNumberFormat="1" applyFont="1" applyBorder="1" applyAlignment="1">
      <alignment wrapText="1"/>
    </xf>
    <xf numFmtId="1" fontId="10" fillId="2" borderId="2" xfId="0" applyNumberFormat="1" applyFont="1" applyFill="1" applyBorder="1" applyAlignment="1">
      <alignment wrapText="1"/>
    </xf>
    <xf numFmtId="1" fontId="10" fillId="2" borderId="3" xfId="0" applyNumberFormat="1" applyFont="1" applyFill="1" applyBorder="1" applyAlignment="1">
      <alignment wrapText="1"/>
    </xf>
    <xf numFmtId="49" fontId="6" fillId="0" borderId="2" xfId="0" applyNumberFormat="1" applyFont="1" applyBorder="1" applyAlignment="1">
      <alignment wrapText="1"/>
    </xf>
    <xf numFmtId="164" fontId="10" fillId="0" borderId="2" xfId="0" applyNumberFormat="1" applyFont="1" applyBorder="1" applyAlignment="1">
      <alignment wrapText="1"/>
    </xf>
    <xf numFmtId="164" fontId="10" fillId="0" borderId="3" xfId="0" applyNumberFormat="1" applyFont="1" applyBorder="1" applyAlignment="1">
      <alignment wrapText="1"/>
    </xf>
    <xf numFmtId="164" fontId="5" fillId="0" borderId="3" xfId="0" applyNumberFormat="1" applyFont="1" applyBorder="1" applyAlignment="1">
      <alignment wrapText="1"/>
    </xf>
    <xf numFmtId="164" fontId="5" fillId="0" borderId="2" xfId="0" applyNumberFormat="1" applyFont="1" applyBorder="1" applyAlignment="1">
      <alignment wrapText="1"/>
    </xf>
    <xf numFmtId="164" fontId="6" fillId="0" borderId="2" xfId="0" applyNumberFormat="1" applyFont="1" applyBorder="1" applyAlignment="1">
      <alignment wrapText="1"/>
    </xf>
    <xf numFmtId="164" fontId="5" fillId="0" borderId="0" xfId="0" applyNumberFormat="1" applyFont="1" applyFill="1" applyAlignment="1">
      <alignment wrapText="1"/>
    </xf>
    <xf numFmtId="0" fontId="7" fillId="0" borderId="0" xfId="0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>
      <alignment wrapText="1"/>
    </xf>
    <xf numFmtId="164" fontId="8" fillId="0" borderId="0" xfId="0" applyNumberFormat="1" applyFont="1" applyFill="1" applyBorder="1" applyAlignment="1">
      <alignment wrapText="1"/>
    </xf>
    <xf numFmtId="0" fontId="0" fillId="0" borderId="0" xfId="0" applyFill="1" applyBorder="1"/>
    <xf numFmtId="0" fontId="7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164" fontId="5" fillId="0" borderId="0" xfId="0" applyNumberFormat="1" applyFont="1" applyFill="1" applyBorder="1"/>
    <xf numFmtId="49" fontId="6" fillId="0" borderId="0" xfId="0" applyNumberFormat="1" applyFont="1" applyBorder="1" applyAlignment="1">
      <alignment horizontal="right" wrapText="1"/>
    </xf>
    <xf numFmtId="49" fontId="6" fillId="4" borderId="0" xfId="0" applyNumberFormat="1" applyFont="1" applyFill="1" applyBorder="1" applyAlignment="1">
      <alignment wrapText="1"/>
    </xf>
    <xf numFmtId="0" fontId="8" fillId="0" borderId="0" xfId="0" applyFont="1" applyBorder="1" applyAlignment="1">
      <alignment wrapText="1"/>
    </xf>
    <xf numFmtId="164" fontId="8" fillId="0" borderId="7" xfId="0" applyNumberFormat="1" applyFont="1" applyBorder="1" applyAlignment="1">
      <alignment wrapText="1"/>
    </xf>
    <xf numFmtId="164" fontId="8" fillId="0" borderId="8" xfId="0" applyNumberFormat="1" applyFont="1" applyBorder="1" applyAlignment="1">
      <alignment wrapText="1"/>
    </xf>
    <xf numFmtId="49" fontId="6" fillId="0" borderId="0" xfId="0" applyNumberFormat="1" applyFont="1" applyBorder="1" applyAlignment="1">
      <alignment wrapText="1"/>
    </xf>
    <xf numFmtId="164" fontId="6" fillId="0" borderId="0" xfId="0" applyNumberFormat="1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right" wrapText="1"/>
    </xf>
    <xf numFmtId="164" fontId="8" fillId="0" borderId="4" xfId="0" applyNumberFormat="1" applyFont="1" applyBorder="1" applyAlignment="1">
      <alignment wrapText="1"/>
    </xf>
    <xf numFmtId="164" fontId="9" fillId="0" borderId="2" xfId="0" applyNumberFormat="1" applyFont="1" applyBorder="1" applyAlignment="1">
      <alignment wrapText="1"/>
    </xf>
    <xf numFmtId="164" fontId="9" fillId="0" borderId="3" xfId="0" applyNumberFormat="1" applyFont="1" applyBorder="1" applyAlignment="1">
      <alignment wrapText="1"/>
    </xf>
    <xf numFmtId="164" fontId="7" fillId="0" borderId="3" xfId="0" applyNumberFormat="1" applyFont="1" applyBorder="1" applyAlignment="1">
      <alignment wrapText="1"/>
    </xf>
    <xf numFmtId="164" fontId="7" fillId="0" borderId="2" xfId="0" applyNumberFormat="1" applyFont="1" applyBorder="1" applyAlignment="1">
      <alignment wrapText="1"/>
    </xf>
    <xf numFmtId="164" fontId="8" fillId="0" borderId="3" xfId="0" applyNumberFormat="1" applyFont="1" applyBorder="1" applyAlignment="1">
      <alignment wrapText="1"/>
    </xf>
    <xf numFmtId="164" fontId="8" fillId="0" borderId="2" xfId="0" applyNumberFormat="1" applyFont="1" applyBorder="1" applyAlignment="1">
      <alignment wrapText="1"/>
    </xf>
    <xf numFmtId="0" fontId="5" fillId="0" borderId="9" xfId="0" applyFont="1" applyBorder="1"/>
    <xf numFmtId="164" fontId="10" fillId="0" borderId="9" xfId="0" applyNumberFormat="1" applyFont="1" applyBorder="1"/>
    <xf numFmtId="164" fontId="10" fillId="0" borderId="10" xfId="0" applyNumberFormat="1" applyFont="1" applyBorder="1"/>
    <xf numFmtId="164" fontId="5" fillId="0" borderId="10" xfId="0" applyNumberFormat="1" applyFont="1" applyBorder="1"/>
    <xf numFmtId="164" fontId="5" fillId="0" borderId="9" xfId="0" applyNumberFormat="1" applyFont="1" applyBorder="1"/>
    <xf numFmtId="164" fontId="6" fillId="0" borderId="12" xfId="0" applyNumberFormat="1" applyFont="1" applyBorder="1"/>
    <xf numFmtId="164" fontId="6" fillId="0" borderId="13" xfId="0" applyNumberFormat="1" applyFont="1" applyBorder="1"/>
    <xf numFmtId="164" fontId="7" fillId="0" borderId="4" xfId="0" applyNumberFormat="1" applyFont="1" applyFill="1" applyBorder="1" applyAlignment="1">
      <alignment wrapText="1"/>
    </xf>
    <xf numFmtId="49" fontId="6" fillId="0" borderId="2" xfId="0" applyNumberFormat="1" applyFont="1" applyBorder="1" applyAlignment="1">
      <alignment horizontal="right" wrapText="1"/>
    </xf>
    <xf numFmtId="49" fontId="6" fillId="4" borderId="2" xfId="0" applyNumberFormat="1" applyFont="1" applyFill="1" applyBorder="1" applyAlignment="1">
      <alignment wrapText="1"/>
    </xf>
    <xf numFmtId="0" fontId="8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164" fontId="5" fillId="0" borderId="0" xfId="0" applyNumberFormat="1" applyFont="1" applyAlignment="1">
      <alignment wrapText="1"/>
    </xf>
    <xf numFmtId="0" fontId="7" fillId="0" borderId="2" xfId="0" applyFont="1" applyBorder="1" applyAlignment="1">
      <alignment horizontal="right" wrapText="1"/>
    </xf>
    <xf numFmtId="164" fontId="5" fillId="0" borderId="3" xfId="0" applyNumberFormat="1" applyFont="1" applyBorder="1"/>
    <xf numFmtId="164" fontId="7" fillId="0" borderId="2" xfId="0" applyNumberFormat="1" applyFont="1" applyFill="1" applyBorder="1" applyAlignment="1">
      <alignment wrapText="1"/>
    </xf>
    <xf numFmtId="164" fontId="5" fillId="0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3FD0225-4C64-4A7A-990C-62EF56452466}">
  <we:reference id="22e6588c-2a95-496b-9e3c-f56593e32fed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_xldudf_CONTOSO_ADD</we:customFunctionIds>
        <we:customFunctionIds>_xldudf_CONTOSO_CLOCK</we:customFunctionIds>
        <we:customFunctionIds>_xldudf_CONTOSO_INCREMENT</we:customFunctionIds>
        <we:customFunctionIds>_xldudf_CONTOSO_LOG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71586-3313-41DF-BAA2-F1D45756EF5D}">
  <dimension ref="A1:AF30"/>
  <sheetViews>
    <sheetView showGridLines="0" tabSelected="1" zoomScaleNormal="100" workbookViewId="0">
      <selection activeCell="R20" sqref="R20"/>
    </sheetView>
  </sheetViews>
  <sheetFormatPr defaultColWidth="11.42578125" defaultRowHeight="15" outlineLevelCol="1" x14ac:dyDescent="0.25"/>
  <cols>
    <col min="1" max="1" width="14.42578125" bestFit="1" customWidth="1"/>
    <col min="9" max="10" width="11.42578125" customWidth="1" outlineLevel="1"/>
    <col min="11" max="11" width="2.5703125" customWidth="1" outlineLevel="1"/>
    <col min="13" max="14" width="11.42578125" customWidth="1" outlineLevel="1"/>
    <col min="15" max="15" width="2.5703125" customWidth="1" outlineLevel="1"/>
    <col min="17" max="18" width="11.42578125" customWidth="1" outlineLevel="1"/>
  </cols>
  <sheetData>
    <row r="1" spans="1:32" s="4" customForma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50"/>
      <c r="L1" s="50"/>
      <c r="M1" s="51"/>
      <c r="N1" s="50"/>
      <c r="O1" s="50"/>
      <c r="P1" s="50"/>
      <c r="Q1" s="50"/>
      <c r="R1" s="50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4" customFormat="1" ht="23.25" customHeight="1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52"/>
      <c r="L2" s="52"/>
      <c r="M2" s="52"/>
      <c r="N2" s="52"/>
      <c r="O2" s="52"/>
      <c r="P2" s="52"/>
      <c r="Q2" s="52"/>
      <c r="R2" s="52"/>
      <c r="S2" s="5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x14ac:dyDescent="0.25">
      <c r="A3" s="7"/>
      <c r="B3" s="8">
        <v>2014</v>
      </c>
      <c r="C3" s="9">
        <v>2015</v>
      </c>
      <c r="D3" s="9">
        <v>2016</v>
      </c>
      <c r="E3" s="9">
        <v>2017</v>
      </c>
      <c r="F3" s="9">
        <v>2018</v>
      </c>
      <c r="G3" s="8">
        <v>2019</v>
      </c>
      <c r="H3" s="10">
        <v>2020</v>
      </c>
      <c r="I3" s="11" t="s">
        <v>1</v>
      </c>
      <c r="J3" s="43" t="s">
        <v>2</v>
      </c>
      <c r="K3" s="41"/>
      <c r="L3" s="10">
        <v>2021</v>
      </c>
      <c r="M3" s="11" t="s">
        <v>1</v>
      </c>
      <c r="N3" s="70" t="s">
        <v>2</v>
      </c>
      <c r="O3" s="7"/>
      <c r="P3" s="10">
        <v>2022</v>
      </c>
      <c r="Q3" s="11" t="s">
        <v>1</v>
      </c>
      <c r="R3" s="70" t="s">
        <v>2</v>
      </c>
      <c r="S3" s="39"/>
    </row>
    <row r="4" spans="1:32" ht="1.5" customHeight="1" x14ac:dyDescent="0.25">
      <c r="A4" s="7"/>
      <c r="B4" s="12"/>
      <c r="C4" s="13"/>
      <c r="D4" s="13"/>
      <c r="E4" s="13"/>
      <c r="F4" s="13"/>
      <c r="G4" s="12"/>
      <c r="H4" s="14"/>
      <c r="I4" s="15"/>
      <c r="J4" s="44"/>
      <c r="K4" s="41"/>
      <c r="L4" s="14"/>
      <c r="M4" s="15"/>
      <c r="N4" s="71"/>
      <c r="O4" s="7"/>
      <c r="P4" s="14"/>
      <c r="Q4" s="15"/>
      <c r="R4" s="71"/>
      <c r="S4" s="39"/>
    </row>
    <row r="5" spans="1:32" x14ac:dyDescent="0.25">
      <c r="A5" s="16"/>
      <c r="B5" s="16"/>
      <c r="C5" s="17"/>
      <c r="D5" s="17"/>
      <c r="E5" s="17"/>
      <c r="F5" s="17"/>
      <c r="G5" s="16"/>
      <c r="H5" s="16"/>
      <c r="I5" s="18"/>
      <c r="J5" s="45"/>
      <c r="K5" s="35"/>
      <c r="L5" s="16"/>
      <c r="M5" s="18"/>
      <c r="N5" s="72"/>
      <c r="O5" s="17"/>
      <c r="P5" s="16"/>
      <c r="Q5" s="18"/>
      <c r="R5" s="72"/>
      <c r="S5" s="39"/>
    </row>
    <row r="6" spans="1:32" x14ac:dyDescent="0.25">
      <c r="A6" s="19" t="s">
        <v>3</v>
      </c>
      <c r="B6" s="20">
        <v>10</v>
      </c>
      <c r="C6" s="21">
        <v>11</v>
      </c>
      <c r="D6" s="21">
        <v>12</v>
      </c>
      <c r="E6" s="22">
        <v>13</v>
      </c>
      <c r="F6" s="22">
        <v>14</v>
      </c>
      <c r="G6" s="23">
        <v>12</v>
      </c>
      <c r="H6" s="23">
        <f>AVERAGE(B6:G6)</f>
        <v>12</v>
      </c>
      <c r="I6" s="24">
        <v>1</v>
      </c>
      <c r="J6" s="46">
        <v>0.9</v>
      </c>
      <c r="K6" s="37"/>
      <c r="L6" s="23">
        <f>AVERAGE(C6:H6)</f>
        <v>12.333333333333334</v>
      </c>
      <c r="M6" s="24">
        <f>I6 + 0.5</f>
        <v>1.5</v>
      </c>
      <c r="N6" s="55">
        <v>0.8</v>
      </c>
      <c r="O6" s="58"/>
      <c r="P6" s="23">
        <f xml:space="preserve"> AVERAGE(D6:H6, L6)</f>
        <v>12.555555555555555</v>
      </c>
      <c r="Q6" s="24">
        <f>M6 + 0.5</f>
        <v>2</v>
      </c>
      <c r="R6" s="55">
        <v>0.7</v>
      </c>
      <c r="S6" s="39"/>
    </row>
    <row r="7" spans="1:32" x14ac:dyDescent="0.25">
      <c r="A7" s="19" t="s">
        <v>4</v>
      </c>
      <c r="B7" s="20">
        <v>5</v>
      </c>
      <c r="C7" s="21">
        <v>5</v>
      </c>
      <c r="D7" s="21">
        <v>5</v>
      </c>
      <c r="E7" s="22">
        <v>5</v>
      </c>
      <c r="F7" s="22">
        <v>5</v>
      </c>
      <c r="G7" s="23">
        <v>5</v>
      </c>
      <c r="H7" s="23">
        <f>AVERAGE(B7:G7)</f>
        <v>5</v>
      </c>
      <c r="I7" s="24">
        <v>1</v>
      </c>
      <c r="J7" s="46">
        <v>0.8</v>
      </c>
      <c r="K7" s="37"/>
      <c r="L7" s="23">
        <f>AVERAGE(C7:H7)</f>
        <v>5</v>
      </c>
      <c r="M7" s="24">
        <f t="shared" ref="M7:M8" si="0">I7 + 0.5</f>
        <v>1.5</v>
      </c>
      <c r="N7" s="55">
        <v>0.7</v>
      </c>
      <c r="O7" s="58"/>
      <c r="P7" s="23">
        <f t="shared" ref="P7:P8" si="1" xml:space="preserve"> AVERAGE(D7:H7, L7)</f>
        <v>5</v>
      </c>
      <c r="Q7" s="24">
        <f t="shared" ref="Q7:Q8" si="2">M7 + 0.5</f>
        <v>2</v>
      </c>
      <c r="R7" s="55">
        <v>0.6</v>
      </c>
      <c r="S7" s="39"/>
    </row>
    <row r="8" spans="1:32" ht="15.75" thickBot="1" x14ac:dyDescent="0.3">
      <c r="A8" s="19" t="s">
        <v>5</v>
      </c>
      <c r="B8" s="20">
        <v>12</v>
      </c>
      <c r="C8" s="21">
        <v>12</v>
      </c>
      <c r="D8" s="21">
        <v>12</v>
      </c>
      <c r="E8" s="22">
        <v>12</v>
      </c>
      <c r="F8" s="22">
        <v>12</v>
      </c>
      <c r="G8" s="23">
        <v>12</v>
      </c>
      <c r="H8" s="23">
        <f>AVERAGE(B8:G8)</f>
        <v>12</v>
      </c>
      <c r="I8" s="25">
        <v>1</v>
      </c>
      <c r="J8" s="47">
        <v>0.5</v>
      </c>
      <c r="K8" s="54"/>
      <c r="L8" s="23">
        <f>AVERAGE(C8:H8)</f>
        <v>12</v>
      </c>
      <c r="M8" s="25">
        <f t="shared" si="0"/>
        <v>1.5</v>
      </c>
      <c r="N8" s="25">
        <v>0.4</v>
      </c>
      <c r="O8" s="73"/>
      <c r="P8" s="23">
        <f t="shared" si="1"/>
        <v>12</v>
      </c>
      <c r="Q8" s="25">
        <f t="shared" si="2"/>
        <v>2</v>
      </c>
      <c r="R8" s="25">
        <v>0.3</v>
      </c>
      <c r="S8" s="39"/>
    </row>
    <row r="9" spans="1:32" ht="1.5" customHeight="1" x14ac:dyDescent="0.25">
      <c r="A9" s="12"/>
      <c r="B9" s="26"/>
      <c r="C9" s="27"/>
      <c r="D9" s="27"/>
      <c r="E9" s="13"/>
      <c r="F9" s="13"/>
      <c r="G9" s="12"/>
      <c r="H9" s="14"/>
      <c r="I9" s="28"/>
      <c r="J9" s="48"/>
      <c r="K9" s="41"/>
      <c r="L9" s="14"/>
      <c r="M9" s="28"/>
      <c r="N9" s="28"/>
      <c r="O9" s="7"/>
      <c r="P9" s="14"/>
      <c r="Q9" s="28"/>
      <c r="R9" s="28"/>
      <c r="S9" s="39"/>
    </row>
    <row r="10" spans="1:32" ht="16.5" customHeight="1" x14ac:dyDescent="0.25">
      <c r="A10" s="7" t="s">
        <v>6</v>
      </c>
      <c r="B10" s="29">
        <f t="shared" ref="B10:G10" si="3">SUM(B6:B8)</f>
        <v>27</v>
      </c>
      <c r="C10" s="30">
        <f t="shared" si="3"/>
        <v>28</v>
      </c>
      <c r="D10" s="30">
        <f t="shared" si="3"/>
        <v>29</v>
      </c>
      <c r="E10" s="31">
        <f t="shared" si="3"/>
        <v>30</v>
      </c>
      <c r="F10" s="31">
        <f t="shared" si="3"/>
        <v>31</v>
      </c>
      <c r="G10" s="32">
        <f t="shared" si="3"/>
        <v>29</v>
      </c>
      <c r="H10" s="34">
        <f>SUM(H6:H8)</f>
        <v>29</v>
      </c>
      <c r="I10" s="33">
        <v>-1</v>
      </c>
      <c r="J10" s="49">
        <v>0.5</v>
      </c>
      <c r="K10" s="40"/>
      <c r="L10" s="34">
        <f>SUM(L6:L8)</f>
        <v>29.333333333333336</v>
      </c>
      <c r="M10" s="33">
        <v>-1</v>
      </c>
      <c r="N10" s="49">
        <v>0.5</v>
      </c>
      <c r="O10" s="75"/>
      <c r="P10" s="74">
        <f>SUM(P6:P8)</f>
        <v>29.555555555555557</v>
      </c>
      <c r="Q10" s="33">
        <v>-1</v>
      </c>
      <c r="R10" s="49">
        <v>0.5</v>
      </c>
      <c r="S10" s="39"/>
    </row>
    <row r="11" spans="1:32" x14ac:dyDescent="0.25">
      <c r="A11" s="35"/>
      <c r="B11" s="36"/>
      <c r="C11" s="36"/>
      <c r="D11" s="36"/>
      <c r="E11" s="37"/>
      <c r="F11" s="37"/>
      <c r="G11" s="37"/>
      <c r="H11" s="37"/>
      <c r="I11" s="38"/>
      <c r="J11" s="38"/>
      <c r="K11" s="37"/>
      <c r="L11" s="59"/>
      <c r="M11" s="60"/>
      <c r="N11" s="61"/>
      <c r="O11" s="58"/>
      <c r="P11" s="59"/>
      <c r="Q11" s="60"/>
      <c r="R11" s="61"/>
      <c r="S11" s="39"/>
    </row>
    <row r="12" spans="1:32" x14ac:dyDescent="0.25">
      <c r="A12" s="19" t="s">
        <v>7</v>
      </c>
      <c r="B12" s="20">
        <v>6</v>
      </c>
      <c r="C12" s="21">
        <v>7</v>
      </c>
      <c r="D12" s="21">
        <v>7</v>
      </c>
      <c r="E12" s="22">
        <v>8</v>
      </c>
      <c r="F12" s="22">
        <v>9</v>
      </c>
      <c r="G12" s="23">
        <v>9</v>
      </c>
      <c r="H12" s="23">
        <f>AVERAGE(B12:G12)</f>
        <v>7.666666666666667</v>
      </c>
      <c r="I12" s="24">
        <f>_xlfn.STDEV.P(B12:G12)</f>
        <v>1.1055415967851334</v>
      </c>
      <c r="J12" s="55">
        <v>0.9</v>
      </c>
      <c r="K12" s="37"/>
      <c r="L12" s="23">
        <f xml:space="preserve"> AVERAGE(C12:H12)</f>
        <v>7.9444444444444438</v>
      </c>
      <c r="M12" s="24">
        <f>I12 + 0.5</f>
        <v>1.6055415967851334</v>
      </c>
      <c r="N12" s="55">
        <v>0.8</v>
      </c>
      <c r="O12" s="58"/>
      <c r="P12" s="23">
        <f xml:space="preserve"> AVERAGE(D12:H12, L12)</f>
        <v>8.1018518518518512</v>
      </c>
      <c r="Q12" s="24">
        <f xml:space="preserve"> M12 + 0.5</f>
        <v>2.1055415967851334</v>
      </c>
      <c r="R12" s="55">
        <v>0.7</v>
      </c>
      <c r="S12" s="39"/>
    </row>
    <row r="13" spans="1:32" x14ac:dyDescent="0.25">
      <c r="A13" s="19" t="s">
        <v>8</v>
      </c>
      <c r="B13" s="20">
        <v>1</v>
      </c>
      <c r="C13" s="21">
        <v>1</v>
      </c>
      <c r="D13" s="21">
        <v>1</v>
      </c>
      <c r="E13" s="22">
        <v>1</v>
      </c>
      <c r="F13" s="22">
        <v>1</v>
      </c>
      <c r="G13" s="23">
        <v>1</v>
      </c>
      <c r="H13" s="69">
        <f>AVERAGE(B13:G13)</f>
        <v>1</v>
      </c>
      <c r="I13" s="24">
        <v>2</v>
      </c>
      <c r="J13" s="55">
        <v>0.8</v>
      </c>
      <c r="K13" s="37"/>
      <c r="L13" s="23">
        <f xml:space="preserve"> AVERAGE(C13:H13)</f>
        <v>1</v>
      </c>
      <c r="M13" s="24">
        <f t="shared" ref="M13:M16" si="4">I13 + 0.5</f>
        <v>2.5</v>
      </c>
      <c r="N13" s="55">
        <v>0.7</v>
      </c>
      <c r="O13" s="58"/>
      <c r="P13" s="23">
        <f t="shared" ref="P13:P16" si="5" xml:space="preserve"> AVERAGE(D13:H13, L13)</f>
        <v>1</v>
      </c>
      <c r="Q13" s="24">
        <f t="shared" ref="Q13:Q16" si="6" xml:space="preserve"> M13 + 0.5</f>
        <v>3</v>
      </c>
      <c r="R13" s="55">
        <v>0.6</v>
      </c>
      <c r="S13" s="39"/>
    </row>
    <row r="14" spans="1:32" x14ac:dyDescent="0.25">
      <c r="A14" s="19" t="s">
        <v>9</v>
      </c>
      <c r="B14" s="20">
        <v>10</v>
      </c>
      <c r="C14" s="21">
        <v>10</v>
      </c>
      <c r="D14" s="21">
        <v>11</v>
      </c>
      <c r="E14" s="22">
        <v>9</v>
      </c>
      <c r="F14" s="22">
        <v>12</v>
      </c>
      <c r="G14" s="23">
        <v>9</v>
      </c>
      <c r="H14" s="23">
        <f>AVERAGE(B14:G14)</f>
        <v>10.166666666666666</v>
      </c>
      <c r="I14" s="24">
        <f t="shared" ref="I14:I16" si="7">_xlfn.STDEV.P(B14:G14)</f>
        <v>1.0671873729054748</v>
      </c>
      <c r="J14" s="55">
        <v>0.7</v>
      </c>
      <c r="K14" s="37"/>
      <c r="L14" s="23">
        <f xml:space="preserve"> AVERAGE(C14:H14)</f>
        <v>10.194444444444445</v>
      </c>
      <c r="M14" s="24">
        <f t="shared" si="4"/>
        <v>1.5671873729054748</v>
      </c>
      <c r="N14" s="55">
        <v>0.6</v>
      </c>
      <c r="O14" s="58"/>
      <c r="P14" s="23">
        <f t="shared" si="5"/>
        <v>10.226851851851851</v>
      </c>
      <c r="Q14" s="24">
        <f t="shared" si="6"/>
        <v>2.0671873729054751</v>
      </c>
      <c r="R14" s="55">
        <v>0.5</v>
      </c>
      <c r="S14" s="39"/>
    </row>
    <row r="15" spans="1:32" x14ac:dyDescent="0.25">
      <c r="A15" s="19" t="s">
        <v>10</v>
      </c>
      <c r="B15" s="20">
        <v>4</v>
      </c>
      <c r="C15" s="21">
        <v>5</v>
      </c>
      <c r="D15" s="21">
        <v>6</v>
      </c>
      <c r="E15" s="22">
        <v>4</v>
      </c>
      <c r="F15" s="22">
        <v>9</v>
      </c>
      <c r="G15" s="23">
        <v>8</v>
      </c>
      <c r="H15" s="23">
        <f>AVERAGE(B15:G15)</f>
        <v>6</v>
      </c>
      <c r="I15" s="24">
        <f t="shared" si="7"/>
        <v>1.9148542155126762</v>
      </c>
      <c r="J15" s="55">
        <v>0.6</v>
      </c>
      <c r="K15" s="37"/>
      <c r="L15" s="23">
        <f xml:space="preserve"> AVERAGE(C15:H15)</f>
        <v>6.333333333333333</v>
      </c>
      <c r="M15" s="24">
        <f t="shared" si="4"/>
        <v>2.4148542155126762</v>
      </c>
      <c r="N15" s="55">
        <v>0.5</v>
      </c>
      <c r="O15" s="59"/>
      <c r="P15" s="23">
        <f t="shared" si="5"/>
        <v>6.5555555555555562</v>
      </c>
      <c r="Q15" s="24">
        <f t="shared" si="6"/>
        <v>2.9148542155126762</v>
      </c>
      <c r="R15" s="55">
        <v>0.4</v>
      </c>
      <c r="S15" s="39"/>
    </row>
    <row r="16" spans="1:32" ht="15.75" thickBot="1" x14ac:dyDescent="0.3">
      <c r="A16" s="19" t="s">
        <v>11</v>
      </c>
      <c r="B16" s="20">
        <v>4</v>
      </c>
      <c r="C16" s="21">
        <v>5</v>
      </c>
      <c r="D16" s="21">
        <v>5</v>
      </c>
      <c r="E16" s="22">
        <v>6</v>
      </c>
      <c r="F16" s="22">
        <v>7</v>
      </c>
      <c r="G16" s="23">
        <v>8</v>
      </c>
      <c r="H16" s="23">
        <f>AVERAGE(B16:G16)</f>
        <v>5.833333333333333</v>
      </c>
      <c r="I16" s="25">
        <f t="shared" si="7"/>
        <v>1.3437096247164249</v>
      </c>
      <c r="J16" s="25">
        <v>0.8</v>
      </c>
      <c r="K16" s="40"/>
      <c r="L16" s="23">
        <f xml:space="preserve"> AVERAGE(C16:H16)</f>
        <v>6.1388888888888893</v>
      </c>
      <c r="M16" s="25">
        <f t="shared" si="4"/>
        <v>1.8437096247164249</v>
      </c>
      <c r="N16" s="25">
        <v>0.7</v>
      </c>
      <c r="O16" s="75"/>
      <c r="P16" s="23">
        <f t="shared" si="5"/>
        <v>6.3287037037037033</v>
      </c>
      <c r="Q16" s="25">
        <f t="shared" si="6"/>
        <v>2.3437096247164249</v>
      </c>
      <c r="R16" s="25">
        <v>0.6</v>
      </c>
      <c r="S16" s="39"/>
    </row>
    <row r="17" spans="1:19" ht="8.25" customHeight="1" x14ac:dyDescent="0.25">
      <c r="A17" s="12"/>
      <c r="B17" s="26"/>
      <c r="C17" s="27"/>
      <c r="D17" s="27"/>
      <c r="E17" s="13"/>
      <c r="F17" s="13"/>
      <c r="G17" s="12"/>
      <c r="H17" s="14"/>
      <c r="I17" s="28"/>
      <c r="J17" s="28"/>
      <c r="K17" s="41"/>
      <c r="L17" s="14"/>
      <c r="M17" s="28"/>
      <c r="N17" s="28"/>
      <c r="O17" s="7"/>
      <c r="P17" s="14"/>
      <c r="Q17" s="28"/>
      <c r="R17" s="28"/>
      <c r="S17" s="39"/>
    </row>
    <row r="18" spans="1:19" x14ac:dyDescent="0.25">
      <c r="A18" s="7" t="s">
        <v>12</v>
      </c>
      <c r="B18" s="29">
        <f t="shared" ref="B18:H18" si="8">SUM(B12:B16)</f>
        <v>25</v>
      </c>
      <c r="C18" s="30">
        <f t="shared" si="8"/>
        <v>28</v>
      </c>
      <c r="D18" s="30">
        <f t="shared" si="8"/>
        <v>30</v>
      </c>
      <c r="E18" s="31">
        <f t="shared" si="8"/>
        <v>28</v>
      </c>
      <c r="F18" s="31">
        <f t="shared" si="8"/>
        <v>38</v>
      </c>
      <c r="G18" s="32">
        <f t="shared" si="8"/>
        <v>35</v>
      </c>
      <c r="H18" s="34">
        <f t="shared" si="8"/>
        <v>30.666666666666668</v>
      </c>
      <c r="I18" s="33">
        <v>-1</v>
      </c>
      <c r="J18" s="33">
        <v>0.5</v>
      </c>
      <c r="K18" s="40"/>
      <c r="L18" s="34">
        <f>SUM(L12:L16)</f>
        <v>31.611111111111107</v>
      </c>
      <c r="M18" s="33">
        <v>-1</v>
      </c>
      <c r="N18" s="49">
        <v>0.5</v>
      </c>
      <c r="O18" s="75"/>
      <c r="P18" s="74">
        <f>SUM(P12:P16)</f>
        <v>32.212962962962962</v>
      </c>
      <c r="Q18" s="33">
        <v>-1</v>
      </c>
      <c r="R18" s="49">
        <v>0.5</v>
      </c>
      <c r="S18" s="39"/>
    </row>
    <row r="19" spans="1:19" x14ac:dyDescent="0.25">
      <c r="A19" s="16"/>
      <c r="B19" s="56"/>
      <c r="C19" s="57"/>
      <c r="D19" s="57"/>
      <c r="E19" s="58"/>
      <c r="F19" s="58"/>
      <c r="G19" s="59"/>
      <c r="H19" s="77"/>
      <c r="I19" s="60"/>
      <c r="J19" s="61"/>
      <c r="K19" s="37"/>
      <c r="L19" s="59"/>
      <c r="M19" s="60"/>
      <c r="N19" s="61"/>
      <c r="O19" s="58"/>
      <c r="P19" s="59"/>
      <c r="Q19" s="60"/>
      <c r="R19" s="61"/>
      <c r="S19" s="39"/>
    </row>
    <row r="20" spans="1:19" ht="15.75" thickBot="1" x14ac:dyDescent="0.3">
      <c r="A20" s="62" t="s">
        <v>13</v>
      </c>
      <c r="B20" s="63">
        <f t="shared" ref="B20:G20" si="9">B10-B18</f>
        <v>2</v>
      </c>
      <c r="C20" s="64">
        <f t="shared" si="9"/>
        <v>0</v>
      </c>
      <c r="D20" s="64">
        <f t="shared" si="9"/>
        <v>-1</v>
      </c>
      <c r="E20" s="65">
        <f t="shared" si="9"/>
        <v>2</v>
      </c>
      <c r="F20" s="65">
        <f t="shared" si="9"/>
        <v>-7</v>
      </c>
      <c r="G20" s="66">
        <f t="shared" si="9"/>
        <v>-6</v>
      </c>
      <c r="H20" s="78">
        <f>H10-H18</f>
        <v>-1.6666666666666679</v>
      </c>
      <c r="I20" s="67">
        <v>-1</v>
      </c>
      <c r="J20" s="68">
        <v>0.5</v>
      </c>
      <c r="K20" s="42"/>
      <c r="L20" s="78">
        <f>L10-L18</f>
        <v>-2.2777777777777715</v>
      </c>
      <c r="M20" s="67">
        <v>-1</v>
      </c>
      <c r="N20" s="67">
        <v>0.5</v>
      </c>
      <c r="O20" s="76"/>
      <c r="P20" s="78">
        <f>P10-P18</f>
        <v>-2.6574074074074048</v>
      </c>
      <c r="Q20" s="67">
        <v>-1</v>
      </c>
      <c r="R20" s="67">
        <v>0.5</v>
      </c>
      <c r="S20" s="39"/>
    </row>
    <row r="21" spans="1:19" ht="15.75" thickTop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</row>
    <row r="22" spans="1:19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</row>
    <row r="23" spans="1:19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</row>
    <row r="24" spans="1:19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</row>
    <row r="25" spans="1:19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</row>
    <row r="26" spans="1:19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</row>
    <row r="27" spans="1:19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</row>
    <row r="28" spans="1:19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</row>
    <row r="29" spans="1:19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</row>
    <row r="30" spans="1:19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91640-4EC2-4BCF-86B2-C8FCD10AC621}">
  <dimension ref="A1:AF30"/>
  <sheetViews>
    <sheetView showGridLines="0" zoomScaleNormal="100" workbookViewId="0">
      <selection activeCell="R20" sqref="R20"/>
    </sheetView>
  </sheetViews>
  <sheetFormatPr defaultColWidth="11.42578125" defaultRowHeight="15" outlineLevelCol="1" x14ac:dyDescent="0.25"/>
  <cols>
    <col min="1" max="1" width="14.42578125" bestFit="1" customWidth="1"/>
    <col min="9" max="10" width="11.42578125" customWidth="1" outlineLevel="1"/>
    <col min="11" max="11" width="2.5703125" customWidth="1" outlineLevel="1"/>
    <col min="13" max="14" width="11.42578125" customWidth="1" outlineLevel="1"/>
    <col min="15" max="15" width="2.5703125" customWidth="1" outlineLevel="1"/>
    <col min="17" max="18" width="11.42578125" customWidth="1" outlineLevel="1"/>
  </cols>
  <sheetData>
    <row r="1" spans="1:32" s="4" customForma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50"/>
      <c r="L1" s="50"/>
      <c r="M1" s="51"/>
      <c r="N1" s="50"/>
      <c r="O1" s="50"/>
      <c r="P1" s="50"/>
      <c r="Q1" s="50"/>
      <c r="R1" s="50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4" customFormat="1" ht="23.25" customHeight="1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52"/>
      <c r="L2" s="52"/>
      <c r="M2" s="52"/>
      <c r="N2" s="52"/>
      <c r="O2" s="52"/>
      <c r="P2" s="52"/>
      <c r="Q2" s="52"/>
      <c r="R2" s="52"/>
      <c r="S2" s="5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x14ac:dyDescent="0.25">
      <c r="A3" s="7"/>
      <c r="B3" s="8">
        <v>2014</v>
      </c>
      <c r="C3" s="9">
        <v>2015</v>
      </c>
      <c r="D3" s="9">
        <v>2016</v>
      </c>
      <c r="E3" s="9">
        <v>2017</v>
      </c>
      <c r="F3" s="9">
        <v>2018</v>
      </c>
      <c r="G3" s="8">
        <v>2019</v>
      </c>
      <c r="H3" s="10">
        <v>2020</v>
      </c>
      <c r="I3" s="11" t="s">
        <v>1</v>
      </c>
      <c r="J3" s="43" t="s">
        <v>2</v>
      </c>
      <c r="K3" s="41"/>
      <c r="L3" s="10">
        <v>2021</v>
      </c>
      <c r="M3" s="11" t="s">
        <v>1</v>
      </c>
      <c r="N3" s="70" t="s">
        <v>2</v>
      </c>
      <c r="O3" s="7"/>
      <c r="P3" s="10">
        <v>2022</v>
      </c>
      <c r="Q3" s="11" t="s">
        <v>1</v>
      </c>
      <c r="R3" s="70" t="s">
        <v>2</v>
      </c>
      <c r="S3" s="39"/>
    </row>
    <row r="4" spans="1:32" ht="1.5" customHeight="1" x14ac:dyDescent="0.25">
      <c r="A4" s="7"/>
      <c r="B4" s="12"/>
      <c r="C4" s="13"/>
      <c r="D4" s="13"/>
      <c r="E4" s="13"/>
      <c r="F4" s="13"/>
      <c r="G4" s="12"/>
      <c r="H4" s="14"/>
      <c r="I4" s="15"/>
      <c r="J4" s="44"/>
      <c r="K4" s="41"/>
      <c r="L4" s="14"/>
      <c r="M4" s="15"/>
      <c r="N4" s="71"/>
      <c r="O4" s="7"/>
      <c r="P4" s="14"/>
      <c r="Q4" s="15"/>
      <c r="R4" s="71"/>
      <c r="S4" s="39"/>
    </row>
    <row r="5" spans="1:32" x14ac:dyDescent="0.25">
      <c r="A5" s="16"/>
      <c r="B5" s="16"/>
      <c r="C5" s="17"/>
      <c r="D5" s="17"/>
      <c r="E5" s="17"/>
      <c r="F5" s="17"/>
      <c r="G5" s="16"/>
      <c r="H5" s="16"/>
      <c r="I5" s="18"/>
      <c r="J5" s="45"/>
      <c r="K5" s="35"/>
      <c r="L5" s="16"/>
      <c r="M5" s="18"/>
      <c r="N5" s="72"/>
      <c r="O5" s="17"/>
      <c r="P5" s="16"/>
      <c r="Q5" s="18"/>
      <c r="R5" s="72"/>
      <c r="S5" s="39"/>
    </row>
    <row r="6" spans="1:32" x14ac:dyDescent="0.25">
      <c r="A6" s="19" t="s">
        <v>3</v>
      </c>
      <c r="B6" s="20">
        <v>10</v>
      </c>
      <c r="C6" s="21">
        <v>11</v>
      </c>
      <c r="D6" s="21">
        <v>12</v>
      </c>
      <c r="E6" s="22">
        <v>13</v>
      </c>
      <c r="F6" s="22">
        <v>14</v>
      </c>
      <c r="G6" s="23">
        <v>12</v>
      </c>
      <c r="H6" s="23">
        <f>AVERAGE(B6:G6)</f>
        <v>12</v>
      </c>
      <c r="I6" s="24">
        <v>1</v>
      </c>
      <c r="J6" s="46">
        <v>0.9</v>
      </c>
      <c r="K6" s="37"/>
      <c r="L6" s="23">
        <f>AVERAGE(C6:H6)</f>
        <v>12.333333333333334</v>
      </c>
      <c r="M6" s="24">
        <f>I6 + 0.5</f>
        <v>1.5</v>
      </c>
      <c r="N6" s="55">
        <v>0.8</v>
      </c>
      <c r="O6" s="58"/>
      <c r="P6" s="23">
        <f xml:space="preserve"> AVERAGE(D6:H6, L6)</f>
        <v>12.555555555555555</v>
      </c>
      <c r="Q6" s="24">
        <f>M6 + 0.5</f>
        <v>2</v>
      </c>
      <c r="R6" s="55">
        <v>0.7</v>
      </c>
      <c r="S6" s="39"/>
    </row>
    <row r="7" spans="1:32" x14ac:dyDescent="0.25">
      <c r="A7" s="19" t="s">
        <v>4</v>
      </c>
      <c r="B7" s="20">
        <v>5</v>
      </c>
      <c r="C7" s="21">
        <v>5</v>
      </c>
      <c r="D7" s="21">
        <v>5</v>
      </c>
      <c r="E7" s="22">
        <v>5</v>
      </c>
      <c r="F7" s="22">
        <v>5</v>
      </c>
      <c r="G7" s="23">
        <v>5</v>
      </c>
      <c r="H7" s="23">
        <f>AVERAGE(B7:G7)</f>
        <v>5</v>
      </c>
      <c r="I7" s="24">
        <v>1</v>
      </c>
      <c r="J7" s="46">
        <v>0.8</v>
      </c>
      <c r="K7" s="37"/>
      <c r="L7" s="23">
        <f>AVERAGE(C7:H7)</f>
        <v>5</v>
      </c>
      <c r="M7" s="24">
        <f t="shared" ref="M7:M8" si="0">I7 + 0.5</f>
        <v>1.5</v>
      </c>
      <c r="N7" s="55">
        <v>0.7</v>
      </c>
      <c r="O7" s="58"/>
      <c r="P7" s="23">
        <f t="shared" ref="P7:P8" si="1" xml:space="preserve"> AVERAGE(D7:H7, L7)</f>
        <v>5</v>
      </c>
      <c r="Q7" s="24">
        <f t="shared" ref="Q7:Q8" si="2">M7 + 0.5</f>
        <v>2</v>
      </c>
      <c r="R7" s="55">
        <v>0.6</v>
      </c>
      <c r="S7" s="39"/>
    </row>
    <row r="8" spans="1:32" ht="15.75" thickBot="1" x14ac:dyDescent="0.3">
      <c r="A8" s="19" t="s">
        <v>5</v>
      </c>
      <c r="B8" s="20">
        <v>12</v>
      </c>
      <c r="C8" s="21">
        <v>12</v>
      </c>
      <c r="D8" s="21">
        <v>12</v>
      </c>
      <c r="E8" s="22">
        <v>12</v>
      </c>
      <c r="F8" s="22">
        <v>12</v>
      </c>
      <c r="G8" s="23">
        <v>12</v>
      </c>
      <c r="H8" s="23">
        <f>AVERAGE(B8:G8)</f>
        <v>12</v>
      </c>
      <c r="I8" s="25">
        <v>1</v>
      </c>
      <c r="J8" s="47">
        <v>0.5</v>
      </c>
      <c r="K8" s="54"/>
      <c r="L8" s="23">
        <f>AVERAGE(C8:H8)</f>
        <v>12</v>
      </c>
      <c r="M8" s="25">
        <f t="shared" si="0"/>
        <v>1.5</v>
      </c>
      <c r="N8" s="25">
        <v>0.4</v>
      </c>
      <c r="O8" s="73"/>
      <c r="P8" s="23">
        <f t="shared" si="1"/>
        <v>12</v>
      </c>
      <c r="Q8" s="25">
        <f t="shared" si="2"/>
        <v>2</v>
      </c>
      <c r="R8" s="25">
        <v>0.3</v>
      </c>
      <c r="S8" s="39"/>
    </row>
    <row r="9" spans="1:32" ht="1.5" customHeight="1" x14ac:dyDescent="0.25">
      <c r="A9" s="12"/>
      <c r="B9" s="26"/>
      <c r="C9" s="27"/>
      <c r="D9" s="27"/>
      <c r="E9" s="13"/>
      <c r="F9" s="13"/>
      <c r="G9" s="12"/>
      <c r="H9" s="14"/>
      <c r="I9" s="28"/>
      <c r="J9" s="48"/>
      <c r="K9" s="41"/>
      <c r="L9" s="14"/>
      <c r="M9" s="28"/>
      <c r="N9" s="28"/>
      <c r="O9" s="7"/>
      <c r="P9" s="14"/>
      <c r="Q9" s="28"/>
      <c r="R9" s="28"/>
      <c r="S9" s="39"/>
    </row>
    <row r="10" spans="1:32" ht="16.5" customHeight="1" x14ac:dyDescent="0.25">
      <c r="A10" s="7" t="s">
        <v>6</v>
      </c>
      <c r="B10" s="29">
        <f t="shared" ref="B10:G10" si="3">SUM(B6:B8)</f>
        <v>27</v>
      </c>
      <c r="C10" s="30">
        <f t="shared" si="3"/>
        <v>28</v>
      </c>
      <c r="D10" s="30">
        <f t="shared" si="3"/>
        <v>29</v>
      </c>
      <c r="E10" s="31">
        <f t="shared" si="3"/>
        <v>30</v>
      </c>
      <c r="F10" s="31">
        <f t="shared" si="3"/>
        <v>31</v>
      </c>
      <c r="G10" s="32">
        <f t="shared" si="3"/>
        <v>29</v>
      </c>
      <c r="H10" s="34">
        <f>SUM(H6:H8)</f>
        <v>29</v>
      </c>
      <c r="I10" s="33">
        <v>-1</v>
      </c>
      <c r="J10" s="49">
        <v>0.5</v>
      </c>
      <c r="K10" s="40"/>
      <c r="L10" s="34">
        <f>SUM(L6:L8)</f>
        <v>29.333333333333336</v>
      </c>
      <c r="M10" s="33">
        <v>-1</v>
      </c>
      <c r="N10" s="49">
        <v>0.5</v>
      </c>
      <c r="O10" s="75"/>
      <c r="P10" s="74">
        <f>SUM(P6:P8)</f>
        <v>29.555555555555557</v>
      </c>
      <c r="Q10" s="33">
        <v>-1</v>
      </c>
      <c r="R10" s="49">
        <v>0.5</v>
      </c>
      <c r="S10" s="39"/>
    </row>
    <row r="11" spans="1:32" x14ac:dyDescent="0.25">
      <c r="A11" s="35"/>
      <c r="B11" s="36"/>
      <c r="C11" s="36"/>
      <c r="D11" s="36"/>
      <c r="E11" s="37"/>
      <c r="F11" s="37"/>
      <c r="G11" s="37"/>
      <c r="H11" s="37"/>
      <c r="I11" s="38"/>
      <c r="J11" s="38"/>
      <c r="K11" s="37"/>
      <c r="L11" s="59"/>
      <c r="M11" s="60"/>
      <c r="N11" s="61"/>
      <c r="O11" s="58"/>
      <c r="P11" s="59"/>
      <c r="Q11" s="60"/>
      <c r="R11" s="61"/>
      <c r="S11" s="39"/>
    </row>
    <row r="12" spans="1:32" x14ac:dyDescent="0.25">
      <c r="A12" s="19" t="s">
        <v>7</v>
      </c>
      <c r="B12" s="20">
        <v>6</v>
      </c>
      <c r="C12" s="21">
        <v>7</v>
      </c>
      <c r="D12" s="21">
        <v>7</v>
      </c>
      <c r="E12" s="22">
        <v>8</v>
      </c>
      <c r="F12" s="22">
        <v>9</v>
      </c>
      <c r="G12" s="23">
        <v>9</v>
      </c>
      <c r="H12" s="23">
        <f>AVERAGE(B12:G12)</f>
        <v>7.666666666666667</v>
      </c>
      <c r="I12" s="24">
        <f>_xlfn.STDEV.P(B12:G12)</f>
        <v>1.1055415967851334</v>
      </c>
      <c r="J12" s="55">
        <v>0.9</v>
      </c>
      <c r="K12" s="37"/>
      <c r="L12" s="23">
        <f xml:space="preserve"> AVERAGE(C12:H12)</f>
        <v>7.9444444444444438</v>
      </c>
      <c r="M12" s="24">
        <f>I12 + 0.5</f>
        <v>1.6055415967851334</v>
      </c>
      <c r="N12" s="55">
        <v>0.8</v>
      </c>
      <c r="O12" s="58"/>
      <c r="P12" s="23">
        <f xml:space="preserve"> AVERAGE(D12:H12, L12)</f>
        <v>8.1018518518518512</v>
      </c>
      <c r="Q12" s="24">
        <f xml:space="preserve"> M12 + 0.5</f>
        <v>2.1055415967851334</v>
      </c>
      <c r="R12" s="55">
        <v>0.7</v>
      </c>
      <c r="S12" s="39"/>
    </row>
    <row r="13" spans="1:32" x14ac:dyDescent="0.25">
      <c r="A13" s="19" t="s">
        <v>8</v>
      </c>
      <c r="B13" s="20">
        <v>1</v>
      </c>
      <c r="C13" s="21">
        <v>1</v>
      </c>
      <c r="D13" s="21">
        <v>1</v>
      </c>
      <c r="E13" s="22">
        <v>1</v>
      </c>
      <c r="F13" s="22">
        <v>1</v>
      </c>
      <c r="G13" s="23">
        <v>1</v>
      </c>
      <c r="H13" s="69">
        <f>AVERAGE(B13:G13)</f>
        <v>1</v>
      </c>
      <c r="I13" s="24">
        <v>2</v>
      </c>
      <c r="J13" s="55">
        <v>0.8</v>
      </c>
      <c r="K13" s="37"/>
      <c r="L13" s="23">
        <f xml:space="preserve"> AVERAGE(C13:H13)</f>
        <v>1</v>
      </c>
      <c r="M13" s="24">
        <f t="shared" ref="M13:M16" si="4">I13 + 0.5</f>
        <v>2.5</v>
      </c>
      <c r="N13" s="55">
        <v>0.7</v>
      </c>
      <c r="O13" s="58"/>
      <c r="P13" s="23">
        <f t="shared" ref="P13:P16" si="5" xml:space="preserve"> AVERAGE(D13:H13, L13)</f>
        <v>1</v>
      </c>
      <c r="Q13" s="24">
        <f t="shared" ref="Q13:Q16" si="6" xml:space="preserve"> M13 + 0.5</f>
        <v>3</v>
      </c>
      <c r="R13" s="55">
        <v>0.6</v>
      </c>
      <c r="S13" s="39"/>
    </row>
    <row r="14" spans="1:32" x14ac:dyDescent="0.25">
      <c r="A14" s="19" t="s">
        <v>9</v>
      </c>
      <c r="B14" s="20">
        <v>10</v>
      </c>
      <c r="C14" s="21">
        <v>10</v>
      </c>
      <c r="D14" s="21">
        <v>11</v>
      </c>
      <c r="E14" s="22">
        <v>9</v>
      </c>
      <c r="F14" s="22">
        <v>12</v>
      </c>
      <c r="G14" s="23">
        <v>9</v>
      </c>
      <c r="H14" s="23">
        <f>AVERAGE(B14:G14)</f>
        <v>10.166666666666666</v>
      </c>
      <c r="I14" s="24">
        <f t="shared" ref="I14:I16" si="7">_xlfn.STDEV.P(B14:G14)</f>
        <v>1.0671873729054748</v>
      </c>
      <c r="J14" s="55">
        <v>0.7</v>
      </c>
      <c r="K14" s="37"/>
      <c r="L14" s="23">
        <f xml:space="preserve"> AVERAGE(C14:H14)</f>
        <v>10.194444444444445</v>
      </c>
      <c r="M14" s="24">
        <f t="shared" si="4"/>
        <v>1.5671873729054748</v>
      </c>
      <c r="N14" s="55">
        <v>0.6</v>
      </c>
      <c r="O14" s="58"/>
      <c r="P14" s="23">
        <f t="shared" si="5"/>
        <v>10.226851851851851</v>
      </c>
      <c r="Q14" s="24">
        <f t="shared" si="6"/>
        <v>2.0671873729054751</v>
      </c>
      <c r="R14" s="55">
        <v>0.5</v>
      </c>
      <c r="S14" s="39"/>
    </row>
    <row r="15" spans="1:32" x14ac:dyDescent="0.25">
      <c r="A15" s="19" t="s">
        <v>10</v>
      </c>
      <c r="B15" s="20">
        <v>4</v>
      </c>
      <c r="C15" s="21">
        <v>5</v>
      </c>
      <c r="D15" s="21">
        <v>6</v>
      </c>
      <c r="E15" s="22">
        <v>4</v>
      </c>
      <c r="F15" s="22">
        <v>9</v>
      </c>
      <c r="G15" s="23">
        <v>8</v>
      </c>
      <c r="H15" s="23">
        <f>AVERAGE(B15:G15)</f>
        <v>6</v>
      </c>
      <c r="I15" s="24">
        <f t="shared" si="7"/>
        <v>1.9148542155126762</v>
      </c>
      <c r="J15" s="55">
        <v>0.6</v>
      </c>
      <c r="K15" s="37"/>
      <c r="L15" s="23">
        <f xml:space="preserve"> AVERAGE(C15:H15)</f>
        <v>6.333333333333333</v>
      </c>
      <c r="M15" s="24">
        <f t="shared" si="4"/>
        <v>2.4148542155126762</v>
      </c>
      <c r="N15" s="55">
        <v>0.5</v>
      </c>
      <c r="O15" s="59"/>
      <c r="P15" s="23">
        <f t="shared" si="5"/>
        <v>6.5555555555555562</v>
      </c>
      <c r="Q15" s="24">
        <f t="shared" si="6"/>
        <v>2.9148542155126762</v>
      </c>
      <c r="R15" s="55">
        <v>0.4</v>
      </c>
      <c r="S15" s="39"/>
    </row>
    <row r="16" spans="1:32" ht="15.75" thickBot="1" x14ac:dyDescent="0.3">
      <c r="A16" s="19" t="s">
        <v>11</v>
      </c>
      <c r="B16" s="20">
        <v>4</v>
      </c>
      <c r="C16" s="21">
        <v>5</v>
      </c>
      <c r="D16" s="21">
        <v>5</v>
      </c>
      <c r="E16" s="22">
        <v>6</v>
      </c>
      <c r="F16" s="22">
        <v>7</v>
      </c>
      <c r="G16" s="23">
        <v>8</v>
      </c>
      <c r="H16" s="23">
        <f>AVERAGE(B16:G16)</f>
        <v>5.833333333333333</v>
      </c>
      <c r="I16" s="25">
        <f t="shared" si="7"/>
        <v>1.3437096247164249</v>
      </c>
      <c r="J16" s="25">
        <v>0.8</v>
      </c>
      <c r="K16" s="40"/>
      <c r="L16" s="23">
        <f xml:space="preserve"> AVERAGE(C16:H16)</f>
        <v>6.1388888888888893</v>
      </c>
      <c r="M16" s="25">
        <f t="shared" si="4"/>
        <v>1.8437096247164249</v>
      </c>
      <c r="N16" s="25">
        <v>0.7</v>
      </c>
      <c r="O16" s="75"/>
      <c r="P16" s="23">
        <f t="shared" si="5"/>
        <v>6.3287037037037033</v>
      </c>
      <c r="Q16" s="25">
        <f t="shared" si="6"/>
        <v>2.3437096247164249</v>
      </c>
      <c r="R16" s="25">
        <v>0.6</v>
      </c>
      <c r="S16" s="39"/>
    </row>
    <row r="17" spans="1:19" ht="8.25" customHeight="1" x14ac:dyDescent="0.25">
      <c r="A17" s="12"/>
      <c r="B17" s="26"/>
      <c r="C17" s="27"/>
      <c r="D17" s="27"/>
      <c r="E17" s="13"/>
      <c r="F17" s="13"/>
      <c r="G17" s="12"/>
      <c r="H17" s="14"/>
      <c r="I17" s="28"/>
      <c r="J17" s="28"/>
      <c r="K17" s="41"/>
      <c r="L17" s="14"/>
      <c r="M17" s="28"/>
      <c r="N17" s="28"/>
      <c r="O17" s="7"/>
      <c r="P17" s="14"/>
      <c r="Q17" s="28"/>
      <c r="R17" s="28"/>
      <c r="S17" s="39"/>
    </row>
    <row r="18" spans="1:19" x14ac:dyDescent="0.25">
      <c r="A18" s="7" t="s">
        <v>12</v>
      </c>
      <c r="B18" s="29">
        <f t="shared" ref="B18:H18" si="8">SUM(B12:B16)</f>
        <v>25</v>
      </c>
      <c r="C18" s="30">
        <f t="shared" si="8"/>
        <v>28</v>
      </c>
      <c r="D18" s="30">
        <f t="shared" si="8"/>
        <v>30</v>
      </c>
      <c r="E18" s="31">
        <f t="shared" si="8"/>
        <v>28</v>
      </c>
      <c r="F18" s="31">
        <f t="shared" si="8"/>
        <v>38</v>
      </c>
      <c r="G18" s="32">
        <f t="shared" si="8"/>
        <v>35</v>
      </c>
      <c r="H18" s="34">
        <f t="shared" si="8"/>
        <v>30.666666666666668</v>
      </c>
      <c r="I18" s="33">
        <v>-1</v>
      </c>
      <c r="J18" s="33">
        <v>0.5</v>
      </c>
      <c r="K18" s="40"/>
      <c r="L18" s="34">
        <f>SUM(L12:L16)</f>
        <v>31.611111111111107</v>
      </c>
      <c r="M18" s="33">
        <v>-1</v>
      </c>
      <c r="N18" s="49">
        <v>0.5</v>
      </c>
      <c r="O18" s="75"/>
      <c r="P18" s="74">
        <f>SUM(P12:P16)</f>
        <v>32.212962962962962</v>
      </c>
      <c r="Q18" s="33">
        <v>-1</v>
      </c>
      <c r="R18" s="49">
        <v>0.5</v>
      </c>
      <c r="S18" s="39"/>
    </row>
    <row r="19" spans="1:19" x14ac:dyDescent="0.25">
      <c r="A19" s="16"/>
      <c r="B19" s="56"/>
      <c r="C19" s="57"/>
      <c r="D19" s="57"/>
      <c r="E19" s="58"/>
      <c r="F19" s="58"/>
      <c r="G19" s="59"/>
      <c r="H19" s="77"/>
      <c r="I19" s="60"/>
      <c r="J19" s="61"/>
      <c r="K19" s="37"/>
      <c r="L19" s="59"/>
      <c r="M19" s="60"/>
      <c r="N19" s="61"/>
      <c r="O19" s="58"/>
      <c r="P19" s="59"/>
      <c r="Q19" s="60"/>
      <c r="R19" s="61"/>
      <c r="S19" s="39"/>
    </row>
    <row r="20" spans="1:19" ht="15.75" thickBot="1" x14ac:dyDescent="0.3">
      <c r="A20" s="62" t="s">
        <v>13</v>
      </c>
      <c r="B20" s="63">
        <f t="shared" ref="B20:G20" si="9">B10-B18</f>
        <v>2</v>
      </c>
      <c r="C20" s="64">
        <f t="shared" si="9"/>
        <v>0</v>
      </c>
      <c r="D20" s="64">
        <f t="shared" si="9"/>
        <v>-1</v>
      </c>
      <c r="E20" s="65">
        <f t="shared" si="9"/>
        <v>2</v>
      </c>
      <c r="F20" s="65">
        <f t="shared" si="9"/>
        <v>-7</v>
      </c>
      <c r="G20" s="66">
        <f t="shared" si="9"/>
        <v>-6</v>
      </c>
      <c r="H20" s="78">
        <f>H10-H18</f>
        <v>-1.6666666666666679</v>
      </c>
      <c r="I20" s="67">
        <v>-1</v>
      </c>
      <c r="J20" s="68">
        <v>0.5</v>
      </c>
      <c r="K20" s="42"/>
      <c r="L20" s="78">
        <f>L10-L18</f>
        <v>-2.2777777777777715</v>
      </c>
      <c r="M20" s="67">
        <v>-1</v>
      </c>
      <c r="N20" s="67">
        <v>0.5</v>
      </c>
      <c r="O20" s="76"/>
      <c r="P20" s="78">
        <f>P10-P18</f>
        <v>-2.6574074074074048</v>
      </c>
      <c r="Q20" s="67">
        <v>-1</v>
      </c>
      <c r="R20" s="67">
        <v>0.5</v>
      </c>
      <c r="S20" s="39"/>
    </row>
    <row r="21" spans="1:19" ht="15.75" thickTop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</row>
    <row r="22" spans="1:19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</row>
    <row r="23" spans="1:19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</row>
    <row r="24" spans="1:19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</row>
    <row r="25" spans="1:19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</row>
    <row r="26" spans="1:19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</row>
    <row r="27" spans="1:19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</row>
    <row r="28" spans="1:19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</row>
    <row r="29" spans="1:19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</row>
    <row r="30" spans="1:19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Fuzzy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Vaishali</dc:creator>
  <cp:lastModifiedBy>Vaishali</cp:lastModifiedBy>
  <dcterms:created xsi:type="dcterms:W3CDTF">2020-03-05T10:49:38Z</dcterms:created>
  <dcterms:modified xsi:type="dcterms:W3CDTF">2020-03-17T20:32:25Z</dcterms:modified>
</cp:coreProperties>
</file>