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80" yWindow="460" windowWidth="33520" windowHeight="20540" tabRatio="500" activeTab="2"/>
  </bookViews>
  <sheets>
    <sheet name="Summary" sheetId="1" r:id="rId1"/>
    <sheet name="Dataset1" sheetId="8" r:id="rId2"/>
    <sheet name="Histogram" sheetId="3" r:id="rId3"/>
    <sheet name="Histogram_Output" sheetId="7" r:id="rId4"/>
    <sheet name="Descriptive" sheetId="9" r:id="rId5"/>
    <sheet name="Descriptive_Output" sheetId="1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9" l="1"/>
  <c r="G12" i="9"/>
  <c r="G11" i="9"/>
  <c r="G10" i="9"/>
  <c r="G9" i="9"/>
  <c r="G8" i="9"/>
  <c r="G7" i="9"/>
  <c r="G6" i="9"/>
  <c r="G5" i="9"/>
  <c r="E24" i="3"/>
  <c r="E16" i="3"/>
  <c r="E17" i="3"/>
  <c r="E18" i="3"/>
  <c r="E19" i="3"/>
  <c r="E20" i="3"/>
  <c r="E21" i="3"/>
  <c r="E22" i="3"/>
  <c r="E23" i="3"/>
  <c r="E15" i="3"/>
  <c r="E14" i="3"/>
  <c r="E8" i="3"/>
  <c r="E6" i="3"/>
  <c r="E5" i="3"/>
  <c r="A6" i="1"/>
</calcChain>
</file>

<file path=xl/sharedStrings.xml><?xml version="1.0" encoding="utf-8"?>
<sst xmlns="http://schemas.openxmlformats.org/spreadsheetml/2006/main" count="80" uniqueCount="65">
  <si>
    <t>MASTER</t>
  </si>
  <si>
    <t>Audience Overview</t>
  </si>
  <si>
    <t>20160912-20170228</t>
  </si>
  <si>
    <t>Links to data:</t>
  </si>
  <si>
    <t>Day Index</t>
  </si>
  <si>
    <t>Sessions</t>
  </si>
  <si>
    <t>Bin</t>
  </si>
  <si>
    <t>More</t>
  </si>
  <si>
    <t>Frequency</t>
  </si>
  <si>
    <t>Cumulative %</t>
  </si>
  <si>
    <t>최대값</t>
  </si>
  <si>
    <t>1. 전체 세션의 구간 만들기</t>
  </si>
  <si>
    <t>최소값</t>
  </si>
  <si>
    <t>구간수</t>
  </si>
  <si>
    <t>구간의간격</t>
  </si>
  <si>
    <t>2. 구간별 빈도수 구하기</t>
  </si>
  <si>
    <t>구간</t>
  </si>
  <si>
    <t>범위</t>
  </si>
  <si>
    <t>&lt; 도수분포표 및 히스토그램 만들기 &gt;</t>
  </si>
  <si>
    <t>&lt; STEP &gt;</t>
  </si>
  <si>
    <t>1. Min, Max 값 구하기</t>
  </si>
  <si>
    <t>2. 원하는 구간 수 정하기</t>
  </si>
  <si>
    <t>3. 구간의 간격 계산하기</t>
  </si>
  <si>
    <t>4. 구간별 빈도수 구하기</t>
  </si>
  <si>
    <t>3-1. 구간의 간격 = ( 최대값 - 최소값 ) / 구간수</t>
  </si>
  <si>
    <t>4-1. 첫번째 셀에 최소값 입력</t>
  </si>
  <si>
    <r>
      <t xml:space="preserve">4-2. 바로 아래 셀에 첫번째 셀 + 구간의간격 </t>
    </r>
    <r>
      <rPr>
        <b/>
        <sz val="12"/>
        <rFont val="Calibri"/>
        <scheme val="minor"/>
      </rPr>
      <t>(*이때 구간의간격은 절대참조로; shorcut:F4)</t>
    </r>
  </si>
  <si>
    <t>4-3. 셀 드래그</t>
  </si>
  <si>
    <t>5. 데이터 - 데이터분석 - 히스토그램</t>
  </si>
  <si>
    <t>5-1. Input Range 에 전체 데이터 입력</t>
  </si>
  <si>
    <t>5-2. Bin Range 에 구간 데이터 입력</t>
  </si>
  <si>
    <t>5-3. Output options</t>
  </si>
  <si>
    <t>Pareto : 파레토법칙처럼 가장 많은 것부터 히스토그램 작성</t>
  </si>
  <si>
    <t>New Worksheet Ply : 새로운 시트 생성하여 히스토그램 작성</t>
  </si>
  <si>
    <t>Cumulative Percentage : 누적률 표시</t>
  </si>
  <si>
    <t>Chart Output : 도수분포표 + 히스토그램 같이 출력 ( 미체크시, 도수분포표만 출력 )</t>
  </si>
  <si>
    <t>평균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</si>
  <si>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</si>
  <si>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</si>
  <si>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</si>
  <si>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</si>
  <si>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</si>
  <si>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</si>
  <si>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</si>
  <si>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</si>
  <si>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</si>
  <si>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</si>
  <si>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</si>
  <si>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</si>
  <si>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</si>
  <si>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</si>
  <si>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중앙값</t>
  </si>
  <si>
    <t>최빈값</t>
  </si>
  <si>
    <t>표준편차</t>
  </si>
  <si>
    <t>분산</t>
  </si>
  <si>
    <t>합계</t>
  </si>
  <si>
    <t>갯수</t>
  </si>
  <si>
    <t>* STDEV.S : 샘플의 표준편차</t>
  </si>
  <si>
    <t>* VAR.S : 샘플의 분산</t>
  </si>
  <si>
    <t>1. 엑셀 함수로 분포의 특성 구하기</t>
  </si>
  <si>
    <t>2. Descriptive Statistics 로 분포의 특성 구하기</t>
  </si>
  <si>
    <t>&lt; 분포의 특성 구하기 &gt;</t>
  </si>
  <si>
    <t>1. 데이터 - 데이터분석 - 기술통계 ( Descriptive Statistics )</t>
  </si>
  <si>
    <t>2. input Range에 전체 데이터 입력</t>
  </si>
  <si>
    <t>3. Summary Statistics 체크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</si>
</sst>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Calibri"/>
      <family val="1"/>
      <scheme val="minor"/>
    </font>
    <font>
      <i/>
      <sz val="12"/>
      <name val="Calibri"/>
      <family val="1"/>
      <scheme val="minor"/>
    </font>
    <font>
      <b/>
      <sz val="14"/>
      <color rgb="FF454545"/>
      <name val="Helvetica Neue"/>
    </font>
    <font>
      <sz val="12"/>
      <color rgb="FF454545"/>
      <name val=".Apple SD Gothic NeoI"/>
    </font>
    <font>
      <b/>
      <sz val="12"/>
      <color rgb="FF454545"/>
      <name val=".Apple SD Gothic NeoI"/>
    </font>
    <font>
      <b/>
      <sz val="12"/>
      <name val="Calibri"/>
      <scheme val="minor"/>
    </font>
    <font>
      <b/>
      <sz val="13"/>
      <name val="Calibri"/>
      <scheme val="minor"/>
    </font>
    <font>
      <b/>
      <sz val="15"/>
      <color theme="0"/>
      <name val="Calibri"/>
      <scheme val="minor"/>
    </font>
    <font>
      <sz val="15"/>
      <color theme="0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0" fillId="0" borderId="8" xfId="0" applyBorder="1"/>
    <xf numFmtId="0" fontId="6" fillId="0" borderId="0" xfId="0" applyFont="1"/>
    <xf numFmtId="0" fontId="1" fillId="0" borderId="2" xfId="0" applyFont="1" applyFill="1" applyBorder="1" applyAlignment="1">
      <alignment horizontal="centerContinuous"/>
    </xf>
    <xf numFmtId="0" fontId="6" fillId="0" borderId="1" xfId="0" applyFont="1" applyFill="1" applyBorder="1" applyAlignment="1"/>
    <xf numFmtId="0" fontId="7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Histogram_Output!$A$2:$A$13</c:f>
              <c:strCache>
                <c:ptCount val="12"/>
                <c:pt idx="0">
                  <c:v>23</c:v>
                </c:pt>
                <c:pt idx="1">
                  <c:v>80.6</c:v>
                </c:pt>
                <c:pt idx="2">
                  <c:v>138.2</c:v>
                </c:pt>
                <c:pt idx="3">
                  <c:v>195.8</c:v>
                </c:pt>
                <c:pt idx="4">
                  <c:v>253.4</c:v>
                </c:pt>
                <c:pt idx="5">
                  <c:v>311</c:v>
                </c:pt>
                <c:pt idx="6">
                  <c:v>368.6</c:v>
                </c:pt>
                <c:pt idx="7">
                  <c:v>426.2</c:v>
                </c:pt>
                <c:pt idx="8">
                  <c:v>483.8</c:v>
                </c:pt>
                <c:pt idx="9">
                  <c:v>541.4</c:v>
                </c:pt>
                <c:pt idx="10">
                  <c:v>599</c:v>
                </c:pt>
                <c:pt idx="11">
                  <c:v>More</c:v>
                </c:pt>
              </c:strCache>
            </c:strRef>
          </c:cat>
          <c:val>
            <c:numRef>
              <c:f>Histogram_Output!$B$2:$B$13</c:f>
              <c:numCache>
                <c:formatCode>General</c:formatCode>
                <c:ptCount val="12"/>
                <c:pt idx="0">
                  <c:v>1.0</c:v>
                </c:pt>
                <c:pt idx="1">
                  <c:v>52.0</c:v>
                </c:pt>
                <c:pt idx="2">
                  <c:v>71.0</c:v>
                </c:pt>
                <c:pt idx="3">
                  <c:v>19.0</c:v>
                </c:pt>
                <c:pt idx="4">
                  <c:v>12.0</c:v>
                </c:pt>
                <c:pt idx="5">
                  <c:v>2.0</c:v>
                </c:pt>
                <c:pt idx="6">
                  <c:v>8.0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7664"/>
        <c:axId val="21781468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Histogram_Output!$A$2:$A$13</c:f>
              <c:strCache>
                <c:ptCount val="12"/>
                <c:pt idx="0">
                  <c:v>23</c:v>
                </c:pt>
                <c:pt idx="1">
                  <c:v>80.6</c:v>
                </c:pt>
                <c:pt idx="2">
                  <c:v>138.2</c:v>
                </c:pt>
                <c:pt idx="3">
                  <c:v>195.8</c:v>
                </c:pt>
                <c:pt idx="4">
                  <c:v>253.4</c:v>
                </c:pt>
                <c:pt idx="5">
                  <c:v>311</c:v>
                </c:pt>
                <c:pt idx="6">
                  <c:v>368.6</c:v>
                </c:pt>
                <c:pt idx="7">
                  <c:v>426.2</c:v>
                </c:pt>
                <c:pt idx="8">
                  <c:v>483.8</c:v>
                </c:pt>
                <c:pt idx="9">
                  <c:v>541.4</c:v>
                </c:pt>
                <c:pt idx="10">
                  <c:v>599</c:v>
                </c:pt>
                <c:pt idx="11">
                  <c:v>More</c:v>
                </c:pt>
              </c:strCache>
            </c:strRef>
          </c:cat>
          <c:val>
            <c:numRef>
              <c:f>Histogram_Output!$C$2:$C$13</c:f>
              <c:numCache>
                <c:formatCode>0.00%</c:formatCode>
                <c:ptCount val="12"/>
                <c:pt idx="0">
                  <c:v>0.00588235294117647</c:v>
                </c:pt>
                <c:pt idx="1">
                  <c:v>0.311764705882353</c:v>
                </c:pt>
                <c:pt idx="2">
                  <c:v>0.729411764705882</c:v>
                </c:pt>
                <c:pt idx="3">
                  <c:v>0.841176470588235</c:v>
                </c:pt>
                <c:pt idx="4">
                  <c:v>0.911764705882353</c:v>
                </c:pt>
                <c:pt idx="5">
                  <c:v>0.923529411764706</c:v>
                </c:pt>
                <c:pt idx="6">
                  <c:v>0.970588235294118</c:v>
                </c:pt>
                <c:pt idx="7">
                  <c:v>0.988235294117647</c:v>
                </c:pt>
                <c:pt idx="8">
                  <c:v>0.988235294117647</c:v>
                </c:pt>
                <c:pt idx="9">
                  <c:v>0.988235294117647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98896"/>
        <c:axId val="217807984"/>
      </c:lineChart>
      <c:catAx>
        <c:axId val="2106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14688"/>
        <c:crosses val="autoZero"/>
        <c:auto val="1"/>
        <c:lblAlgn val="ctr"/>
        <c:lblOffset val="100"/>
        <c:noMultiLvlLbl val="0"/>
      </c:catAx>
      <c:valAx>
        <c:axId val="21781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7664"/>
        <c:crosses val="autoZero"/>
        <c:crossBetween val="between"/>
      </c:valAx>
      <c:valAx>
        <c:axId val="21780798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8896"/>
        <c:crosses val="max"/>
        <c:crossBetween val="between"/>
      </c:valAx>
      <c:catAx>
        <c:axId val="21779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80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25400</xdr:rowOff>
    </xdr:from>
    <xdr:to>
      <xdr:col>12</xdr:col>
      <xdr:colOff>177800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opLeftCell="A132" workbookViewId="0">
      <selection sqref="A1:B172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x14ac:dyDescent="0.2">
      <c r="A2" s="1">
        <v>42625</v>
      </c>
      <c r="B2">
        <v>38</v>
      </c>
    </row>
    <row r="3" spans="1:2" x14ac:dyDescent="0.2">
      <c r="A3" s="1">
        <v>42626</v>
      </c>
      <c r="B3">
        <v>35</v>
      </c>
    </row>
    <row r="4" spans="1:2" x14ac:dyDescent="0.2">
      <c r="A4" s="1">
        <v>42627</v>
      </c>
      <c r="B4">
        <v>271</v>
      </c>
    </row>
    <row r="5" spans="1:2" x14ac:dyDescent="0.2">
      <c r="A5" s="1">
        <v>42628</v>
      </c>
      <c r="B5">
        <v>184</v>
      </c>
    </row>
    <row r="6" spans="1:2" x14ac:dyDescent="0.2">
      <c r="A6" s="1">
        <v>42629</v>
      </c>
      <c r="B6">
        <v>328</v>
      </c>
    </row>
    <row r="7" spans="1:2" x14ac:dyDescent="0.2">
      <c r="A7" s="1">
        <v>42630</v>
      </c>
      <c r="B7">
        <v>249</v>
      </c>
    </row>
    <row r="8" spans="1:2" x14ac:dyDescent="0.2">
      <c r="A8" s="1">
        <v>42631</v>
      </c>
      <c r="B8">
        <v>201</v>
      </c>
    </row>
    <row r="9" spans="1:2" x14ac:dyDescent="0.2">
      <c r="A9" s="1">
        <v>42632</v>
      </c>
      <c r="B9">
        <v>166</v>
      </c>
    </row>
    <row r="10" spans="1:2" x14ac:dyDescent="0.2">
      <c r="A10" s="1">
        <v>42633</v>
      </c>
      <c r="B10">
        <v>91</v>
      </c>
    </row>
    <row r="11" spans="1:2" x14ac:dyDescent="0.2">
      <c r="A11" s="1">
        <v>42634</v>
      </c>
      <c r="B11">
        <v>81</v>
      </c>
    </row>
    <row r="12" spans="1:2" x14ac:dyDescent="0.2">
      <c r="A12" s="1">
        <v>42635</v>
      </c>
      <c r="B12">
        <v>78</v>
      </c>
    </row>
    <row r="13" spans="1:2" x14ac:dyDescent="0.2">
      <c r="A13" s="1">
        <v>42636</v>
      </c>
      <c r="B13">
        <v>69</v>
      </c>
    </row>
    <row r="14" spans="1:2" x14ac:dyDescent="0.2">
      <c r="A14" s="1">
        <v>42637</v>
      </c>
      <c r="B14">
        <v>64</v>
      </c>
    </row>
    <row r="15" spans="1:2" x14ac:dyDescent="0.2">
      <c r="A15" s="1">
        <v>42638</v>
      </c>
      <c r="B15">
        <v>67</v>
      </c>
    </row>
    <row r="16" spans="1:2" x14ac:dyDescent="0.2">
      <c r="A16" s="1">
        <v>42639</v>
      </c>
      <c r="B16">
        <v>121</v>
      </c>
    </row>
    <row r="17" spans="1:2" x14ac:dyDescent="0.2">
      <c r="A17" s="1">
        <v>42640</v>
      </c>
      <c r="B17">
        <v>91</v>
      </c>
    </row>
    <row r="18" spans="1:2" x14ac:dyDescent="0.2">
      <c r="A18" s="1">
        <v>42641</v>
      </c>
      <c r="B18">
        <v>115</v>
      </c>
    </row>
    <row r="19" spans="1:2" x14ac:dyDescent="0.2">
      <c r="A19" s="1">
        <v>42642</v>
      </c>
      <c r="B19">
        <v>71</v>
      </c>
    </row>
    <row r="20" spans="1:2" x14ac:dyDescent="0.2">
      <c r="A20" s="1">
        <v>42643</v>
      </c>
      <c r="B20">
        <v>79</v>
      </c>
    </row>
    <row r="21" spans="1:2" x14ac:dyDescent="0.2">
      <c r="A21" s="1">
        <v>42644</v>
      </c>
      <c r="B21">
        <v>64</v>
      </c>
    </row>
    <row r="22" spans="1:2" x14ac:dyDescent="0.2">
      <c r="A22" s="1">
        <v>42645</v>
      </c>
      <c r="B22">
        <v>419</v>
      </c>
    </row>
    <row r="23" spans="1:2" x14ac:dyDescent="0.2">
      <c r="A23" s="1">
        <v>42646</v>
      </c>
      <c r="B23">
        <v>319</v>
      </c>
    </row>
    <row r="24" spans="1:2" x14ac:dyDescent="0.2">
      <c r="A24" s="1">
        <v>42647</v>
      </c>
      <c r="B24">
        <v>136</v>
      </c>
    </row>
    <row r="25" spans="1:2" x14ac:dyDescent="0.2">
      <c r="A25" s="1">
        <v>42648</v>
      </c>
      <c r="B25">
        <v>140</v>
      </c>
    </row>
    <row r="26" spans="1:2" x14ac:dyDescent="0.2">
      <c r="A26" s="1">
        <v>42649</v>
      </c>
      <c r="B26">
        <v>110</v>
      </c>
    </row>
    <row r="27" spans="1:2" x14ac:dyDescent="0.2">
      <c r="A27" s="1">
        <v>42650</v>
      </c>
      <c r="B27">
        <v>209</v>
      </c>
    </row>
    <row r="28" spans="1:2" x14ac:dyDescent="0.2">
      <c r="A28" s="1">
        <v>42651</v>
      </c>
      <c r="B28">
        <v>353</v>
      </c>
    </row>
    <row r="29" spans="1:2" x14ac:dyDescent="0.2">
      <c r="A29" s="1">
        <v>42652</v>
      </c>
      <c r="B29">
        <v>340</v>
      </c>
    </row>
    <row r="30" spans="1:2" x14ac:dyDescent="0.2">
      <c r="A30" s="1">
        <v>42653</v>
      </c>
      <c r="B30">
        <v>250</v>
      </c>
    </row>
    <row r="31" spans="1:2" x14ac:dyDescent="0.2">
      <c r="A31" s="1">
        <v>42654</v>
      </c>
      <c r="B31">
        <v>121</v>
      </c>
    </row>
    <row r="32" spans="1:2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workbookViewId="0">
      <selection activeCell="I3" sqref="I3"/>
    </sheetView>
  </sheetViews>
  <sheetFormatPr baseColWidth="10" defaultRowHeight="16" x14ac:dyDescent="0.2"/>
  <sheetData>
    <row r="1" spans="1:9" ht="20" x14ac:dyDescent="0.25">
      <c r="A1" t="s">
        <v>4</v>
      </c>
      <c r="B1" t="s">
        <v>5</v>
      </c>
      <c r="D1" s="23" t="s">
        <v>18</v>
      </c>
      <c r="E1" s="23"/>
      <c r="F1" s="23"/>
      <c r="G1" s="23"/>
      <c r="H1" s="23"/>
      <c r="I1" s="23"/>
    </row>
    <row r="2" spans="1:9" ht="18" x14ac:dyDescent="0.2">
      <c r="A2" s="1">
        <v>42625</v>
      </c>
      <c r="B2">
        <v>38</v>
      </c>
      <c r="E2" s="8"/>
    </row>
    <row r="3" spans="1:9" ht="17" x14ac:dyDescent="0.2">
      <c r="A3" s="1">
        <v>42626</v>
      </c>
      <c r="B3">
        <v>35</v>
      </c>
      <c r="D3" s="20" t="s">
        <v>11</v>
      </c>
      <c r="E3" s="9"/>
      <c r="H3" s="20" t="s">
        <v>19</v>
      </c>
      <c r="I3" s="20"/>
    </row>
    <row r="4" spans="1:9" ht="17" thickBot="1" x14ac:dyDescent="0.25">
      <c r="A4" s="1">
        <v>42627</v>
      </c>
      <c r="B4">
        <v>271</v>
      </c>
      <c r="E4" s="9"/>
    </row>
    <row r="5" spans="1:9" x14ac:dyDescent="0.2">
      <c r="A5" s="1">
        <v>42628</v>
      </c>
      <c r="B5">
        <v>184</v>
      </c>
      <c r="D5" s="12" t="s">
        <v>12</v>
      </c>
      <c r="E5" s="13">
        <f>MIN(B2:B171)</f>
        <v>23</v>
      </c>
      <c r="H5" s="11" t="s">
        <v>20</v>
      </c>
      <c r="I5" s="11"/>
    </row>
    <row r="6" spans="1:9" x14ac:dyDescent="0.2">
      <c r="A6" s="1">
        <v>42629</v>
      </c>
      <c r="B6">
        <v>328</v>
      </c>
      <c r="D6" s="14" t="s">
        <v>10</v>
      </c>
      <c r="E6" s="15">
        <f>MAX(B2:B171)</f>
        <v>599</v>
      </c>
    </row>
    <row r="7" spans="1:9" x14ac:dyDescent="0.2">
      <c r="A7" s="1">
        <v>42630</v>
      </c>
      <c r="B7">
        <v>249</v>
      </c>
      <c r="D7" s="14" t="s">
        <v>13</v>
      </c>
      <c r="E7" s="16">
        <v>10</v>
      </c>
      <c r="H7" s="11" t="s">
        <v>21</v>
      </c>
      <c r="I7" s="11"/>
    </row>
    <row r="8" spans="1:9" ht="17" thickBot="1" x14ac:dyDescent="0.25">
      <c r="A8" s="1">
        <v>42631</v>
      </c>
      <c r="B8">
        <v>201</v>
      </c>
      <c r="D8" s="17" t="s">
        <v>14</v>
      </c>
      <c r="E8" s="18">
        <f>(E6-E5)/E7</f>
        <v>57.6</v>
      </c>
    </row>
    <row r="9" spans="1:9" x14ac:dyDescent="0.2">
      <c r="A9" s="1">
        <v>42632</v>
      </c>
      <c r="B9">
        <v>166</v>
      </c>
      <c r="E9" s="9"/>
      <c r="H9" s="11" t="s">
        <v>22</v>
      </c>
      <c r="I9" s="11"/>
    </row>
    <row r="10" spans="1:9" x14ac:dyDescent="0.2">
      <c r="A10" s="1">
        <v>42633</v>
      </c>
      <c r="B10">
        <v>91</v>
      </c>
      <c r="H10" t="s">
        <v>24</v>
      </c>
    </row>
    <row r="11" spans="1:9" ht="17" x14ac:dyDescent="0.2">
      <c r="A11" s="1">
        <v>42634</v>
      </c>
      <c r="B11">
        <v>81</v>
      </c>
      <c r="D11" s="20" t="s">
        <v>15</v>
      </c>
    </row>
    <row r="12" spans="1:9" ht="17" thickBot="1" x14ac:dyDescent="0.25">
      <c r="A12" s="1">
        <v>42635</v>
      </c>
      <c r="B12">
        <v>78</v>
      </c>
      <c r="H12" s="11" t="s">
        <v>23</v>
      </c>
      <c r="I12" s="11"/>
    </row>
    <row r="13" spans="1:9" x14ac:dyDescent="0.2">
      <c r="A13" s="1">
        <v>42636</v>
      </c>
      <c r="B13">
        <v>69</v>
      </c>
      <c r="D13" s="12" t="s">
        <v>16</v>
      </c>
      <c r="E13" s="13" t="s">
        <v>17</v>
      </c>
      <c r="H13" t="s">
        <v>25</v>
      </c>
    </row>
    <row r="14" spans="1:9" x14ac:dyDescent="0.2">
      <c r="A14" s="1">
        <v>42637</v>
      </c>
      <c r="B14">
        <v>64</v>
      </c>
      <c r="D14" s="14">
        <v>0</v>
      </c>
      <c r="E14" s="16">
        <f>E5</f>
        <v>23</v>
      </c>
      <c r="H14" t="s">
        <v>26</v>
      </c>
    </row>
    <row r="15" spans="1:9" x14ac:dyDescent="0.2">
      <c r="A15" s="1">
        <v>42638</v>
      </c>
      <c r="B15">
        <v>67</v>
      </c>
      <c r="D15" s="14">
        <v>1</v>
      </c>
      <c r="E15" s="16">
        <f>E14+$E$8</f>
        <v>80.599999999999994</v>
      </c>
      <c r="H15" t="s">
        <v>27</v>
      </c>
    </row>
    <row r="16" spans="1:9" x14ac:dyDescent="0.2">
      <c r="A16" s="1">
        <v>42639</v>
      </c>
      <c r="B16">
        <v>121</v>
      </c>
      <c r="D16" s="14">
        <v>2</v>
      </c>
      <c r="E16" s="16">
        <f t="shared" ref="E16:E24" si="0">E15+$E$8</f>
        <v>138.19999999999999</v>
      </c>
    </row>
    <row r="17" spans="1:9" x14ac:dyDescent="0.2">
      <c r="A17" s="1">
        <v>42640</v>
      </c>
      <c r="B17">
        <v>91</v>
      </c>
      <c r="D17" s="14">
        <v>3</v>
      </c>
      <c r="E17" s="16">
        <f t="shared" si="0"/>
        <v>195.79999999999998</v>
      </c>
      <c r="H17" s="11" t="s">
        <v>28</v>
      </c>
      <c r="I17" s="11"/>
    </row>
    <row r="18" spans="1:9" x14ac:dyDescent="0.2">
      <c r="A18" s="1">
        <v>42641</v>
      </c>
      <c r="B18">
        <v>115</v>
      </c>
      <c r="D18" s="14">
        <v>4</v>
      </c>
      <c r="E18" s="16">
        <f t="shared" si="0"/>
        <v>253.39999999999998</v>
      </c>
      <c r="H18" t="s">
        <v>29</v>
      </c>
    </row>
    <row r="19" spans="1:9" x14ac:dyDescent="0.2">
      <c r="A19" s="1">
        <v>42642</v>
      </c>
      <c r="B19">
        <v>71</v>
      </c>
      <c r="D19" s="14">
        <v>5</v>
      </c>
      <c r="E19" s="16">
        <f t="shared" si="0"/>
        <v>311</v>
      </c>
      <c r="H19" t="s">
        <v>30</v>
      </c>
    </row>
    <row r="20" spans="1:9" x14ac:dyDescent="0.2">
      <c r="A20" s="1">
        <v>42643</v>
      </c>
      <c r="B20">
        <v>79</v>
      </c>
      <c r="D20" s="14">
        <v>6</v>
      </c>
      <c r="E20" s="16">
        <f t="shared" si="0"/>
        <v>368.6</v>
      </c>
      <c r="H20" t="s">
        <v>31</v>
      </c>
    </row>
    <row r="21" spans="1:9" x14ac:dyDescent="0.2">
      <c r="A21" s="1">
        <v>42644</v>
      </c>
      <c r="B21">
        <v>64</v>
      </c>
      <c r="D21" s="14">
        <v>7</v>
      </c>
      <c r="E21" s="16">
        <f t="shared" si="0"/>
        <v>426.20000000000005</v>
      </c>
      <c r="H21" t="s">
        <v>33</v>
      </c>
    </row>
    <row r="22" spans="1:9" x14ac:dyDescent="0.2">
      <c r="A22" s="1">
        <v>42645</v>
      </c>
      <c r="B22">
        <v>419</v>
      </c>
      <c r="D22" s="14">
        <v>8</v>
      </c>
      <c r="E22" s="16">
        <f t="shared" si="0"/>
        <v>483.80000000000007</v>
      </c>
      <c r="H22" t="s">
        <v>32</v>
      </c>
    </row>
    <row r="23" spans="1:9" x14ac:dyDescent="0.2">
      <c r="A23" s="1">
        <v>42646</v>
      </c>
      <c r="B23">
        <v>319</v>
      </c>
      <c r="D23" s="14">
        <v>9</v>
      </c>
      <c r="E23" s="16">
        <f t="shared" si="0"/>
        <v>541.40000000000009</v>
      </c>
      <c r="H23" t="s">
        <v>34</v>
      </c>
    </row>
    <row r="24" spans="1:9" ht="17" thickBot="1" x14ac:dyDescent="0.25">
      <c r="A24" s="1">
        <v>42647</v>
      </c>
      <c r="B24">
        <v>136</v>
      </c>
      <c r="D24" s="17">
        <v>10</v>
      </c>
      <c r="E24" s="19">
        <f t="shared" si="0"/>
        <v>599.00000000000011</v>
      </c>
      <c r="H24" t="s">
        <v>35</v>
      </c>
    </row>
    <row r="25" spans="1:9" x14ac:dyDescent="0.2">
      <c r="A25" s="1">
        <v>42648</v>
      </c>
      <c r="B25">
        <v>140</v>
      </c>
    </row>
    <row r="26" spans="1:9" x14ac:dyDescent="0.2">
      <c r="A26" s="1">
        <v>42649</v>
      </c>
      <c r="B26">
        <v>110</v>
      </c>
      <c r="E26" s="10"/>
    </row>
    <row r="27" spans="1:9" x14ac:dyDescent="0.2">
      <c r="A27" s="1">
        <v>42650</v>
      </c>
      <c r="B27">
        <v>209</v>
      </c>
      <c r="E27" s="9"/>
    </row>
    <row r="28" spans="1:9" x14ac:dyDescent="0.2">
      <c r="A28" s="1">
        <v>42651</v>
      </c>
      <c r="B28">
        <v>353</v>
      </c>
      <c r="E28" s="9"/>
    </row>
    <row r="29" spans="1:9" x14ac:dyDescent="0.2">
      <c r="A29" s="1">
        <v>42652</v>
      </c>
      <c r="B29">
        <v>340</v>
      </c>
      <c r="E29" s="9"/>
    </row>
    <row r="30" spans="1:9" x14ac:dyDescent="0.2">
      <c r="A30" s="1">
        <v>42653</v>
      </c>
      <c r="B30">
        <v>250</v>
      </c>
    </row>
    <row r="31" spans="1:9" x14ac:dyDescent="0.2">
      <c r="A31" s="1">
        <v>42654</v>
      </c>
      <c r="B31">
        <v>121</v>
      </c>
    </row>
    <row r="32" spans="1:9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45" sqref="F45"/>
    </sheetView>
  </sheetViews>
  <sheetFormatPr baseColWidth="10" defaultRowHeight="16" x14ac:dyDescent="0.2"/>
  <sheetData>
    <row r="1" spans="1:3" x14ac:dyDescent="0.2">
      <c r="A1" s="5" t="s">
        <v>6</v>
      </c>
      <c r="B1" s="5" t="s">
        <v>8</v>
      </c>
      <c r="C1" s="5" t="s">
        <v>9</v>
      </c>
    </row>
    <row r="2" spans="1:3" x14ac:dyDescent="0.2">
      <c r="A2" s="2">
        <v>23</v>
      </c>
      <c r="B2" s="3">
        <v>1</v>
      </c>
      <c r="C2" s="6">
        <v>5.8823529411764705E-3</v>
      </c>
    </row>
    <row r="3" spans="1:3" x14ac:dyDescent="0.2">
      <c r="A3" s="2">
        <v>80.599999999999994</v>
      </c>
      <c r="B3" s="3">
        <v>52</v>
      </c>
      <c r="C3" s="6">
        <v>0.31176470588235294</v>
      </c>
    </row>
    <row r="4" spans="1:3" x14ac:dyDescent="0.2">
      <c r="A4" s="2">
        <v>138.19999999999999</v>
      </c>
      <c r="B4" s="3">
        <v>71</v>
      </c>
      <c r="C4" s="6">
        <v>0.72941176470588232</v>
      </c>
    </row>
    <row r="5" spans="1:3" x14ac:dyDescent="0.2">
      <c r="A5" s="2">
        <v>195.79999999999998</v>
      </c>
      <c r="B5" s="3">
        <v>19</v>
      </c>
      <c r="C5" s="6">
        <v>0.8411764705882353</v>
      </c>
    </row>
    <row r="6" spans="1:3" x14ac:dyDescent="0.2">
      <c r="A6" s="2">
        <v>253.39999999999998</v>
      </c>
      <c r="B6" s="3">
        <v>12</v>
      </c>
      <c r="C6" s="6">
        <v>0.91176470588235292</v>
      </c>
    </row>
    <row r="7" spans="1:3" x14ac:dyDescent="0.2">
      <c r="A7" s="2">
        <v>311</v>
      </c>
      <c r="B7" s="3">
        <v>2</v>
      </c>
      <c r="C7" s="6">
        <v>0.92352941176470593</v>
      </c>
    </row>
    <row r="8" spans="1:3" x14ac:dyDescent="0.2">
      <c r="A8" s="2">
        <v>368.6</v>
      </c>
      <c r="B8" s="3">
        <v>8</v>
      </c>
      <c r="C8" s="6">
        <v>0.97058823529411764</v>
      </c>
    </row>
    <row r="9" spans="1:3" x14ac:dyDescent="0.2">
      <c r="A9" s="2">
        <v>426.20000000000005</v>
      </c>
      <c r="B9" s="3">
        <v>3</v>
      </c>
      <c r="C9" s="6">
        <v>0.9882352941176471</v>
      </c>
    </row>
    <row r="10" spans="1:3" x14ac:dyDescent="0.2">
      <c r="A10" s="2">
        <v>483.80000000000007</v>
      </c>
      <c r="B10" s="3">
        <v>0</v>
      </c>
      <c r="C10" s="6">
        <v>0.9882352941176471</v>
      </c>
    </row>
    <row r="11" spans="1:3" x14ac:dyDescent="0.2">
      <c r="A11" s="2">
        <v>541.40000000000009</v>
      </c>
      <c r="B11" s="3">
        <v>0</v>
      </c>
      <c r="C11" s="6">
        <v>0.9882352941176471</v>
      </c>
    </row>
    <row r="12" spans="1:3" x14ac:dyDescent="0.2">
      <c r="A12" s="2">
        <v>599.00000000000011</v>
      </c>
      <c r="B12" s="3">
        <v>2</v>
      </c>
      <c r="C12" s="6">
        <v>1</v>
      </c>
    </row>
    <row r="13" spans="1:3" ht="17" thickBot="1" x14ac:dyDescent="0.25">
      <c r="A13" s="4" t="s">
        <v>7</v>
      </c>
      <c r="B13" s="4">
        <v>0</v>
      </c>
      <c r="C13" s="7">
        <v>1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activeCell="H4" sqref="H4"/>
    </sheetView>
  </sheetViews>
  <sheetFormatPr baseColWidth="10" defaultRowHeight="16" x14ac:dyDescent="0.2"/>
  <cols>
    <col min="8" max="8" width="25.1640625" bestFit="1" customWidth="1"/>
  </cols>
  <sheetData>
    <row r="1" spans="1:8" ht="20" x14ac:dyDescent="0.25">
      <c r="A1" t="s">
        <v>4</v>
      </c>
      <c r="B1" t="s">
        <v>5</v>
      </c>
      <c r="E1" s="24" t="s">
        <v>61</v>
      </c>
      <c r="F1" s="24"/>
      <c r="G1" s="24"/>
      <c r="H1" s="24"/>
    </row>
    <row r="2" spans="1:8" x14ac:dyDescent="0.2">
      <c r="A2" s="1">
        <v>42625</v>
      </c>
      <c r="B2">
        <v>38</v>
      </c>
    </row>
    <row r="3" spans="1:8" x14ac:dyDescent="0.2">
      <c r="A3" s="1">
        <v>42626</v>
      </c>
      <c r="B3">
        <v>35</v>
      </c>
    </row>
    <row r="4" spans="1:8" ht="18" thickBot="1" x14ac:dyDescent="0.25">
      <c r="A4" s="1">
        <v>42627</v>
      </c>
      <c r="B4">
        <v>271</v>
      </c>
      <c r="E4" s="22" t="s">
        <v>59</v>
      </c>
      <c r="F4" s="4"/>
      <c r="G4" s="4"/>
      <c r="H4" s="4"/>
    </row>
    <row r="5" spans="1:8" x14ac:dyDescent="0.2">
      <c r="A5" s="1">
        <v>42628</v>
      </c>
      <c r="B5">
        <v>184</v>
      </c>
      <c r="E5" s="3" t="s">
        <v>38</v>
      </c>
      <c r="F5" t="s">
        <v>36</v>
      </c>
      <c r="G5">
        <f>AVERAGE(B2:B171)</f>
        <v>130.12941176470588</v>
      </c>
    </row>
    <row r="6" spans="1:8" x14ac:dyDescent="0.2">
      <c r="A6" s="1">
        <v>42629</v>
      </c>
      <c r="B6">
        <v>328</v>
      </c>
      <c r="E6" s="3" t="s">
        <v>40</v>
      </c>
      <c r="F6" t="s">
        <v>51</v>
      </c>
      <c r="G6">
        <f>MEDIAN(B2:B171)</f>
        <v>95</v>
      </c>
    </row>
    <row r="7" spans="1:8" x14ac:dyDescent="0.2">
      <c r="A7" s="1">
        <v>42630</v>
      </c>
      <c r="B7">
        <v>249</v>
      </c>
      <c r="E7" s="3" t="s">
        <v>41</v>
      </c>
      <c r="F7" t="s">
        <v>52</v>
      </c>
      <c r="G7">
        <f>MODE(B2:B171)</f>
        <v>80</v>
      </c>
    </row>
    <row r="8" spans="1:8" x14ac:dyDescent="0.2">
      <c r="A8" s="1">
        <v>42631</v>
      </c>
      <c r="B8">
        <v>201</v>
      </c>
      <c r="E8" s="3" t="s">
        <v>42</v>
      </c>
      <c r="F8" t="s">
        <v>53</v>
      </c>
      <c r="G8">
        <f>_xlfn.STDEV.S(B2:B171)</f>
        <v>92.156644138247188</v>
      </c>
      <c r="H8" t="s">
        <v>57</v>
      </c>
    </row>
    <row r="9" spans="1:8" x14ac:dyDescent="0.2">
      <c r="A9" s="1">
        <v>42632</v>
      </c>
      <c r="B9">
        <v>166</v>
      </c>
      <c r="E9" s="3" t="s">
        <v>43</v>
      </c>
      <c r="F9" t="s">
        <v>54</v>
      </c>
      <c r="G9">
        <f>_xlfn.VAR.S(B2:B171)</f>
        <v>8492.8470588235305</v>
      </c>
      <c r="H9" t="s">
        <v>58</v>
      </c>
    </row>
    <row r="10" spans="1:8" x14ac:dyDescent="0.2">
      <c r="A10" s="1">
        <v>42633</v>
      </c>
      <c r="B10">
        <v>91</v>
      </c>
      <c r="E10" s="3" t="s">
        <v>47</v>
      </c>
      <c r="F10" t="s">
        <v>12</v>
      </c>
      <c r="G10">
        <f>MIN(B2:B171)</f>
        <v>23</v>
      </c>
    </row>
    <row r="11" spans="1:8" x14ac:dyDescent="0.2">
      <c r="A11" s="1">
        <v>42634</v>
      </c>
      <c r="B11">
        <v>81</v>
      </c>
      <c r="E11" s="3" t="s">
        <v>48</v>
      </c>
      <c r="F11" t="s">
        <v>10</v>
      </c>
      <c r="G11">
        <f>MAX(B2:B171)</f>
        <v>599</v>
      </c>
    </row>
    <row r="12" spans="1:8" x14ac:dyDescent="0.2">
      <c r="A12" s="1">
        <v>42635</v>
      </c>
      <c r="B12">
        <v>78</v>
      </c>
      <c r="E12" s="3" t="s">
        <v>49</v>
      </c>
      <c r="F12" t="s">
        <v>55</v>
      </c>
      <c r="G12">
        <f>SUM(B2:B171)</f>
        <v>22122</v>
      </c>
    </row>
    <row r="13" spans="1:8" ht="17" thickBot="1" x14ac:dyDescent="0.25">
      <c r="A13" s="1">
        <v>42636</v>
      </c>
      <c r="B13">
        <v>69</v>
      </c>
      <c r="E13" s="4" t="s">
        <v>50</v>
      </c>
      <c r="F13" s="4" t="s">
        <v>56</v>
      </c>
      <c r="G13" s="4">
        <f>COUNT(B2:B171)</f>
        <v>170</v>
      </c>
      <c r="H13" s="4"/>
    </row>
    <row r="14" spans="1:8" x14ac:dyDescent="0.2">
      <c r="A14" s="1">
        <v>42637</v>
      </c>
      <c r="B14">
        <v>64</v>
      </c>
      <c r="E14" s="3"/>
    </row>
    <row r="15" spans="1:8" x14ac:dyDescent="0.2">
      <c r="A15" s="1">
        <v>42638</v>
      </c>
      <c r="B15">
        <v>67</v>
      </c>
    </row>
    <row r="16" spans="1:8" x14ac:dyDescent="0.2">
      <c r="A16" s="1">
        <v>42639</v>
      </c>
      <c r="B16">
        <v>121</v>
      </c>
    </row>
    <row r="17" spans="1:5" ht="17" x14ac:dyDescent="0.2">
      <c r="A17" s="1">
        <v>42640</v>
      </c>
      <c r="B17">
        <v>91</v>
      </c>
      <c r="E17" s="20" t="s">
        <v>60</v>
      </c>
    </row>
    <row r="18" spans="1:5" x14ac:dyDescent="0.2">
      <c r="A18" s="1">
        <v>42641</v>
      </c>
      <c r="B18">
        <v>115</v>
      </c>
      <c r="E18" s="11"/>
    </row>
    <row r="19" spans="1:5" x14ac:dyDescent="0.2">
      <c r="A19" s="1">
        <v>42642</v>
      </c>
      <c r="B19">
        <v>71</v>
      </c>
      <c r="E19" t="s">
        <v>62</v>
      </c>
    </row>
    <row r="20" spans="1:5" x14ac:dyDescent="0.2">
      <c r="A20" s="1">
        <v>42643</v>
      </c>
      <c r="B20">
        <v>79</v>
      </c>
      <c r="E20" t="s">
        <v>63</v>
      </c>
    </row>
    <row r="21" spans="1:5" x14ac:dyDescent="0.2">
      <c r="A21" s="1">
        <v>42644</v>
      </c>
      <c r="B21">
        <v>64</v>
      </c>
      <c r="E21" t="s">
        <v>64</v>
      </c>
    </row>
    <row r="22" spans="1:5" x14ac:dyDescent="0.2">
      <c r="A22" s="1">
        <v>42645</v>
      </c>
      <c r="B22">
        <v>419</v>
      </c>
    </row>
    <row r="23" spans="1:5" x14ac:dyDescent="0.2">
      <c r="A23" s="1">
        <v>42646</v>
      </c>
      <c r="B23">
        <v>319</v>
      </c>
    </row>
    <row r="24" spans="1:5" x14ac:dyDescent="0.2">
      <c r="A24" s="1">
        <v>42647</v>
      </c>
      <c r="B24">
        <v>136</v>
      </c>
    </row>
    <row r="25" spans="1:5" x14ac:dyDescent="0.2">
      <c r="A25" s="1">
        <v>42648</v>
      </c>
      <c r="B25">
        <v>140</v>
      </c>
    </row>
    <row r="26" spans="1:5" x14ac:dyDescent="0.2">
      <c r="A26" s="1">
        <v>42649</v>
      </c>
      <c r="B26">
        <v>110</v>
      </c>
    </row>
    <row r="27" spans="1:5" x14ac:dyDescent="0.2">
      <c r="A27" s="1">
        <v>42650</v>
      </c>
      <c r="B27">
        <v>209</v>
      </c>
    </row>
    <row r="28" spans="1:5" x14ac:dyDescent="0.2">
      <c r="A28" s="1">
        <v>42651</v>
      </c>
      <c r="B28">
        <v>353</v>
      </c>
    </row>
    <row r="29" spans="1:5" x14ac:dyDescent="0.2">
      <c r="A29" s="1">
        <v>42652</v>
      </c>
      <c r="B29">
        <v>340</v>
      </c>
    </row>
    <row r="30" spans="1:5" x14ac:dyDescent="0.2">
      <c r="A30" s="1">
        <v>42653</v>
      </c>
      <c r="B30">
        <v>250</v>
      </c>
    </row>
    <row r="31" spans="1:5" x14ac:dyDescent="0.2">
      <c r="A31" s="1">
        <v>42654</v>
      </c>
      <c r="B31">
        <v>121</v>
      </c>
    </row>
    <row r="32" spans="1:5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mergeCells count="1">
    <mergeCell ref="E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6" x14ac:dyDescent="0.2"/>
  <sheetData>
    <row r="1" spans="1:2" x14ac:dyDescent="0.2">
      <c r="A1" s="21" t="s">
        <v>37</v>
      </c>
      <c r="B1" s="21"/>
    </row>
    <row r="2" spans="1:2" x14ac:dyDescent="0.2">
      <c r="A2" s="3"/>
      <c r="B2" s="3"/>
    </row>
    <row r="3" spans="1:2" x14ac:dyDescent="0.2">
      <c r="A3" s="3" t="s">
        <v>38</v>
      </c>
      <c r="B3" s="3">
        <v>130.12941176470588</v>
      </c>
    </row>
    <row r="4" spans="1:2" x14ac:dyDescent="0.2">
      <c r="A4" s="3" t="s">
        <v>39</v>
      </c>
      <c r="B4" s="3">
        <v>7.0680919543701837</v>
      </c>
    </row>
    <row r="5" spans="1:2" x14ac:dyDescent="0.2">
      <c r="A5" s="3" t="s">
        <v>40</v>
      </c>
      <c r="B5" s="3">
        <v>95</v>
      </c>
    </row>
    <row r="6" spans="1:2" x14ac:dyDescent="0.2">
      <c r="A6" s="3" t="s">
        <v>41</v>
      </c>
      <c r="B6" s="3">
        <v>80</v>
      </c>
    </row>
    <row r="7" spans="1:2" x14ac:dyDescent="0.2">
      <c r="A7" s="3" t="s">
        <v>42</v>
      </c>
      <c r="B7" s="3">
        <v>92.156644138247188</v>
      </c>
    </row>
    <row r="8" spans="1:2" x14ac:dyDescent="0.2">
      <c r="A8" s="3" t="s">
        <v>43</v>
      </c>
      <c r="B8" s="3">
        <v>8492.8470588235305</v>
      </c>
    </row>
    <row r="9" spans="1:2" x14ac:dyDescent="0.2">
      <c r="A9" s="3" t="s">
        <v>44</v>
      </c>
      <c r="B9" s="3">
        <v>6.9668409075296918</v>
      </c>
    </row>
    <row r="10" spans="1:2" x14ac:dyDescent="0.2">
      <c r="A10" s="3" t="s">
        <v>45</v>
      </c>
      <c r="B10" s="3">
        <v>2.4194305410765189</v>
      </c>
    </row>
    <row r="11" spans="1:2" x14ac:dyDescent="0.2">
      <c r="A11" s="3" t="s">
        <v>46</v>
      </c>
      <c r="B11" s="3">
        <v>576</v>
      </c>
    </row>
    <row r="12" spans="1:2" x14ac:dyDescent="0.2">
      <c r="A12" s="3" t="s">
        <v>47</v>
      </c>
      <c r="B12" s="3">
        <v>23</v>
      </c>
    </row>
    <row r="13" spans="1:2" x14ac:dyDescent="0.2">
      <c r="A13" s="3" t="s">
        <v>48</v>
      </c>
      <c r="B13" s="3">
        <v>599</v>
      </c>
    </row>
    <row r="14" spans="1:2" x14ac:dyDescent="0.2">
      <c r="A14" s="3" t="s">
        <v>49</v>
      </c>
      <c r="B14" s="3">
        <v>22122</v>
      </c>
    </row>
    <row r="15" spans="1:2" ht="17" thickBot="1" x14ac:dyDescent="0.25">
      <c r="A15" s="4" t="s">
        <v>50</v>
      </c>
      <c r="B15" s="4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Dataset1</vt:lpstr>
      <vt:lpstr>Histogram</vt:lpstr>
      <vt:lpstr>Histogram_Output</vt:lpstr>
      <vt:lpstr>Descriptive</vt:lpstr>
      <vt:lpstr>Descriptive_Output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2017-03-17T09:13:29Z</dcterms:modified>
</cp:coreProperties>
</file>