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.kolada\Documents\go_sudoku\"/>
    </mc:Choice>
  </mc:AlternateContent>
  <xr:revisionPtr revIDLastSave="0" documentId="13_ncr:1_{8B2BEB03-E446-4BF5-BBC5-3BD122014327}" xr6:coauthVersionLast="37" xr6:coauthVersionMax="37" xr10:uidLastSave="{00000000-0000-0000-0000-000000000000}"/>
  <bookViews>
    <workbookView xWindow="0" yWindow="0" windowWidth="23040" windowHeight="9000" xr2:uid="{666A6699-6131-4AB1-A29E-7DACA2D9F7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J25" i="1"/>
  <c r="I24" i="1"/>
  <c r="I25" i="1"/>
  <c r="J21" i="1"/>
  <c r="K21" i="1"/>
  <c r="J22" i="1"/>
  <c r="K22" i="1"/>
  <c r="J23" i="1"/>
  <c r="K23" i="1"/>
  <c r="I22" i="1"/>
  <c r="I23" i="1"/>
  <c r="I21" i="1"/>
  <c r="J14" i="1"/>
  <c r="J15" i="1"/>
  <c r="J16" i="1"/>
  <c r="J17" i="1"/>
  <c r="J18" i="1"/>
  <c r="I15" i="1"/>
  <c r="I16" i="1"/>
  <c r="I17" i="1"/>
  <c r="I1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K14" i="1"/>
  <c r="K8" i="1"/>
  <c r="J8" i="1"/>
  <c r="I8" i="1"/>
  <c r="M9" i="1" l="1"/>
  <c r="M10" i="1"/>
  <c r="M11" i="1"/>
  <c r="M12" i="1"/>
  <c r="M13" i="1"/>
  <c r="M14" i="1"/>
  <c r="M8" i="1"/>
  <c r="L9" i="1"/>
  <c r="L10" i="1"/>
  <c r="L11" i="1"/>
  <c r="L12" i="1"/>
  <c r="L13" i="1"/>
  <c r="L14" i="1"/>
  <c r="L8" i="1"/>
  <c r="H9" i="1" l="1"/>
  <c r="H10" i="1"/>
  <c r="H11" i="1"/>
  <c r="H12" i="1"/>
  <c r="H13" i="1"/>
  <c r="H14" i="1"/>
  <c r="H15" i="1"/>
  <c r="H16" i="1"/>
  <c r="H17" i="1"/>
  <c r="H18" i="1"/>
  <c r="H8" i="1"/>
  <c r="E25" i="1" l="1"/>
  <c r="D25" i="1"/>
  <c r="C25" i="1"/>
  <c r="C24" i="1"/>
  <c r="E23" i="1" l="1"/>
  <c r="E22" i="1"/>
  <c r="E21" i="1"/>
  <c r="D24" i="1"/>
  <c r="D23" i="1"/>
  <c r="D22" i="1"/>
  <c r="D21" i="1"/>
  <c r="C23" i="1"/>
  <c r="C22" i="1"/>
  <c r="C21" i="1"/>
  <c r="L22" i="1" l="1"/>
  <c r="M22" i="1"/>
  <c r="M23" i="1"/>
  <c r="L23" i="1"/>
  <c r="L21" i="1"/>
  <c r="M21" i="1"/>
</calcChain>
</file>

<file path=xl/sharedStrings.xml><?xml version="1.0" encoding="utf-8"?>
<sst xmlns="http://schemas.openxmlformats.org/spreadsheetml/2006/main" count="65" uniqueCount="21">
  <si>
    <t>Sudoku level</t>
  </si>
  <si>
    <t>puzzle number</t>
  </si>
  <si>
    <t>Medium</t>
  </si>
  <si>
    <t>Hard</t>
  </si>
  <si>
    <t>God</t>
  </si>
  <si>
    <t>Hardest</t>
  </si>
  <si>
    <t>Deduction algorithms</t>
  </si>
  <si>
    <t>Way of solving</t>
  </si>
  <si>
    <t>Brute force algorithms</t>
  </si>
  <si>
    <t>Average on level</t>
  </si>
  <si>
    <t>x</t>
  </si>
  <si>
    <t>Backtracking by row [ns]</t>
  </si>
  <si>
    <t>Backtracking by block [ns]</t>
  </si>
  <si>
    <t>must improve block backtracking algorithm</t>
  </si>
  <si>
    <t>must implement another deduction algorithms (x-cycles and swordfish)</t>
  </si>
  <si>
    <t>Comparison</t>
  </si>
  <si>
    <t>Very Easy</t>
  </si>
  <si>
    <t>ALL LEVELS</t>
  </si>
  <si>
    <t>Deduction in comparison to row backtracking</t>
  </si>
  <si>
    <t>Backtracking by row [us]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</si>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</sst>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#,##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6" fontId="0" fillId="0" borderId="1" xfId="0" applyNumberFormat="1" applyBorder="1"/>
    <xf numFmtId="0" fontId="1" fillId="0" borderId="5" xfId="0" applyFont="1" applyFill="1" applyBorder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D8A7-F08D-41BA-B080-BFE118E322A3}">
  <dimension ref="A5:M36"/>
  <sheetViews>
    <sheetView tabSelected="1" topLeftCell="B1" workbookViewId="0">
      <selection activeCell="I8" sqref="I8:J13"/>
    </sheetView>
  </sheetViews>
  <sheetFormatPr defaultRowHeight="14.4" x14ac:dyDescent="0.3"/>
  <cols>
    <col min="1" max="1" width="17" customWidth="1"/>
    <col min="2" max="2" width="14.33203125" customWidth="1"/>
    <col min="3" max="3" width="23.88671875" customWidth="1"/>
    <col min="4" max="4" width="22.21875" customWidth="1"/>
    <col min="5" max="5" width="21.5546875" customWidth="1"/>
    <col min="7" max="7" width="18.77734375" customWidth="1"/>
    <col min="8" max="8" width="16.21875" customWidth="1"/>
    <col min="9" max="9" width="21.88671875" customWidth="1"/>
    <col min="10" max="10" width="22.88671875" customWidth="1"/>
    <col min="11" max="11" width="22.21875" customWidth="1"/>
    <col min="12" max="12" width="11.88671875" customWidth="1"/>
    <col min="13" max="13" width="10.33203125" customWidth="1"/>
  </cols>
  <sheetData>
    <row r="5" spans="1:13" x14ac:dyDescent="0.3">
      <c r="A5" s="13" t="s">
        <v>0</v>
      </c>
      <c r="B5" s="13" t="s">
        <v>1</v>
      </c>
      <c r="C5" s="13" t="s">
        <v>7</v>
      </c>
      <c r="D5" s="13"/>
      <c r="E5" s="13"/>
      <c r="G5" s="13" t="s">
        <v>0</v>
      </c>
      <c r="H5" s="13" t="s">
        <v>1</v>
      </c>
      <c r="I5" s="13" t="s">
        <v>7</v>
      </c>
      <c r="J5" s="13"/>
      <c r="K5" s="13"/>
    </row>
    <row r="6" spans="1:13" x14ac:dyDescent="0.3">
      <c r="A6" s="13"/>
      <c r="B6" s="13"/>
      <c r="C6" s="13" t="s">
        <v>8</v>
      </c>
      <c r="D6" s="13"/>
      <c r="E6" s="13" t="s">
        <v>6</v>
      </c>
      <c r="G6" s="13"/>
      <c r="H6" s="13"/>
      <c r="I6" s="13" t="s">
        <v>8</v>
      </c>
      <c r="J6" s="13"/>
      <c r="K6" s="13" t="s">
        <v>6</v>
      </c>
    </row>
    <row r="7" spans="1:13" x14ac:dyDescent="0.3">
      <c r="A7" s="13"/>
      <c r="B7" s="13"/>
      <c r="C7" s="2" t="s">
        <v>11</v>
      </c>
      <c r="D7" s="2" t="s">
        <v>12</v>
      </c>
      <c r="E7" s="13"/>
      <c r="G7" s="13"/>
      <c r="H7" s="13"/>
      <c r="I7" s="2" t="s">
        <v>19</v>
      </c>
      <c r="J7" s="2" t="s">
        <v>12</v>
      </c>
      <c r="K7" s="13"/>
      <c r="L7" t="s">
        <v>18</v>
      </c>
    </row>
    <row r="8" spans="1:13" x14ac:dyDescent="0.3">
      <c r="A8" s="1" t="s">
        <v>16</v>
      </c>
      <c r="B8" s="1">
        <v>1</v>
      </c>
      <c r="C8" s="1">
        <v>7590</v>
      </c>
      <c r="D8" s="1">
        <v>8839</v>
      </c>
      <c r="E8" s="1">
        <v>12173</v>
      </c>
      <c r="G8" s="1" t="s">
        <v>16</v>
      </c>
      <c r="H8" s="1">
        <f>B8</f>
        <v>1</v>
      </c>
      <c r="I8" s="14">
        <f>C8/1000</f>
        <v>7.59</v>
      </c>
      <c r="J8" s="14">
        <f>D8/1000</f>
        <v>8.8390000000000004</v>
      </c>
      <c r="K8" s="14">
        <f>E8/1000</f>
        <v>12.173</v>
      </c>
      <c r="L8" s="9">
        <f>(J8-K8)/J8</f>
        <v>-0.37719199004412257</v>
      </c>
      <c r="M8" s="9">
        <f>J8/K8</f>
        <v>0.72611517292368355</v>
      </c>
    </row>
    <row r="9" spans="1:13" x14ac:dyDescent="0.3">
      <c r="A9" s="1" t="s">
        <v>2</v>
      </c>
      <c r="B9" s="1">
        <v>2</v>
      </c>
      <c r="C9" s="1">
        <v>379182</v>
      </c>
      <c r="D9" s="1">
        <v>572005</v>
      </c>
      <c r="E9" s="1">
        <v>19119</v>
      </c>
      <c r="G9" s="1" t="s">
        <v>2</v>
      </c>
      <c r="H9" s="1">
        <f t="shared" ref="H9:H18" si="0">B9</f>
        <v>2</v>
      </c>
      <c r="I9" s="14">
        <f t="shared" ref="I9:J18" si="1">C9/1000</f>
        <v>379.18200000000002</v>
      </c>
      <c r="J9" s="14">
        <f t="shared" ref="J9:J14" si="2">D9/1000</f>
        <v>572.005</v>
      </c>
      <c r="K9" s="14">
        <f t="shared" ref="K9:K14" si="3">E9/1000</f>
        <v>19.119</v>
      </c>
      <c r="L9" s="9">
        <f t="shared" ref="L9:L14" si="4">(J9-K9)/J9</f>
        <v>0.96657546699766606</v>
      </c>
      <c r="M9" s="9">
        <f t="shared" ref="M9:M14" si="5">J9/K9</f>
        <v>29.918144254406613</v>
      </c>
    </row>
    <row r="10" spans="1:13" x14ac:dyDescent="0.3">
      <c r="A10" s="1" t="s">
        <v>3</v>
      </c>
      <c r="B10" s="1">
        <v>3</v>
      </c>
      <c r="C10" s="1">
        <v>160607</v>
      </c>
      <c r="D10" s="1">
        <v>210879</v>
      </c>
      <c r="E10" s="1">
        <v>39510</v>
      </c>
      <c r="G10" s="1" t="s">
        <v>3</v>
      </c>
      <c r="H10" s="1">
        <f t="shared" si="0"/>
        <v>3</v>
      </c>
      <c r="I10" s="14">
        <f t="shared" si="1"/>
        <v>160.607</v>
      </c>
      <c r="J10" s="14">
        <f t="shared" si="2"/>
        <v>210.87899999999999</v>
      </c>
      <c r="K10" s="14">
        <f t="shared" si="3"/>
        <v>39.51</v>
      </c>
      <c r="L10" s="9">
        <f t="shared" si="4"/>
        <v>0.81264137254065127</v>
      </c>
      <c r="M10" s="9">
        <f t="shared" si="5"/>
        <v>5.3373576309794988</v>
      </c>
    </row>
    <row r="11" spans="1:13" x14ac:dyDescent="0.3">
      <c r="A11" s="1" t="s">
        <v>3</v>
      </c>
      <c r="B11" s="1">
        <v>4</v>
      </c>
      <c r="C11" s="1">
        <v>634629</v>
      </c>
      <c r="D11" s="1">
        <v>759564</v>
      </c>
      <c r="E11" s="4">
        <v>114236</v>
      </c>
      <c r="G11" s="1" t="s">
        <v>3</v>
      </c>
      <c r="H11" s="1">
        <f t="shared" si="0"/>
        <v>4</v>
      </c>
      <c r="I11" s="14">
        <f t="shared" si="1"/>
        <v>634.62900000000002</v>
      </c>
      <c r="J11" s="14">
        <f t="shared" si="2"/>
        <v>759.56399999999996</v>
      </c>
      <c r="K11" s="14">
        <f t="shared" si="3"/>
        <v>114.236</v>
      </c>
      <c r="L11" s="9">
        <f t="shared" si="4"/>
        <v>0.8496031934109568</v>
      </c>
      <c r="M11" s="9">
        <f t="shared" si="5"/>
        <v>6.649077348646661</v>
      </c>
    </row>
    <row r="12" spans="1:13" x14ac:dyDescent="0.3">
      <c r="A12" s="1" t="s">
        <v>3</v>
      </c>
      <c r="B12" s="1">
        <v>5</v>
      </c>
      <c r="C12" s="1">
        <v>275644</v>
      </c>
      <c r="D12" s="1">
        <v>294231</v>
      </c>
      <c r="E12" s="1">
        <v>71358</v>
      </c>
      <c r="G12" s="1" t="s">
        <v>3</v>
      </c>
      <c r="H12" s="1">
        <f t="shared" si="0"/>
        <v>5</v>
      </c>
      <c r="I12" s="14">
        <f t="shared" si="1"/>
        <v>275.64400000000001</v>
      </c>
      <c r="J12" s="14">
        <f t="shared" si="2"/>
        <v>294.23099999999999</v>
      </c>
      <c r="K12" s="14">
        <f t="shared" si="3"/>
        <v>71.358000000000004</v>
      </c>
      <c r="L12" s="9">
        <f t="shared" si="4"/>
        <v>0.75747626864606377</v>
      </c>
      <c r="M12" s="9">
        <f t="shared" si="5"/>
        <v>4.1233078281341964</v>
      </c>
    </row>
    <row r="13" spans="1:13" x14ac:dyDescent="0.3">
      <c r="A13" s="1" t="s">
        <v>3</v>
      </c>
      <c r="B13" s="1">
        <v>6</v>
      </c>
      <c r="C13" s="1">
        <v>362789</v>
      </c>
      <c r="D13" s="1">
        <v>216975</v>
      </c>
      <c r="E13" s="1">
        <v>123229</v>
      </c>
      <c r="G13" s="1" t="s">
        <v>3</v>
      </c>
      <c r="H13" s="1">
        <f t="shared" si="0"/>
        <v>6</v>
      </c>
      <c r="I13" s="14">
        <f t="shared" si="1"/>
        <v>362.78899999999999</v>
      </c>
      <c r="J13" s="14">
        <f t="shared" si="2"/>
        <v>216.97499999999999</v>
      </c>
      <c r="K13" s="14">
        <f t="shared" si="3"/>
        <v>123.229</v>
      </c>
      <c r="L13" s="9">
        <f t="shared" si="4"/>
        <v>0.43205899297154049</v>
      </c>
      <c r="M13" s="9">
        <f t="shared" si="5"/>
        <v>1.7607462529112465</v>
      </c>
    </row>
    <row r="14" spans="1:13" x14ac:dyDescent="0.3">
      <c r="A14" s="1" t="s">
        <v>3</v>
      </c>
      <c r="B14" s="1">
        <v>7</v>
      </c>
      <c r="C14" s="1">
        <v>6321463</v>
      </c>
      <c r="D14" s="1">
        <v>8804953</v>
      </c>
      <c r="E14" s="1">
        <v>108337</v>
      </c>
      <c r="G14" s="1" t="s">
        <v>3</v>
      </c>
      <c r="H14" s="1">
        <f t="shared" si="0"/>
        <v>7</v>
      </c>
      <c r="I14" s="14">
        <f t="shared" si="1"/>
        <v>6321.4629999999997</v>
      </c>
      <c r="J14" s="14">
        <f t="shared" si="1"/>
        <v>8804.9529999999995</v>
      </c>
      <c r="K14" s="14">
        <f t="shared" si="3"/>
        <v>108.337</v>
      </c>
      <c r="L14" s="9">
        <f t="shared" si="4"/>
        <v>0.98769590252213735</v>
      </c>
      <c r="M14" s="9">
        <f t="shared" si="5"/>
        <v>81.273738427314754</v>
      </c>
    </row>
    <row r="15" spans="1:13" x14ac:dyDescent="0.3">
      <c r="A15" s="1" t="s">
        <v>4</v>
      </c>
      <c r="B15" s="1">
        <v>8</v>
      </c>
      <c r="C15" s="1">
        <v>87149385</v>
      </c>
      <c r="D15" s="1">
        <v>46973070</v>
      </c>
      <c r="E15" s="3" t="s">
        <v>10</v>
      </c>
      <c r="G15" s="1" t="s">
        <v>4</v>
      </c>
      <c r="H15" s="1">
        <f t="shared" si="0"/>
        <v>8</v>
      </c>
      <c r="I15" s="14">
        <f t="shared" si="1"/>
        <v>87149.384999999995</v>
      </c>
      <c r="J15" s="14">
        <f t="shared" si="1"/>
        <v>46973.07</v>
      </c>
      <c r="K15" s="15" t="s">
        <v>10</v>
      </c>
    </row>
    <row r="16" spans="1:13" x14ac:dyDescent="0.3">
      <c r="A16" s="1" t="s">
        <v>4</v>
      </c>
      <c r="B16" s="1">
        <v>9</v>
      </c>
      <c r="C16" s="1">
        <v>3398052</v>
      </c>
      <c r="D16" s="1">
        <v>1359221</v>
      </c>
      <c r="E16" s="3" t="s">
        <v>10</v>
      </c>
      <c r="G16" s="1" t="s">
        <v>4</v>
      </c>
      <c r="H16" s="1">
        <f t="shared" si="0"/>
        <v>9</v>
      </c>
      <c r="I16" s="14">
        <f t="shared" si="1"/>
        <v>3398.0520000000001</v>
      </c>
      <c r="J16" s="14">
        <f t="shared" si="1"/>
        <v>1359.221</v>
      </c>
      <c r="K16" s="15" t="s">
        <v>10</v>
      </c>
    </row>
    <row r="17" spans="1:13" x14ac:dyDescent="0.3">
      <c r="A17" s="1" t="s">
        <v>4</v>
      </c>
      <c r="B17" s="1">
        <v>10</v>
      </c>
      <c r="C17" s="1">
        <v>2186746</v>
      </c>
      <c r="D17" s="1">
        <v>1624070</v>
      </c>
      <c r="E17" s="3" t="s">
        <v>10</v>
      </c>
      <c r="G17" s="1" t="s">
        <v>4</v>
      </c>
      <c r="H17" s="1">
        <f t="shared" si="0"/>
        <v>10</v>
      </c>
      <c r="I17" s="14">
        <f t="shared" si="1"/>
        <v>2186.7460000000001</v>
      </c>
      <c r="J17" s="14">
        <f t="shared" si="1"/>
        <v>1624.07</v>
      </c>
      <c r="K17" s="15" t="s">
        <v>10</v>
      </c>
    </row>
    <row r="18" spans="1:13" x14ac:dyDescent="0.3">
      <c r="A18" s="1" t="s">
        <v>5</v>
      </c>
      <c r="B18" s="1">
        <v>11</v>
      </c>
      <c r="C18" s="1">
        <v>8355282</v>
      </c>
      <c r="D18" s="1">
        <v>19648719</v>
      </c>
      <c r="E18" s="3" t="s">
        <v>10</v>
      </c>
      <c r="G18" s="1" t="s">
        <v>5</v>
      </c>
      <c r="H18" s="1">
        <f t="shared" si="0"/>
        <v>11</v>
      </c>
      <c r="I18" s="14">
        <f t="shared" si="1"/>
        <v>8355.2819999999992</v>
      </c>
      <c r="J18" s="14">
        <f t="shared" si="1"/>
        <v>19648.719000000001</v>
      </c>
      <c r="K18" s="15" t="s">
        <v>10</v>
      </c>
    </row>
    <row r="20" spans="1:13" x14ac:dyDescent="0.3">
      <c r="B20" s="10" t="s">
        <v>9</v>
      </c>
      <c r="C20" s="11"/>
      <c r="D20" s="11"/>
      <c r="E20" s="12"/>
      <c r="H20" s="10" t="s">
        <v>9</v>
      </c>
      <c r="I20" s="11"/>
      <c r="J20" s="11"/>
      <c r="K20" s="12"/>
      <c r="L20" s="1" t="s">
        <v>15</v>
      </c>
      <c r="M20" s="1" t="s">
        <v>15</v>
      </c>
    </row>
    <row r="21" spans="1:13" x14ac:dyDescent="0.3">
      <c r="B21" s="1" t="s">
        <v>16</v>
      </c>
      <c r="C21" s="1">
        <f t="shared" ref="C21:E22" si="6">AVERAGE(C8)</f>
        <v>7590</v>
      </c>
      <c r="D21" s="1">
        <f t="shared" si="6"/>
        <v>8839</v>
      </c>
      <c r="E21" s="1">
        <f t="shared" si="6"/>
        <v>12173</v>
      </c>
      <c r="H21" s="1" t="s">
        <v>16</v>
      </c>
      <c r="I21" s="16">
        <f>C21/1000</f>
        <v>7.59</v>
      </c>
      <c r="J21" s="16">
        <f t="shared" ref="J21:K23" si="7">D21/1000</f>
        <v>8.8390000000000004</v>
      </c>
      <c r="K21" s="16">
        <f t="shared" si="7"/>
        <v>12.173</v>
      </c>
      <c r="L21" s="5">
        <f>I21/K21</f>
        <v>0.62351104904296395</v>
      </c>
      <c r="M21" s="5">
        <f>J21/K21</f>
        <v>0.72611517292368355</v>
      </c>
    </row>
    <row r="22" spans="1:13" x14ac:dyDescent="0.3">
      <c r="B22" s="1" t="s">
        <v>2</v>
      </c>
      <c r="C22" s="7">
        <f t="shared" si="6"/>
        <v>379182</v>
      </c>
      <c r="D22" s="7">
        <f t="shared" si="6"/>
        <v>572005</v>
      </c>
      <c r="E22" s="7">
        <f t="shared" si="6"/>
        <v>19119</v>
      </c>
      <c r="H22" s="1" t="s">
        <v>2</v>
      </c>
      <c r="I22" s="16">
        <f t="shared" ref="I22:J25" si="8">C22/1000</f>
        <v>379.18200000000002</v>
      </c>
      <c r="J22" s="16">
        <f t="shared" si="7"/>
        <v>572.005</v>
      </c>
      <c r="K22" s="16">
        <f t="shared" si="7"/>
        <v>19.119</v>
      </c>
      <c r="L22" s="5">
        <f t="shared" ref="L22:L23" si="9">I22/K22</f>
        <v>19.832731837439198</v>
      </c>
      <c r="M22" s="5">
        <f t="shared" ref="M22:M23" si="10">J22/K22</f>
        <v>29.918144254406613</v>
      </c>
    </row>
    <row r="23" spans="1:13" x14ac:dyDescent="0.3">
      <c r="B23" s="1" t="s">
        <v>3</v>
      </c>
      <c r="C23" s="7">
        <f>AVERAGE(C10:C14)</f>
        <v>1551026.4</v>
      </c>
      <c r="D23" s="7">
        <f>AVERAGE(D10:D14)</f>
        <v>2057320.4</v>
      </c>
      <c r="E23" s="7">
        <f>AVERAGE(E10:E14)</f>
        <v>91334</v>
      </c>
      <c r="H23" s="1" t="s">
        <v>3</v>
      </c>
      <c r="I23" s="16">
        <f t="shared" si="8"/>
        <v>1551.0264</v>
      </c>
      <c r="J23" s="16">
        <f t="shared" si="7"/>
        <v>2057.3204000000001</v>
      </c>
      <c r="K23" s="16">
        <f t="shared" si="7"/>
        <v>91.334000000000003</v>
      </c>
      <c r="L23" s="5">
        <f t="shared" si="9"/>
        <v>16.98191692031445</v>
      </c>
      <c r="M23" s="5">
        <f t="shared" si="10"/>
        <v>22.525241421595464</v>
      </c>
    </row>
    <row r="24" spans="1:13" x14ac:dyDescent="0.3">
      <c r="B24" s="1" t="s">
        <v>4</v>
      </c>
      <c r="C24" s="7">
        <f>AVERAGE(C15:C18)</f>
        <v>25272366.25</v>
      </c>
      <c r="D24" s="7">
        <f>AVERAGE(D15:D18)</f>
        <v>17401270</v>
      </c>
      <c r="E24" s="7" t="s">
        <v>10</v>
      </c>
      <c r="H24" s="1" t="s">
        <v>4</v>
      </c>
      <c r="I24" s="16">
        <f t="shared" si="8"/>
        <v>25272.366249999999</v>
      </c>
      <c r="J24" s="16">
        <f t="shared" si="8"/>
        <v>17401.27</v>
      </c>
      <c r="K24" s="17" t="s">
        <v>10</v>
      </c>
      <c r="L24" s="1"/>
      <c r="M24" s="1"/>
    </row>
    <row r="25" spans="1:13" x14ac:dyDescent="0.3">
      <c r="B25" s="6" t="s">
        <v>17</v>
      </c>
      <c r="C25" s="8">
        <f>AVERAGE(C8:C18)</f>
        <v>9930124.4545454551</v>
      </c>
      <c r="D25" s="8">
        <f>AVERAGE(D8:D18)</f>
        <v>7315684.1818181816</v>
      </c>
      <c r="E25" s="8">
        <f>AVERAGE(E8:E18)</f>
        <v>69708.857142857145</v>
      </c>
      <c r="H25" s="6" t="s">
        <v>17</v>
      </c>
      <c r="I25" s="16">
        <f t="shared" si="8"/>
        <v>9930.1244545454556</v>
      </c>
      <c r="J25" s="16">
        <f t="shared" si="8"/>
        <v>7315.684181818182</v>
      </c>
      <c r="K25" s="17" t="s">
        <v>10</v>
      </c>
      <c r="L25" s="5"/>
      <c r="M25" s="5"/>
    </row>
    <row r="30" spans="1:13" x14ac:dyDescent="0.3">
      <c r="A30" t="s">
        <v>13</v>
      </c>
    </row>
    <row r="31" spans="1:13" x14ac:dyDescent="0.3">
      <c r="A31" t="s">
        <v>14</v>
      </c>
    </row>
    <row r="36" spans="10:10" x14ac:dyDescent="0.3">
      <c r="J36" s="18" t="s">
        <v>20</v>
      </c>
    </row>
  </sheetData>
  <mergeCells count="12">
    <mergeCell ref="B20:E20"/>
    <mergeCell ref="H20:K20"/>
    <mergeCell ref="C5:E5"/>
    <mergeCell ref="A5:A7"/>
    <mergeCell ref="B5:B7"/>
    <mergeCell ref="C6:D6"/>
    <mergeCell ref="E6:E7"/>
    <mergeCell ref="G5:G7"/>
    <mergeCell ref="H5:H7"/>
    <mergeCell ref="I5:K5"/>
    <mergeCell ref="I6:J6"/>
    <mergeCell ref="K6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Kolada</dc:creator>
  <cp:lastModifiedBy>Jakub Kolada</cp:lastModifiedBy>
  <dcterms:created xsi:type="dcterms:W3CDTF">2018-10-26T13:27:51Z</dcterms:created>
  <dcterms:modified xsi:type="dcterms:W3CDTF">2018-11-07T09:27:10Z</dcterms:modified>
</cp:coreProperties>
</file>