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lex\Desktop\Analyst Project\New Data\"/>
    </mc:Choice>
  </mc:AlternateContent>
  <xr:revisionPtr revIDLastSave="0" documentId="13_ncr:1_{AFB417E1-2CFE-44EF-B550-F8E14852E663}" xr6:coauthVersionLast="47" xr6:coauthVersionMax="47" xr10:uidLastSave="{00000000-0000-0000-0000-000000000000}"/>
  <bookViews>
    <workbookView xWindow="-120" yWindow="-120" windowWidth="29040" windowHeight="15840" xr2:uid="{00000000-000D-0000-FFFF-FFFF00000000}"/>
  </bookViews>
  <sheets>
    <sheet name="Start" sheetId="2" r:id="rId1"/>
    <sheet name="Pure_Data " sheetId="5" r:id="rId2"/>
    <sheet name="Data+Formulas" sheetId="1" r:id="rId3"/>
    <sheet name="Pivot_Table" sheetId="6" r:id="rId4"/>
  </sheets>
  <definedNames>
    <definedName name="Amount_paid" localSheetId="1">'Pure_Data '!$F$1:$F$1209</definedName>
    <definedName name="Amount_paid">'Data+Formulas'!$F$1:$F$1210</definedName>
    <definedName name="Card" localSheetId="1">'Pure_Data '!$E:$E</definedName>
    <definedName name="Card">'Data+Formulas'!$E:$E</definedName>
    <definedName name="CoffeeGood" localSheetId="1">'Pure_Data '!$A$1:$G$1209</definedName>
    <definedName name="CoffeeGood">'Data+Formulas'!$A$1:$G$1211</definedName>
    <definedName name="Date" localSheetId="1">'Pure_Data '!$B$1:$B$1209</definedName>
    <definedName name="Date">'Data+Formulas'!$B$1:$B$1210</definedName>
    <definedName name="ID" localSheetId="1">'Pure_Data '!$A$2:$A$1209</definedName>
    <definedName name="ID">'Data+Formulas'!$A$2:$A$1210</definedName>
    <definedName name="NativeTimeline_Date">#N/A</definedName>
    <definedName name="Payment_Method" localSheetId="1">'Pure_Data '!$D$1:$D$1209</definedName>
    <definedName name="Payment_Method">'Data+Formulas'!$D$1:$D$1210</definedName>
    <definedName name="Slicer_Payment_Method">#N/A</definedName>
    <definedName name="Slicer_Type_of_coffee">#N/A</definedName>
    <definedName name="TableGood">'Data+Formulas'!$A$1:$G$1218</definedName>
    <definedName name="TableK" localSheetId="1">Table22[#All]</definedName>
    <definedName name="TableK">'Data+Formulas'!$A$1:$G$1218</definedName>
    <definedName name="TableOK">'Data+Formulas'!$A$1:$G$1218</definedName>
    <definedName name="Time" localSheetId="1">'Pure_Data '!$C$1:$C$1209</definedName>
    <definedName name="Time">'Data+Formulas'!$C$1:$C$1210</definedName>
    <definedName name="typeofcoffee" localSheetId="1">'Pure_Data '!$G$2:$G$1209</definedName>
    <definedName name="typeofcoffee">'Data+Formulas'!$G$2:$G$1212</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Q4" i="1" l="1"/>
  <c r="AM4" i="1"/>
  <c r="AI4" i="1"/>
  <c r="AF4" i="1"/>
  <c r="AQ3" i="1"/>
  <c r="AM3" i="1"/>
  <c r="AI3" i="1"/>
  <c r="AF3" i="1"/>
  <c r="W1" i="1" a="1"/>
  <c r="W1" i="1" s="1"/>
  <c r="AB1" i="1" a="1"/>
  <c r="AB1" i="1" s="1"/>
  <c r="AM2" i="1"/>
  <c r="AI2" i="1"/>
  <c r="AM9" i="1"/>
  <c r="AI9" i="1"/>
  <c r="AF9" i="1"/>
  <c r="AF2" i="1"/>
  <c r="I1" i="1" a="1"/>
  <c r="J18" i="1" s="1"/>
  <c r="AL3" i="1" l="1"/>
  <c r="AP3" i="1"/>
  <c r="AP4" i="1"/>
  <c r="AL4" i="1"/>
  <c r="Q18" i="1"/>
  <c r="T18" i="1" s="1"/>
  <c r="U16" i="1"/>
  <c r="X15" i="1"/>
  <c r="Q14" i="1"/>
  <c r="U12" i="1"/>
  <c r="X11" i="1"/>
  <c r="Q10" i="1"/>
  <c r="U8" i="1"/>
  <c r="X7" i="1"/>
  <c r="Q6" i="1"/>
  <c r="U4" i="1"/>
  <c r="X3" i="1"/>
  <c r="Q2" i="1"/>
  <c r="X18" i="1"/>
  <c r="Q17" i="1"/>
  <c r="U15" i="1"/>
  <c r="X14" i="1"/>
  <c r="Q13" i="1"/>
  <c r="U11" i="1"/>
  <c r="X10" i="1"/>
  <c r="Q9" i="1"/>
  <c r="U7" i="1"/>
  <c r="X6" i="1"/>
  <c r="Q5" i="1"/>
  <c r="U3" i="1"/>
  <c r="X2" i="1"/>
  <c r="U17" i="1"/>
  <c r="X16" i="1"/>
  <c r="Q15" i="1"/>
  <c r="U13" i="1"/>
  <c r="X12" i="1"/>
  <c r="Q11" i="1"/>
  <c r="U9" i="1"/>
  <c r="X8" i="1"/>
  <c r="Q7" i="1"/>
  <c r="U5" i="1"/>
  <c r="X4" i="1"/>
  <c r="Q3" i="1"/>
  <c r="U18" i="1"/>
  <c r="X17" i="1"/>
  <c r="Q16" i="1"/>
  <c r="U14" i="1"/>
  <c r="X13" i="1"/>
  <c r="Q12" i="1"/>
  <c r="U10" i="1"/>
  <c r="X9" i="1"/>
  <c r="Q8" i="1"/>
  <c r="U6" i="1"/>
  <c r="X5" i="1"/>
  <c r="Q4" i="1"/>
  <c r="U2" i="1"/>
  <c r="AC17" i="1"/>
  <c r="Z18" i="1"/>
  <c r="Y18" i="1"/>
  <c r="M18" i="1"/>
  <c r="P18" i="1" s="1"/>
  <c r="AC18" i="1"/>
  <c r="J17" i="1"/>
  <c r="M17" i="1"/>
  <c r="Z17" i="1"/>
  <c r="Y17" i="1"/>
  <c r="J16" i="1"/>
  <c r="M16" i="1"/>
  <c r="AC15" i="1"/>
  <c r="AC16" i="1"/>
  <c r="M6" i="1"/>
  <c r="M10" i="1"/>
  <c r="M14" i="1"/>
  <c r="J4" i="1"/>
  <c r="J8" i="1"/>
  <c r="J12" i="1"/>
  <c r="M3" i="1"/>
  <c r="M7" i="1"/>
  <c r="M11" i="1"/>
  <c r="M2" i="1"/>
  <c r="J5" i="1"/>
  <c r="J9" i="1"/>
  <c r="J13" i="1"/>
  <c r="J15" i="1"/>
  <c r="J11" i="1"/>
  <c r="J7" i="1"/>
  <c r="J3" i="1"/>
  <c r="M13" i="1"/>
  <c r="M9" i="1"/>
  <c r="M5" i="1"/>
  <c r="J14" i="1"/>
  <c r="J10" i="1"/>
  <c r="J6" i="1"/>
  <c r="M12" i="1"/>
  <c r="M8" i="1"/>
  <c r="P8" i="1" s="1"/>
  <c r="M4" i="1"/>
  <c r="M15" i="1"/>
  <c r="Z13" i="1"/>
  <c r="Y13" i="1"/>
  <c r="Z9" i="1"/>
  <c r="Y9" i="1"/>
  <c r="Z5" i="1"/>
  <c r="Y5" i="1"/>
  <c r="Z16" i="1"/>
  <c r="Y16" i="1"/>
  <c r="Z12" i="1"/>
  <c r="Y12" i="1"/>
  <c r="Z8" i="1"/>
  <c r="Y8" i="1"/>
  <c r="Z4" i="1"/>
  <c r="Y4" i="1"/>
  <c r="Y15" i="1"/>
  <c r="Z15" i="1"/>
  <c r="Y11" i="1"/>
  <c r="Z11" i="1"/>
  <c r="Y7" i="1"/>
  <c r="Z7" i="1"/>
  <c r="Y3" i="1"/>
  <c r="Z3" i="1"/>
  <c r="Y14" i="1"/>
  <c r="Z14" i="1"/>
  <c r="Y10" i="1"/>
  <c r="Z10" i="1"/>
  <c r="Y6" i="1"/>
  <c r="Z6" i="1"/>
  <c r="Z2" i="1"/>
  <c r="Y2" i="1"/>
  <c r="AC3" i="1"/>
  <c r="AC7" i="1"/>
  <c r="AC11" i="1"/>
  <c r="AC2" i="1"/>
  <c r="AC4" i="1"/>
  <c r="AC8" i="1"/>
  <c r="AC12" i="1"/>
  <c r="I1" i="1"/>
  <c r="AC14" i="1"/>
  <c r="AC10" i="1"/>
  <c r="AC6" i="1"/>
  <c r="J2" i="1"/>
  <c r="AF10" i="1" s="1"/>
  <c r="AC13" i="1"/>
  <c r="AC9" i="1"/>
  <c r="AC5" i="1"/>
  <c r="AQ2" i="1"/>
  <c r="P5" i="1" l="1"/>
  <c r="P15" i="1"/>
  <c r="AI10" i="1"/>
  <c r="AM10" i="1"/>
  <c r="P12" i="1"/>
  <c r="T12" i="1"/>
  <c r="P11" i="1"/>
  <c r="P7" i="1"/>
  <c r="T11" i="1"/>
  <c r="T5" i="1"/>
  <c r="T14" i="1"/>
  <c r="P9" i="1"/>
  <c r="P3" i="1"/>
  <c r="P14" i="1"/>
  <c r="T8" i="1"/>
  <c r="T7" i="1"/>
  <c r="T17" i="1"/>
  <c r="T10" i="1"/>
  <c r="P4" i="1"/>
  <c r="P13" i="1"/>
  <c r="P2" i="1"/>
  <c r="P10" i="1"/>
  <c r="P16" i="1"/>
  <c r="P17" i="1"/>
  <c r="T4" i="1"/>
  <c r="T3" i="1"/>
  <c r="T13" i="1"/>
  <c r="T6" i="1"/>
  <c r="P6" i="1"/>
  <c r="T16" i="1"/>
  <c r="T15" i="1"/>
  <c r="T9" i="1"/>
  <c r="T2" i="1"/>
  <c r="AL2" i="1"/>
  <c r="AP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uthor>
  </authors>
  <commentList>
    <comment ref="K6" authorId="0" shapeId="0" xr:uid="{7FD55164-8A78-4602-9FA4-5C9F4455B786}">
      <text>
        <r>
          <rPr>
            <b/>
            <sz val="9"/>
            <color indexed="81"/>
            <rFont val="Tahoma"/>
            <family val="2"/>
          </rPr>
          <t>Alex:</t>
        </r>
        <r>
          <rPr>
            <sz val="9"/>
            <color indexed="81"/>
            <rFont val="Tahoma"/>
            <family val="2"/>
          </rPr>
          <t xml:space="preserve">
Made a few adjustments and changes, such as:
- changing the value of the price to $;
- converting the Range (data set) into a Table;
- capitalize "card" or "cash";
- changing the value format for "Time" column to a more fitting one that shows H:M:S AM/PM;</t>
        </r>
      </text>
    </comment>
    <comment ref="K7" authorId="0" shapeId="0" xr:uid="{BF906DEE-3F10-4F02-860C-EF030D311BBE}">
      <text>
        <r>
          <rPr>
            <b/>
            <sz val="9"/>
            <color indexed="81"/>
            <rFont val="Tahoma"/>
            <family val="2"/>
          </rPr>
          <t>Alex:</t>
        </r>
        <r>
          <rPr>
            <sz val="9"/>
            <color indexed="81"/>
            <rFont val="Tahoma"/>
            <family val="2"/>
          </rPr>
          <t xml:space="preserve">
contains the Data set cleaned/prepared + formulas to calculate different details. 
For more information, check "Task with Formulas"</t>
        </r>
      </text>
    </comment>
    <comment ref="K8" authorId="0" shapeId="0" xr:uid="{56982539-916A-4B22-9E93-E97D24BDD70B}">
      <text>
        <r>
          <rPr>
            <b/>
            <sz val="9"/>
            <color indexed="81"/>
            <rFont val="Tahoma"/>
            <family val="2"/>
          </rPr>
          <t>Alex:</t>
        </r>
        <r>
          <rPr>
            <sz val="9"/>
            <color indexed="81"/>
            <rFont val="Tahoma"/>
            <family val="2"/>
          </rPr>
          <t xml:space="preserve">
pivot table created based on the values in Data+Formulas (only from TableGood)</t>
        </r>
      </text>
    </comment>
    <comment ref="A22" authorId="0" shapeId="0" xr:uid="{B4104D49-5D69-4C30-87EC-E7AEB078B97F}">
      <text>
        <r>
          <rPr>
            <b/>
            <sz val="9"/>
            <color indexed="81"/>
            <rFont val="Tahoma"/>
            <family val="2"/>
          </rPr>
          <t>Alex:</t>
        </r>
        <r>
          <rPr>
            <sz val="9"/>
            <color indexed="81"/>
            <rFont val="Tahoma"/>
            <family val="2"/>
          </rPr>
          <t xml:space="preserve">
every Task has a reference link attached to it, it redirects you to the correct cell </t>
        </r>
      </text>
    </comment>
    <comment ref="U23" authorId="0" shapeId="0" xr:uid="{1D43C7FB-D0D7-40C3-9E28-6C3A60221325}">
      <text>
        <r>
          <rPr>
            <b/>
            <sz val="9"/>
            <color indexed="81"/>
            <rFont val="Tahoma"/>
            <family val="2"/>
          </rPr>
          <t>Alex:</t>
        </r>
        <r>
          <rPr>
            <sz val="9"/>
            <color indexed="81"/>
            <rFont val="Tahoma"/>
            <family val="2"/>
          </rPr>
          <t xml:space="preserve">
for example:
- "Americano" = there are 2 types in the data set, "Americano with Milk" or "Americano"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uthor>
  </authors>
  <commentList>
    <comment ref="A1" authorId="0" shapeId="0" xr:uid="{E0FCF987-8D11-4688-81C9-B88DD4B447A8}">
      <text>
        <r>
          <rPr>
            <b/>
            <sz val="9"/>
            <color indexed="81"/>
            <rFont val="Tahoma"/>
            <family val="2"/>
          </rPr>
          <t>Alex:</t>
        </r>
        <r>
          <rPr>
            <sz val="9"/>
            <color indexed="81"/>
            <rFont val="Tahoma"/>
            <family val="2"/>
          </rPr>
          <t xml:space="preserve">
new column created because I wanted to simulate that we are interested in the number of orders. 
Number of orders = number of customers
Also, this way each transaction can be identified with the ID</t>
        </r>
      </text>
    </comment>
    <comment ref="C1" authorId="0" shapeId="0" xr:uid="{91E0F417-B9DF-4596-AECC-DF2BDEEA597D}">
      <text>
        <r>
          <rPr>
            <b/>
            <sz val="9"/>
            <color indexed="81"/>
            <rFont val="Tahoma"/>
            <family val="2"/>
          </rPr>
          <t>Alex:</t>
        </r>
        <r>
          <rPr>
            <sz val="9"/>
            <color indexed="81"/>
            <rFont val="Tahoma"/>
            <family val="2"/>
          </rPr>
          <t xml:space="preserve">
changed value format to a more fitting one that shows H:M:S AM/PM</t>
        </r>
      </text>
    </comment>
    <comment ref="F1" authorId="0" shapeId="0" xr:uid="{52A44CFF-F54C-48F3-8B71-E416B1E77D24}">
      <text>
        <r>
          <rPr>
            <b/>
            <sz val="9"/>
            <color indexed="81"/>
            <rFont val="Tahoma"/>
            <family val="2"/>
          </rPr>
          <t>Alex:</t>
        </r>
        <r>
          <rPr>
            <sz val="9"/>
            <color indexed="81"/>
            <rFont val="Tahoma"/>
            <family val="2"/>
          </rPr>
          <t xml:space="preserve">
changed value to $</t>
        </r>
      </text>
    </comment>
    <comment ref="A2" authorId="0" shapeId="0" xr:uid="{553307FC-5C93-4E57-A9E5-733C8F6AFFC1}">
      <text>
        <r>
          <rPr>
            <b/>
            <sz val="9"/>
            <color indexed="81"/>
            <rFont val="Tahoma"/>
            <family val="2"/>
          </rPr>
          <t>Alex:</t>
        </r>
        <r>
          <rPr>
            <sz val="9"/>
            <color indexed="81"/>
            <rFont val="Tahoma"/>
            <family val="2"/>
          </rPr>
          <t xml:space="preserve">
=sequence(1208), however had to replace the column with values only since I converted the data into a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Alex</author>
  </authors>
  <commentList>
    <comment ref="A1" authorId="0" shapeId="0" xr:uid="{13F744E5-004F-4098-9002-9C07F2043648}">
      <text>
        <r>
          <rPr>
            <b/>
            <sz val="9"/>
            <color indexed="81"/>
            <rFont val="Tahoma"/>
            <family val="2"/>
          </rPr>
          <t>Alex:</t>
        </r>
        <r>
          <rPr>
            <sz val="9"/>
            <color indexed="81"/>
            <rFont val="Tahoma"/>
            <family val="2"/>
          </rPr>
          <t xml:space="preserve">
new column created because I want to simulate that we are interested in the number of orders. 
Number of orders = number of customers</t>
        </r>
      </text>
    </comment>
    <comment ref="C1" authorId="0" shapeId="0" xr:uid="{BC96045B-7801-475A-A303-AA5E33223D01}">
      <text>
        <r>
          <rPr>
            <b/>
            <sz val="9"/>
            <color indexed="81"/>
            <rFont val="Tahoma"/>
            <family val="2"/>
          </rPr>
          <t>Alex:</t>
        </r>
        <r>
          <rPr>
            <sz val="9"/>
            <color indexed="81"/>
            <rFont val="Tahoma"/>
            <family val="2"/>
          </rPr>
          <t xml:space="preserve">
changed value format to a more fitting one that shows H:M:S AM/PM</t>
        </r>
      </text>
    </comment>
    <comment ref="F1" authorId="0" shapeId="0" xr:uid="{371613A2-FCF1-437A-8B54-66776D580CED}">
      <text>
        <r>
          <rPr>
            <b/>
            <sz val="9"/>
            <color indexed="81"/>
            <rFont val="Tahoma"/>
            <family val="2"/>
          </rPr>
          <t>Alex:</t>
        </r>
        <r>
          <rPr>
            <sz val="9"/>
            <color indexed="81"/>
            <rFont val="Tahoma"/>
            <family val="2"/>
          </rPr>
          <t xml:space="preserve">
changed value to $</t>
        </r>
      </text>
    </comment>
    <comment ref="I1" authorId="0" shapeId="0" xr:uid="{16F7928D-8E44-42C2-BF54-936B8EB82283}">
      <text>
        <r>
          <rPr>
            <b/>
            <sz val="9"/>
            <color indexed="81"/>
            <rFont val="Tahoma"/>
            <family val="2"/>
          </rPr>
          <t>Alex:</t>
        </r>
        <r>
          <rPr>
            <sz val="9"/>
            <color indexed="81"/>
            <rFont val="Tahoma"/>
            <family val="2"/>
          </rPr>
          <t xml:space="preserve">
Unique, so that the table updates the name of the new unique item automatically </t>
        </r>
      </text>
    </comment>
    <comment ref="J1" authorId="0" shapeId="0" xr:uid="{085F0605-3846-4386-8CC1-B5311CD6867C}">
      <text>
        <r>
          <rPr>
            <b/>
            <sz val="9"/>
            <color indexed="81"/>
            <rFont val="Tahoma"/>
            <family val="2"/>
          </rPr>
          <t>Alex:</t>
        </r>
        <r>
          <rPr>
            <sz val="9"/>
            <color indexed="81"/>
            <rFont val="Tahoma"/>
            <family val="2"/>
          </rPr>
          <t xml:space="preserve">
top 3 items highlighted with green</t>
        </r>
      </text>
    </comment>
    <comment ref="M1" authorId="0" shapeId="0" xr:uid="{1F645100-7AE2-4268-A7A6-12259C9C5AC1}">
      <text>
        <r>
          <rPr>
            <b/>
            <sz val="9"/>
            <color indexed="81"/>
            <rFont val="Tahoma"/>
            <charset val="1"/>
          </rPr>
          <t>Alex:</t>
        </r>
        <r>
          <rPr>
            <sz val="9"/>
            <color indexed="81"/>
            <rFont val="Tahoma"/>
            <charset val="1"/>
          </rPr>
          <t xml:space="preserve">
countifs</t>
        </r>
      </text>
    </comment>
    <comment ref="U1" authorId="0" shapeId="0" xr:uid="{9D435459-8226-411B-9000-C0504E60BD2F}">
      <text>
        <r>
          <rPr>
            <b/>
            <sz val="9"/>
            <color indexed="81"/>
            <rFont val="Tahoma"/>
            <charset val="1"/>
          </rPr>
          <t>Alex:</t>
        </r>
        <r>
          <rPr>
            <sz val="9"/>
            <color indexed="81"/>
            <rFont val="Tahoma"/>
            <charset val="1"/>
          </rPr>
          <t xml:space="preserve">
sumif</t>
        </r>
      </text>
    </comment>
    <comment ref="AB1" authorId="0" shapeId="0" xr:uid="{B8F381E6-40BA-49E3-AC43-6EA938D4BFE3}">
      <text>
        <r>
          <rPr>
            <b/>
            <sz val="9"/>
            <color indexed="81"/>
            <rFont val="Tahoma"/>
            <family val="2"/>
          </rPr>
          <t>Alex:</t>
        </r>
        <r>
          <rPr>
            <sz val="9"/>
            <color indexed="81"/>
            <rFont val="Tahoma"/>
            <family val="2"/>
          </rPr>
          <t xml:space="preserve">
unique, so that it may add a new unique name of item directly </t>
        </r>
      </text>
    </comment>
    <comment ref="A2" authorId="0" shapeId="0" xr:uid="{A7F6B148-E7F5-40FD-9A39-4072700A275C}">
      <text>
        <r>
          <rPr>
            <b/>
            <sz val="9"/>
            <color indexed="81"/>
            <rFont val="Tahoma"/>
            <family val="2"/>
          </rPr>
          <t>Alex:</t>
        </r>
        <r>
          <rPr>
            <sz val="9"/>
            <color indexed="81"/>
            <rFont val="Tahoma"/>
            <family val="2"/>
          </rPr>
          <t xml:space="preserve">
=sequence(1208), however had to replace the column with values only since I converted the data into a table</t>
        </r>
      </text>
    </comment>
    <comment ref="W2" authorId="0" shapeId="0" xr:uid="{1EDA06B2-5B42-41F6-A2C0-0771314BCBF2}">
      <text>
        <r>
          <rPr>
            <b/>
            <sz val="9"/>
            <color indexed="81"/>
            <rFont val="Tahoma"/>
            <charset val="1"/>
          </rPr>
          <t>Alex:</t>
        </r>
        <r>
          <rPr>
            <sz val="9"/>
            <color indexed="81"/>
            <rFont val="Tahoma"/>
            <charset val="1"/>
          </rPr>
          <t xml:space="preserve">
unique</t>
        </r>
      </text>
    </comment>
    <comment ref="X2" authorId="0" shapeId="0" xr:uid="{48D979DD-93E7-4095-8401-A2DEF119ED44}">
      <text>
        <r>
          <rPr>
            <b/>
            <sz val="9"/>
            <color indexed="81"/>
            <rFont val="Tahoma"/>
            <charset val="1"/>
          </rPr>
          <t>Alex:</t>
        </r>
        <r>
          <rPr>
            <sz val="9"/>
            <color indexed="81"/>
            <rFont val="Tahoma"/>
            <charset val="1"/>
          </rPr>
          <t xml:space="preserve">
averageif</t>
        </r>
      </text>
    </comment>
    <comment ref="AC2" authorId="0" shapeId="0" xr:uid="{5C027293-0D7E-417F-A721-10B021F69C55}">
      <text>
        <r>
          <rPr>
            <b/>
            <sz val="9"/>
            <color indexed="81"/>
            <rFont val="Tahoma"/>
            <charset val="1"/>
          </rPr>
          <t>Alex:</t>
        </r>
        <r>
          <rPr>
            <sz val="9"/>
            <color indexed="81"/>
            <rFont val="Tahoma"/>
            <charset val="1"/>
          </rPr>
          <t xml:space="preserve">
index + match</t>
        </r>
      </text>
    </comment>
    <comment ref="AF2" authorId="0" shapeId="0" xr:uid="{F645184C-CF90-4BE1-AEB8-438ABDBB5C95}">
      <text>
        <r>
          <rPr>
            <b/>
            <sz val="9"/>
            <color indexed="81"/>
            <rFont val="Tahoma"/>
            <family val="2"/>
          </rPr>
          <t>Alex:</t>
        </r>
        <r>
          <rPr>
            <sz val="9"/>
            <color indexed="81"/>
            <rFont val="Tahoma"/>
            <family val="2"/>
          </rPr>
          <t xml:space="preserve">
</t>
        </r>
        <r>
          <rPr>
            <sz val="10"/>
            <color indexed="81"/>
            <rFont val="Tahoma"/>
            <family val="2"/>
          </rPr>
          <t>by using text*</t>
        </r>
      </text>
    </comment>
    <comment ref="AE4" authorId="0" shapeId="0" xr:uid="{24B83738-2778-452E-94DC-5E769F5CE39A}">
      <text>
        <r>
          <rPr>
            <b/>
            <sz val="9"/>
            <color indexed="81"/>
            <rFont val="Tahoma"/>
            <family val="2"/>
          </rPr>
          <t>Alex:</t>
        </r>
        <r>
          <rPr>
            <sz val="9"/>
            <color indexed="81"/>
            <rFont val="Tahoma"/>
            <family val="2"/>
          </rPr>
          <t xml:space="preserve">
can also directly write Test* and then simply specifiy the value for the formula to be this cell</t>
        </r>
      </text>
    </comment>
    <comment ref="AI9" authorId="0" shapeId="0" xr:uid="{4993F680-B490-47A6-A5BE-3370003E1687}">
      <text>
        <r>
          <rPr>
            <b/>
            <sz val="9"/>
            <color indexed="81"/>
            <rFont val="Tahoma"/>
            <charset val="1"/>
          </rPr>
          <t>Alex:</t>
        </r>
        <r>
          <rPr>
            <sz val="9"/>
            <color indexed="81"/>
            <rFont val="Tahoma"/>
            <charset val="1"/>
          </rPr>
          <t xml:space="preserve">
sumif</t>
        </r>
      </text>
    </comment>
    <comment ref="Z10" authorId="0" shapeId="0" xr:uid="{87473997-6108-43AD-AB7A-2A6462E605B7}">
      <text>
        <r>
          <rPr>
            <b/>
            <sz val="9"/>
            <color indexed="81"/>
            <rFont val="Tahoma"/>
            <family val="2"/>
          </rPr>
          <t>Alex:</t>
        </r>
        <r>
          <rPr>
            <sz val="9"/>
            <color indexed="81"/>
            <rFont val="Tahoma"/>
            <family val="2"/>
          </rPr>
          <t xml:space="preserve">
iferror to show nothing if value cannot be found</t>
        </r>
      </text>
    </comment>
    <comment ref="AF10" authorId="0" shapeId="0" xr:uid="{4904A991-54AC-44AA-8A09-905F60422E9F}">
      <text>
        <r>
          <rPr>
            <b/>
            <sz val="9"/>
            <color indexed="81"/>
            <rFont val="Tahoma"/>
            <charset val="1"/>
          </rPr>
          <t>Alex:</t>
        </r>
        <r>
          <rPr>
            <sz val="9"/>
            <color indexed="81"/>
            <rFont val="Tahoma"/>
            <charset val="1"/>
          </rPr>
          <t xml:space="preserve">
roundup + sum, just in case there are any items that are not whole numbers</t>
        </r>
      </text>
    </comment>
    <comment ref="G1213" authorId="0" shapeId="0" xr:uid="{F99D1DD9-4F27-4CC4-A875-D27BD9BB308C}">
      <text>
        <r>
          <rPr>
            <b/>
            <sz val="9"/>
            <color indexed="81"/>
            <rFont val="Tahoma"/>
            <charset val="1"/>
          </rPr>
          <t>Alex:</t>
        </r>
        <r>
          <rPr>
            <sz val="9"/>
            <color indexed="81"/>
            <rFont val="Tahoma"/>
            <charset val="1"/>
          </rPr>
          <t xml:space="preserve">
Test to check if the cells created with formulas are responsive when adding new cells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<sst xmlns="http://schemas.openxmlformats.org/spreadsheetml/2006/main" count="7179" uniqueCount="539">
  <si>
    <t>ANON-0000-0000-0001</t>
  </si>
  <si>
    <t>Latte</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</si>
  <si>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</si>
  <si>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</si>
  <si>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</si>
  <si>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</si>
  <si>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</si>
  <si>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</si>
  <si>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</si>
  <si>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</si>
  <si>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</si>
  <si>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</si>
  <si>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</si>
  <si>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</si>
  <si>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</si>
  <si>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</si>
  <si>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</si>
  <si>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</si>
  <si>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</si>
  <si>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</si>
  <si>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</si>
  <si>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</si>
  <si>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</si>
  <si>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</si>
  <si>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</si>
  <si>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</si>
  <si>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</si>
  <si>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</si>
  <si>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</si>
  <si>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</si>
  <si>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</si>
  <si>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</si>
  <si>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</si>
  <si>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</si>
  <si>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</si>
  <si>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</si>
  <si>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</si>
  <si>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</si>
  <si>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</si>
  <si>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</si>
  <si>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</si>
  <si>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</si>
  <si>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</si>
  <si>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</si>
  <si>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</si>
  <si>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</si>
  <si>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</si>
  <si>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</si>
  <si>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</si>
  <si>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</si>
  <si>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</si>
  <si>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</si>
  <si>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</si>
  <si>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</si>
  <si>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</si>
  <si>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</si>
  <si>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</si>
  <si>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</si>
  <si>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</si>
  <si>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</si>
  <si>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</si>
  <si>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</si>
  <si>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</si>
  <si>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</si>
  <si>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</si>
  <si>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</si>
  <si>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</si>
  <si>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</si>
  <si>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</si>
  <si>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</si>
  <si>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</si>
  <si>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</si>
  <si>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</si>
  <si>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</si>
  <si>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</si>
  <si>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</si>
  <si>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</si>
  <si>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</si>
  <si>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</si>
  <si>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</si>
  <si>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</si>
  <si>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</si>
  <si>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</si>
  <si>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</si>
  <si>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</si>
  <si>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</si>
  <si>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</si>
  <si>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</si>
  <si>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</si>
  <si>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</si>
  <si>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</si>
  <si>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</si>
  <si>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</si>
  <si>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</si>
  <si>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</si>
  <si>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</si>
  <si>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</si>
  <si>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</si>
  <si>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</si>
  <si>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</si>
  <si>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</si>
  <si>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</si>
  <si>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</si>
  <si>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</si>
  <si>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</si>
  <si>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</si>
  <si>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</si>
  <si>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</si>
  <si>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</si>
  <si>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</si>
  <si>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</si>
  <si>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</si>
  <si>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</si>
  <si>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</si>
  <si>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</si>
  <si>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</si>
  <si>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</si>
  <si>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</si>
  <si>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</si>
  <si>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</si>
  <si>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</si>
  <si>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</si>
  <si>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</si>
  <si>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</si>
  <si>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</si>
  <si>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</si>
  <si>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</si>
  <si>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</si>
  <si>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</si>
  <si>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</si>
  <si>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</si>
  <si>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</si>
  <si>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</si>
  <si>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</si>
  <si>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</si>
  <si>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</si>
  <si>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</si>
  <si>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</si>
  <si>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</si>
  <si>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</si>
  <si>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</si>
  <si>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</si>
  <si>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</si>
  <si>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</si>
  <si>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</si>
  <si>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</si>
  <si>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</si>
  <si>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</si>
  <si>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</si>
  <si>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</si>
  <si>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</si>
  <si>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</si>
  <si>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</si>
  <si>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</si>
  <si>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</si>
  <si>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</si>
  <si>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</si>
  <si>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</si>
  <si>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</si>
  <si>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</si>
  <si>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</si>
  <si>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</si>
  <si>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</si>
  <si>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</si>
  <si>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</si>
  <si>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</si>
  <si>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</si>
  <si>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</si>
  <si>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</si>
  <si>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</si>
  <si>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</si>
  <si>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</si>
  <si>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</si>
  <si>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</si>
  <si>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</si>
  <si>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</si>
  <si>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</si>
  <si>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</si>
  <si>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</si>
  <si>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</si>
  <si>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</si>
  <si>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</si>
  <si>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</si>
  <si>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</si>
  <si>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</si>
  <si>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</si>
  <si>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</si>
  <si>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</si>
  <si>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</si>
  <si>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</si>
  <si>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</si>
  <si>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</si>
  <si>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</si>
  <si>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</si>
  <si>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</si>
  <si>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</si>
  <si>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</si>
  <si>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</si>
  <si>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</si>
  <si>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</si>
  <si>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</si>
  <si>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</si>
  <si>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</si>
  <si>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</si>
  <si>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</si>
  <si>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</si>
  <si>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</si>
  <si>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</si>
  <si>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</si>
  <si>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</si>
  <si>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</si>
  <si>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</si>
  <si>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</si>
  <si>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</si>
  <si>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</si>
  <si>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</si>
  <si>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</si>
  <si>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</si>
  <si>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</si>
  <si>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</si>
  <si>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</si>
  <si>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</si>
  <si>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</si>
  <si>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</si>
  <si>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</si>
  <si>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</si>
  <si>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</si>
  <si>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</si>
  <si>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</si>
  <si>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</si>
  <si>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</si>
  <si>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</si>
  <si>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</si>
  <si>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</si>
  <si>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</si>
  <si>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</si>
  <si>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</si>
  <si>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</si>
  <si>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</si>
  <si>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</si>
  <si>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</si>
  <si>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</si>
  <si>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</si>
  <si>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</si>
  <si>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</si>
  <si>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</si>
  <si>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</si>
  <si>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</si>
  <si>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</si>
  <si>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</si>
  <si>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</si>
  <si>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</si>
  <si>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</si>
  <si>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</si>
  <si>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</si>
  <si>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</si>
  <si>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</si>
  <si>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</si>
  <si>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</si>
  <si>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</si>
  <si>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</si>
  <si>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</si>
  <si>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</si>
  <si>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</si>
  <si>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</si>
  <si>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</si>
  <si>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</si>
  <si>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</si>
  <si>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</si>
  <si>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</si>
  <si>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</si>
  <si>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</si>
  <si>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</si>
  <si>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</si>
  <si>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</si>
  <si>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</si>
  <si>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</si>
  <si>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</si>
  <si>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</si>
  <si>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</si>
  <si>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</si>
  <si>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</si>
  <si>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</si>
  <si>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</si>
  <si>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</si>
  <si>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</si>
  <si>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</si>
  <si>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</si>
  <si>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</si>
  <si>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</si>
  <si>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</si>
  <si>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</si>
  <si>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</si>
  <si>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</si>
  <si>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</si>
  <si>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</si>
  <si>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</si>
  <si>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</si>
  <si>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</si>
  <si>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</si>
  <si>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</si>
  <si>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</si>
  <si>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</si>
  <si>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</si>
  <si>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</si>
  <si>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</si>
  <si>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</si>
  <si>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</si>
  <si>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</si>
  <si>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</si>
  <si>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</si>
  <si>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</si>
  <si>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</si>
  <si>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</si>
  <si>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</si>
  <si>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</si>
  <si>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</si>
  <si>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</si>
  <si>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</si>
  <si>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</si>
  <si>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</si>
  <si>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</si>
  <si>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</si>
  <si>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</si>
  <si>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</si>
  <si>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</si>
  <si>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</si>
  <si>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</si>
  <si>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</si>
  <si>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</si>
  <si>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</si>
  <si>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</si>
  <si>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</si>
  <si>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</si>
  <si>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</si>
  <si>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</si>
  <si>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</si>
  <si>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</si>
  <si>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</si>
  <si>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</si>
  <si>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</si>
  <si>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</si>
  <si>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</si>
  <si>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</si>
  <si>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</si>
  <si>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ANON-0000-0000-0338</t>
  </si>
  <si>
    <t>ANON-0000-0000-0339</t>
  </si>
  <si>
    <t>ANON-0000-0000-0340</t>
  </si>
  <si>
    <t>ANON-0000-0000-0341</t>
  </si>
  <si>
    <t>ANON-0000-0000-0342</t>
  </si>
  <si>
    <t>ANON-0000-0000-0343</t>
  </si>
  <si>
    <t>ANON-0000-0000-0344</t>
  </si>
  <si>
    <t>ANON-0000-0000-0345</t>
  </si>
  <si>
    <t>ANON-0000-0000-0346</t>
  </si>
  <si>
    <t>ANON-0000-0000-0347</t>
  </si>
  <si>
    <t>ANON-0000-0000-0348</t>
  </si>
  <si>
    <t>ANON-0000-0000-0349</t>
  </si>
  <si>
    <t>ANON-0000-0000-0350</t>
  </si>
  <si>
    <t>ANON-0000-0000-0351</t>
  </si>
  <si>
    <t>ANON-0000-0000-0352</t>
  </si>
  <si>
    <t>ANON-0000-0000-0353</t>
  </si>
  <si>
    <t>ANON-0000-0000-0354</t>
  </si>
  <si>
    <t>ANON-0000-0000-0355</t>
  </si>
  <si>
    <t>ANON-0000-0000-0356</t>
  </si>
  <si>
    <t>ANON-0000-0000-0357</t>
  </si>
  <si>
    <t>ANON-0000-0000-0358</t>
  </si>
  <si>
    <t>ANON-0000-0000-0359</t>
  </si>
  <si>
    <t>ANON-0000-0000-0360</t>
  </si>
  <si>
    <t>ANON-0000-0000-0361</t>
  </si>
  <si>
    <t>ANON-0000-0000-0362</t>
  </si>
  <si>
    <t>ANON-0000-0000-0363</t>
  </si>
  <si>
    <t>ANON-0000-0000-0364</t>
  </si>
  <si>
    <t>ANON-0000-0000-0365</t>
  </si>
  <si>
    <t>ANON-0000-0000-0366</t>
  </si>
  <si>
    <t>ANON-0000-0000-0367</t>
  </si>
  <si>
    <t>ANON-0000-0000-0368</t>
  </si>
  <si>
    <t>ANON-0000-0000-0369</t>
  </si>
  <si>
    <t>ANON-0000-0000-0370</t>
  </si>
  <si>
    <t>ANON-0000-0000-0371</t>
  </si>
  <si>
    <t>ANON-0000-0000-0372</t>
  </si>
  <si>
    <t>ANON-0000-0000-0373</t>
  </si>
  <si>
    <t>ANON-0000-0000-0374</t>
  </si>
  <si>
    <t>ANON-0000-0000-0375</t>
  </si>
  <si>
    <t>ANON-0000-0000-0376</t>
  </si>
  <si>
    <t>ANON-0000-0000-0377</t>
  </si>
  <si>
    <t>ANON-0000-0000-0378</t>
  </si>
  <si>
    <t>ANON-0000-0000-0379</t>
  </si>
  <si>
    <t>ANON-0000-0000-0380</t>
  </si>
  <si>
    <t>ANON-0000-0000-0381</t>
  </si>
  <si>
    <t>ANON-0000-0000-0382</t>
  </si>
  <si>
    <t>ANON-0000-0000-0383</t>
  </si>
  <si>
    <t>ANON-0000-0000-0384</t>
  </si>
  <si>
    <t>ANON-0000-0000-0385</t>
  </si>
  <si>
    <t>ANON-0000-0000-0386</t>
  </si>
  <si>
    <t>ANON-0000-0000-0387</t>
  </si>
  <si>
    <t>ANON-0000-0000-0388</t>
  </si>
  <si>
    <t>ANON-0000-0000-0389</t>
  </si>
  <si>
    <t>ANON-0000-0000-0390</t>
  </si>
  <si>
    <t>ANON-0000-0000-0391</t>
  </si>
  <si>
    <t>ANON-0000-0000-0392</t>
  </si>
  <si>
    <t>ANON-0000-0000-0393</t>
  </si>
  <si>
    <t>ANON-0000-0000-0394</t>
  </si>
  <si>
    <t>ANON-0000-0000-0395</t>
  </si>
  <si>
    <t>ANON-0000-0000-0396</t>
  </si>
  <si>
    <t>ANON-0000-0000-0397</t>
  </si>
  <si>
    <t>ANON-0000-0000-0398</t>
  </si>
  <si>
    <t>ANON-0000-0000-0399</t>
  </si>
  <si>
    <t>ANON-0000-0000-0400</t>
  </si>
  <si>
    <t>ANON-0000-0000-0401</t>
  </si>
  <si>
    <t>ANON-0000-0000-0402</t>
  </si>
  <si>
    <t>ANON-0000-0000-0403</t>
  </si>
  <si>
    <t>ANON-0000-0000-0404</t>
  </si>
  <si>
    <t>ANON-0000-0000-0405</t>
  </si>
  <si>
    <t>ANON-0000-0000-0406</t>
  </si>
  <si>
    <t>ANON-0000-0000-0407</t>
  </si>
  <si>
    <t>ANON-0000-0000-0408</t>
  </si>
  <si>
    <t>ANON-0000-0000-0409</t>
  </si>
  <si>
    <t>ANON-0000-0000-0410</t>
  </si>
  <si>
    <t>ANON-0000-0000-0411</t>
  </si>
  <si>
    <t>ANON-0000-0000-0412</t>
  </si>
  <si>
    <t>ANON-0000-0000-0413</t>
  </si>
  <si>
    <t>ANON-0000-0000-0414</t>
  </si>
  <si>
    <t>ANON-0000-0000-0415</t>
  </si>
  <si>
    <t>ANON-0000-0000-0416</t>
  </si>
  <si>
    <t>ANON-0000-0000-0417</t>
  </si>
  <si>
    <t>ANON-0000-0000-0418</t>
  </si>
  <si>
    <t>ANON-0000-0000-0419</t>
  </si>
  <si>
    <t>ANON-0000-0000-0420</t>
  </si>
  <si>
    <t>ANON-0000-0000-0421</t>
  </si>
  <si>
    <t>ANON-0000-0000-0422</t>
  </si>
  <si>
    <t>ANON-0000-0000-0423</t>
  </si>
  <si>
    <t>ANON-0000-0000-0424</t>
  </si>
  <si>
    <t>ANON-0000-0000-0425</t>
  </si>
  <si>
    <t>ANON-0000-0000-0426</t>
  </si>
  <si>
    <t>ANON-0000-0000-0427</t>
  </si>
  <si>
    <t>ANON-0000-0000-0428</t>
  </si>
  <si>
    <t>ANON-0000-0000-0429</t>
  </si>
  <si>
    <t>ANON-0000-0000-0430</t>
  </si>
  <si>
    <t>ANON-0000-0000-0431</t>
  </si>
  <si>
    <t>ANON-0000-0000-0432</t>
  </si>
  <si>
    <t>ANON-0000-0000-0433</t>
  </si>
  <si>
    <t>ANON-0000-0000-0434</t>
  </si>
  <si>
    <t>ANON-0000-0000-0435</t>
  </si>
  <si>
    <t>ANON-0000-0000-0436</t>
  </si>
  <si>
    <t>ANON-0000-0000-0437</t>
  </si>
  <si>
    <t>ANON-0000-0000-0438</t>
  </si>
  <si>
    <t>ANON-0000-0000-0439</t>
  </si>
  <si>
    <t>ANON-0000-0000-0440</t>
  </si>
  <si>
    <t>ANON-0000-0000-0441</t>
  </si>
  <si>
    <t>ANON-0000-0000-0442</t>
  </si>
  <si>
    <t>ANON-0000-0000-0443</t>
  </si>
  <si>
    <t>ANON-0000-0000-0444</t>
  </si>
  <si>
    <t>ANON-0000-0000-0445</t>
  </si>
  <si>
    <t>ANON-0000-0000-0446</t>
  </si>
  <si>
    <t>ANON-0000-0000-0447</t>
  </si>
  <si>
    <t>ANON-0000-0000-0448</t>
  </si>
  <si>
    <t>ANON-0000-0000-0449</t>
  </si>
  <si>
    <t>ANON-0000-0000-0450</t>
  </si>
  <si>
    <t>ANON-0000-0000-0451</t>
  </si>
  <si>
    <t>ANON-0000-0000-0452</t>
  </si>
  <si>
    <t>ANON-0000-0000-0453</t>
  </si>
  <si>
    <t>ANON-0000-0000-0454</t>
  </si>
  <si>
    <t>ANON-0000-0000-0455</t>
  </si>
  <si>
    <t>ANON-0000-0000-0456</t>
  </si>
  <si>
    <t>ANON-0000-0000-0457</t>
  </si>
  <si>
    <t>ANON-0000-0000-0458</t>
  </si>
  <si>
    <t>ANON-0000-0000-0459</t>
  </si>
  <si>
    <t>ANON-0000-0000-0460</t>
  </si>
  <si>
    <t>ANON-0000-0000-0461</t>
  </si>
  <si>
    <t>ANON-0000-0000-0462</t>
  </si>
  <si>
    <t>ANON-0000-0000-0463</t>
  </si>
  <si>
    <t>ANON-0000-0000-0464</t>
  </si>
  <si>
    <t>ANON-0000-0000-0465</t>
  </si>
  <si>
    <t>ANON-0000-0000-0466</t>
  </si>
  <si>
    <t>ANON-0000-0000-0467</t>
  </si>
  <si>
    <t>ANON-0000-0000-0468</t>
  </si>
  <si>
    <t>ANON-0000-0000-0469</t>
  </si>
  <si>
    <t>ANON-0000-0000-0470</t>
  </si>
  <si>
    <t>ANON-0000-0000-0471</t>
  </si>
  <si>
    <t>ANON-0000-0000-0472</t>
  </si>
  <si>
    <t>ANON-0000-0000-0473</t>
  </si>
  <si>
    <t>ANON-0000-0000-0474</t>
  </si>
  <si>
    <t xml:space="preserve">https://www.kaggle.com/datasets/ihelon/coffee-sales </t>
  </si>
  <si>
    <t>Obtained from Kaggle</t>
  </si>
  <si>
    <t>Date</t>
  </si>
  <si>
    <t>Time</t>
  </si>
  <si>
    <t>Payment Method</t>
  </si>
  <si>
    <t>Card #</t>
  </si>
  <si>
    <t>Amount paid</t>
  </si>
  <si>
    <t>Type of coffe</t>
  </si>
  <si>
    <t>Type of coffee</t>
  </si>
  <si>
    <t>Card</t>
  </si>
  <si>
    <t>Cash</t>
  </si>
  <si>
    <t>ID</t>
  </si>
  <si>
    <t># of times that it was bought</t>
  </si>
  <si>
    <t>with Card</t>
  </si>
  <si>
    <t>with Cash</t>
  </si>
  <si>
    <t>Total amount of items</t>
  </si>
  <si>
    <t>Total amount paid</t>
  </si>
  <si>
    <t>% of total</t>
  </si>
  <si>
    <t>Any Americano</t>
  </si>
  <si>
    <t># of times it was bought</t>
  </si>
  <si>
    <t>Total amount paid per item</t>
  </si>
  <si>
    <t>Kopi Luwak</t>
  </si>
  <si>
    <t>Very Expensive Kopi Luwak</t>
  </si>
  <si>
    <t>Test 1</t>
  </si>
  <si>
    <t>Test 2</t>
  </si>
  <si>
    <t>Test 3</t>
  </si>
  <si>
    <t>Test 4</t>
  </si>
  <si>
    <t>Test 5</t>
  </si>
  <si>
    <t>Test 6</t>
  </si>
  <si>
    <t>Counting the times that a customer bought a specific type of Coffee</t>
  </si>
  <si>
    <t>Calculating total amount paid for that specific type of Coffee</t>
  </si>
  <si>
    <t>Not Very Expensive Kopi Luwak</t>
  </si>
  <si>
    <t>Index + Match</t>
  </si>
  <si>
    <t>Counting the average times that a customer bought a specific type of Coffee</t>
  </si>
  <si>
    <t>Average price of each item</t>
  </si>
  <si>
    <t>Any Luwak</t>
  </si>
  <si>
    <t>Test*</t>
  </si>
  <si>
    <t>Index + Match to find a value (the price) based on the array and column index</t>
  </si>
  <si>
    <t>Tasks with formulas</t>
  </si>
  <si>
    <t>Raw data set stored separately</t>
  </si>
  <si>
    <t>Data set cleaned/prepared stored in Pure_Data</t>
  </si>
  <si>
    <t xml:space="preserve">Data+Formulas </t>
  </si>
  <si>
    <t>Counting any type of coffee that starts/ends with the same word</t>
  </si>
  <si>
    <t>Calculating the total amount of $ obtained from all the transactions</t>
  </si>
  <si>
    <t>Calculating average amount paid for that specific type of Coffee</t>
  </si>
  <si>
    <t>Counting the total amount of items</t>
  </si>
  <si>
    <t>Row Labels</t>
  </si>
  <si>
    <t>Grand Total</t>
  </si>
  <si>
    <t>Column Labels</t>
  </si>
  <si>
    <t>Mar</t>
  </si>
  <si>
    <t>Apr</t>
  </si>
  <si>
    <t>May</t>
  </si>
  <si>
    <t>Jun</t>
  </si>
  <si>
    <t>Jul</t>
  </si>
  <si>
    <t>Aug</t>
  </si>
  <si>
    <t>Sum of Amount paid</t>
  </si>
  <si>
    <t>Pivot_Table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</si>
</sst>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_(&quot;$&quot;* #,##0.0000_);_(&quot;$&quot;* \(#,##0.0000\);_(&quot;$&quot;* &quot;-&quot;??_);_(@_)"/>
  </numFmts>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1"/>
      <name val="Calibri"/>
      <family val="2"/>
      <scheme val="minor"/>
    </font>
    <font>
      <sz val="9"/>
      <color indexed="81"/>
      <name val="Tahoma"/>
      <family val="2"/>
    </font>
    <font>
      <b/>
      <sz val="9"/>
      <color indexed="81"/>
      <name val="Tahoma"/>
      <family val="2"/>
    </font>
    <font>
      <sz val="8"/>
      <name val="Calibri"/>
      <family val="2"/>
      <scheme val="minor"/>
    </font>
    <font>
      <sz val="9"/>
      <color indexed="81"/>
      <name val="Tahoma"/>
      <charset val="1"/>
    </font>
    <font>
      <b/>
      <sz val="9"/>
      <color indexed="81"/>
      <name val="Tahoma"/>
      <charset val="1"/>
    </font>
    <font>
      <b/>
      <sz val="11"/>
      <name val="Calibri"/>
      <family val="2"/>
      <scheme val="minor"/>
    </font>
    <font>
      <b/>
      <sz val="11"/>
      <color theme="9" tint="-0.499984740745262"/>
      <name val="Calibri"/>
      <family val="2"/>
      <scheme val="minor"/>
    </font>
    <font>
      <sz val="11"/>
      <color indexed="8"/>
      <name val="Calibri"/>
      <family val="2"/>
      <scheme val="minor"/>
    </font>
    <font>
      <sz val="10"/>
      <color indexed="81"/>
      <name val="Tahoma"/>
      <family val="2"/>
    </font>
    <font>
      <sz val="26"/>
      <color theme="0"/>
      <name val="Calibri"/>
      <family val="2"/>
      <scheme val="minor"/>
    </font>
    <font>
      <b/>
      <sz val="26"/>
      <color theme="1"/>
      <name val="Calibri"/>
      <family val="2"/>
      <scheme val="minor"/>
    </font>
    <font>
      <sz val="12"/>
      <color theme="7"/>
      <name val="Calibri"/>
      <family val="2"/>
      <scheme val="minor"/>
    </font>
    <font>
      <sz val="12"/>
      <color theme="5"/>
      <name val="Calibri"/>
      <family val="2"/>
      <scheme val="minor"/>
    </font>
    <font>
      <sz val="12"/>
      <color theme="6"/>
      <name val="Calibri"/>
      <family val="2"/>
      <scheme val="minor"/>
    </font>
    <font>
      <b/>
      <u/>
      <sz val="14"/>
      <color theme="1"/>
      <name val="Calibri"/>
      <family val="2"/>
      <scheme val="minor"/>
    </font>
    <font>
      <b/>
      <u/>
      <sz val="14"/>
      <color theme="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5"/>
        <bgColor indexed="64"/>
      </patternFill>
    </fill>
    <fill>
      <patternFill patternType="solid">
        <fgColor theme="7" tint="0.79998168889431442"/>
        <bgColor theme="7" tint="0.79998168889431442"/>
      </patternFill>
    </fill>
    <fill>
      <patternFill patternType="solid">
        <fgColor theme="7"/>
        <bgColor theme="7"/>
      </patternFill>
    </fill>
    <fill>
      <patternFill patternType="solid">
        <fgColor theme="4" tint="0.79998168889431442"/>
        <bgColor theme="4" tint="0.79998168889431442"/>
      </patternFill>
    </fill>
    <fill>
      <patternFill patternType="solid">
        <fgColor theme="9" tint="-0.499984740745262"/>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1"/>
        <bgColor indexed="64"/>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rgb="FF7F7F7F"/>
      </bottom>
      <diagonal/>
    </border>
    <border>
      <left/>
      <right style="thin">
        <color indexed="64"/>
      </right>
      <top style="thin">
        <color indexed="64"/>
      </top>
      <bottom style="thin">
        <color rgb="FF7F7F7F"/>
      </bottom>
      <diagonal/>
    </border>
    <border>
      <left/>
      <right/>
      <top style="thin">
        <color theme="7" tint="0.39997558519241921"/>
      </top>
      <bottom style="thin">
        <color theme="7" tint="0.39997558519241921"/>
      </bottom>
      <diagonal/>
    </border>
    <border>
      <left/>
      <right/>
      <top style="thin">
        <color theme="7" tint="0.39997558519241921"/>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125">
    <xf numFmtId="0" fontId="0" fillId="0" borderId="0" xfId="0"/>
    <xf numFmtId="44" fontId="0" fillId="0" borderId="10" xfId="42" applyFont="1" applyBorder="1"/>
    <xf numFmtId="0" fontId="16" fillId="34" borderId="10" xfId="0" applyFont="1" applyFill="1" applyBorder="1" applyAlignment="1">
      <alignment horizontal="center"/>
    </xf>
    <xf numFmtId="0" fontId="0" fillId="0" borderId="10" xfId="0" applyBorder="1"/>
    <xf numFmtId="9" fontId="0" fillId="0" borderId="18" xfId="43" applyFont="1" applyBorder="1" applyAlignment="1">
      <alignment horizontal="center"/>
    </xf>
    <xf numFmtId="164" fontId="0" fillId="0" borderId="20" xfId="42" applyNumberFormat="1" applyFont="1" applyBorder="1"/>
    <xf numFmtId="9" fontId="0" fillId="0" borderId="20" xfId="43" applyFont="1" applyBorder="1" applyAlignment="1">
      <alignment horizontal="center"/>
    </xf>
    <xf numFmtId="9" fontId="0" fillId="0" borderId="17" xfId="43" applyFont="1" applyBorder="1" applyAlignment="1">
      <alignment horizontal="center"/>
    </xf>
    <xf numFmtId="9" fontId="0" fillId="0" borderId="12" xfId="43" applyFont="1" applyBorder="1" applyAlignment="1">
      <alignment horizontal="center"/>
    </xf>
    <xf numFmtId="0" fontId="16" fillId="33" borderId="20" xfId="0" applyFont="1" applyFill="1" applyBorder="1" applyAlignment="1">
      <alignment horizontal="center"/>
    </xf>
    <xf numFmtId="165" fontId="0" fillId="0" borderId="0" xfId="42" applyNumberFormat="1" applyFont="1" applyAlignment="1"/>
    <xf numFmtId="14" fontId="0" fillId="35" borderId="24" xfId="0" applyNumberFormat="1" applyFont="1" applyFill="1" applyBorder="1" applyAlignment="1">
      <alignment horizontal="center"/>
    </xf>
    <xf numFmtId="19" fontId="0" fillId="35" borderId="24" xfId="0" applyNumberFormat="1" applyFont="1" applyFill="1" applyBorder="1" applyAlignment="1">
      <alignment horizontal="center"/>
    </xf>
    <xf numFmtId="0" fontId="0" fillId="35" borderId="24" xfId="0" applyFont="1" applyFill="1" applyBorder="1" applyAlignment="1">
      <alignment horizontal="center"/>
    </xf>
    <xf numFmtId="44" fontId="0" fillId="35" borderId="24" xfId="42" applyNumberFormat="1" applyFont="1" applyFill="1" applyBorder="1" applyAlignment="1">
      <alignment horizontal="center"/>
    </xf>
    <xf numFmtId="14" fontId="0" fillId="0" borderId="24" xfId="0" applyNumberFormat="1" applyFont="1" applyBorder="1" applyAlignment="1">
      <alignment horizontal="center"/>
    </xf>
    <xf numFmtId="19" fontId="0" fillId="0" borderId="24" xfId="0" applyNumberFormat="1" applyFont="1" applyBorder="1" applyAlignment="1">
      <alignment horizontal="center"/>
    </xf>
    <xf numFmtId="0" fontId="0" fillId="0" borderId="24" xfId="0" applyFont="1" applyBorder="1" applyAlignment="1">
      <alignment horizontal="center"/>
    </xf>
    <xf numFmtId="44" fontId="0" fillId="0" borderId="24" xfId="42" applyNumberFormat="1" applyFont="1" applyBorder="1" applyAlignment="1">
      <alignment horizontal="center"/>
    </xf>
    <xf numFmtId="14" fontId="0" fillId="35" borderId="23" xfId="0" applyNumberFormat="1" applyFont="1" applyFill="1" applyBorder="1" applyAlignment="1">
      <alignment horizontal="center"/>
    </xf>
    <xf numFmtId="19" fontId="0" fillId="35" borderId="23" xfId="0" applyNumberFormat="1" applyFont="1" applyFill="1" applyBorder="1" applyAlignment="1">
      <alignment horizontal="center"/>
    </xf>
    <xf numFmtId="0" fontId="0" fillId="35" borderId="23" xfId="0" applyFont="1" applyFill="1" applyBorder="1" applyAlignment="1">
      <alignment horizontal="center"/>
    </xf>
    <xf numFmtId="44" fontId="0" fillId="35" borderId="23" xfId="42" applyNumberFormat="1" applyFont="1" applyFill="1" applyBorder="1" applyAlignment="1">
      <alignment horizontal="center"/>
    </xf>
    <xf numFmtId="0" fontId="0" fillId="35" borderId="24" xfId="0" applyFont="1" applyFill="1" applyBorder="1"/>
    <xf numFmtId="0" fontId="0" fillId="0" borderId="24" xfId="0" applyFont="1" applyBorder="1"/>
    <xf numFmtId="0" fontId="25" fillId="36" borderId="0" xfId="0" applyFont="1" applyFill="1" applyBorder="1" applyAlignment="1">
      <alignment horizontal="center"/>
    </xf>
    <xf numFmtId="9" fontId="0" fillId="0" borderId="0" xfId="43" applyFont="1" applyBorder="1" applyAlignment="1">
      <alignment horizontal="center"/>
    </xf>
    <xf numFmtId="0" fontId="0" fillId="0" borderId="10" xfId="0" applyFont="1" applyBorder="1" applyAlignment="1">
      <alignment horizontal="left"/>
    </xf>
    <xf numFmtId="0" fontId="0" fillId="0" borderId="10" xfId="0" applyBorder="1" applyAlignment="1">
      <alignment horizontal="left"/>
    </xf>
    <xf numFmtId="0" fontId="0" fillId="0" borderId="0" xfId="0" applyBorder="1"/>
    <xf numFmtId="0" fontId="0" fillId="0" borderId="25" xfId="0" applyFont="1" applyBorder="1" applyAlignment="1">
      <alignment horizontal="left"/>
    </xf>
    <xf numFmtId="0" fontId="0" fillId="0" borderId="0" xfId="0" applyFill="1" applyBorder="1" applyAlignment="1">
      <alignment horizontal="center"/>
    </xf>
    <xf numFmtId="0" fontId="0" fillId="0" borderId="0" xfId="0" applyFill="1" applyBorder="1"/>
    <xf numFmtId="9" fontId="0" fillId="0" borderId="16" xfId="43" applyFont="1" applyBorder="1" applyAlignment="1">
      <alignment horizontal="center"/>
    </xf>
    <xf numFmtId="164" fontId="0" fillId="0" borderId="10" xfId="42" applyNumberFormat="1" applyFont="1" applyBorder="1"/>
    <xf numFmtId="0" fontId="16" fillId="39" borderId="10" xfId="0" applyFont="1" applyFill="1" applyBorder="1" applyAlignment="1">
      <alignment horizontal="center"/>
    </xf>
    <xf numFmtId="0" fontId="16" fillId="42" borderId="10" xfId="0" applyFont="1" applyFill="1" applyBorder="1" applyAlignment="1">
      <alignment horizontal="center"/>
    </xf>
    <xf numFmtId="0" fontId="16" fillId="42" borderId="13" xfId="0" applyFont="1" applyFill="1" applyBorder="1" applyAlignment="1">
      <alignment horizontal="center"/>
    </xf>
    <xf numFmtId="0" fontId="16" fillId="42" borderId="20" xfId="0" applyFont="1" applyFill="1" applyBorder="1" applyAlignment="1">
      <alignment horizontal="center"/>
    </xf>
    <xf numFmtId="0" fontId="16" fillId="40" borderId="10" xfId="0" applyFont="1" applyFill="1" applyBorder="1" applyAlignment="1">
      <alignment horizontal="center"/>
    </xf>
    <xf numFmtId="0" fontId="16" fillId="0" borderId="0" xfId="0" applyFont="1"/>
    <xf numFmtId="0" fontId="0" fillId="0" borderId="0" xfId="0" applyFill="1"/>
    <xf numFmtId="0" fontId="16" fillId="33" borderId="10" xfId="0" applyFont="1" applyFill="1" applyBorder="1" applyAlignment="1">
      <alignment horizontal="center"/>
    </xf>
    <xf numFmtId="0" fontId="0" fillId="35" borderId="0" xfId="0" applyFont="1" applyFill="1" applyBorder="1"/>
    <xf numFmtId="14" fontId="0" fillId="35" borderId="0" xfId="0" applyNumberFormat="1" applyFont="1" applyFill="1" applyBorder="1" applyAlignment="1">
      <alignment horizontal="center"/>
    </xf>
    <xf numFmtId="19" fontId="0" fillId="35" borderId="0" xfId="0" applyNumberFormat="1" applyFont="1" applyFill="1" applyBorder="1" applyAlignment="1">
      <alignment horizontal="center"/>
    </xf>
    <xf numFmtId="0" fontId="0" fillId="35" borderId="0" xfId="0" applyFont="1" applyFill="1" applyBorder="1" applyAlignment="1">
      <alignment horizontal="center"/>
    </xf>
    <xf numFmtId="44" fontId="0" fillId="35" borderId="0" xfId="42" applyNumberFormat="1" applyFont="1" applyFill="1" applyBorder="1" applyAlignment="1">
      <alignment horizontal="center"/>
    </xf>
    <xf numFmtId="14" fontId="27" fillId="0" borderId="0" xfId="0" applyNumberFormat="1" applyFont="1" applyFill="1" applyBorder="1" applyAlignment="1">
      <alignment horizontal="center" vertical="center"/>
    </xf>
    <xf numFmtId="19" fontId="27" fillId="0" borderId="0" xfId="0" applyNumberFormat="1" applyFont="1" applyFill="1" applyBorder="1" applyAlignment="1">
      <alignment horizontal="center" vertical="center"/>
    </xf>
    <xf numFmtId="0" fontId="27" fillId="0" borderId="0" xfId="0" applyFont="1" applyFill="1" applyBorder="1" applyAlignment="1">
      <alignment horizontal="center" vertical="center"/>
    </xf>
    <xf numFmtId="44" fontId="27" fillId="0" borderId="0" xfId="42" applyNumberFormat="1" applyFont="1" applyFill="1" applyBorder="1" applyAlignment="1">
      <alignment horizontal="center" vertical="center"/>
    </xf>
    <xf numFmtId="0" fontId="27" fillId="0" borderId="24" xfId="0" applyFont="1" applyFill="1" applyBorder="1" applyAlignment="1"/>
    <xf numFmtId="0" fontId="27" fillId="0" borderId="0" xfId="0" applyFont="1" applyFill="1" applyBorder="1" applyAlignment="1"/>
    <xf numFmtId="9" fontId="0" fillId="0" borderId="0" xfId="43" applyFont="1" applyFill="1" applyBorder="1" applyAlignment="1">
      <alignment horizontal="center"/>
    </xf>
    <xf numFmtId="0" fontId="16" fillId="0" borderId="0" xfId="0" applyFont="1" applyFill="1" applyBorder="1" applyAlignment="1">
      <alignment horizontal="center"/>
    </xf>
    <xf numFmtId="0" fontId="0" fillId="0" borderId="0" xfId="0" applyFont="1" applyFill="1" applyBorder="1" applyAlignment="1">
      <alignment horizontal="left"/>
    </xf>
    <xf numFmtId="164" fontId="0" fillId="0" borderId="0" xfId="42" applyNumberFormat="1" applyFont="1" applyFill="1" applyBorder="1"/>
    <xf numFmtId="44" fontId="0" fillId="0" borderId="0" xfId="42" applyFont="1" applyFill="1" applyBorder="1"/>
    <xf numFmtId="0" fontId="0" fillId="0" borderId="0" xfId="0" applyFill="1" applyBorder="1" applyAlignment="1">
      <alignment horizontal="left"/>
    </xf>
    <xf numFmtId="0" fontId="29" fillId="0" borderId="0" xfId="0" applyFont="1" applyFill="1" applyBorder="1" applyAlignment="1"/>
    <xf numFmtId="0" fontId="0" fillId="37" borderId="27" xfId="0" applyFont="1" applyFill="1" applyBorder="1"/>
    <xf numFmtId="0" fontId="0" fillId="0" borderId="0" xfId="0" pivotButton="1"/>
    <xf numFmtId="0" fontId="0" fillId="0" borderId="0" xfId="0" applyAlignment="1">
      <alignment horizontal="left"/>
    </xf>
    <xf numFmtId="14" fontId="27" fillId="0" borderId="24" xfId="0" applyNumberFormat="1" applyFont="1" applyBorder="1" applyAlignment="1">
      <alignment horizontal="center" vertical="center"/>
    </xf>
    <xf numFmtId="19" fontId="27" fillId="0" borderId="24" xfId="0" applyNumberFormat="1" applyFont="1" applyBorder="1" applyAlignment="1">
      <alignment horizontal="center" vertical="center"/>
    </xf>
    <xf numFmtId="0" fontId="27" fillId="0" borderId="24" xfId="0" applyFont="1" applyBorder="1" applyAlignment="1">
      <alignment horizontal="center" vertical="center"/>
    </xf>
    <xf numFmtId="44" fontId="27" fillId="0" borderId="24" xfId="42" applyNumberFormat="1" applyFont="1" applyBorder="1" applyAlignment="1">
      <alignment horizontal="center" vertical="center"/>
    </xf>
    <xf numFmtId="14" fontId="27" fillId="35" borderId="24" xfId="0" applyNumberFormat="1" applyFont="1" applyFill="1" applyBorder="1" applyAlignment="1">
      <alignment horizontal="center" vertical="center"/>
    </xf>
    <xf numFmtId="19" fontId="27" fillId="35" borderId="24" xfId="0" applyNumberFormat="1" applyFont="1" applyFill="1" applyBorder="1" applyAlignment="1">
      <alignment horizontal="center" vertical="center"/>
    </xf>
    <xf numFmtId="0" fontId="27" fillId="35" borderId="24" xfId="0" applyFont="1" applyFill="1" applyBorder="1" applyAlignment="1">
      <alignment horizontal="center" vertical="center"/>
    </xf>
    <xf numFmtId="44" fontId="27" fillId="35" borderId="24" xfId="42" applyNumberFormat="1" applyFont="1" applyFill="1" applyBorder="1" applyAlignment="1">
      <alignment horizontal="center" vertical="center"/>
    </xf>
    <xf numFmtId="0" fontId="27" fillId="0" borderId="24" xfId="0" applyFont="1" applyBorder="1" applyAlignment="1"/>
    <xf numFmtId="0" fontId="27" fillId="35" borderId="24" xfId="0" applyFont="1" applyFill="1" applyBorder="1" applyAlignment="1"/>
    <xf numFmtId="0" fontId="0" fillId="37" borderId="24" xfId="0" applyFont="1" applyFill="1" applyBorder="1"/>
    <xf numFmtId="0" fontId="0" fillId="37" borderId="28" xfId="0" applyFont="1" applyFill="1" applyBorder="1"/>
    <xf numFmtId="44" fontId="0" fillId="0" borderId="0" xfId="0" applyNumberFormat="1"/>
    <xf numFmtId="0" fontId="18" fillId="0" borderId="15" xfId="44" applyBorder="1" applyAlignment="1">
      <alignment horizontal="left"/>
    </xf>
    <xf numFmtId="0" fontId="18" fillId="0" borderId="16" xfId="44" applyBorder="1" applyAlignment="1">
      <alignment horizontal="left"/>
    </xf>
    <xf numFmtId="0" fontId="18" fillId="0" borderId="17" xfId="44" applyBorder="1" applyAlignment="1">
      <alignment horizontal="left"/>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19" fillId="0" borderId="0" xfId="0" applyFont="1" applyFill="1" applyBorder="1" applyAlignment="1">
      <alignment horizontal="center" vertical="center"/>
    </xf>
    <xf numFmtId="0" fontId="0" fillId="0" borderId="19"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33" fillId="43" borderId="10" xfId="0" applyFont="1" applyFill="1" applyBorder="1" applyAlignment="1">
      <alignment horizontal="center" vertical="center"/>
    </xf>
    <xf numFmtId="0" fontId="32" fillId="43" borderId="10" xfId="0" applyFont="1" applyFill="1" applyBorder="1" applyAlignment="1">
      <alignment horizontal="center" vertical="center"/>
    </xf>
    <xf numFmtId="0" fontId="34" fillId="42" borderId="10" xfId="44" applyFont="1" applyFill="1" applyBorder="1" applyAlignment="1">
      <alignment horizontal="center" vertical="center"/>
    </xf>
    <xf numFmtId="0" fontId="0" fillId="0" borderId="10" xfId="0" applyBorder="1" applyAlignment="1">
      <alignment horizontal="center"/>
    </xf>
    <xf numFmtId="0" fontId="34" fillId="41" borderId="10" xfId="44" applyFont="1" applyFill="1" applyBorder="1" applyAlignment="1">
      <alignment horizontal="center" vertical="center"/>
    </xf>
    <xf numFmtId="0" fontId="31" fillId="43" borderId="10" xfId="0" applyFont="1" applyFill="1" applyBorder="1" applyAlignment="1">
      <alignment horizontal="center" vertical="center"/>
    </xf>
    <xf numFmtId="0" fontId="34" fillId="34" borderId="10" xfId="44" applyFont="1" applyFill="1" applyBorder="1" applyAlignment="1">
      <alignment horizontal="center" vertical="center"/>
    </xf>
    <xf numFmtId="0" fontId="0" fillId="0" borderId="0" xfId="0" applyFill="1" applyBorder="1" applyAlignment="1">
      <alignment horizontal="center"/>
    </xf>
    <xf numFmtId="0" fontId="16" fillId="0" borderId="0" xfId="0" applyFont="1" applyFill="1" applyBorder="1" applyAlignment="1">
      <alignment horizontal="center"/>
    </xf>
    <xf numFmtId="0" fontId="13" fillId="0" borderId="0" xfId="0" applyFont="1" applyFill="1" applyBorder="1" applyAlignment="1">
      <alignment horizontal="center"/>
    </xf>
    <xf numFmtId="44" fontId="26" fillId="0" borderId="0" xfId="11" applyNumberFormat="1" applyFont="1" applyFill="1" applyBorder="1" applyAlignment="1">
      <alignment horizontal="center"/>
    </xf>
    <xf numFmtId="0" fontId="16" fillId="42" borderId="19" xfId="0" applyFont="1" applyFill="1" applyBorder="1" applyAlignment="1">
      <alignment horizontal="center"/>
    </xf>
    <xf numFmtId="0" fontId="16" fillId="42" borderId="18" xfId="0" applyFont="1" applyFill="1" applyBorder="1" applyAlignment="1">
      <alignment horizontal="center"/>
    </xf>
    <xf numFmtId="0" fontId="16" fillId="42" borderId="20" xfId="0" applyFont="1" applyFill="1" applyBorder="1" applyAlignment="1">
      <alignment horizontal="center"/>
    </xf>
    <xf numFmtId="0" fontId="16" fillId="42" borderId="11" xfId="0" applyFont="1" applyFill="1" applyBorder="1" applyAlignment="1">
      <alignment horizontal="center"/>
    </xf>
    <xf numFmtId="0" fontId="16" fillId="42" borderId="12"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40" borderId="19" xfId="0" applyFill="1" applyBorder="1" applyAlignment="1">
      <alignment horizontal="center"/>
    </xf>
    <xf numFmtId="0" fontId="0" fillId="40" borderId="18" xfId="0" applyFill="1" applyBorder="1" applyAlignment="1">
      <alignment horizontal="center"/>
    </xf>
    <xf numFmtId="0" fontId="0" fillId="40" borderId="20" xfId="0" applyFill="1" applyBorder="1" applyAlignment="1">
      <alignment horizontal="center"/>
    </xf>
    <xf numFmtId="44" fontId="26" fillId="6" borderId="21" xfId="11" applyNumberFormat="1" applyFont="1" applyBorder="1" applyAlignment="1">
      <alignment horizontal="center"/>
    </xf>
    <xf numFmtId="44" fontId="26" fillId="6" borderId="22" xfId="11" applyNumberFormat="1" applyFont="1" applyBorder="1" applyAlignment="1">
      <alignment horizontal="center"/>
    </xf>
    <xf numFmtId="44" fontId="26" fillId="6" borderId="19" xfId="11" applyNumberFormat="1" applyFont="1" applyBorder="1" applyAlignment="1">
      <alignment horizontal="center"/>
    </xf>
    <xf numFmtId="44" fontId="26" fillId="6" borderId="18" xfId="11" applyNumberFormat="1" applyFont="1" applyBorder="1" applyAlignment="1">
      <alignment horizontal="center"/>
    </xf>
    <xf numFmtId="44" fontId="26" fillId="6" borderId="20" xfId="11" applyNumberFormat="1" applyFont="1" applyBorder="1" applyAlignment="1">
      <alignment horizontal="center"/>
    </xf>
    <xf numFmtId="44" fontId="26" fillId="6" borderId="10" xfId="11" applyNumberFormat="1" applyFont="1" applyBorder="1" applyAlignment="1">
      <alignment horizontal="center"/>
    </xf>
    <xf numFmtId="0" fontId="16" fillId="33" borderId="19" xfId="0" applyFont="1" applyFill="1" applyBorder="1" applyAlignment="1">
      <alignment horizontal="center"/>
    </xf>
    <xf numFmtId="0" fontId="16" fillId="33" borderId="18" xfId="0" applyFont="1" applyFill="1" applyBorder="1" applyAlignment="1">
      <alignment horizontal="center"/>
    </xf>
    <xf numFmtId="0" fontId="16" fillId="33" borderId="20" xfId="0" applyFont="1" applyFill="1" applyBorder="1" applyAlignment="1">
      <alignment horizontal="center"/>
    </xf>
    <xf numFmtId="0" fontId="13" fillId="38" borderId="14" xfId="0" applyFont="1" applyFill="1" applyBorder="1" applyAlignment="1">
      <alignment horizontal="center"/>
    </xf>
    <xf numFmtId="0" fontId="13" fillId="38" borderId="0" xfId="0" applyFont="1" applyFill="1" applyBorder="1" applyAlignment="1">
      <alignment horizontal="center"/>
    </xf>
    <xf numFmtId="0" fontId="13" fillId="38" borderId="26" xfId="0" applyFont="1" applyFill="1" applyBorder="1" applyAlignment="1">
      <alignment horizontal="center"/>
    </xf>
    <xf numFmtId="0" fontId="13" fillId="38" borderId="10" xfId="0" applyFont="1" applyFill="1" applyBorder="1" applyAlignment="1">
      <alignment horizontal="center"/>
    </xf>
    <xf numFmtId="0" fontId="35" fillId="38" borderId="10" xfId="44" applyFont="1" applyFill="1" applyBorder="1" applyAlignment="1">
      <alignment horizontal="center" vertical="center"/>
    </xf>
    <xf numFmtId="0" fontId="35" fillId="40" borderId="10" xfId="44" applyFont="1" applyFill="1" applyBorder="1" applyAlignment="1">
      <alignment horizontal="center" vertical="center"/>
    </xf>
    <xf numFmtId="0" fontId="35" fillId="39" borderId="10" xfId="44" applyFont="1" applyFill="1" applyBorder="1" applyAlignment="1">
      <alignment horizontal="center" vertical="center"/>
    </xf>
    <xf numFmtId="0" fontId="30" fillId="44" borderId="16" xfId="0"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numFmt numFmtId="24" formatCode="h:mm:ss\ AM/PM"/>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7" tint="0.39997558519241921"/>
        </left>
        <right style="thin">
          <color theme="7" tint="0.39997558519241921"/>
        </right>
        <top style="thin">
          <color theme="7" tint="0.39997558519241921"/>
        </top>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theme="7"/>
          <bgColor theme="7"/>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numFmt numFmtId="24" formatCode="h:mm:ss\ AM/PM"/>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7" tint="0.39997558519241921"/>
        </top>
        <bottom style="thin">
          <color theme="4" tint="0.39997558519241921"/>
        </bottom>
        <vertical/>
        <horizontal/>
      </border>
    </dxf>
    <dxf>
      <border outline="0">
        <left style="thin">
          <color rgb="FFFFD966"/>
        </left>
        <right style="thin">
          <color rgb="FFFFD966"/>
        </right>
        <top style="thin">
          <color rgb="FFFFD966"/>
        </top>
      </border>
    </dxf>
    <dxf>
      <font>
        <b val="0"/>
        <i val="0"/>
        <strike val="0"/>
        <condense val="0"/>
        <extend val="0"/>
        <outline val="0"/>
        <shadow val="0"/>
        <u val="none"/>
        <vertAlign val="baseline"/>
        <sz val="11"/>
        <color rgb="FF000000"/>
        <name val="Calibri"/>
        <family val="2"/>
        <scheme val="none"/>
      </font>
      <fill>
        <patternFill patternType="solid">
          <fgColor rgb="FFFFF2CC"/>
          <bgColor rgb="FFFFF2CC"/>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theme="7"/>
          <bgColor theme="7"/>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[Coffe_new.xlsx]Pivot_Table!PivotTable1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Pivot_Table!$B$1:$B$2</c:f>
              <c:strCache>
                <c:ptCount val="1"/>
                <c:pt idx="0">
                  <c:v>Mar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Pivot_Table!$B$3:$B$20</c:f>
              <c:numCache>
                <c:formatCode>_("$"* #,##0.00_);_("$"* \(#,##0.00\);_("$"* "-"??_);_(@_)</c:formatCode>
                <c:ptCount val="17"/>
                <c:pt idx="0">
                  <c:v>1044.7999999999995</c:v>
                </c:pt>
                <c:pt idx="1">
                  <c:v>1153.9999999999993</c:v>
                </c:pt>
                <c:pt idx="2">
                  <c:v>780.50000000000011</c:v>
                </c:pt>
                <c:pt idx="3">
                  <c:v>232.2</c:v>
                </c:pt>
                <c:pt idx="4">
                  <c:v>869.19999999999959</c:v>
                </c:pt>
                <c:pt idx="5">
                  <c:v>241</c:v>
                </c:pt>
                <c:pt idx="6">
                  <c:v>854.00000000000023</c:v>
                </c:pt>
                <c:pt idx="8">
                  <c:v>1874.5000000000011</c:v>
                </c:pt>
              </c:numCache>
            </c:numRef>
          </c:val>
          <c:extLst>
            <c:ext xmlns:c16="http://schemas.microsoft.com/office/drawing/2014/chart" uri="{C3380CC4-5D6E-409C-BE32-E72D297353CC}">
              <c16:uniqueId val="{00000000-04EC-4921-8B73-3790ADF109BE}"/>
            </c:ext>
          </c:extLst>
        </c:ser>
        <c:ser>
          <c:idx val="1"/>
          <c:order val="1"/>
          <c:tx>
            <c:strRef>
              <c:f>Pivot_Table!$C$1:$C$2</c:f>
              <c:strCache>
                <c:ptCount val="1"/>
                <c:pt idx="0">
                  <c:v>Apr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Pivot_Table!$C$3:$C$20</c:f>
              <c:numCache>
                <c:formatCode>_("$"* #,##0.00_);_("$"* \(#,##0.00\);_("$"* "-"??_);_(@_)</c:formatCode>
                <c:ptCount val="17"/>
                <c:pt idx="0">
                  <c:v>1001.9399999999993</c:v>
                </c:pt>
                <c:pt idx="1">
                  <c:v>1407.7399999999993</c:v>
                </c:pt>
                <c:pt idx="2">
                  <c:v>1659.440000000001</c:v>
                </c:pt>
                <c:pt idx="3">
                  <c:v>232.82000000000002</c:v>
                </c:pt>
                <c:pt idx="4">
                  <c:v>548.4799999999999</c:v>
                </c:pt>
                <c:pt idx="5">
                  <c:v>171</c:v>
                </c:pt>
                <c:pt idx="6">
                  <c:v>506.02</c:v>
                </c:pt>
                <c:pt idx="8">
                  <c:v>1193.1200000000003</c:v>
                </c:pt>
              </c:numCache>
            </c:numRef>
          </c:val>
          <c:extLst>
            <c:ext xmlns:c16="http://schemas.microsoft.com/office/drawing/2014/chart" uri="{C3380CC4-5D6E-409C-BE32-E72D297353CC}">
              <c16:uniqueId val="{00000079-04EC-4921-8B73-3790ADF109BE}"/>
            </c:ext>
          </c:extLst>
        </c:ser>
        <c:ser>
          <c:idx val="2"/>
          <c:order val="2"/>
          <c:tx>
            <c:strRef>
              <c:f>Pivot_Table!$D$1:$D$2</c:f>
              <c:strCache>
                <c:ptCount val="1"/>
                <c:pt idx="0">
                  <c:v>May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Pivot_Table!$D$3:$D$20</c:f>
              <c:numCache>
                <c:formatCode>_("$"* #,##0.00_);_("$"* \(#,##0.00\);_("$"* "-"??_);_(@_)</c:formatCode>
                <c:ptCount val="17"/>
                <c:pt idx="0">
                  <c:v>1348.8000000000002</c:v>
                </c:pt>
                <c:pt idx="1">
                  <c:v>1908.2799999999991</c:v>
                </c:pt>
                <c:pt idx="2">
                  <c:v>2078.440000000001</c:v>
                </c:pt>
                <c:pt idx="3">
                  <c:v>340.76</c:v>
                </c:pt>
                <c:pt idx="4">
                  <c:v>474.64000000000021</c:v>
                </c:pt>
                <c:pt idx="5">
                  <c:v>185.14000000000001</c:v>
                </c:pt>
                <c:pt idx="6">
                  <c:v>529.36000000000013</c:v>
                </c:pt>
                <c:pt idx="8">
                  <c:v>2198.0000000000005</c:v>
                </c:pt>
              </c:numCache>
            </c:numRef>
          </c:val>
          <c:extLst>
            <c:ext xmlns:c16="http://schemas.microsoft.com/office/drawing/2014/chart" uri="{C3380CC4-5D6E-409C-BE32-E72D297353CC}">
              <c16:uniqueId val="{0000007A-04EC-4921-8B73-3790ADF109BE}"/>
            </c:ext>
          </c:extLst>
        </c:ser>
        <c:ser>
          <c:idx val="3"/>
          <c:order val="3"/>
          <c:tx>
            <c:strRef>
              <c:f>Pivot_Table!$E$1:$E$2</c:f>
              <c:strCache>
                <c:ptCount val="1"/>
                <c:pt idx="0">
                  <c:v>Jun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Pivot_Table!$E$3:$E$20</c:f>
              <c:numCache>
                <c:formatCode>_("$"* #,##0.00_);_("$"* \(#,##0.00\);_("$"* "-"??_);_(@_)</c:formatCode>
                <c:ptCount val="17"/>
                <c:pt idx="0">
                  <c:v>390.88000000000017</c:v>
                </c:pt>
                <c:pt idx="1">
                  <c:v>2268.12</c:v>
                </c:pt>
                <c:pt idx="2">
                  <c:v>1735.120000000001</c:v>
                </c:pt>
                <c:pt idx="3">
                  <c:v>189.88</c:v>
                </c:pt>
                <c:pt idx="4">
                  <c:v>530.48000000000025</c:v>
                </c:pt>
                <c:pt idx="5">
                  <c:v>230.20000000000005</c:v>
                </c:pt>
                <c:pt idx="6">
                  <c:v>528.08000000000015</c:v>
                </c:pt>
                <c:pt idx="8">
                  <c:v>1886.0000000000011</c:v>
                </c:pt>
              </c:numCache>
            </c:numRef>
          </c:val>
          <c:extLst>
            <c:ext xmlns:c16="http://schemas.microsoft.com/office/drawing/2014/chart" uri="{C3380CC4-5D6E-409C-BE32-E72D297353CC}">
              <c16:uniqueId val="{0000007B-04EC-4921-8B73-3790ADF109BE}"/>
            </c:ext>
          </c:extLst>
        </c:ser>
        <c:ser>
          <c:idx val="4"/>
          <c:order val="4"/>
          <c:tx>
            <c:strRef>
              <c:f>Pivot_Table!$F$1:$F$2</c:f>
              <c:strCache>
                <c:ptCount val="1"/>
                <c:pt idx="0">
                  <c:v>Jul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Pivot_Table!$F$3:$F$20</c:f>
              <c:numCache>
                <c:formatCode>_("$"* #,##0.00_);_("$"* \(#,##0.00\);_("$"* "-"??_);_(@_)</c:formatCode>
                <c:ptCount val="17"/>
                <c:pt idx="0">
                  <c:v>858.11999999999966</c:v>
                </c:pt>
                <c:pt idx="1">
                  <c:v>1863.8000000000015</c:v>
                </c:pt>
                <c:pt idx="2">
                  <c:v>1079.6400000000006</c:v>
                </c:pt>
                <c:pt idx="3">
                  <c:v>300.27999999999997</c:v>
                </c:pt>
                <c:pt idx="4">
                  <c:v>322.28000000000003</c:v>
                </c:pt>
                <c:pt idx="5">
                  <c:v>273.28000000000003</c:v>
                </c:pt>
                <c:pt idx="6">
                  <c:v>361.02</c:v>
                </c:pt>
                <c:pt idx="8">
                  <c:v>1857.5199999999991</c:v>
                </c:pt>
              </c:numCache>
            </c:numRef>
          </c:val>
          <c:extLst>
            <c:ext xmlns:c16="http://schemas.microsoft.com/office/drawing/2014/chart" uri="{C3380CC4-5D6E-409C-BE32-E72D297353CC}">
              <c16:uniqueId val="{0000007C-04EC-4921-8B73-3790ADF109BE}"/>
            </c:ext>
          </c:extLst>
        </c:ser>
        <c:ser>
          <c:idx val="5"/>
          <c:order val="5"/>
          <c:tx>
            <c:strRef>
              <c:f>Pivot_Table!$G$1:$G$2</c:f>
              <c:strCache>
                <c:ptCount val="1"/>
                <c:pt idx="0">
                  <c:v>Aug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Pivot_Table!$A$3:$A$20</c:f>
              <c:strCache>
                <c:ptCount val="17"/>
                <c:pt idx="0">
                  <c:v>Americano</c:v>
                </c:pt>
                <c:pt idx="1">
                  <c:v>Americano with Milk</c:v>
                </c:pt>
                <c:pt idx="2">
                  <c:v>Cappuccino</c:v>
                </c:pt>
                <c:pt idx="3">
                  <c:v>Cocoa</c:v>
                </c:pt>
                <c:pt idx="4">
                  <c:v>Cortado</c:v>
                </c:pt>
                <c:pt idx="5">
                  <c:v>Espresso</c:v>
                </c:pt>
                <c:pt idx="6">
                  <c:v>Hot Chocolate</c:v>
                </c:pt>
                <c:pt idx="7">
                  <c:v>Kopi Luwak</c:v>
                </c:pt>
                <c:pt idx="8">
                  <c:v>Latte</c:v>
                </c:pt>
                <c:pt idx="9">
                  <c:v>Not Very Expensive Kopi Luwak</c:v>
                </c:pt>
                <c:pt idx="10">
                  <c:v>Test 1</c:v>
                </c:pt>
                <c:pt idx="11">
                  <c:v>Test 2</c:v>
                </c:pt>
                <c:pt idx="12">
                  <c:v>Test 3</c:v>
                </c:pt>
                <c:pt idx="13">
                  <c:v>Test 4</c:v>
                </c:pt>
                <c:pt idx="14">
                  <c:v>Test 5</c:v>
                </c:pt>
                <c:pt idx="15">
                  <c:v>Test 6</c:v>
                </c:pt>
                <c:pt idx="16">
                  <c:v>Very Expensive Kopi Luwak</c:v>
                </c:pt>
              </c:strCache>
            </c:strRef>
          </c:cat>
          <c:val>
            <c:numRef>
              <c:f>Pivot_Table!$G$3:$G$20</c:f>
              <c:numCache>
                <c:formatCode>_("$"* #,##0.00_);_("$"* \(#,##0.00\);_("$"* "-"??_);_(@_)</c:formatCode>
                <c:ptCount val="17"/>
                <c:pt idx="0">
                  <c:v>115.1</c:v>
                </c:pt>
                <c:pt idx="1">
                  <c:v>698</c:v>
                </c:pt>
                <c:pt idx="2">
                  <c:v>426.65999999999997</c:v>
                </c:pt>
                <c:pt idx="3">
                  <c:v>131.28</c:v>
                </c:pt>
                <c:pt idx="4">
                  <c:v>230.20000000000005</c:v>
                </c:pt>
                <c:pt idx="5">
                  <c:v>54.36</c:v>
                </c:pt>
                <c:pt idx="6">
                  <c:v>32.82</c:v>
                </c:pt>
                <c:pt idx="7">
                  <c:v>999</c:v>
                </c:pt>
                <c:pt idx="8">
                  <c:v>459.47999999999996</c:v>
                </c:pt>
                <c:pt idx="9">
                  <c:v>10</c:v>
                </c:pt>
                <c:pt idx="10">
                  <c:v>1002</c:v>
                </c:pt>
                <c:pt idx="11">
                  <c:v>1003</c:v>
                </c:pt>
                <c:pt idx="12">
                  <c:v>1004</c:v>
                </c:pt>
                <c:pt idx="13">
                  <c:v>1005</c:v>
                </c:pt>
                <c:pt idx="14">
                  <c:v>1006</c:v>
                </c:pt>
                <c:pt idx="15">
                  <c:v>1007</c:v>
                </c:pt>
                <c:pt idx="16">
                  <c:v>1000</c:v>
                </c:pt>
              </c:numCache>
            </c:numRef>
          </c:val>
          <c:extLst>
            <c:ext xmlns:c16="http://schemas.microsoft.com/office/drawing/2014/chart" uri="{C3380CC4-5D6E-409C-BE32-E72D297353CC}">
              <c16:uniqueId val="{0000007D-04EC-4921-8B73-3790ADF109BE}"/>
            </c:ext>
          </c:extLst>
        </c:ser>
        <c:dLbls>
          <c:showLegendKey val="0"/>
          <c:showVal val="0"/>
          <c:showCatName val="0"/>
          <c:showSerName val="0"/>
          <c:showPercent val="0"/>
          <c:showBubbleSize val="0"/>
        </c:dLbls>
        <c:gapWidth val="150"/>
        <c:axId val="825224144"/>
        <c:axId val="825222480"/>
      </c:barChart>
      <c:catAx>
        <c:axId val="825224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22480"/>
        <c:crosses val="autoZero"/>
        <c:auto val="1"/>
        <c:lblAlgn val="ctr"/>
        <c:lblOffset val="100"/>
        <c:noMultiLvlLbl val="0"/>
      </c:catAx>
      <c:valAx>
        <c:axId val="82522248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24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106728</xdr:colOff>
      <xdr:row>0</xdr:row>
      <xdr:rowOff>31249</xdr:rowOff>
    </xdr:from>
    <xdr:ext cx="5760672" cy="892676"/>
    <xdr:sp macro="" textlink="">
      <xdr:nvSpPr>
        <xdr:cNvPr id="2" name="Rectangle 1">
          <a:extLst>
            <a:ext uri="{FF2B5EF4-FFF2-40B4-BE49-F238E27FC236}">
              <a16:creationId xmlns:a16="http://schemas.microsoft.com/office/drawing/2014/main" id="{83D015E5-EADE-710B-0F0E-EA8E81A84700}"/>
            </a:ext>
          </a:extLst>
        </xdr:cNvPr>
        <xdr:cNvSpPr/>
      </xdr:nvSpPr>
      <xdr:spPr>
        <a:xfrm>
          <a:off x="106728" y="31249"/>
          <a:ext cx="5760672" cy="892676"/>
        </a:xfrm>
        <a:prstGeom prst="rect">
          <a:avLst/>
        </a:prstGeom>
        <a:noFill/>
      </xdr:spPr>
      <xdr:txBody>
        <a:bodyPr wrap="none" lIns="91440" tIns="45720" rIns="91440" bIns="45720">
          <a:no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Coffee</a:t>
          </a:r>
          <a:r>
            <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 Sales Data set</a:t>
          </a:r>
        </a:p>
      </xdr:txBody>
    </xdr:sp>
    <xdr:clientData/>
  </xdr:oneCellAnchor>
  <xdr:oneCellAnchor>
    <xdr:from>
      <xdr:col>12</xdr:col>
      <xdr:colOff>514350</xdr:colOff>
      <xdr:row>10</xdr:row>
      <xdr:rowOff>171450</xdr:rowOff>
    </xdr:from>
    <xdr:ext cx="184731" cy="264560"/>
    <xdr:sp macro="" textlink="">
      <xdr:nvSpPr>
        <xdr:cNvPr id="3" name="TextBox 2">
          <a:extLst>
            <a:ext uri="{FF2B5EF4-FFF2-40B4-BE49-F238E27FC236}">
              <a16:creationId xmlns:a16="http://schemas.microsoft.com/office/drawing/2014/main" id="{1494AA52-45B0-7E5D-93C8-DCA16ED47B52}"/>
            </a:ext>
          </a:extLst>
        </xdr:cNvPr>
        <xdr:cNvSpPr txBox="1"/>
      </xdr:nvSpPr>
      <xdr:spPr>
        <a:xfrm>
          <a:off x="7829550" y="245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276225</xdr:colOff>
      <xdr:row>19</xdr:row>
      <xdr:rowOff>95250</xdr:rowOff>
    </xdr:from>
    <xdr:ext cx="184731" cy="264560"/>
    <xdr:sp macro="" textlink="">
      <xdr:nvSpPr>
        <xdr:cNvPr id="4" name="TextBox 3">
          <a:extLst>
            <a:ext uri="{FF2B5EF4-FFF2-40B4-BE49-F238E27FC236}">
              <a16:creationId xmlns:a16="http://schemas.microsoft.com/office/drawing/2014/main" id="{AE4ED22D-B6B5-C2D7-0C86-BD7C347D07E9}"/>
            </a:ext>
          </a:extLst>
        </xdr:cNvPr>
        <xdr:cNvSpPr txBox="1"/>
      </xdr:nvSpPr>
      <xdr:spPr>
        <a:xfrm>
          <a:off x="8201025" y="409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57149</xdr:colOff>
      <xdr:row>10</xdr:row>
      <xdr:rowOff>57150</xdr:rowOff>
    </xdr:from>
    <xdr:ext cx="3069291" cy="1903879"/>
    <xdr:sp macro="" textlink="">
      <xdr:nvSpPr>
        <xdr:cNvPr id="5" name="TextBox 4">
          <a:extLst>
            <a:ext uri="{FF2B5EF4-FFF2-40B4-BE49-F238E27FC236}">
              <a16:creationId xmlns:a16="http://schemas.microsoft.com/office/drawing/2014/main" id="{AD5E8204-392C-011F-A61C-3E4CA9FD7664}"/>
            </a:ext>
          </a:extLst>
        </xdr:cNvPr>
        <xdr:cNvSpPr txBox="1"/>
      </xdr:nvSpPr>
      <xdr:spPr>
        <a:xfrm>
          <a:off x="57149" y="1973356"/>
          <a:ext cx="3069291" cy="190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400" b="1" i="0" u="none"/>
            <a:t>Main Tasks:</a:t>
          </a:r>
          <a:br>
            <a:rPr lang="en-US" sz="1100"/>
          </a:br>
          <a:r>
            <a:rPr lang="en-US" sz="1600"/>
            <a:t>- Cleaning/Preparing</a:t>
          </a:r>
          <a:r>
            <a:rPr lang="en-US" sz="1600" baseline="0"/>
            <a:t> Data;</a:t>
          </a:r>
          <a:br>
            <a:rPr lang="en-US" sz="1600" baseline="0"/>
          </a:br>
          <a:r>
            <a:rPr lang="en-US" sz="1600" baseline="0"/>
            <a:t>- Identifying Questions;</a:t>
          </a:r>
          <a:br>
            <a:rPr lang="en-US" sz="1600" baseline="0"/>
          </a:br>
          <a:r>
            <a:rPr lang="en-US" sz="1600" baseline="0"/>
            <a:t>- Analyzing Data;</a:t>
          </a:r>
          <a:br>
            <a:rPr lang="en-US" sz="1600" baseline="0"/>
          </a:br>
          <a:r>
            <a:rPr lang="en-US" sz="1600" baseline="0"/>
            <a:t>- Visualizing/Communicating Data</a:t>
          </a:r>
          <a:r>
            <a:rPr lang="en-US" sz="1300" baseline="0"/>
            <a:t>;</a:t>
          </a:r>
        </a:p>
        <a:p>
          <a:endParaRPr lang="en-US" sz="1100" baseline="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12</xdr:col>
      <xdr:colOff>390522</xdr:colOff>
      <xdr:row>21</xdr:row>
      <xdr:rowOff>111578</xdr:rowOff>
    </xdr:from>
    <xdr:to>
      <xdr:col>18</xdr:col>
      <xdr:colOff>583746</xdr:colOff>
      <xdr:row>27</xdr:row>
      <xdr:rowOff>16328</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1B4BD5E0-78F0-D3C5-BA33-6DCE86ECB572}"/>
                </a:ext>
              </a:extLst>
            </xdr:cNvPr>
            <xdr:cNvGraphicFramePr>
              <a:graphicFrameLocks/>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655110" y="4112078"/>
              <a:ext cx="6177165" cy="10477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661307</xdr:colOff>
      <xdr:row>21</xdr:row>
      <xdr:rowOff>183697</xdr:rowOff>
    </xdr:from>
    <xdr:to>
      <xdr:col>12</xdr:col>
      <xdr:colOff>356507</xdr:colOff>
      <xdr:row>27</xdr:row>
      <xdr:rowOff>12247</xdr:rowOff>
    </xdr:to>
    <mc:AlternateContent xmlns:mc="http://schemas.openxmlformats.org/markup-compatibility/2006" xmlns:a14="http://schemas.microsoft.com/office/drawing/2010/main">
      <mc:Choice Requires="a14">
        <xdr:graphicFrame macro="">
          <xdr:nvGraphicFramePr>
            <xdr:cNvPr id="3" name="Payment Method">
              <a:extLst>
                <a:ext uri="{FF2B5EF4-FFF2-40B4-BE49-F238E27FC236}">
                  <a16:creationId xmlns:a16="http://schemas.microsoft.com/office/drawing/2014/main" id="{5D6C3DF5-D795-FAC6-A7EE-5E53FC2D761F}"/>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8807983" y="4184197"/>
              <a:ext cx="1813112"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243570</xdr:colOff>
      <xdr:row>27</xdr:row>
      <xdr:rowOff>39459</xdr:rowOff>
    </xdr:from>
    <xdr:to>
      <xdr:col>18</xdr:col>
      <xdr:colOff>530680</xdr:colOff>
      <xdr:row>56</xdr:row>
      <xdr:rowOff>123264</xdr:rowOff>
    </xdr:to>
    <mc:AlternateContent xmlns:mc="http://schemas.openxmlformats.org/markup-compatibility/2006" xmlns:a14="http://schemas.microsoft.com/office/drawing/2010/main">
      <mc:Choice Requires="a14">
        <xdr:graphicFrame macro="">
          <xdr:nvGraphicFramePr>
            <xdr:cNvPr id="4" name="Type of coffee">
              <a:extLst>
                <a:ext uri="{FF2B5EF4-FFF2-40B4-BE49-F238E27FC236}">
                  <a16:creationId xmlns:a16="http://schemas.microsoft.com/office/drawing/2014/main" id="{8ABA9C02-BC3D-6A7A-090D-04D077D3124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ype of coffee"/>
            </a:graphicData>
          </a:graphic>
        </xdr:graphicFrame>
      </mc:Choice>
      <mc:Fallback xmlns="">
        <xdr:sp macro="" textlink="">
          <xdr:nvSpPr>
            <xdr:cNvPr id="0" name=""/>
            <xdr:cNvSpPr>
              <a:spLocks noTextEdit="1"/>
            </xdr:cNvSpPr>
          </xdr:nvSpPr>
          <xdr:spPr>
            <a:xfrm>
              <a:off x="13959570" y="5182959"/>
              <a:ext cx="2819639" cy="56083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27</xdr:row>
      <xdr:rowOff>47624</xdr:rowOff>
    </xdr:from>
    <xdr:to>
      <xdr:col>15</xdr:col>
      <xdr:colOff>200025</xdr:colOff>
      <xdr:row>56</xdr:row>
      <xdr:rowOff>89647</xdr:rowOff>
    </xdr:to>
    <xdr:graphicFrame macro="">
      <xdr:nvGraphicFramePr>
        <xdr:cNvPr id="5" name="Chart 4">
          <a:extLst>
            <a:ext uri="{FF2B5EF4-FFF2-40B4-BE49-F238E27FC236}">
              <a16:creationId xmlns:a16="http://schemas.microsoft.com/office/drawing/2014/main" id="{05E00103-4C7B-E5DC-FBE9-0A4E220F4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112057</xdr:colOff>
      <xdr:row>57</xdr:row>
      <xdr:rowOff>33618</xdr:rowOff>
    </xdr:from>
    <xdr:ext cx="6294224" cy="342786"/>
    <xdr:sp macro="" textlink="">
      <xdr:nvSpPr>
        <xdr:cNvPr id="6" name="TextBox 5">
          <a:extLst>
            <a:ext uri="{FF2B5EF4-FFF2-40B4-BE49-F238E27FC236}">
              <a16:creationId xmlns:a16="http://schemas.microsoft.com/office/drawing/2014/main" id="{3B6404D5-B599-6A5B-E2DB-460E105019E1}"/>
            </a:ext>
          </a:extLst>
        </xdr:cNvPr>
        <xdr:cNvSpPr txBox="1"/>
      </xdr:nvSpPr>
      <xdr:spPr>
        <a:xfrm>
          <a:off x="4594410" y="10892118"/>
          <a:ext cx="6294224" cy="342786"/>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u="none">
              <a:solidFill>
                <a:schemeClr val="bg1"/>
              </a:solidFill>
            </a:rPr>
            <a:t>Revenue of each item</a:t>
          </a:r>
          <a:r>
            <a:rPr lang="en-US" sz="1600" b="1" u="none" baseline="0">
              <a:solidFill>
                <a:schemeClr val="bg1"/>
              </a:solidFill>
            </a:rPr>
            <a:t> based on a set period of time &amp; Payment Method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refreshedDate="45514.80838263889" createdVersion="8" refreshedVersion="8" minRefreshableVersion="3" recordCount="1217" xr:uid="{F598DB41-06DA-4106-8C5E-976CD7470A09}">
  <cacheSource type="worksheet">
    <worksheetSource name="TableGood"/>
  </cacheSource>
  <cacheFields count="9">
    <cacheField name="ID" numFmtId="0">
      <sharedItems containsSemiMixedTypes="0" containsString="0" containsNumber="1" containsInteger="1" minValue="1" maxValue="1217"/>
    </cacheField>
    <cacheField name="Date" numFmtId="14">
      <sharedItems containsSemiMixedTypes="0" containsNonDate="0" containsDate="1" containsString="0" minDate="2024-03-01T00:00:00" maxDate="2024-08-18T00:00:00" count="167">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sharedItems>
      <fieldGroup par="8" base="1">
        <rangePr groupBy="days" startDate="2024-03-01T00:00:00" endDate="2024-08-18T00:00:00"/>
        <groupItems count="368">
          <s v="&lt;3/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18/2024"/>
        </groupItems>
      </fieldGroup>
    </cacheField>
    <cacheField name="Time" numFmtId="19">
      <sharedItems containsSemiMixedTypes="0" containsNonDate="0" containsDate="1" containsString="0" minDate="2024-03-01T10:15:51" maxDate="2024-08-09T06:25:59" count="1217">
        <d v="2024-03-01T10:15:51"/>
        <d v="2024-03-01T12:19:23"/>
        <d v="2024-03-01T12:20:18"/>
        <d v="2024-03-01T13:46:33"/>
        <d v="2024-03-01T13:48:15"/>
        <d v="2024-03-01T15:39:48"/>
        <d v="2024-03-01T16:19:03"/>
        <d v="2024-03-01T18:39:04"/>
        <d v="2024-03-01T19:22:02"/>
        <d v="2024-03-01T19:23:16"/>
        <d v="2024-03-01T19:29:17"/>
        <d v="2024-03-02T10:22:07"/>
        <d v="2024-03-02T10:30:36"/>
        <d v="2024-03-02T10:41:41"/>
        <d v="2024-03-02T11:59:45"/>
        <d v="2024-03-02T14:38:36"/>
        <d v="2024-03-02T16:37:24"/>
        <d v="2024-03-02T17:34:55"/>
        <d v="2024-03-03T10:10:44"/>
        <d v="2024-03-03T10:27:19"/>
        <d v="2024-03-03T11:33:56"/>
        <d v="2024-03-03T12:26:56"/>
        <d v="2024-03-03T13:09:36"/>
        <d v="2024-03-03T17:06:40"/>
        <d v="2024-03-03T17:08:46"/>
        <d v="2024-03-03T18:03:23"/>
        <d v="2024-03-03T18:04:28"/>
        <d v="2024-03-03T18:08:05"/>
        <d v="2024-03-04T10:03:52"/>
        <d v="2024-03-04T10:54:51"/>
        <d v="2024-03-04T11:05:16"/>
        <d v="2024-03-04T14:04:38"/>
        <d v="2024-03-05T09:59:53"/>
        <d v="2024-03-05T14:34:56"/>
        <d v="2024-03-05T17:34:06"/>
        <d v="2024-03-05T17:35:25"/>
        <d v="2024-03-05T17:36:29"/>
        <d v="2024-03-05T17:37:14"/>
        <d v="2024-03-05T17:38:09"/>
        <d v="2024-03-05T17:56:16"/>
        <d v="2024-03-05T18:01:31"/>
        <d v="2024-03-06T12:30:27"/>
        <d v="2024-03-06T13:24:08"/>
        <d v="2024-03-06T13:25:14"/>
        <d v="2024-03-06T14:52:02"/>
        <d v="2024-03-06T14:53:18"/>
        <d v="2024-03-07T10:08:59"/>
        <d v="2024-03-07T10:18:41"/>
        <d v="2024-03-07T11:03:59"/>
        <d v="2024-03-07T11:25:44"/>
        <d v="2024-03-07T15:40:23"/>
        <d v="2024-03-07T15:41:29"/>
        <d v="2024-03-08T10:34:41"/>
        <d v="2024-03-08T12:22:29"/>
        <d v="2024-03-08T13:53:02"/>
        <d v="2024-03-08T14:44:13"/>
        <d v="2024-03-08T14:45:11"/>
        <d v="2024-03-08T14:46:11"/>
        <d v="2024-03-08T18:57:51"/>
        <d v="2024-03-08T18:59:25"/>
        <d v="2024-03-09T11:49:37"/>
        <d v="2024-03-09T12:05:16"/>
        <d v="2024-03-09T12:07:38"/>
        <d v="2024-03-09T12:09:48"/>
        <d v="2024-03-09T12:13:04"/>
        <d v="2024-03-09T12:14:26"/>
        <d v="2024-03-09T13:09:22"/>
        <d v="2024-03-09T13:41:06"/>
        <d v="2024-03-09T13:53:10"/>
        <d v="2024-03-09T13:54:37"/>
        <d v="2024-03-09T14:08:02"/>
        <d v="2024-03-09T14:26:53"/>
        <d v="2024-03-09T19:17:58"/>
        <d v="2024-03-09T19:19:10"/>
        <d v="2024-03-10T07:44:19"/>
        <d v="2024-03-10T07:45:29"/>
        <d v="2024-03-10T10:06:03"/>
        <d v="2024-03-10T11:19:21"/>
        <d v="2024-03-10T17:51:03"/>
        <d v="2024-03-10T19:34:00"/>
        <d v="2024-03-10T19:35:55"/>
        <d v="2024-03-11T10:18:47"/>
        <d v="2024-03-11T11:24:15"/>
        <d v="2024-03-11T11:24:52"/>
        <d v="2024-03-11T11:26:44"/>
        <d v="2024-03-11T11:32:59"/>
        <d v="2024-03-11T16:24:26"/>
        <d v="2024-03-11T16:25:46"/>
        <d v="2024-03-11T16:50:50"/>
        <d v="2024-03-12T10:15:00"/>
        <d v="2024-03-12T10:15:35"/>
        <d v="2024-03-12T10:16:25"/>
        <d v="2024-03-12T11:20:46"/>
        <d v="2024-03-12T12:46:23"/>
        <d v="2024-03-12T12:47:26"/>
        <d v="2024-03-12T16:15:43"/>
        <d v="2024-03-13T11:06:43"/>
        <d v="2024-03-13T11:48:17"/>
        <d v="2024-03-13T12:18:06"/>
        <d v="2024-03-13T12:19:05"/>
        <d v="2024-03-13T12:34:30"/>
        <d v="2024-03-13T14:26:41"/>
        <d v="2024-03-13T15:40:22"/>
        <d v="2024-03-13T15:41:20"/>
        <d v="2024-03-13T16:47:09"/>
        <d v="2024-03-14T10:02:12"/>
        <d v="2024-03-14T10:28:33"/>
        <d v="2024-03-14T10:29:34"/>
        <d v="2024-03-14T13:27:30"/>
        <d v="2024-03-14T13:28:25"/>
        <d v="2024-03-14T13:52:00"/>
        <d v="2024-03-14T13:52:56"/>
        <d v="2024-03-14T15:20:38"/>
        <d v="2024-03-14T16:04:10"/>
        <d v="2024-03-14T16:54:38"/>
        <d v="2024-03-14T18:58:56"/>
        <d v="2024-03-14T19:00:09"/>
        <d v="2024-03-15T10:02:17"/>
        <d v="2024-03-15T10:53:02"/>
        <d v="2024-03-15T18:19:28"/>
        <d v="2024-03-16T12:06:55"/>
        <d v="2024-03-16T12:07:54"/>
        <d v="2024-03-16T15:58:18"/>
        <d v="2024-03-16T16:03:22"/>
        <d v="2024-03-16T16:04:11"/>
        <d v="2024-03-16T17:58:07"/>
        <d v="2024-03-17T10:10:21"/>
        <d v="2024-03-17T12:55:26"/>
        <d v="2024-03-18T11:18:00"/>
        <d v="2024-03-18T15:31:40"/>
        <d v="2024-03-18T15:32:38"/>
        <d v="2024-03-18T15:33:37"/>
        <d v="2024-03-19T10:20:26"/>
        <d v="2024-03-19T14:02:22"/>
        <d v="2024-03-19T14:03:20"/>
        <d v="2024-03-19T15:04:36"/>
        <d v="2024-03-19T16:53:49"/>
        <d v="2024-03-19T19:26:33"/>
        <d v="2024-03-20T11:41:16"/>
        <d v="2024-03-20T12:21:08"/>
        <d v="2024-03-20T12:30:49"/>
        <d v="2024-03-20T13:16:47"/>
        <d v="2024-03-20T16:42:38"/>
        <d v="2024-03-20T17:50:29"/>
        <d v="2024-03-21T10:18:57"/>
        <d v="2024-03-21T12:25:09"/>
        <d v="2024-03-21T12:26:17"/>
        <d v="2024-03-21T17:21:01"/>
        <d v="2024-03-21T17:22:01"/>
        <d v="2024-03-21T19:20:37"/>
        <d v="2024-03-22T10:35:54"/>
        <d v="2024-03-22T13:29:20"/>
        <d v="2024-03-22T16:15:14"/>
        <d v="2024-03-22T17:17:04"/>
        <d v="2024-03-22T17:17:59"/>
        <d v="2024-03-22T17:20:49"/>
        <d v="2024-03-23T10:44:00"/>
        <d v="2024-03-23T10:45:07"/>
        <d v="2024-03-23T13:10:08"/>
        <d v="2024-03-23T13:11:12"/>
        <d v="2024-03-23T14:44:41"/>
        <d v="2024-03-23T15:47:19"/>
        <d v="2024-03-23T15:49:34"/>
        <d v="2024-03-23T16:00:58"/>
        <d v="2024-03-24T10:03:56"/>
        <d v="2024-03-24T18:45:08"/>
        <d v="2024-03-25T10:31:47"/>
        <d v="2024-03-25T11:16:26"/>
        <d v="2024-03-25T14:27:09"/>
        <d v="2024-03-25T14:29:25"/>
        <d v="2024-03-25T18:37:31"/>
        <d v="2024-03-25T19:34:25"/>
        <d v="2024-03-26T10:35:50"/>
        <d v="2024-03-26T10:36:36"/>
        <d v="2024-03-26T10:42:30"/>
        <d v="2024-03-26T11:11:47"/>
        <d v="2024-03-26T13:35:53"/>
        <d v="2024-03-26T13:36:50"/>
        <d v="2024-03-26T13:38:00"/>
        <d v="2024-03-26T13:57:54"/>
        <d v="2024-03-26T15:48:02"/>
        <d v="2024-03-26T18:33:39"/>
        <d v="2024-03-26T18:34:55"/>
        <d v="2024-03-27T11:04:51"/>
        <d v="2024-03-27T11:05:58"/>
        <d v="2024-03-27T12:57:00"/>
        <d v="2024-03-27T13:35:20"/>
        <d v="2024-03-27T14:22:32"/>
        <d v="2024-03-27T14:23:35"/>
        <d v="2024-03-27T18:30:12"/>
        <d v="2024-03-27T19:31:12"/>
        <d v="2024-03-28T14:24:47"/>
        <d v="2024-03-28T17:24:46"/>
        <d v="2024-03-28T17:27:05"/>
        <d v="2024-03-28T17:32:45"/>
        <d v="2024-03-29T10:56:19"/>
        <d v="2024-03-29T12:34:17"/>
        <d v="2024-03-29T12:41:32"/>
        <d v="2024-03-29T13:22:45"/>
        <d v="2024-03-30T11:59:20"/>
        <d v="2024-03-30T13:49:26"/>
        <d v="2024-03-30T16:12:32"/>
        <d v="2024-03-30T16:36:41"/>
        <d v="2024-03-30T16:37:58"/>
        <d v="2024-03-31T10:40:05"/>
        <d v="2024-03-31T19:36:45"/>
        <d v="2024-04-01T10:28:48"/>
        <d v="2024-04-01T10:29:42"/>
        <d v="2024-04-01T10:30:44"/>
        <d v="2024-04-01T11:15:44"/>
        <d v="2024-04-01T17:01:43"/>
        <d v="2024-04-01T18:18:42"/>
        <d v="2024-04-01T18:45:27"/>
        <d v="2024-04-02T10:01:14"/>
        <d v="2024-04-02T16:18:34"/>
        <d v="2024-04-02T16:19:28"/>
        <d v="2024-04-02T19:59:32"/>
        <d v="2024-04-03T10:19:14"/>
        <d v="2024-04-03T10:20:08"/>
        <d v="2024-04-03T13:12:05"/>
        <d v="2024-04-03T15:36:12"/>
        <d v="2024-04-04T10:44:56"/>
        <d v="2024-04-04T11:26:38"/>
        <d v="2024-04-04T11:27:48"/>
        <d v="2024-04-04T12:23:02"/>
        <d v="2024-04-04T19:42:08"/>
        <d v="2024-04-05T10:40:43"/>
        <d v="2024-04-05T10:42:06"/>
        <d v="2024-04-05T11:06:15"/>
        <d v="2024-04-05T12:14:28"/>
        <d v="2024-04-05T14:23:40"/>
        <d v="2024-04-05T14:24:50"/>
        <d v="2024-04-05T15:30:50"/>
        <d v="2024-04-05T15:54:16"/>
        <d v="2024-04-05T15:55:31"/>
        <d v="2024-04-05T16:17:44"/>
        <d v="2024-04-05T16:18:24"/>
        <d v="2024-04-06T12:32:31"/>
        <d v="2024-04-06T14:13:19"/>
        <d v="2024-04-06T14:14:27"/>
        <d v="2024-04-06T14:49:50"/>
        <d v="2024-04-07T10:12:53"/>
        <d v="2024-04-07T12:44:32"/>
        <d v="2024-04-07T12:46:05"/>
        <d v="2024-04-07T14:16:25"/>
        <d v="2024-04-07T14:17:31"/>
        <d v="2024-04-07T18:01:17"/>
        <d v="2024-04-07T18:02:04"/>
        <d v="2024-04-08T10:58:21"/>
        <d v="2024-04-08T10:59:28"/>
        <d v="2024-04-08T11:01:20"/>
        <d v="2024-04-08T11:04:47"/>
        <d v="2024-04-08T12:54:26"/>
        <d v="2024-04-08T15:43:37"/>
        <d v="2024-04-08T16:41:38"/>
        <d v="2024-04-08T18:18:10"/>
        <d v="2024-04-08T19:22:27"/>
        <d v="2024-04-08T19:23:59"/>
        <d v="2024-04-09T10:22:27"/>
        <d v="2024-04-09T10:24:10"/>
        <d v="2024-04-09T11:42:28"/>
        <d v="2024-04-09T15:11:49"/>
        <d v="2024-04-09T17:25:24"/>
        <d v="2024-04-10T10:21:26"/>
        <d v="2024-04-10T17:55:07"/>
        <d v="2024-04-10T17:55:31"/>
        <d v="2024-04-10T18:24:59"/>
        <d v="2024-04-10T20:04:05"/>
        <d v="2024-04-11T10:41:23"/>
        <d v="2024-04-11T10:42:59"/>
        <d v="2024-04-11T16:35:23"/>
        <d v="2024-04-11T19:16:57"/>
        <d v="2024-04-11T19:18:37"/>
        <d v="2024-04-12T19:03:43"/>
        <d v="2024-04-12T19:38:23"/>
        <d v="2024-04-13T12:29:20"/>
        <d v="2024-04-13T12:43:02"/>
        <d v="2024-04-13T15:06:52"/>
        <d v="2024-04-13T15:07:56"/>
        <d v="2024-04-13T16:18:04"/>
        <d v="2024-04-13T16:19:40"/>
        <d v="2024-04-13T17:51:26"/>
        <d v="2024-04-13T17:53:19"/>
        <d v="2024-04-14T10:55:27"/>
        <d v="2024-04-14T12:24:39"/>
        <d v="2024-04-14T12:27:09"/>
        <d v="2024-04-14T12:29:07"/>
        <d v="2024-04-14T12:31:36"/>
        <d v="2024-04-14T13:21:50"/>
        <d v="2024-04-14T14:23:32"/>
        <d v="2024-04-14T14:24:27"/>
        <d v="2024-04-14T14:25:18"/>
        <d v="2024-04-14T15:46:28"/>
        <d v="2024-04-14T16:59:55"/>
        <d v="2024-04-14T17:00:45"/>
        <d v="2024-04-14T18:38:20"/>
        <d v="2024-04-15T11:45:25"/>
        <d v="2024-04-15T17:01:46"/>
        <d v="2024-04-15T17:02:50"/>
        <d v="2024-04-15T19:33:03"/>
        <d v="2024-04-15T19:41:58"/>
        <d v="2024-04-16T10:43:50"/>
        <d v="2024-04-16T10:46:26"/>
        <d v="2024-04-16T12:40:48"/>
        <d v="2024-04-16T12:52:08"/>
        <d v="2024-04-16T15:03:17"/>
        <d v="2024-04-16T17:42:04"/>
        <d v="2024-04-16T17:43:23"/>
        <d v="2024-04-16T18:09:05"/>
        <d v="2024-04-17T13:33:00"/>
        <d v="2024-04-17T13:44:00"/>
        <d v="2024-04-17T16:13:24"/>
        <d v="2024-04-17T17:01:35"/>
        <d v="2024-04-17T17:02:41"/>
        <d v="2024-04-17T18:14:03"/>
        <d v="2024-04-18T11:19:02"/>
        <d v="2024-04-18T11:20:06"/>
        <d v="2024-04-18T13:49:13"/>
        <d v="2024-04-18T13:50:17"/>
        <d v="2024-04-18T14:34:20"/>
        <d v="2024-04-18T14:35:49"/>
        <d v="2024-04-18T17:44:16"/>
        <d v="2024-04-18T18:21:06"/>
        <d v="2024-04-18T19:39:51"/>
        <d v="2024-04-18T19:40:49"/>
        <d v="2024-04-19T10:10:36"/>
        <d v="2024-04-19T13:11:48"/>
        <d v="2024-04-19T13:13:21"/>
        <d v="2024-04-19T13:58:54"/>
        <d v="2024-04-19T13:59:50"/>
        <d v="2024-04-19T18:23:19"/>
        <d v="2024-04-19T18:25:33"/>
        <d v="2024-04-20T11:24:43"/>
        <d v="2024-04-20T12:08:36"/>
        <d v="2024-04-20T12:09:43"/>
        <d v="2024-04-20T13:08:37"/>
        <d v="2024-04-20T13:09:48"/>
        <d v="2024-04-20T13:10:55"/>
        <d v="2024-04-20T14:44:18"/>
        <d v="2024-04-20T15:11:00"/>
        <d v="2024-04-20T15:22:41"/>
        <d v="2024-04-20T15:49:25"/>
        <d v="2024-04-20T17:07:58"/>
        <d v="2024-04-20T18:27:41"/>
        <d v="2024-04-20T18:28:47"/>
        <d v="2024-04-20T19:30:55"/>
        <d v="2024-04-21T11:16:46"/>
        <d v="2024-04-21T14:15:38"/>
        <d v="2024-04-21T17:09:03"/>
        <d v="2024-04-22T11:09:16"/>
        <d v="2024-04-22T11:29:27"/>
        <d v="2024-04-22T18:40:33"/>
        <d v="2024-04-22T19:39:05"/>
        <d v="2024-04-22T20:02:29"/>
        <d v="2024-04-23T14:22:36"/>
        <d v="2024-04-23T14:23:53"/>
        <d v="2024-04-23T14:24:58"/>
        <d v="2024-04-23T19:42:28"/>
        <d v="2024-04-23T19:43:26"/>
        <d v="2024-04-24T10:19:38"/>
        <d v="2024-04-24T10:21:27"/>
        <d v="2024-04-24T11:23:46"/>
        <d v="2024-04-24T11:33:26"/>
        <d v="2024-04-24T12:39:09"/>
        <d v="2024-04-24T16:39:07"/>
        <d v="2024-04-24T19:39:50"/>
        <d v="2024-04-24T19:40:54"/>
        <d v="2024-04-25T10:46:08"/>
        <d v="2024-04-25T15:18:27"/>
        <d v="2024-04-25T17:09:44"/>
        <d v="2024-04-25T17:10:49"/>
        <d v="2024-04-26T10:12:51"/>
        <d v="2024-04-26T12:01:31"/>
        <d v="2024-04-26T13:31:28"/>
        <d v="2024-04-26T15:32:35"/>
        <d v="2024-04-26T15:33:33"/>
        <d v="2024-04-26T16:23:27"/>
        <d v="2024-04-26T16:24:34"/>
        <d v="2024-04-26T19:32:07"/>
        <d v="2024-04-26T19:33:30"/>
        <d v="2024-04-27T15:27:01"/>
        <d v="2024-04-28T10:32:52"/>
        <d v="2024-04-28T12:30:10"/>
        <d v="2024-04-28T18:27:08"/>
        <d v="2024-04-28T18:28:11"/>
        <d v="2024-04-28T18:29:02"/>
        <d v="2024-04-29T11:26:32"/>
        <d v="2024-04-29T13:27:57"/>
        <d v="2024-04-29T13:28:54"/>
        <d v="2024-04-29T13:53:36"/>
        <d v="2024-04-29T13:54:24"/>
        <d v="2024-04-29T18:37:48"/>
        <d v="2024-04-29T19:12:33"/>
        <d v="2024-04-29T19:13:38"/>
        <d v="2024-04-30T10:16:41"/>
        <d v="2024-04-30T10:34:52"/>
        <d v="2024-04-30T10:35:48"/>
        <d v="2024-04-30T13:41:52"/>
        <d v="2024-04-30T13:43:00"/>
        <d v="2024-04-30T19:19:18"/>
        <d v="2024-04-30T19:30:04"/>
        <d v="2024-04-30T19:31:21"/>
        <d v="2024-05-02T10:33:56"/>
        <d v="2024-05-02T11:29:57"/>
        <d v="2024-05-02T13:49:40"/>
        <d v="2024-05-02T18:36:22"/>
        <d v="2024-05-02T18:41:11"/>
        <d v="2024-05-02T19:18:33"/>
        <d v="2024-05-02T19:19:56"/>
        <d v="2024-05-03T10:11:53"/>
        <d v="2024-05-03T14:30:01"/>
        <d v="2024-05-03T17:03:25"/>
        <d v="2024-05-06T10:05:18"/>
        <d v="2024-05-06T10:06:52"/>
        <d v="2024-05-06T10:08:06"/>
        <d v="2024-05-06T10:09:08"/>
        <d v="2024-05-06T10:39:13"/>
        <d v="2024-05-06T11:34:21"/>
        <d v="2024-05-06T13:18:11"/>
        <d v="2024-05-06T13:19:01"/>
        <d v="2024-05-06T19:18:13"/>
        <d v="2024-05-06T19:19:50"/>
        <d v="2024-05-07T10:44:56"/>
        <d v="2024-05-07T11:21:58"/>
        <d v="2024-05-07T13:23:35"/>
        <d v="2024-05-07T16:42:08"/>
        <d v="2024-05-07T16:55:39"/>
        <d v="2024-05-07T17:37:46"/>
        <d v="2024-05-07T17:38:48"/>
        <d v="2024-05-07T18:35:37"/>
        <d v="2024-05-07T19:12:13"/>
        <d v="2024-05-07T19:13:12"/>
        <d v="2024-05-08T10:07:29"/>
        <d v="2024-05-09T12:54:22"/>
        <d v="2024-05-09T13:03:59"/>
        <d v="2024-05-09T13:04:58"/>
        <d v="2024-05-09T13:06:11"/>
        <d v="2024-05-09T13:07:16"/>
        <d v="2024-05-09T16:55:15"/>
        <d v="2024-05-09T16:56:15"/>
        <d v="2024-05-09T18:01:30"/>
        <d v="2024-05-09T18:13:56"/>
        <d v="2024-05-10T10:09:22"/>
        <d v="2024-05-10T15:46:22"/>
        <d v="2024-05-10T15:47:33"/>
        <d v="2024-05-10T16:20:15"/>
        <d v="2024-05-11T11:39:53"/>
        <d v="2024-05-11T17:02:44"/>
        <d v="2024-05-11T17:20:30"/>
        <d v="2024-05-11T17:21:56"/>
        <d v="2024-05-11T17:23:57"/>
        <d v="2024-05-11T17:28:54"/>
        <d v="2024-05-11T18:35:40"/>
        <d v="2024-05-11T19:38:16"/>
        <d v="2024-05-12T10:20:43"/>
        <d v="2024-05-12T13:24:03"/>
        <d v="2024-05-12T13:27:39"/>
        <d v="2024-05-12T15:16:20"/>
        <d v="2024-05-12T15:38:02"/>
        <d v="2024-05-12T15:52:15"/>
        <d v="2024-05-12T16:04:21"/>
        <d v="2024-05-12T19:41:31"/>
        <d v="2024-05-13T11:03:53"/>
        <d v="2024-05-13T15:31:11"/>
        <d v="2024-05-13T15:31:51"/>
        <d v="2024-05-14T08:38:15"/>
        <d v="2024-05-14T08:39:25"/>
        <d v="2024-05-14T08:40:17"/>
        <d v="2024-05-14T10:19:23"/>
        <d v="2024-05-14T11:32:29"/>
        <d v="2024-05-14T11:34:13"/>
        <d v="2024-05-14T14:04:55"/>
        <d v="2024-05-14T14:06:00"/>
        <d v="2024-05-14T15:01:55"/>
        <d v="2024-05-14T16:57:57"/>
        <d v="2024-05-14T16:59:10"/>
        <d v="2024-05-14T22:51:25"/>
        <d v="2024-05-15T08:40:06"/>
        <d v="2024-05-15T11:14:19"/>
        <d v="2024-05-15T11:19:10"/>
        <d v="2024-05-15T13:34:35"/>
        <d v="2024-05-15T13:35:29"/>
        <d v="2024-05-15T13:36:27"/>
        <d v="2024-05-15T13:55:29"/>
        <d v="2024-05-15T14:38:11"/>
        <d v="2024-05-15T14:38:52"/>
        <d v="2024-05-15T14:39:44"/>
        <d v="2024-05-15T17:28:59"/>
        <d v="2024-05-15T20:20:35"/>
        <d v="2024-05-16T10:38:42"/>
        <d v="2024-05-16T10:39:49"/>
        <d v="2024-05-16T11:42:50"/>
        <d v="2024-05-16T11:44:21"/>
        <d v="2024-05-16T12:14:00"/>
        <d v="2024-05-16T15:15:16"/>
        <d v="2024-05-16T17:44:32"/>
        <d v="2024-05-16T18:12:57"/>
        <d v="2024-05-16T18:13:58"/>
        <d v="2024-05-17T09:00:48"/>
        <d v="2024-05-17T11:30:28"/>
        <d v="2024-05-17T14:58:03"/>
        <d v="2024-05-17T19:55:19"/>
        <d v="2024-05-17T19:56:47"/>
        <d v="2024-05-17T20:37:53"/>
        <d v="2024-05-17T22:34:51"/>
        <d v="2024-05-17T22:36:33"/>
        <d v="2024-05-17T22:37:43"/>
        <d v="2024-05-18T08:01:38"/>
        <d v="2024-05-18T08:02:40"/>
        <d v="2024-05-18T11:15:56"/>
        <d v="2024-05-18T16:48:29"/>
        <d v="2024-05-18T16:49:27"/>
        <d v="2024-05-18T19:58:44"/>
        <d v="2024-05-18T20:22:53"/>
        <d v="2024-05-18T22:05:27"/>
        <d v="2024-05-19T07:58:38"/>
        <d v="2024-05-19T07:59:34"/>
        <d v="2024-05-19T08:00:35"/>
        <d v="2024-05-19T09:28:50"/>
        <d v="2024-05-19T12:14:27"/>
        <d v="2024-05-19T14:43:40"/>
        <d v="2024-05-19T15:58:58"/>
        <d v="2024-05-19T18:12:36"/>
        <d v="2024-05-19T18:13:48"/>
        <d v="2024-05-19T18:16:30"/>
        <d v="2024-05-19T19:51:07"/>
        <d v="2024-05-19T21:15:42"/>
        <d v="2024-05-19T21:18:36"/>
        <d v="2024-05-20T10:05:59"/>
        <d v="2024-05-20T10:17:52"/>
        <d v="2024-05-20T10:58:48"/>
        <d v="2024-05-20T11:15:16"/>
        <d v="2024-05-20T11:16:20"/>
        <d v="2024-05-20T13:27:13"/>
        <d v="2024-05-20T13:28:10"/>
        <d v="2024-05-20T14:13:19"/>
        <d v="2024-05-20T14:14:31"/>
        <d v="2024-05-20T14:32:21"/>
        <d v="2024-05-20T17:12:51"/>
        <d v="2024-05-20T17:13:57"/>
        <d v="2024-05-20T20:36:48"/>
        <d v="2024-05-20T20:37:57"/>
        <d v="2024-05-20T20:46:52"/>
        <d v="2024-05-20T21:36:54"/>
        <d v="2024-05-20T21:37:58"/>
        <d v="2024-05-21T08:27:38"/>
        <d v="2024-05-21T09:43:51"/>
        <d v="2024-05-21T09:44:40"/>
        <d v="2024-05-21T09:46:09"/>
        <d v="2024-05-21T10:05:08"/>
        <d v="2024-05-21T16:10:20"/>
        <d v="2024-05-21T18:13:24"/>
        <d v="2024-05-21T19:11:09"/>
        <d v="2024-05-21T20:13:48"/>
        <d v="2024-05-22T09:34:42"/>
        <d v="2024-05-22T10:49:47"/>
        <d v="2024-05-22T11:18:14"/>
        <d v="2024-05-22T11:34:55"/>
        <d v="2024-05-22T12:29:51"/>
        <d v="2024-05-22T12:30:43"/>
        <d v="2024-05-22T14:00:20"/>
        <d v="2024-05-22T19:24:58"/>
        <d v="2024-05-22T19:25:59"/>
        <d v="2024-05-22T21:23:53"/>
        <d v="2024-05-22T21:24:50"/>
        <d v="2024-05-23T10:10:20"/>
        <d v="2024-05-23T12:22:07"/>
        <d v="2024-05-23T15:55:17"/>
        <d v="2024-05-23T15:56:27"/>
        <d v="2024-05-23T16:18:14"/>
        <d v="2024-05-23T16:41:00"/>
        <d v="2024-05-23T17:14:33"/>
        <d v="2024-05-23T17:15:45"/>
        <d v="2024-05-23T19:03:54"/>
        <d v="2024-05-23T19:17:28"/>
        <d v="2024-05-23T19:18:26"/>
        <d v="2024-05-23T19:42:32"/>
        <d v="2024-05-23T20:15:01"/>
        <d v="2024-05-23T20:16:24"/>
        <d v="2024-05-23T22:48:11"/>
        <d v="2024-05-23T22:55:37"/>
        <d v="2024-05-24T11:11:59"/>
        <d v="2024-05-24T11:15:08"/>
        <d v="2024-05-24T11:16:13"/>
        <d v="2024-05-24T16:07:20"/>
        <d v="2024-05-24T18:17:40"/>
        <d v="2024-05-24T18:18:37"/>
        <d v="2024-05-24T22:30:40"/>
        <d v="2024-05-25T07:40:59"/>
        <d v="2024-05-25T12:13:53"/>
        <d v="2024-05-25T12:40:24"/>
        <d v="2024-05-25T12:42:10"/>
        <d v="2024-05-25T12:43:13"/>
        <d v="2024-05-25T12:58:12"/>
        <d v="2024-05-25T16:47:10"/>
        <d v="2024-05-25T16:48:17"/>
        <d v="2024-05-26T10:20:02"/>
        <d v="2024-05-26T14:24:50"/>
        <d v="2024-05-26T14:26:05"/>
        <d v="2024-05-26T14:40:59"/>
        <d v="2024-05-26T17:19:16"/>
        <d v="2024-05-26T18:09:53"/>
        <d v="2024-05-26T18:11:02"/>
        <d v="2024-05-26T18:13:14"/>
        <d v="2024-05-26T18:39:19"/>
        <d v="2024-05-26T20:59:15"/>
        <d v="2024-05-26T21:00:06"/>
        <d v="2024-05-26T21:02:37"/>
        <d v="2024-05-26T21:03:52"/>
        <d v="2024-05-26T21:04:59"/>
        <d v="2024-05-26T21:06:03"/>
        <d v="2024-05-27T11:34:55"/>
        <d v="2024-05-27T14:05:22"/>
        <d v="2024-05-27T14:06:44"/>
        <d v="2024-05-27T15:11:34"/>
        <d v="2024-05-27T15:14:06"/>
        <d v="2024-05-27T17:50:56"/>
        <d v="2024-05-27T18:00:51"/>
        <d v="2024-05-27T19:16:27"/>
        <d v="2024-05-27T19:17:39"/>
        <d v="2024-05-27T21:29:07"/>
        <d v="2024-05-27T21:30:20"/>
        <d v="2024-05-28T08:37:09"/>
        <d v="2024-05-28T09:20:11"/>
        <d v="2024-05-28T11:48:18"/>
        <d v="2024-05-28T13:14:40"/>
        <d v="2024-05-28T14:10:54"/>
        <d v="2024-05-28T16:25:39"/>
        <d v="2024-05-28T17:21:44"/>
        <d v="2024-05-28T19:09:29"/>
        <d v="2024-05-28T19:10:31"/>
        <d v="2024-05-28T20:24:32"/>
        <d v="2024-05-28T20:50:19"/>
        <d v="2024-05-29T09:14:44"/>
        <d v="2024-05-29T10:48:47"/>
        <d v="2024-05-29T11:14:03"/>
        <d v="2024-05-29T15:10:49"/>
        <d v="2024-05-29T15:22:56"/>
        <d v="2024-05-29T15:45:13"/>
        <d v="2024-05-29T16:45:04"/>
        <d v="2024-05-29T18:24:03"/>
        <d v="2024-05-29T18:24:59"/>
        <d v="2024-05-29T20:30:42"/>
        <d v="2024-05-29T20:32:35"/>
        <d v="2024-05-30T08:29:06"/>
        <d v="2024-05-30T08:30:22"/>
        <d v="2024-05-30T08:37:05"/>
        <d v="2024-05-30T09:47:59"/>
        <d v="2024-05-30T14:56:15"/>
        <d v="2024-05-30T15:16:16"/>
        <d v="2024-05-30T15:17:39"/>
        <d v="2024-05-30T19:53:11"/>
        <d v="2024-05-30T20:31:05"/>
        <d v="2024-05-30T20:46:14"/>
        <d v="2024-05-30T20:47:22"/>
        <d v="2024-05-31T07:53:57"/>
        <d v="2024-05-31T09:21:08"/>
        <d v="2024-05-31T09:23:59"/>
        <d v="2024-05-31T10:38:08"/>
        <d v="2024-05-31T10:39:06"/>
        <d v="2024-05-31T14:50:13"/>
        <d v="2024-05-31T18:23:45"/>
        <d v="2024-05-31T18:25:03"/>
        <d v="2024-05-31T20:06:39"/>
        <d v="2024-05-31T20:33:06"/>
        <d v="2024-05-31T20:34:33"/>
        <d v="2024-05-31T22:05:47"/>
        <d v="2024-05-31T22:06:52"/>
        <d v="2024-05-31T22:07:55"/>
        <d v="2024-06-01T08:27:02"/>
        <d v="2024-06-01T09:48:25"/>
        <d v="2024-06-01T11:38:09"/>
        <d v="2024-06-01T14:28:54"/>
        <d v="2024-06-01T18:20:13"/>
        <d v="2024-06-01T18:21:15"/>
        <d v="2024-06-01T20:50:10"/>
        <d v="2024-06-01T20:51:14"/>
        <d v="2024-06-01T20:54:59"/>
        <d v="2024-06-01T20:59:10"/>
        <d v="2024-06-01T21:51:05"/>
        <d v="2024-06-02T20:03:26"/>
        <d v="2024-06-02T20:24:02"/>
        <d v="2024-06-02T20:25:07"/>
        <d v="2024-06-02T21:07:21"/>
        <d v="2024-06-02T21:30:12"/>
        <d v="2024-06-02T22:43:11"/>
        <d v="2024-06-03T10:12:04"/>
        <d v="2024-06-03T10:27:50"/>
        <d v="2024-06-03T14:31:42"/>
        <d v="2024-06-03T14:33:01"/>
        <d v="2024-06-03T14:34:07"/>
        <d v="2024-06-03T21:42:52"/>
        <d v="2024-06-03T21:43:37"/>
        <d v="2024-06-04T09:23:43"/>
        <d v="2024-06-04T10:27:14"/>
        <d v="2024-06-04T12:02:10"/>
        <d v="2024-06-04T12:05:29"/>
        <d v="2024-06-04T15:30:32"/>
        <d v="2024-06-04T17:46:37"/>
        <d v="2024-06-04T17:47:29"/>
        <d v="2024-06-04T20:13:01"/>
        <d v="2024-06-04T20:50:34"/>
        <d v="2024-06-04T21:31:59"/>
        <d v="2024-06-04T21:33:03"/>
        <d v="2024-06-04T21:34:56"/>
        <d v="2024-06-04T21:36:07"/>
        <d v="2024-06-04T21:37:15"/>
        <d v="2024-06-05T08:21:49"/>
        <d v="2024-06-05T08:23:07"/>
        <d v="2024-06-05T09:22:43"/>
        <d v="2024-06-05T10:28:51"/>
        <d v="2024-06-05T10:40:53"/>
        <d v="2024-06-05T19:43:58"/>
        <d v="2024-06-05T19:59:54"/>
        <d v="2024-06-05T20:10:48"/>
        <d v="2024-06-05T20:12:02"/>
        <d v="2024-06-06T08:52:56"/>
        <d v="2024-06-06T08:54:08"/>
        <d v="2024-06-06T10:36:10"/>
        <d v="2024-06-06T12:17:41"/>
        <d v="2024-06-06T15:11:14"/>
        <d v="2024-06-06T15:24:06"/>
        <d v="2024-06-06T21:14:05"/>
        <d v="2024-06-06T21:15:42"/>
        <d v="2024-06-06T21:18:27"/>
        <d v="2024-06-06T21:19:30"/>
        <d v="2024-06-06T21:21:04"/>
        <d v="2024-06-07T08:18:04"/>
        <d v="2024-06-07T10:35:28"/>
        <d v="2024-06-07T13:34:18"/>
        <d v="2024-06-07T16:45:42"/>
        <d v="2024-06-07T16:47:15"/>
        <d v="2024-06-08T09:04:20"/>
        <d v="2024-06-08T09:26:11"/>
        <d v="2024-06-08T20:24:54"/>
        <d v="2024-06-08T20:25:56"/>
        <d v="2024-06-09T08:15:53"/>
        <d v="2024-06-09T10:30:04"/>
        <d v="2024-06-09T10:52:06"/>
        <d v="2024-06-09T11:04:41"/>
        <d v="2024-06-09T11:07:08"/>
        <d v="2024-06-09T11:52:50"/>
        <d v="2024-06-09T12:11:24"/>
        <d v="2024-06-09T12:13:08"/>
        <d v="2024-06-09T12:14:11"/>
        <d v="2024-06-09T15:10:31"/>
        <d v="2024-06-09T16:17:28"/>
        <d v="2024-06-09T19:21:19"/>
        <d v="2024-06-09T21:05:09"/>
        <d v="2024-06-10T12:47:50"/>
        <d v="2024-06-10T12:56:48"/>
        <d v="2024-06-10T19:04:28"/>
        <d v="2024-06-10T19:05:23"/>
        <d v="2024-06-10T19:37:24"/>
        <d v="2024-06-10T19:38:20"/>
        <d v="2024-06-11T10:38:04"/>
        <d v="2024-06-11T18:48:25"/>
        <d v="2024-06-11T18:49:36"/>
        <d v="2024-06-11T21:17:03"/>
        <d v="2024-06-11T21:27:42"/>
        <d v="2024-06-11T21:28:50"/>
        <d v="2024-06-12T10:18:19"/>
        <d v="2024-06-12T11:51:44"/>
        <d v="2024-06-12T17:41:17"/>
        <d v="2024-06-12T17:47:28"/>
        <d v="2024-06-12T20:16:34"/>
        <d v="2024-06-12T20:25:34"/>
        <d v="2024-06-13T08:54:24"/>
        <d v="2024-06-13T08:57:26"/>
        <d v="2024-06-13T09:50:25"/>
        <d v="2024-06-13T09:57:12"/>
        <d v="2024-06-13T17:04:59"/>
        <d v="2024-06-13T17:27:47"/>
        <d v="2024-06-13T19:22:19"/>
        <d v="2024-06-13T20:20:52"/>
        <d v="2024-06-13T20:43:46"/>
        <d v="2024-06-13T20:45:01"/>
        <d v="2024-06-13T20:48:18"/>
        <d v="2024-06-13T21:02:28"/>
        <d v="2024-06-14T07:46:13"/>
        <d v="2024-06-14T10:30:32"/>
        <d v="2024-06-14T12:14:42"/>
        <d v="2024-06-14T18:29:53"/>
        <d v="2024-06-15T11:26:02"/>
        <d v="2024-06-15T12:21:28"/>
        <d v="2024-06-15T12:22:47"/>
        <d v="2024-06-15T12:23:52"/>
        <d v="2024-06-15T12:24:35"/>
        <d v="2024-06-15T12:25:24"/>
        <d v="2024-06-15T16:03:30"/>
        <d v="2024-06-15T18:14:05"/>
        <d v="2024-06-16T10:43:51"/>
        <d v="2024-06-16T10:58:41"/>
        <d v="2024-06-16T11:00:38"/>
        <d v="2024-06-16T11:01:41"/>
        <d v="2024-06-16T12:49:28"/>
        <d v="2024-06-16T14:00:39"/>
        <d v="2024-06-16T15:02:36"/>
        <d v="2024-06-16T15:05:10"/>
        <d v="2024-06-16T15:44:00"/>
        <d v="2024-06-16T16:47:37"/>
        <d v="2024-06-16T17:45:17"/>
        <d v="2024-06-16T17:46:17"/>
        <d v="2024-06-17T08:57:24"/>
        <d v="2024-06-17T10:12:05"/>
        <d v="2024-06-17T10:13:38"/>
        <d v="2024-06-17T10:55:52"/>
        <d v="2024-06-17T14:51:35"/>
        <d v="2024-06-17T16:50:13"/>
        <d v="2024-06-17T16:51:11"/>
        <d v="2024-06-17T16:52:36"/>
        <d v="2024-06-17T18:51:20"/>
        <d v="2024-06-17T21:16:11"/>
        <d v="2024-06-18T14:04:06"/>
        <d v="2024-06-18T14:05:12"/>
        <d v="2024-06-18T19:20:41"/>
        <d v="2024-06-18T19:21:39"/>
        <d v="2024-06-18T20:35:49"/>
        <d v="2024-06-18T21:20:50"/>
        <d v="2024-06-18T21:22:19"/>
        <d v="2024-06-19T07:47:20"/>
        <d v="2024-06-19T08:17:55"/>
        <d v="2024-06-19T10:54:00"/>
        <d v="2024-06-19T11:11:28"/>
        <d v="2024-06-19T11:12:31"/>
        <d v="2024-06-19T14:21:36"/>
        <d v="2024-06-19T18:28:43"/>
        <d v="2024-06-19T18:29:59"/>
        <d v="2024-06-19T19:31:31"/>
        <d v="2024-06-19T21:28:59"/>
        <d v="2024-06-19T21:30:03"/>
        <d v="2024-06-20T10:50:06"/>
        <d v="2024-06-20T18:59:02"/>
        <d v="2024-06-20T19:00:00"/>
        <d v="2024-06-20T21:39:10"/>
        <d v="2024-06-20T21:57:41"/>
        <d v="2024-06-20T21:59:18"/>
        <d v="2024-06-21T09:59:56"/>
        <d v="2024-06-21T10:01:40"/>
        <d v="2024-06-21T13:19:19"/>
        <d v="2024-06-21T13:20:32"/>
        <d v="2024-06-21T18:12:16"/>
        <d v="2024-06-21T19:30:27"/>
        <d v="2024-06-21T19:47:06"/>
        <d v="2024-06-21T19:48:07"/>
        <d v="2024-06-21T19:49:55"/>
        <d v="2024-06-21T19:51:00"/>
        <d v="2024-06-21T19:52:19"/>
        <d v="2024-06-21T19:55:37"/>
        <d v="2024-06-22T08:39:50"/>
        <d v="2024-06-22T09:37:49"/>
        <d v="2024-06-22T12:53:16"/>
        <d v="2024-06-22T15:37:20"/>
        <d v="2024-06-22T22:10:23"/>
        <d v="2024-06-23T18:12:01"/>
        <d v="2024-06-23T18:13:51"/>
        <d v="2024-06-23T21:06:47"/>
        <d v="2024-06-23T21:29:08"/>
        <d v="2024-06-23T21:30:36"/>
        <d v="2024-06-24T11:44:40"/>
        <d v="2024-06-24T11:49:36"/>
        <d v="2024-06-24T11:50:44"/>
        <d v="2024-06-24T15:02:29"/>
        <d v="2024-06-24T16:46:01"/>
        <d v="2024-06-24T16:47:00"/>
        <d v="2024-06-25T08:19:24"/>
        <d v="2024-06-25T10:28:26"/>
        <d v="2024-06-25T10:29:42"/>
        <d v="2024-06-25T11:34:52"/>
        <d v="2024-06-26T09:33:02"/>
        <d v="2024-06-26T16:32:29"/>
        <d v="2024-06-26T16:34:02"/>
        <d v="2024-06-26T21:21:53"/>
        <d v="2024-06-26T21:27:01"/>
        <d v="2024-06-26T21:28:15"/>
        <d v="2024-06-27T09:15:43"/>
        <d v="2024-06-27T16:11:48"/>
        <d v="2024-06-27T21:44:03"/>
        <d v="2024-06-27T21:50:32"/>
        <d v="2024-06-28T08:08:35"/>
        <d v="2024-06-28T17:51:54"/>
        <d v="2024-06-28T21:50:55"/>
        <d v="2024-06-28T21:52:02"/>
        <d v="2024-06-28T22:28:20"/>
        <d v="2024-06-29T09:47:10"/>
        <d v="2024-06-29T11:40:20"/>
        <d v="2024-06-29T11:41:27"/>
        <d v="2024-06-29T12:30:24"/>
        <d v="2024-06-29T12:31:43"/>
        <d v="2024-06-29T17:23:44"/>
        <d v="2024-06-29T17:24:52"/>
        <d v="2024-06-29T21:27:22"/>
        <d v="2024-06-30T10:28:10"/>
        <d v="2024-06-30T13:05:51"/>
        <d v="2024-06-30T16:54:42"/>
        <d v="2024-06-30T21:04:10"/>
        <d v="2024-07-01T18:07:27"/>
        <d v="2024-07-01T18:56:52"/>
        <d v="2024-07-01T18:57:54"/>
        <d v="2024-07-02T10:42:54"/>
        <d v="2024-07-02T10:45:01"/>
        <d v="2024-07-02T12:48:05"/>
        <d v="2024-07-02T14:03:13"/>
        <d v="2024-07-02T16:31:24"/>
        <d v="2024-07-02T22:02:24"/>
        <d v="2024-07-03T13:51:15"/>
        <d v="2024-07-03T16:01:17"/>
        <d v="2024-07-03T16:50:25"/>
        <d v="2024-07-03T16:53:16"/>
        <d v="2024-07-03T16:54:23"/>
        <d v="2024-07-03T16:55:31"/>
        <d v="2024-07-03T16:59:26"/>
        <d v="2024-07-03T17:59:02"/>
        <d v="2024-07-03T19:06:09"/>
        <d v="2024-07-04T10:26:24"/>
        <d v="2024-07-04T10:27:30"/>
        <d v="2024-07-05T12:20:29"/>
        <d v="2024-07-05T13:43:43"/>
        <d v="2024-07-05T13:44:44"/>
        <d v="2024-07-05T18:55:56"/>
        <d v="2024-07-05T19:55:08"/>
        <d v="2024-07-05T22:11:56"/>
        <d v="2024-07-05T22:18:03"/>
        <d v="2024-07-05T22:18:57"/>
        <d v="2024-07-05T22:20:01"/>
        <d v="2024-07-05T22:21:09"/>
        <d v="2024-07-06T10:28:07"/>
        <d v="2024-07-06T17:15:46"/>
        <d v="2024-07-06T17:17:01"/>
        <d v="2024-07-06T19:09:46"/>
        <d v="2024-07-06T19:10:40"/>
        <d v="2024-07-07T09:04:20"/>
        <d v="2024-07-07T09:14:29"/>
        <d v="2024-07-07T09:15:37"/>
        <d v="2024-07-07T09:28:49"/>
        <d v="2024-07-07T09:29:56"/>
        <d v="2024-07-07T14:56:30"/>
        <d v="2024-07-07T14:57:47"/>
        <d v="2024-07-07T17:07:50"/>
        <d v="2024-07-07T19:33:27"/>
        <d v="2024-07-07T20:01:32"/>
        <d v="2024-07-07T22:33:36"/>
        <d v="2024-07-08T07:33:08"/>
        <d v="2024-07-08T12:02:50"/>
        <d v="2024-07-08T14:40:24"/>
        <d v="2024-07-08T19:30:35"/>
        <d v="2024-07-08T22:14:46"/>
        <d v="2024-07-09T10:26:52"/>
        <d v="2024-07-09T10:40:29"/>
        <d v="2024-07-09T11:21:36"/>
        <d v="2024-07-09T11:22:50"/>
        <d v="2024-07-09T16:43:00"/>
        <d v="2024-07-10T11:10:42"/>
        <d v="2024-07-10T12:28:54"/>
        <d v="2024-07-10T22:13:10"/>
        <d v="2024-07-11T11:27:28"/>
        <d v="2024-07-11T16:48:19"/>
        <d v="2024-07-11T22:22:14"/>
        <d v="2024-07-11T22:30:59"/>
        <d v="2024-07-12T08:03:17"/>
        <d v="2024-07-12T11:48:33"/>
        <d v="2024-07-12T22:33:26"/>
        <d v="2024-07-12T22:34:14"/>
        <d v="2024-07-12T22:35:30"/>
        <d v="2024-07-13T10:38:10"/>
        <d v="2024-07-13T11:41:38"/>
        <d v="2024-07-14T10:54:24"/>
        <d v="2024-07-14T10:55:31"/>
        <d v="2024-07-14T10:56:30"/>
        <d v="2024-07-14T10:57:54"/>
        <d v="2024-07-14T11:02:12"/>
        <d v="2024-07-14T22:31:30"/>
        <d v="2024-07-15T07:33:06"/>
        <d v="2024-07-16T12:23:37"/>
        <d v="2024-07-16T19:29:25"/>
        <d v="2024-07-17T13:05:00"/>
        <d v="2024-07-18T11:10:13"/>
        <d v="2024-07-18T11:11:23"/>
        <d v="2024-07-18T11:33:00"/>
        <d v="2024-07-18T11:34:48"/>
        <d v="2024-07-18T11:35:52"/>
        <d v="2024-07-18T13:23:34"/>
        <d v="2024-07-18T18:18:23"/>
        <d v="2024-07-18T19:30:51"/>
        <d v="2024-07-18T21:19:42"/>
        <d v="2024-07-18T21:22:00"/>
        <d v="2024-07-18T21:46:19"/>
        <d v="2024-07-19T11:03:02"/>
        <d v="2024-07-19T11:16:21"/>
        <d v="2024-07-19T12:58:38"/>
        <d v="2024-07-19T12:59:55"/>
        <d v="2024-07-19T14:09:21"/>
        <d v="2024-07-19T14:11:22"/>
        <d v="2024-07-19T16:36:19"/>
        <d v="2024-07-19T16:37:36"/>
        <d v="2024-07-20T08:05:44"/>
        <d v="2024-07-20T08:06:49"/>
        <d v="2024-07-20T08:07:51"/>
        <d v="2024-07-20T09:00:54"/>
        <d v="2024-07-20T09:02:28"/>
        <d v="2024-07-20T10:39:21"/>
        <d v="2024-07-20T15:15:09"/>
        <d v="2024-07-21T10:30:56"/>
        <d v="2024-07-21T11:39:29"/>
        <d v="2024-07-21T13:34:31"/>
        <d v="2024-07-21T13:42:31"/>
        <d v="2024-07-22T08:13:23"/>
        <d v="2024-07-22T08:40:50"/>
        <d v="2024-07-22T10:15:37"/>
        <d v="2024-07-22T16:44:38"/>
        <d v="2024-07-23T08:12:56"/>
        <d v="2024-07-23T08:40:19"/>
        <d v="2024-07-23T08:44:54"/>
        <d v="2024-07-23T08:49:25"/>
        <d v="2024-07-23T08:51:10"/>
        <d v="2024-07-23T09:01:46"/>
        <d v="2024-07-23T10:03:36"/>
        <d v="2024-07-23T15:20:05"/>
        <d v="2024-07-23T15:21:01"/>
        <d v="2024-07-23T21:01:41"/>
        <d v="2024-07-23T21:23:14"/>
        <d v="2024-07-23T21:24:23"/>
        <d v="2024-07-24T09:16:10"/>
        <d v="2024-07-24T09:38:55"/>
        <d v="2024-07-24T09:54:37"/>
        <d v="2024-07-24T11:43:53"/>
        <d v="2024-07-24T13:55:14"/>
        <d v="2024-07-24T14:45:50"/>
        <d v="2024-07-24T15:18:31"/>
        <d v="2024-07-24T19:15:06"/>
        <d v="2024-07-24T19:17:00"/>
        <d v="2024-07-24T21:17:37"/>
        <d v="2024-07-24T21:18:41"/>
        <d v="2024-07-24T21:25:17"/>
        <d v="2024-07-25T07:54:48"/>
        <d v="2024-07-25T08:49:18"/>
        <d v="2024-07-25T10:29:45"/>
        <d v="2024-07-25T11:26:05"/>
        <d v="2024-07-25T15:25:07"/>
        <d v="2024-07-25T19:21:01"/>
        <d v="2024-07-25T21:06:01"/>
        <d v="2024-07-25T21:06:50"/>
        <d v="2024-07-25T22:38:51"/>
        <d v="2024-07-25T22:39:47"/>
        <d v="2024-07-26T08:33:01"/>
        <d v="2024-07-26T09:19:37"/>
        <d v="2024-07-26T09:20:34"/>
        <d v="2024-07-26T09:33:12"/>
        <d v="2024-07-26T09:34:17"/>
        <d v="2024-07-26T09:59:08"/>
        <d v="2024-07-26T10:00:03"/>
        <d v="2024-07-26T11:47:14"/>
        <d v="2024-07-26T12:07:02"/>
        <d v="2024-07-26T12:28:08"/>
        <d v="2024-07-26T12:29:18"/>
        <d v="2024-07-26T13:09:56"/>
        <d v="2024-07-26T17:23:29"/>
        <d v="2024-07-26T17:58:29"/>
        <d v="2024-07-26T21:15:10"/>
        <d v="2024-07-26T22:49:52"/>
        <d v="2024-07-27T09:09:16"/>
        <d v="2024-07-27T11:55:31"/>
        <d v="2024-07-27T12:25:10"/>
        <d v="2024-07-27T12:26:13"/>
        <d v="2024-07-27T12:33:23"/>
        <d v="2024-07-27T14:28:42"/>
        <d v="2024-07-27T14:51:53"/>
        <d v="2024-07-27T17:02:33"/>
        <d v="2024-07-27T17:03:39"/>
        <d v="2024-07-27T17:09:00"/>
        <d v="2024-07-27T17:10:08"/>
        <d v="2024-07-27T20:55:20"/>
        <d v="2024-07-27T22:56:24"/>
        <d v="2024-07-28T11:07:26"/>
        <d v="2024-07-28T14:17:54"/>
        <d v="2024-07-28T14:18:52"/>
        <d v="2024-07-29T08:12:06"/>
        <d v="2024-07-29T09:04:48"/>
        <d v="2024-07-29T09:15:46"/>
        <d v="2024-07-29T09:19:44"/>
        <d v="2024-07-29T09:51:25"/>
        <d v="2024-07-29T09:58:30"/>
        <d v="2024-07-29T10:43:44"/>
        <d v="2024-07-29T10:44:56"/>
        <d v="2024-07-29T19:06:31"/>
        <d v="2024-07-29T19:30:16"/>
        <d v="2024-07-29T21:57:34"/>
        <d v="2024-07-30T07:41:11"/>
        <d v="2024-07-30T08:05:07"/>
        <d v="2024-07-30T08:20:51"/>
        <d v="2024-07-30T09:13:43"/>
        <d v="2024-07-30T10:17:11"/>
        <d v="2024-07-30T10:19:34"/>
        <d v="2024-07-30T10:23:20"/>
        <d v="2024-07-30T11:12:07"/>
        <d v="2024-07-30T11:13:16"/>
        <d v="2024-07-30T11:14:42"/>
        <d v="2024-07-30T11:16:02"/>
        <d v="2024-07-30T11:30:35"/>
        <d v="2024-07-30T11:31:41"/>
        <d v="2024-07-30T12:08:08"/>
        <d v="2024-07-30T15:16:10"/>
        <d v="2024-07-30T16:08:53"/>
        <d v="2024-07-30T16:09:44"/>
        <d v="2024-07-30T20:24:20"/>
        <d v="2024-07-30T20:53:52"/>
        <d v="2024-07-30T20:54:46"/>
        <d v="2024-07-30T20:57:02"/>
        <d v="2024-07-30T21:33:19"/>
        <d v="2024-07-30T22:15:21"/>
        <d v="2024-07-30T22:16:19"/>
        <d v="2024-07-31T07:59:52"/>
        <d v="2024-07-31T08:37:42"/>
        <d v="2024-07-31T08:38:38"/>
        <d v="2024-07-31T09:54:45"/>
        <d v="2024-07-31T09:55:45"/>
        <d v="2024-07-31T09:58:16"/>
        <d v="2024-07-31T13:11:43"/>
        <d v="2024-07-31T13:14:00"/>
        <d v="2024-07-31T13:24:49"/>
        <d v="2024-07-31T17:48:07"/>
        <d v="2024-07-31T18:04:15"/>
        <d v="2024-07-31T19:22:39"/>
        <d v="2024-07-31T19:28:45"/>
        <d v="2024-07-31T20:46:42"/>
        <d v="2024-07-31T20:50:07"/>
        <d v="2024-07-31T20:51:10"/>
        <d v="2024-07-31T20:52:15"/>
        <d v="2024-07-31T20:53:35"/>
        <d v="2024-07-31T20:59:25"/>
        <d v="2024-07-31T21:26:26"/>
        <d v="2024-07-31T21:54:12"/>
        <d v="2024-07-31T21:55:17"/>
        <d v="2024-08-01T07:31:00"/>
        <d v="2024-08-01T09:25:20"/>
        <d v="2024-08-01T11:04:14"/>
        <d v="2024-08-01T11:22:46"/>
        <d v="2024-08-01T13:22:47"/>
        <d v="2024-08-01T13:23:37"/>
        <d v="2024-08-01T13:49:07"/>
        <d v="2024-08-01T15:43:44"/>
        <d v="2024-08-01T16:24:01"/>
        <d v="2024-08-01T16:26:07"/>
        <d v="2024-08-01T17:23:35"/>
        <d v="2024-08-01T20:41:28"/>
        <d v="2024-08-02T09:01:54"/>
        <d v="2024-08-02T09:35:03"/>
        <d v="2024-08-02T11:09:19"/>
        <d v="2024-08-02T18:08:35"/>
        <d v="2024-08-02T21:23:04"/>
        <d v="2024-08-03T08:53:47"/>
        <d v="2024-08-03T09:37:19"/>
        <d v="2024-08-03T09:38:41"/>
        <d v="2024-08-03T10:12:26"/>
        <d v="2024-08-03T11:20:27"/>
        <d v="2024-08-03T11:21:22"/>
        <d v="2024-08-03T11:56:37"/>
        <d v="2024-08-03T11:57:31"/>
        <d v="2024-08-03T12:03:36"/>
        <d v="2024-08-03T16:54:00"/>
        <d v="2024-08-03T18:38:42"/>
        <d v="2024-08-03T21:30:49"/>
        <d v="2024-08-03T21:33:06"/>
        <d v="2024-08-04T08:18:37"/>
        <d v="2024-08-04T10:37:51"/>
        <d v="2024-08-04T11:50:55"/>
        <d v="2024-08-04T11:52:33"/>
        <d v="2024-08-04T15:33:52"/>
        <d v="2024-08-04T15:35:06"/>
        <d v="2024-08-05T08:50:06"/>
        <d v="2024-08-05T09:19:19"/>
        <d v="2024-08-05T11:20:47"/>
        <d v="2024-08-05T13:45:22"/>
        <d v="2024-08-05T16:05:58"/>
        <d v="2024-08-05T16:07:19"/>
        <d v="2024-08-05T17:44:25"/>
        <d v="2024-08-05T17:45:32"/>
        <d v="2024-08-05T19:20:03"/>
        <d v="2024-08-05T19:34:51"/>
        <d v="2024-08-05T20:49:31"/>
        <d v="2024-08-05T20:50:22"/>
        <d v="2024-08-05T22:43:48"/>
        <d v="2024-08-06T10:21:03"/>
        <d v="2024-08-06T10:32:32"/>
        <d v="2024-08-06T17:40:49"/>
        <d v="2024-08-06T17:42:53"/>
        <d v="2024-08-06T17:44:05"/>
        <d v="2024-08-06T19:04:05"/>
        <d v="2024-08-06T19:05:23"/>
        <d v="2024-08-06T20:04:27"/>
        <d v="2024-08-07T08:55:48"/>
        <d v="2024-08-07T12:12:27"/>
        <d v="2024-08-07T12:13:41"/>
        <d v="2024-08-07T13:11:16"/>
        <d v="2024-08-07T16:19:02"/>
        <d v="2024-08-07T19:36:23"/>
        <d v="2024-08-07T20:40:09"/>
        <d v="2024-08-07T21:18:12"/>
        <d v="2024-08-07T22:28:57"/>
        <d v="2024-08-07T22:32:16"/>
        <d v="2024-08-08T08:46:36"/>
        <d v="2024-08-08T08:47:29"/>
        <d v="2024-08-08T12:27:05"/>
        <d v="2024-08-08T12:43:20"/>
        <d v="2024-08-08T12:44:15"/>
        <d v="2024-08-08T16:57:53"/>
        <d v="2024-08-08T17:17:52"/>
        <d v="2024-08-08T21:25:59"/>
        <d v="2024-08-08T22:25:59"/>
        <d v="2024-08-08T23:25:59"/>
        <d v="2024-08-09T00:25:59"/>
        <d v="2024-08-09T01:25:59"/>
        <d v="2024-08-09T02:25:59"/>
        <d v="2024-08-09T03:25:59"/>
        <d v="2024-08-09T04:25:59"/>
        <d v="2024-08-09T05:25:59"/>
        <d v="2024-08-09T06:25:59"/>
      </sharedItems>
      <fieldGroup par="7" base="2">
        <rangePr groupBy="days" startDate="2024-03-01T10:15:51" endDate="2024-08-09T06:25:59"/>
        <groupItems count="368">
          <s v="&lt;3/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9/2024"/>
        </groupItems>
      </fieldGroup>
    </cacheField>
    <cacheField name="Payment Method" numFmtId="0">
      <sharedItems count="2">
        <s v="Card"/>
        <s v="Cash"/>
      </sharedItems>
    </cacheField>
    <cacheField name="Card #" numFmtId="0">
      <sharedItems containsBlank="1"/>
    </cacheField>
    <cacheField name="Amount paid" numFmtId="44">
      <sharedItems containsSemiMixedTypes="0" containsString="0" containsNumber="1" minValue="10" maxValue="1007"/>
    </cacheField>
    <cacheField name="Type of coffee" numFmtId="0">
      <sharedItems count="17">
        <s v="Latte"/>
        <s v="Hot Chocolate"/>
        <s v="Americano"/>
        <s v="Americano with Milk"/>
        <s v="Cocoa"/>
        <s v="Cortado"/>
        <s v="Espresso"/>
        <s v="Cappuccino"/>
        <s v="Kopi Luwak"/>
        <s v="Very Expensive Kopi Luwak"/>
        <s v="Not Very Expensive Kopi Luwak"/>
        <s v="Test 1"/>
        <s v="Test 2"/>
        <s v="Test 3"/>
        <s v="Test 4"/>
        <s v="Test 5"/>
        <s v="Test 6"/>
      </sharedItems>
    </cacheField>
    <cacheField name="Months" numFmtId="0" databaseField="0">
      <fieldGroup base="2">
        <rangePr groupBy="months" startDate="2024-03-01T10:15:51" endDate="2024-08-09T06:25:59"/>
        <groupItems count="14">
          <s v="&lt;3/1/2024"/>
          <s v="Jan"/>
          <s v="Feb"/>
          <s v="Mar"/>
          <s v="Apr"/>
          <s v="May"/>
          <s v="Jun"/>
          <s v="Jul"/>
          <s v="Aug"/>
          <s v="Sep"/>
          <s v="Oct"/>
          <s v="Nov"/>
          <s v="Dec"/>
          <s v="&gt;8/9/2024"/>
        </groupItems>
      </fieldGroup>
    </cacheField>
    <cacheField name="Months2" numFmtId="0" databaseField="0">
      <fieldGroup base="1">
        <rangePr groupBy="months" startDate="2024-03-01T00:00:00" endDate="2024-08-18T00:00:00"/>
        <groupItems count="14">
          <s v="&lt;3/1/2024"/>
          <s v="Jan"/>
          <s v="Feb"/>
          <s v="Mar"/>
          <s v="Apr"/>
          <s v="May"/>
          <s v="Jun"/>
          <s v="Jul"/>
          <s v="Aug"/>
          <s v="Sep"/>
          <s v="Oct"/>
          <s v="Nov"/>
          <s v="Dec"/>
          <s v="&gt;8/18/2024"/>
        </groupItems>
      </fieldGroup>
    </cacheField>
  </cacheFields>
  <extLst>
    <ext xmlns:x14="http://schemas.microsoft.com/office/spreadsheetml/2009/9/main" uri="{725AE2AE-9491-48be-B2B4-4EB974FC3084}">
      <x14:pivotCacheDefinition pivotCacheId="1116982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7">
  <r>
    <n v="1"/>
    <x v="0"/>
    <x v="0"/>
    <x v="0"/>
    <s v="ANON-0000-0000-0001"/>
    <n v="38.700000000000003"/>
    <x v="0"/>
  </r>
  <r>
    <n v="2"/>
    <x v="0"/>
    <x v="1"/>
    <x v="0"/>
    <s v="ANON-0000-0000-0002"/>
    <n v="38.700000000000003"/>
    <x v="1"/>
  </r>
  <r>
    <n v="3"/>
    <x v="0"/>
    <x v="2"/>
    <x v="0"/>
    <s v="ANON-0000-0000-0002"/>
    <n v="38.700000000000003"/>
    <x v="1"/>
  </r>
  <r>
    <n v="4"/>
    <x v="0"/>
    <x v="3"/>
    <x v="0"/>
    <s v="ANON-0000-0000-0003"/>
    <n v="28.9"/>
    <x v="2"/>
  </r>
  <r>
    <n v="5"/>
    <x v="0"/>
    <x v="4"/>
    <x v="0"/>
    <s v="ANON-0000-0000-0004"/>
    <n v="38.700000000000003"/>
    <x v="0"/>
  </r>
  <r>
    <n v="6"/>
    <x v="0"/>
    <x v="5"/>
    <x v="0"/>
    <s v="ANON-0000-0000-0005"/>
    <n v="33.799999999999997"/>
    <x v="3"/>
  </r>
  <r>
    <n v="7"/>
    <x v="0"/>
    <x v="6"/>
    <x v="0"/>
    <s v="ANON-0000-0000-0006"/>
    <n v="38.700000000000003"/>
    <x v="1"/>
  </r>
  <r>
    <n v="8"/>
    <x v="0"/>
    <x v="7"/>
    <x v="0"/>
    <s v="ANON-0000-0000-0007"/>
    <n v="33.799999999999997"/>
    <x v="3"/>
  </r>
  <r>
    <n v="9"/>
    <x v="0"/>
    <x v="8"/>
    <x v="0"/>
    <s v="ANON-0000-0000-0008"/>
    <n v="38.700000000000003"/>
    <x v="4"/>
  </r>
  <r>
    <n v="10"/>
    <x v="0"/>
    <x v="9"/>
    <x v="0"/>
    <s v="ANON-0000-0000-0008"/>
    <n v="33.799999999999997"/>
    <x v="3"/>
  </r>
  <r>
    <n v="11"/>
    <x v="0"/>
    <x v="10"/>
    <x v="0"/>
    <s v="ANON-0000-0000-0009"/>
    <n v="33.799999999999997"/>
    <x v="3"/>
  </r>
  <r>
    <n v="12"/>
    <x v="1"/>
    <x v="11"/>
    <x v="0"/>
    <s v="ANON-0000-0000-0010"/>
    <n v="28.9"/>
    <x v="2"/>
  </r>
  <r>
    <n v="13"/>
    <x v="1"/>
    <x v="12"/>
    <x v="1"/>
    <m/>
    <n v="40"/>
    <x v="0"/>
  </r>
  <r>
    <n v="14"/>
    <x v="1"/>
    <x v="13"/>
    <x v="0"/>
    <s v="ANON-0000-0000-0011"/>
    <n v="33.799999999999997"/>
    <x v="3"/>
  </r>
  <r>
    <n v="15"/>
    <x v="1"/>
    <x v="14"/>
    <x v="0"/>
    <s v="ANON-0000-0000-0012"/>
    <n v="33.799999999999997"/>
    <x v="3"/>
  </r>
  <r>
    <n v="16"/>
    <x v="1"/>
    <x v="15"/>
    <x v="0"/>
    <s v="ANON-0000-0000-0013"/>
    <n v="28.9"/>
    <x v="2"/>
  </r>
  <r>
    <n v="17"/>
    <x v="1"/>
    <x v="16"/>
    <x v="0"/>
    <s v="ANON-0000-0000-0014"/>
    <n v="33.799999999999997"/>
    <x v="3"/>
  </r>
  <r>
    <n v="18"/>
    <x v="1"/>
    <x v="17"/>
    <x v="0"/>
    <s v="ANON-0000-0000-0004"/>
    <n v="28.9"/>
    <x v="2"/>
  </r>
  <r>
    <n v="19"/>
    <x v="2"/>
    <x v="18"/>
    <x v="1"/>
    <m/>
    <n v="40"/>
    <x v="0"/>
  </r>
  <r>
    <n v="20"/>
    <x v="2"/>
    <x v="19"/>
    <x v="0"/>
    <s v="ANON-0000-0000-0015"/>
    <n v="38.700000000000003"/>
    <x v="0"/>
  </r>
  <r>
    <n v="21"/>
    <x v="2"/>
    <x v="20"/>
    <x v="0"/>
    <s v="ANON-0000-0000-0016"/>
    <n v="28.9"/>
    <x v="5"/>
  </r>
  <r>
    <n v="22"/>
    <x v="2"/>
    <x v="21"/>
    <x v="0"/>
    <s v="ANON-0000-0000-0012"/>
    <n v="28.9"/>
    <x v="2"/>
  </r>
  <r>
    <n v="23"/>
    <x v="2"/>
    <x v="22"/>
    <x v="0"/>
    <s v="ANON-0000-0000-0017"/>
    <n v="38.700000000000003"/>
    <x v="1"/>
  </r>
  <r>
    <n v="24"/>
    <x v="2"/>
    <x v="23"/>
    <x v="0"/>
    <s v="ANON-0000-0000-0018"/>
    <n v="38.700000000000003"/>
    <x v="4"/>
  </r>
  <r>
    <n v="25"/>
    <x v="2"/>
    <x v="24"/>
    <x v="0"/>
    <s v="ANON-0000-0000-0019"/>
    <n v="28.9"/>
    <x v="5"/>
  </r>
  <r>
    <n v="26"/>
    <x v="2"/>
    <x v="25"/>
    <x v="0"/>
    <s v="ANON-0000-0000-0020"/>
    <n v="33.799999999999997"/>
    <x v="3"/>
  </r>
  <r>
    <n v="27"/>
    <x v="2"/>
    <x v="26"/>
    <x v="0"/>
    <s v="ANON-0000-0000-0020"/>
    <n v="33.799999999999997"/>
    <x v="3"/>
  </r>
  <r>
    <n v="28"/>
    <x v="2"/>
    <x v="27"/>
    <x v="0"/>
    <s v="ANON-0000-0000-0020"/>
    <n v="38.700000000000003"/>
    <x v="1"/>
  </r>
  <r>
    <n v="29"/>
    <x v="3"/>
    <x v="28"/>
    <x v="0"/>
    <s v="ANON-0000-0000-0001"/>
    <n v="38.700000000000003"/>
    <x v="0"/>
  </r>
  <r>
    <n v="30"/>
    <x v="3"/>
    <x v="29"/>
    <x v="0"/>
    <s v="ANON-0000-0000-0021"/>
    <n v="38.700000000000003"/>
    <x v="0"/>
  </r>
  <r>
    <n v="31"/>
    <x v="3"/>
    <x v="30"/>
    <x v="0"/>
    <s v="ANON-0000-0000-0012"/>
    <n v="33.799999999999997"/>
    <x v="3"/>
  </r>
  <r>
    <n v="32"/>
    <x v="3"/>
    <x v="31"/>
    <x v="0"/>
    <s v="ANON-0000-0000-0022"/>
    <n v="24"/>
    <x v="6"/>
  </r>
  <r>
    <n v="33"/>
    <x v="4"/>
    <x v="32"/>
    <x v="0"/>
    <s v="ANON-0000-0000-0001"/>
    <n v="38.700000000000003"/>
    <x v="0"/>
  </r>
  <r>
    <n v="34"/>
    <x v="4"/>
    <x v="33"/>
    <x v="0"/>
    <s v="ANON-0000-0000-0023"/>
    <n v="38.700000000000003"/>
    <x v="0"/>
  </r>
  <r>
    <n v="35"/>
    <x v="4"/>
    <x v="34"/>
    <x v="0"/>
    <s v="ANON-0000-0000-0024"/>
    <n v="38.700000000000003"/>
    <x v="0"/>
  </r>
  <r>
    <n v="36"/>
    <x v="4"/>
    <x v="35"/>
    <x v="0"/>
    <s v="ANON-0000-0000-0025"/>
    <n v="38.700000000000003"/>
    <x v="1"/>
  </r>
  <r>
    <n v="37"/>
    <x v="4"/>
    <x v="36"/>
    <x v="0"/>
    <s v="ANON-0000-0000-0026"/>
    <n v="38.700000000000003"/>
    <x v="4"/>
  </r>
  <r>
    <n v="38"/>
    <x v="4"/>
    <x v="37"/>
    <x v="0"/>
    <s v="ANON-0000-0000-0027"/>
    <n v="38.700000000000003"/>
    <x v="1"/>
  </r>
  <r>
    <n v="39"/>
    <x v="4"/>
    <x v="38"/>
    <x v="0"/>
    <s v="ANON-0000-0000-0009"/>
    <n v="38.700000000000003"/>
    <x v="1"/>
  </r>
  <r>
    <n v="40"/>
    <x v="4"/>
    <x v="39"/>
    <x v="0"/>
    <s v="ANON-0000-0000-0028"/>
    <n v="28.9"/>
    <x v="5"/>
  </r>
  <r>
    <n v="41"/>
    <x v="4"/>
    <x v="40"/>
    <x v="0"/>
    <s v="ANON-0000-0000-0028"/>
    <n v="38.700000000000003"/>
    <x v="1"/>
  </r>
  <r>
    <n v="42"/>
    <x v="5"/>
    <x v="41"/>
    <x v="1"/>
    <m/>
    <n v="35"/>
    <x v="3"/>
  </r>
  <r>
    <n v="43"/>
    <x v="5"/>
    <x v="42"/>
    <x v="0"/>
    <s v="ANON-0000-0000-0012"/>
    <n v="28.9"/>
    <x v="2"/>
  </r>
  <r>
    <n v="44"/>
    <x v="5"/>
    <x v="43"/>
    <x v="0"/>
    <s v="ANON-0000-0000-0012"/>
    <n v="28.9"/>
    <x v="5"/>
  </r>
  <r>
    <n v="45"/>
    <x v="5"/>
    <x v="44"/>
    <x v="0"/>
    <s v="ANON-0000-0000-0029"/>
    <n v="38.700000000000003"/>
    <x v="7"/>
  </r>
  <r>
    <n v="46"/>
    <x v="5"/>
    <x v="45"/>
    <x v="0"/>
    <s v="ANON-0000-0000-0029"/>
    <n v="38.700000000000003"/>
    <x v="7"/>
  </r>
  <r>
    <n v="47"/>
    <x v="6"/>
    <x v="46"/>
    <x v="1"/>
    <m/>
    <n v="40"/>
    <x v="0"/>
  </r>
  <r>
    <n v="48"/>
    <x v="6"/>
    <x v="47"/>
    <x v="0"/>
    <s v="ANON-0000-0000-0030"/>
    <n v="38.700000000000003"/>
    <x v="1"/>
  </r>
  <r>
    <n v="49"/>
    <x v="6"/>
    <x v="48"/>
    <x v="0"/>
    <s v="ANON-0000-0000-0031"/>
    <n v="38.700000000000003"/>
    <x v="0"/>
  </r>
  <r>
    <n v="50"/>
    <x v="6"/>
    <x v="49"/>
    <x v="1"/>
    <m/>
    <n v="40"/>
    <x v="0"/>
  </r>
  <r>
    <n v="51"/>
    <x v="6"/>
    <x v="50"/>
    <x v="0"/>
    <s v="ANON-0000-0000-0032"/>
    <n v="28.9"/>
    <x v="2"/>
  </r>
  <r>
    <n v="52"/>
    <x v="6"/>
    <x v="51"/>
    <x v="0"/>
    <s v="ANON-0000-0000-0033"/>
    <n v="33.799999999999997"/>
    <x v="3"/>
  </r>
  <r>
    <n v="53"/>
    <x v="7"/>
    <x v="52"/>
    <x v="0"/>
    <s v="ANON-0000-0000-0012"/>
    <n v="28.9"/>
    <x v="5"/>
  </r>
  <r>
    <n v="54"/>
    <x v="7"/>
    <x v="53"/>
    <x v="0"/>
    <s v="ANON-0000-0000-0034"/>
    <n v="38.700000000000003"/>
    <x v="7"/>
  </r>
  <r>
    <n v="55"/>
    <x v="7"/>
    <x v="54"/>
    <x v="0"/>
    <s v="ANON-0000-0000-0035"/>
    <n v="28.9"/>
    <x v="2"/>
  </r>
  <r>
    <n v="56"/>
    <x v="7"/>
    <x v="55"/>
    <x v="0"/>
    <s v="ANON-0000-0000-0012"/>
    <n v="28.9"/>
    <x v="2"/>
  </r>
  <r>
    <n v="57"/>
    <x v="7"/>
    <x v="56"/>
    <x v="0"/>
    <s v="ANON-0000-0000-0033"/>
    <n v="28.9"/>
    <x v="2"/>
  </r>
  <r>
    <n v="58"/>
    <x v="7"/>
    <x v="57"/>
    <x v="0"/>
    <s v="ANON-0000-0000-0012"/>
    <n v="33.799999999999997"/>
    <x v="3"/>
  </r>
  <r>
    <n v="59"/>
    <x v="7"/>
    <x v="58"/>
    <x v="0"/>
    <s v="ANON-0000-0000-0036"/>
    <n v="38.700000000000003"/>
    <x v="0"/>
  </r>
  <r>
    <n v="60"/>
    <x v="7"/>
    <x v="59"/>
    <x v="0"/>
    <s v="ANON-0000-0000-0037"/>
    <n v="38.700000000000003"/>
    <x v="0"/>
  </r>
  <r>
    <n v="61"/>
    <x v="8"/>
    <x v="60"/>
    <x v="1"/>
    <m/>
    <n v="40"/>
    <x v="1"/>
  </r>
  <r>
    <n v="62"/>
    <x v="8"/>
    <x v="61"/>
    <x v="0"/>
    <s v="ANON-0000-0000-0038"/>
    <n v="24"/>
    <x v="6"/>
  </r>
  <r>
    <n v="63"/>
    <x v="8"/>
    <x v="62"/>
    <x v="0"/>
    <s v="ANON-0000-0000-0039"/>
    <n v="28.9"/>
    <x v="2"/>
  </r>
  <r>
    <n v="64"/>
    <x v="8"/>
    <x v="63"/>
    <x v="0"/>
    <s v="ANON-0000-0000-0012"/>
    <n v="38.700000000000003"/>
    <x v="7"/>
  </r>
  <r>
    <n v="65"/>
    <x v="8"/>
    <x v="64"/>
    <x v="0"/>
    <s v="ANON-0000-0000-0040"/>
    <n v="28.9"/>
    <x v="2"/>
  </r>
  <r>
    <n v="66"/>
    <x v="8"/>
    <x v="65"/>
    <x v="0"/>
    <s v="ANON-0000-0000-0040"/>
    <n v="28.9"/>
    <x v="2"/>
  </r>
  <r>
    <n v="67"/>
    <x v="8"/>
    <x v="66"/>
    <x v="0"/>
    <s v="ANON-0000-0000-0041"/>
    <n v="38.700000000000003"/>
    <x v="0"/>
  </r>
  <r>
    <n v="68"/>
    <x v="8"/>
    <x v="67"/>
    <x v="0"/>
    <s v="ANON-0000-0000-0042"/>
    <n v="33.799999999999997"/>
    <x v="3"/>
  </r>
  <r>
    <n v="69"/>
    <x v="8"/>
    <x v="68"/>
    <x v="0"/>
    <s v="ANON-0000-0000-0043"/>
    <n v="28.9"/>
    <x v="5"/>
  </r>
  <r>
    <n v="70"/>
    <x v="8"/>
    <x v="69"/>
    <x v="0"/>
    <s v="ANON-0000-0000-0043"/>
    <n v="38.700000000000003"/>
    <x v="7"/>
  </r>
  <r>
    <n v="71"/>
    <x v="8"/>
    <x v="70"/>
    <x v="0"/>
    <s v="ANON-0000-0000-0009"/>
    <n v="33.799999999999997"/>
    <x v="3"/>
  </r>
  <r>
    <n v="72"/>
    <x v="8"/>
    <x v="71"/>
    <x v="0"/>
    <s v="ANON-0000-0000-0044"/>
    <n v="38.700000000000003"/>
    <x v="1"/>
  </r>
  <r>
    <n v="73"/>
    <x v="8"/>
    <x v="72"/>
    <x v="0"/>
    <s v="ANON-0000-0000-0009"/>
    <n v="38.700000000000003"/>
    <x v="7"/>
  </r>
  <r>
    <n v="74"/>
    <x v="8"/>
    <x v="73"/>
    <x v="0"/>
    <s v="ANON-0000-0000-0009"/>
    <n v="38.700000000000003"/>
    <x v="1"/>
  </r>
  <r>
    <n v="75"/>
    <x v="9"/>
    <x v="74"/>
    <x v="1"/>
    <m/>
    <n v="30"/>
    <x v="2"/>
  </r>
  <r>
    <n v="76"/>
    <x v="9"/>
    <x v="75"/>
    <x v="1"/>
    <m/>
    <n v="35"/>
    <x v="3"/>
  </r>
  <r>
    <n v="77"/>
    <x v="9"/>
    <x v="76"/>
    <x v="1"/>
    <m/>
    <n v="40"/>
    <x v="0"/>
  </r>
  <r>
    <n v="78"/>
    <x v="9"/>
    <x v="77"/>
    <x v="0"/>
    <s v="ANON-0000-0000-0045"/>
    <n v="24"/>
    <x v="6"/>
  </r>
  <r>
    <n v="79"/>
    <x v="9"/>
    <x v="78"/>
    <x v="1"/>
    <m/>
    <n v="35"/>
    <x v="3"/>
  </r>
  <r>
    <n v="80"/>
    <x v="9"/>
    <x v="79"/>
    <x v="0"/>
    <s v="ANON-0000-0000-0046"/>
    <n v="38.700000000000003"/>
    <x v="0"/>
  </r>
  <r>
    <n v="81"/>
    <x v="9"/>
    <x v="80"/>
    <x v="0"/>
    <s v="ANON-0000-0000-0046"/>
    <n v="28.9"/>
    <x v="5"/>
  </r>
  <r>
    <n v="82"/>
    <x v="10"/>
    <x v="81"/>
    <x v="1"/>
    <m/>
    <n v="40"/>
    <x v="0"/>
  </r>
  <r>
    <n v="83"/>
    <x v="10"/>
    <x v="82"/>
    <x v="1"/>
    <m/>
    <n v="40"/>
    <x v="7"/>
  </r>
  <r>
    <n v="84"/>
    <x v="10"/>
    <x v="83"/>
    <x v="1"/>
    <m/>
    <n v="30"/>
    <x v="5"/>
  </r>
  <r>
    <n v="85"/>
    <x v="10"/>
    <x v="84"/>
    <x v="1"/>
    <m/>
    <n v="30"/>
    <x v="2"/>
  </r>
  <r>
    <n v="86"/>
    <x v="10"/>
    <x v="85"/>
    <x v="0"/>
    <s v="ANON-0000-0000-0035"/>
    <n v="38.700000000000003"/>
    <x v="7"/>
  </r>
  <r>
    <n v="87"/>
    <x v="10"/>
    <x v="86"/>
    <x v="0"/>
    <s v="ANON-0000-0000-0047"/>
    <n v="28.9"/>
    <x v="2"/>
  </r>
  <r>
    <n v="88"/>
    <x v="10"/>
    <x v="87"/>
    <x v="0"/>
    <s v="ANON-0000-0000-0047"/>
    <n v="38.700000000000003"/>
    <x v="0"/>
  </r>
  <r>
    <n v="89"/>
    <x v="10"/>
    <x v="88"/>
    <x v="0"/>
    <s v="ANON-0000-0000-0048"/>
    <n v="28.9"/>
    <x v="5"/>
  </r>
  <r>
    <n v="90"/>
    <x v="11"/>
    <x v="89"/>
    <x v="1"/>
    <m/>
    <n v="40"/>
    <x v="0"/>
  </r>
  <r>
    <n v="91"/>
    <x v="11"/>
    <x v="90"/>
    <x v="0"/>
    <s v="ANON-0000-0000-0033"/>
    <n v="28.9"/>
    <x v="2"/>
  </r>
  <r>
    <n v="92"/>
    <x v="11"/>
    <x v="91"/>
    <x v="0"/>
    <s v="ANON-0000-0000-0033"/>
    <n v="28.9"/>
    <x v="5"/>
  </r>
  <r>
    <n v="93"/>
    <x v="11"/>
    <x v="92"/>
    <x v="0"/>
    <s v="ANON-0000-0000-0049"/>
    <n v="38.700000000000003"/>
    <x v="1"/>
  </r>
  <r>
    <n v="94"/>
    <x v="11"/>
    <x v="93"/>
    <x v="0"/>
    <s v="ANON-0000-0000-0004"/>
    <n v="33.799999999999997"/>
    <x v="3"/>
  </r>
  <r>
    <n v="95"/>
    <x v="11"/>
    <x v="94"/>
    <x v="0"/>
    <s v="ANON-0000-0000-0004"/>
    <n v="28.9"/>
    <x v="2"/>
  </r>
  <r>
    <n v="96"/>
    <x v="11"/>
    <x v="95"/>
    <x v="0"/>
    <s v="ANON-0000-0000-0050"/>
    <n v="28.9"/>
    <x v="2"/>
  </r>
  <r>
    <n v="97"/>
    <x v="12"/>
    <x v="96"/>
    <x v="0"/>
    <s v="ANON-0000-0000-0048"/>
    <n v="38.700000000000003"/>
    <x v="1"/>
  </r>
  <r>
    <n v="98"/>
    <x v="12"/>
    <x v="97"/>
    <x v="0"/>
    <s v="ANON-0000-0000-0004"/>
    <n v="28.9"/>
    <x v="2"/>
  </r>
  <r>
    <n v="99"/>
    <x v="12"/>
    <x v="98"/>
    <x v="0"/>
    <s v="ANON-0000-0000-0051"/>
    <n v="28.9"/>
    <x v="2"/>
  </r>
  <r>
    <n v="100"/>
    <x v="12"/>
    <x v="99"/>
    <x v="0"/>
    <s v="ANON-0000-0000-0051"/>
    <n v="28.9"/>
    <x v="2"/>
  </r>
  <r>
    <n v="101"/>
    <x v="12"/>
    <x v="100"/>
    <x v="1"/>
    <m/>
    <n v="25"/>
    <x v="6"/>
  </r>
  <r>
    <n v="102"/>
    <x v="12"/>
    <x v="101"/>
    <x v="0"/>
    <s v="ANON-0000-0000-0052"/>
    <n v="33.799999999999997"/>
    <x v="3"/>
  </r>
  <r>
    <n v="103"/>
    <x v="12"/>
    <x v="102"/>
    <x v="0"/>
    <s v="ANON-0000-0000-0053"/>
    <n v="24"/>
    <x v="6"/>
  </r>
  <r>
    <n v="104"/>
    <x v="12"/>
    <x v="103"/>
    <x v="0"/>
    <s v="ANON-0000-0000-0053"/>
    <n v="24"/>
    <x v="6"/>
  </r>
  <r>
    <n v="105"/>
    <x v="12"/>
    <x v="104"/>
    <x v="0"/>
    <s v="ANON-0000-0000-0054"/>
    <n v="24"/>
    <x v="6"/>
  </r>
  <r>
    <n v="106"/>
    <x v="13"/>
    <x v="105"/>
    <x v="1"/>
    <m/>
    <n v="40"/>
    <x v="0"/>
  </r>
  <r>
    <n v="107"/>
    <x v="13"/>
    <x v="106"/>
    <x v="0"/>
    <s v="ANON-0000-0000-0055"/>
    <n v="38.700000000000003"/>
    <x v="0"/>
  </r>
  <r>
    <n v="108"/>
    <x v="13"/>
    <x v="107"/>
    <x v="0"/>
    <s v="ANON-0000-0000-0055"/>
    <n v="38.700000000000003"/>
    <x v="1"/>
  </r>
  <r>
    <n v="109"/>
    <x v="13"/>
    <x v="108"/>
    <x v="0"/>
    <s v="ANON-0000-0000-0012"/>
    <n v="28.9"/>
    <x v="5"/>
  </r>
  <r>
    <n v="110"/>
    <x v="13"/>
    <x v="109"/>
    <x v="0"/>
    <s v="ANON-0000-0000-0012"/>
    <n v="28.9"/>
    <x v="2"/>
  </r>
  <r>
    <n v="111"/>
    <x v="13"/>
    <x v="110"/>
    <x v="0"/>
    <s v="ANON-0000-0000-0056"/>
    <n v="33.799999999999997"/>
    <x v="3"/>
  </r>
  <r>
    <n v="112"/>
    <x v="13"/>
    <x v="111"/>
    <x v="0"/>
    <s v="ANON-0000-0000-0057"/>
    <n v="24"/>
    <x v="6"/>
  </r>
  <r>
    <n v="113"/>
    <x v="13"/>
    <x v="112"/>
    <x v="0"/>
    <s v="ANON-0000-0000-0058"/>
    <n v="38.700000000000003"/>
    <x v="0"/>
  </r>
  <r>
    <n v="114"/>
    <x v="13"/>
    <x v="113"/>
    <x v="0"/>
    <s v="ANON-0000-0000-0059"/>
    <n v="33.799999999999997"/>
    <x v="3"/>
  </r>
  <r>
    <n v="115"/>
    <x v="13"/>
    <x v="114"/>
    <x v="0"/>
    <s v="ANON-0000-0000-0050"/>
    <n v="24"/>
    <x v="6"/>
  </r>
  <r>
    <n v="116"/>
    <x v="13"/>
    <x v="115"/>
    <x v="0"/>
    <s v="ANON-0000-0000-0019"/>
    <n v="38.700000000000003"/>
    <x v="1"/>
  </r>
  <r>
    <n v="117"/>
    <x v="13"/>
    <x v="116"/>
    <x v="0"/>
    <s v="ANON-0000-0000-0012"/>
    <n v="28.9"/>
    <x v="5"/>
  </r>
  <r>
    <n v="118"/>
    <x v="14"/>
    <x v="117"/>
    <x v="1"/>
    <m/>
    <n v="40"/>
    <x v="0"/>
  </r>
  <r>
    <n v="119"/>
    <x v="14"/>
    <x v="118"/>
    <x v="0"/>
    <s v="ANON-0000-0000-0060"/>
    <n v="38.700000000000003"/>
    <x v="1"/>
  </r>
  <r>
    <n v="120"/>
    <x v="14"/>
    <x v="119"/>
    <x v="0"/>
    <s v="ANON-0000-0000-0012"/>
    <n v="28.9"/>
    <x v="2"/>
  </r>
  <r>
    <n v="121"/>
    <x v="15"/>
    <x v="120"/>
    <x v="0"/>
    <s v="ANON-0000-0000-0061"/>
    <n v="33.799999999999997"/>
    <x v="3"/>
  </r>
  <r>
    <n v="122"/>
    <x v="15"/>
    <x v="121"/>
    <x v="0"/>
    <s v="ANON-0000-0000-0061"/>
    <n v="28.9"/>
    <x v="2"/>
  </r>
  <r>
    <n v="123"/>
    <x v="15"/>
    <x v="122"/>
    <x v="0"/>
    <s v="ANON-0000-0000-0009"/>
    <n v="28.9"/>
    <x v="5"/>
  </r>
  <r>
    <n v="124"/>
    <x v="15"/>
    <x v="123"/>
    <x v="0"/>
    <s v="ANON-0000-0000-0009"/>
    <n v="28.9"/>
    <x v="5"/>
  </r>
  <r>
    <n v="125"/>
    <x v="15"/>
    <x v="124"/>
    <x v="0"/>
    <s v="ANON-0000-0000-0012"/>
    <n v="28.9"/>
    <x v="5"/>
  </r>
  <r>
    <n v="126"/>
    <x v="15"/>
    <x v="125"/>
    <x v="0"/>
    <s v="ANON-0000-0000-0062"/>
    <n v="33.799999999999997"/>
    <x v="3"/>
  </r>
  <r>
    <n v="127"/>
    <x v="16"/>
    <x v="126"/>
    <x v="1"/>
    <m/>
    <n v="40"/>
    <x v="0"/>
  </r>
  <r>
    <n v="128"/>
    <x v="16"/>
    <x v="127"/>
    <x v="0"/>
    <s v="ANON-0000-0000-0063"/>
    <n v="28.9"/>
    <x v="5"/>
  </r>
  <r>
    <n v="129"/>
    <x v="17"/>
    <x v="128"/>
    <x v="0"/>
    <s v="ANON-0000-0000-0064"/>
    <n v="28.9"/>
    <x v="5"/>
  </r>
  <r>
    <n v="130"/>
    <x v="17"/>
    <x v="129"/>
    <x v="0"/>
    <s v="ANON-0000-0000-0003"/>
    <n v="28.9"/>
    <x v="2"/>
  </r>
  <r>
    <n v="131"/>
    <x v="17"/>
    <x v="130"/>
    <x v="0"/>
    <s v="ANON-0000-0000-0003"/>
    <n v="28.9"/>
    <x v="2"/>
  </r>
  <r>
    <n v="132"/>
    <x v="17"/>
    <x v="131"/>
    <x v="0"/>
    <s v="ANON-0000-0000-0003"/>
    <n v="28.9"/>
    <x v="2"/>
  </r>
  <r>
    <n v="133"/>
    <x v="18"/>
    <x v="132"/>
    <x v="1"/>
    <m/>
    <n v="30"/>
    <x v="5"/>
  </r>
  <r>
    <n v="134"/>
    <x v="18"/>
    <x v="133"/>
    <x v="0"/>
    <s v="ANON-0000-0000-0065"/>
    <n v="38.700000000000003"/>
    <x v="0"/>
  </r>
  <r>
    <n v="135"/>
    <x v="18"/>
    <x v="134"/>
    <x v="0"/>
    <s v="ANON-0000-0000-0065"/>
    <n v="38.700000000000003"/>
    <x v="0"/>
  </r>
  <r>
    <n v="136"/>
    <x v="18"/>
    <x v="135"/>
    <x v="0"/>
    <s v="ANON-0000-0000-0049"/>
    <n v="38.700000000000003"/>
    <x v="1"/>
  </r>
  <r>
    <n v="137"/>
    <x v="18"/>
    <x v="136"/>
    <x v="0"/>
    <s v="ANON-0000-0000-0066"/>
    <n v="33.799999999999997"/>
    <x v="3"/>
  </r>
  <r>
    <n v="138"/>
    <x v="18"/>
    <x v="137"/>
    <x v="1"/>
    <m/>
    <n v="40"/>
    <x v="1"/>
  </r>
  <r>
    <n v="139"/>
    <x v="19"/>
    <x v="138"/>
    <x v="0"/>
    <s v="ANON-0000-0000-0012"/>
    <n v="28.9"/>
    <x v="5"/>
  </r>
  <r>
    <n v="140"/>
    <x v="19"/>
    <x v="139"/>
    <x v="1"/>
    <m/>
    <n v="40"/>
    <x v="0"/>
  </r>
  <r>
    <n v="141"/>
    <x v="19"/>
    <x v="140"/>
    <x v="0"/>
    <s v="ANON-0000-0000-0049"/>
    <n v="28.9"/>
    <x v="5"/>
  </r>
  <r>
    <n v="142"/>
    <x v="19"/>
    <x v="141"/>
    <x v="0"/>
    <s v="ANON-0000-0000-0067"/>
    <n v="38.700000000000003"/>
    <x v="7"/>
  </r>
  <r>
    <n v="143"/>
    <x v="19"/>
    <x v="142"/>
    <x v="0"/>
    <s v="ANON-0000-0000-0050"/>
    <n v="38.700000000000003"/>
    <x v="4"/>
  </r>
  <r>
    <n v="144"/>
    <x v="19"/>
    <x v="143"/>
    <x v="0"/>
    <s v="ANON-0000-0000-0068"/>
    <n v="38.700000000000003"/>
    <x v="0"/>
  </r>
  <r>
    <n v="145"/>
    <x v="20"/>
    <x v="144"/>
    <x v="1"/>
    <m/>
    <n v="40"/>
    <x v="7"/>
  </r>
  <r>
    <n v="146"/>
    <x v="20"/>
    <x v="145"/>
    <x v="0"/>
    <s v="ANON-0000-0000-0012"/>
    <n v="28.9"/>
    <x v="5"/>
  </r>
  <r>
    <n v="147"/>
    <x v="20"/>
    <x v="146"/>
    <x v="0"/>
    <s v="ANON-0000-0000-0012"/>
    <n v="38.700000000000003"/>
    <x v="7"/>
  </r>
  <r>
    <n v="148"/>
    <x v="20"/>
    <x v="147"/>
    <x v="1"/>
    <m/>
    <n v="30"/>
    <x v="2"/>
  </r>
  <r>
    <n v="149"/>
    <x v="20"/>
    <x v="148"/>
    <x v="0"/>
    <s v="ANON-0000-0000-0012"/>
    <n v="28.9"/>
    <x v="5"/>
  </r>
  <r>
    <n v="150"/>
    <x v="20"/>
    <x v="149"/>
    <x v="0"/>
    <s v="ANON-0000-0000-0069"/>
    <n v="38.700000000000003"/>
    <x v="0"/>
  </r>
  <r>
    <n v="151"/>
    <x v="21"/>
    <x v="150"/>
    <x v="0"/>
    <s v="ANON-0000-0000-0070"/>
    <n v="33.799999999999997"/>
    <x v="3"/>
  </r>
  <r>
    <n v="152"/>
    <x v="21"/>
    <x v="151"/>
    <x v="0"/>
    <s v="ANON-0000-0000-0071"/>
    <n v="33.799999999999997"/>
    <x v="3"/>
  </r>
  <r>
    <n v="153"/>
    <x v="21"/>
    <x v="152"/>
    <x v="1"/>
    <m/>
    <n v="40"/>
    <x v="7"/>
  </r>
  <r>
    <n v="154"/>
    <x v="21"/>
    <x v="153"/>
    <x v="0"/>
    <s v="ANON-0000-0000-0012"/>
    <n v="28.9"/>
    <x v="2"/>
  </r>
  <r>
    <n v="155"/>
    <x v="21"/>
    <x v="154"/>
    <x v="0"/>
    <s v="ANON-0000-0000-0012"/>
    <n v="24"/>
    <x v="6"/>
  </r>
  <r>
    <n v="156"/>
    <x v="21"/>
    <x v="155"/>
    <x v="0"/>
    <s v="ANON-0000-0000-0050"/>
    <n v="28.9"/>
    <x v="2"/>
  </r>
  <r>
    <n v="157"/>
    <x v="22"/>
    <x v="156"/>
    <x v="0"/>
    <s v="ANON-0000-0000-0072"/>
    <n v="38.700000000000003"/>
    <x v="0"/>
  </r>
  <r>
    <n v="158"/>
    <x v="22"/>
    <x v="157"/>
    <x v="0"/>
    <s v="ANON-0000-0000-0073"/>
    <n v="33.799999999999997"/>
    <x v="3"/>
  </r>
  <r>
    <n v="159"/>
    <x v="22"/>
    <x v="158"/>
    <x v="0"/>
    <s v="ANON-0000-0000-0074"/>
    <n v="38.700000000000003"/>
    <x v="7"/>
  </r>
  <r>
    <n v="160"/>
    <x v="22"/>
    <x v="159"/>
    <x v="0"/>
    <s v="ANON-0000-0000-0074"/>
    <n v="38.700000000000003"/>
    <x v="4"/>
  </r>
  <r>
    <n v="161"/>
    <x v="22"/>
    <x v="160"/>
    <x v="0"/>
    <s v="ANON-0000-0000-0075"/>
    <n v="33.799999999999997"/>
    <x v="3"/>
  </r>
  <r>
    <n v="162"/>
    <x v="22"/>
    <x v="161"/>
    <x v="0"/>
    <s v="ANON-0000-0000-0076"/>
    <n v="38.700000000000003"/>
    <x v="0"/>
  </r>
  <r>
    <n v="163"/>
    <x v="22"/>
    <x v="162"/>
    <x v="0"/>
    <s v="ANON-0000-0000-0076"/>
    <n v="33.799999999999997"/>
    <x v="3"/>
  </r>
  <r>
    <n v="164"/>
    <x v="22"/>
    <x v="163"/>
    <x v="0"/>
    <s v="ANON-0000-0000-0009"/>
    <n v="28.9"/>
    <x v="5"/>
  </r>
  <r>
    <n v="165"/>
    <x v="23"/>
    <x v="164"/>
    <x v="1"/>
    <m/>
    <n v="40"/>
    <x v="0"/>
  </r>
  <r>
    <n v="166"/>
    <x v="23"/>
    <x v="165"/>
    <x v="0"/>
    <s v="ANON-0000-0000-0077"/>
    <n v="38.700000000000003"/>
    <x v="0"/>
  </r>
  <r>
    <n v="167"/>
    <x v="24"/>
    <x v="166"/>
    <x v="0"/>
    <s v="ANON-0000-0000-0009"/>
    <n v="38.700000000000003"/>
    <x v="0"/>
  </r>
  <r>
    <n v="168"/>
    <x v="24"/>
    <x v="167"/>
    <x v="1"/>
    <m/>
    <n v="35"/>
    <x v="3"/>
  </r>
  <r>
    <n v="169"/>
    <x v="24"/>
    <x v="168"/>
    <x v="0"/>
    <s v="ANON-0000-0000-0078"/>
    <n v="38.700000000000003"/>
    <x v="0"/>
  </r>
  <r>
    <n v="170"/>
    <x v="24"/>
    <x v="169"/>
    <x v="0"/>
    <s v="ANON-0000-0000-0017"/>
    <n v="38.700000000000003"/>
    <x v="0"/>
  </r>
  <r>
    <n v="171"/>
    <x v="24"/>
    <x v="170"/>
    <x v="0"/>
    <s v="ANON-0000-0000-0024"/>
    <n v="33.799999999999997"/>
    <x v="3"/>
  </r>
  <r>
    <n v="172"/>
    <x v="24"/>
    <x v="171"/>
    <x v="0"/>
    <s v="ANON-0000-0000-0079"/>
    <n v="38.700000000000003"/>
    <x v="7"/>
  </r>
  <r>
    <n v="173"/>
    <x v="25"/>
    <x v="172"/>
    <x v="0"/>
    <s v="ANON-0000-0000-0055"/>
    <n v="38.700000000000003"/>
    <x v="4"/>
  </r>
  <r>
    <n v="174"/>
    <x v="25"/>
    <x v="173"/>
    <x v="0"/>
    <s v="ANON-0000-0000-0055"/>
    <n v="38.700000000000003"/>
    <x v="0"/>
  </r>
  <r>
    <n v="175"/>
    <x v="25"/>
    <x v="174"/>
    <x v="0"/>
    <s v="ANON-0000-0000-0080"/>
    <n v="38.700000000000003"/>
    <x v="0"/>
  </r>
  <r>
    <n v="176"/>
    <x v="25"/>
    <x v="175"/>
    <x v="0"/>
    <s v="ANON-0000-0000-0009"/>
    <n v="28.9"/>
    <x v="5"/>
  </r>
  <r>
    <n v="177"/>
    <x v="25"/>
    <x v="176"/>
    <x v="0"/>
    <s v="ANON-0000-0000-0003"/>
    <n v="28.9"/>
    <x v="2"/>
  </r>
  <r>
    <n v="178"/>
    <x v="25"/>
    <x v="177"/>
    <x v="0"/>
    <s v="ANON-0000-0000-0032"/>
    <n v="28.9"/>
    <x v="5"/>
  </r>
  <r>
    <n v="179"/>
    <x v="25"/>
    <x v="178"/>
    <x v="0"/>
    <s v="ANON-0000-0000-0059"/>
    <n v="28.9"/>
    <x v="5"/>
  </r>
  <r>
    <n v="180"/>
    <x v="25"/>
    <x v="179"/>
    <x v="0"/>
    <s v="ANON-0000-0000-0050"/>
    <n v="28.9"/>
    <x v="2"/>
  </r>
  <r>
    <n v="181"/>
    <x v="25"/>
    <x v="180"/>
    <x v="0"/>
    <s v="ANON-0000-0000-0081"/>
    <n v="38.700000000000003"/>
    <x v="0"/>
  </r>
  <r>
    <n v="182"/>
    <x v="25"/>
    <x v="181"/>
    <x v="0"/>
    <s v="ANON-0000-0000-0024"/>
    <n v="38.700000000000003"/>
    <x v="0"/>
  </r>
  <r>
    <n v="183"/>
    <x v="25"/>
    <x v="182"/>
    <x v="0"/>
    <s v="ANON-0000-0000-0009"/>
    <n v="38.700000000000003"/>
    <x v="1"/>
  </r>
  <r>
    <n v="184"/>
    <x v="26"/>
    <x v="183"/>
    <x v="0"/>
    <s v="ANON-0000-0000-0003"/>
    <n v="28.9"/>
    <x v="5"/>
  </r>
  <r>
    <n v="185"/>
    <x v="26"/>
    <x v="184"/>
    <x v="0"/>
    <s v="ANON-0000-0000-0003"/>
    <n v="33.799999999999997"/>
    <x v="3"/>
  </r>
  <r>
    <n v="186"/>
    <x v="26"/>
    <x v="185"/>
    <x v="0"/>
    <s v="ANON-0000-0000-0082"/>
    <n v="33.799999999999997"/>
    <x v="3"/>
  </r>
  <r>
    <n v="187"/>
    <x v="26"/>
    <x v="186"/>
    <x v="0"/>
    <s v="ANON-0000-0000-0083"/>
    <n v="38.700000000000003"/>
    <x v="1"/>
  </r>
  <r>
    <n v="188"/>
    <x v="26"/>
    <x v="187"/>
    <x v="0"/>
    <s v="ANON-0000-0000-0012"/>
    <n v="38.700000000000003"/>
    <x v="7"/>
  </r>
  <r>
    <n v="189"/>
    <x v="26"/>
    <x v="188"/>
    <x v="0"/>
    <s v="ANON-0000-0000-0012"/>
    <n v="28.9"/>
    <x v="2"/>
  </r>
  <r>
    <n v="190"/>
    <x v="26"/>
    <x v="189"/>
    <x v="0"/>
    <s v="ANON-0000-0000-0084"/>
    <n v="28.9"/>
    <x v="5"/>
  </r>
  <r>
    <n v="191"/>
    <x v="26"/>
    <x v="190"/>
    <x v="1"/>
    <m/>
    <n v="40"/>
    <x v="0"/>
  </r>
  <r>
    <n v="192"/>
    <x v="27"/>
    <x v="191"/>
    <x v="0"/>
    <s v="ANON-0000-0000-0085"/>
    <n v="28.9"/>
    <x v="5"/>
  </r>
  <r>
    <n v="193"/>
    <x v="27"/>
    <x v="192"/>
    <x v="0"/>
    <s v="ANON-0000-0000-0012"/>
    <n v="28.9"/>
    <x v="5"/>
  </r>
  <r>
    <n v="194"/>
    <x v="27"/>
    <x v="193"/>
    <x v="0"/>
    <s v="ANON-0000-0000-0012"/>
    <n v="28.9"/>
    <x v="2"/>
  </r>
  <r>
    <n v="195"/>
    <x v="27"/>
    <x v="194"/>
    <x v="0"/>
    <s v="ANON-0000-0000-0086"/>
    <n v="38.700000000000003"/>
    <x v="0"/>
  </r>
  <r>
    <n v="196"/>
    <x v="28"/>
    <x v="195"/>
    <x v="0"/>
    <s v="ANON-0000-0000-0087"/>
    <n v="38.700000000000003"/>
    <x v="0"/>
  </r>
  <r>
    <n v="197"/>
    <x v="28"/>
    <x v="196"/>
    <x v="0"/>
    <s v="ANON-0000-0000-0088"/>
    <n v="38.700000000000003"/>
    <x v="7"/>
  </r>
  <r>
    <n v="198"/>
    <x v="28"/>
    <x v="197"/>
    <x v="0"/>
    <s v="ANON-0000-0000-0088"/>
    <n v="38.700000000000003"/>
    <x v="7"/>
  </r>
  <r>
    <n v="199"/>
    <x v="28"/>
    <x v="198"/>
    <x v="1"/>
    <m/>
    <n v="40"/>
    <x v="7"/>
  </r>
  <r>
    <n v="200"/>
    <x v="29"/>
    <x v="199"/>
    <x v="0"/>
    <s v="ANON-0000-0000-0069"/>
    <n v="38.700000000000003"/>
    <x v="0"/>
  </r>
  <r>
    <n v="201"/>
    <x v="29"/>
    <x v="200"/>
    <x v="1"/>
    <m/>
    <n v="40"/>
    <x v="7"/>
  </r>
  <r>
    <n v="202"/>
    <x v="29"/>
    <x v="201"/>
    <x v="0"/>
    <s v="ANON-0000-0000-0017"/>
    <n v="38.700000000000003"/>
    <x v="0"/>
  </r>
  <r>
    <n v="203"/>
    <x v="29"/>
    <x v="202"/>
    <x v="0"/>
    <s v="ANON-0000-0000-0009"/>
    <n v="38.700000000000003"/>
    <x v="0"/>
  </r>
  <r>
    <n v="204"/>
    <x v="29"/>
    <x v="203"/>
    <x v="0"/>
    <s v="ANON-0000-0000-0009"/>
    <n v="33.799999999999997"/>
    <x v="3"/>
  </r>
  <r>
    <n v="205"/>
    <x v="30"/>
    <x v="204"/>
    <x v="0"/>
    <s v="ANON-0000-0000-0089"/>
    <n v="38.700000000000003"/>
    <x v="7"/>
  </r>
  <r>
    <n v="206"/>
    <x v="30"/>
    <x v="205"/>
    <x v="1"/>
    <m/>
    <n v="30"/>
    <x v="2"/>
  </r>
  <r>
    <n v="207"/>
    <x v="31"/>
    <x v="206"/>
    <x v="0"/>
    <s v="ANON-0000-0000-0004"/>
    <n v="28.9"/>
    <x v="2"/>
  </r>
  <r>
    <n v="208"/>
    <x v="31"/>
    <x v="207"/>
    <x v="0"/>
    <s v="ANON-0000-0000-0004"/>
    <n v="33.799999999999997"/>
    <x v="3"/>
  </r>
  <r>
    <n v="209"/>
    <x v="31"/>
    <x v="208"/>
    <x v="0"/>
    <s v="ANON-0000-0000-0004"/>
    <n v="33.799999999999997"/>
    <x v="3"/>
  </r>
  <r>
    <n v="210"/>
    <x v="31"/>
    <x v="209"/>
    <x v="0"/>
    <s v="ANON-0000-0000-0009"/>
    <n v="33.799999999999997"/>
    <x v="3"/>
  </r>
  <r>
    <n v="211"/>
    <x v="31"/>
    <x v="210"/>
    <x v="1"/>
    <m/>
    <n v="40"/>
    <x v="7"/>
  </r>
  <r>
    <n v="212"/>
    <x v="31"/>
    <x v="211"/>
    <x v="0"/>
    <s v="ANON-0000-0000-0024"/>
    <n v="33.799999999999997"/>
    <x v="3"/>
  </r>
  <r>
    <n v="213"/>
    <x v="31"/>
    <x v="212"/>
    <x v="0"/>
    <s v="ANON-0000-0000-0090"/>
    <n v="38.700000000000003"/>
    <x v="1"/>
  </r>
  <r>
    <n v="214"/>
    <x v="32"/>
    <x v="213"/>
    <x v="0"/>
    <s v="ANON-0000-0000-0001"/>
    <n v="38.700000000000003"/>
    <x v="0"/>
  </r>
  <r>
    <n v="215"/>
    <x v="32"/>
    <x v="214"/>
    <x v="0"/>
    <s v="ANON-0000-0000-0003"/>
    <n v="28.9"/>
    <x v="2"/>
  </r>
  <r>
    <n v="216"/>
    <x v="32"/>
    <x v="215"/>
    <x v="0"/>
    <s v="ANON-0000-0000-0003"/>
    <n v="28.9"/>
    <x v="5"/>
  </r>
  <r>
    <n v="217"/>
    <x v="32"/>
    <x v="216"/>
    <x v="1"/>
    <m/>
    <n v="40"/>
    <x v="7"/>
  </r>
  <r>
    <n v="218"/>
    <x v="33"/>
    <x v="217"/>
    <x v="0"/>
    <s v="ANON-0000-0000-0003"/>
    <n v="28.9"/>
    <x v="5"/>
  </r>
  <r>
    <n v="219"/>
    <x v="33"/>
    <x v="218"/>
    <x v="0"/>
    <s v="ANON-0000-0000-0003"/>
    <n v="28.9"/>
    <x v="2"/>
  </r>
  <r>
    <n v="220"/>
    <x v="33"/>
    <x v="219"/>
    <x v="0"/>
    <s v="ANON-0000-0000-0012"/>
    <n v="38.700000000000003"/>
    <x v="7"/>
  </r>
  <r>
    <n v="221"/>
    <x v="33"/>
    <x v="220"/>
    <x v="1"/>
    <m/>
    <n v="30"/>
    <x v="5"/>
  </r>
  <r>
    <n v="222"/>
    <x v="34"/>
    <x v="221"/>
    <x v="0"/>
    <s v="ANON-0000-0000-0091"/>
    <n v="38.700000000000003"/>
    <x v="0"/>
  </r>
  <r>
    <n v="223"/>
    <x v="34"/>
    <x v="222"/>
    <x v="0"/>
    <s v="ANON-0000-0000-0092"/>
    <n v="38.700000000000003"/>
    <x v="0"/>
  </r>
  <r>
    <n v="224"/>
    <x v="34"/>
    <x v="223"/>
    <x v="0"/>
    <s v="ANON-0000-0000-0093"/>
    <n v="38.700000000000003"/>
    <x v="7"/>
  </r>
  <r>
    <n v="225"/>
    <x v="34"/>
    <x v="224"/>
    <x v="0"/>
    <s v="ANON-0000-0000-0094"/>
    <n v="28.9"/>
    <x v="5"/>
  </r>
  <r>
    <n v="226"/>
    <x v="34"/>
    <x v="225"/>
    <x v="1"/>
    <m/>
    <n v="40"/>
    <x v="0"/>
  </r>
  <r>
    <n v="227"/>
    <x v="35"/>
    <x v="226"/>
    <x v="0"/>
    <s v="ANON-0000-0000-0095"/>
    <n v="28.9"/>
    <x v="2"/>
  </r>
  <r>
    <n v="228"/>
    <x v="35"/>
    <x v="227"/>
    <x v="0"/>
    <s v="ANON-0000-0000-0012"/>
    <n v="28.9"/>
    <x v="2"/>
  </r>
  <r>
    <n v="229"/>
    <x v="35"/>
    <x v="228"/>
    <x v="0"/>
    <s v="ANON-0000-0000-0096"/>
    <n v="28.9"/>
    <x v="5"/>
  </r>
  <r>
    <n v="230"/>
    <x v="35"/>
    <x v="229"/>
    <x v="0"/>
    <s v="ANON-0000-0000-0097"/>
    <n v="33.799999999999997"/>
    <x v="3"/>
  </r>
  <r>
    <n v="231"/>
    <x v="35"/>
    <x v="230"/>
    <x v="0"/>
    <s v="ANON-0000-0000-0098"/>
    <n v="38.700000000000003"/>
    <x v="0"/>
  </r>
  <r>
    <n v="232"/>
    <x v="35"/>
    <x v="231"/>
    <x v="0"/>
    <s v="ANON-0000-0000-0098"/>
    <n v="28.9"/>
    <x v="5"/>
  </r>
  <r>
    <n v="233"/>
    <x v="35"/>
    <x v="232"/>
    <x v="1"/>
    <m/>
    <n v="40"/>
    <x v="0"/>
  </r>
  <r>
    <n v="234"/>
    <x v="35"/>
    <x v="233"/>
    <x v="1"/>
    <m/>
    <n v="40"/>
    <x v="7"/>
  </r>
  <r>
    <n v="235"/>
    <x v="35"/>
    <x v="234"/>
    <x v="1"/>
    <m/>
    <n v="30"/>
    <x v="2"/>
  </r>
  <r>
    <n v="236"/>
    <x v="35"/>
    <x v="235"/>
    <x v="1"/>
    <m/>
    <n v="40"/>
    <x v="4"/>
  </r>
  <r>
    <n v="237"/>
    <x v="35"/>
    <x v="236"/>
    <x v="0"/>
    <s v="ANON-0000-0000-0003"/>
    <n v="24"/>
    <x v="6"/>
  </r>
  <r>
    <n v="238"/>
    <x v="36"/>
    <x v="237"/>
    <x v="0"/>
    <s v="ANON-0000-0000-0099"/>
    <n v="33.799999999999997"/>
    <x v="3"/>
  </r>
  <r>
    <n v="239"/>
    <x v="36"/>
    <x v="238"/>
    <x v="0"/>
    <s v="ANON-0000-0000-0040"/>
    <n v="38.700000000000003"/>
    <x v="7"/>
  </r>
  <r>
    <n v="240"/>
    <x v="36"/>
    <x v="239"/>
    <x v="0"/>
    <s v="ANON-0000-0000-0040"/>
    <n v="28.9"/>
    <x v="2"/>
  </r>
  <r>
    <n v="241"/>
    <x v="36"/>
    <x v="240"/>
    <x v="0"/>
    <s v="ANON-0000-0000-0009"/>
    <n v="38.700000000000003"/>
    <x v="0"/>
  </r>
  <r>
    <n v="242"/>
    <x v="37"/>
    <x v="241"/>
    <x v="0"/>
    <s v="ANON-0000-0000-0091"/>
    <n v="38.700000000000003"/>
    <x v="0"/>
  </r>
  <r>
    <n v="243"/>
    <x v="37"/>
    <x v="242"/>
    <x v="0"/>
    <s v="ANON-0000-0000-0040"/>
    <n v="38.700000000000003"/>
    <x v="7"/>
  </r>
  <r>
    <n v="244"/>
    <x v="37"/>
    <x v="243"/>
    <x v="0"/>
    <s v="ANON-0000-0000-0040"/>
    <n v="38.700000000000003"/>
    <x v="7"/>
  </r>
  <r>
    <n v="245"/>
    <x v="37"/>
    <x v="244"/>
    <x v="0"/>
    <s v="ANON-0000-0000-0100"/>
    <n v="28.9"/>
    <x v="5"/>
  </r>
  <r>
    <n v="246"/>
    <x v="37"/>
    <x v="245"/>
    <x v="0"/>
    <s v="ANON-0000-0000-0100"/>
    <n v="24"/>
    <x v="6"/>
  </r>
  <r>
    <n v="247"/>
    <x v="37"/>
    <x v="246"/>
    <x v="0"/>
    <s v="ANON-0000-0000-0101"/>
    <n v="38.700000000000003"/>
    <x v="1"/>
  </r>
  <r>
    <n v="248"/>
    <x v="37"/>
    <x v="247"/>
    <x v="0"/>
    <s v="ANON-0000-0000-0101"/>
    <n v="33.799999999999997"/>
    <x v="3"/>
  </r>
  <r>
    <n v="249"/>
    <x v="38"/>
    <x v="248"/>
    <x v="0"/>
    <s v="ANON-0000-0000-0102"/>
    <n v="33.799999999999997"/>
    <x v="3"/>
  </r>
  <r>
    <n v="250"/>
    <x v="38"/>
    <x v="249"/>
    <x v="0"/>
    <s v="ANON-0000-0000-0103"/>
    <n v="38.700000000000003"/>
    <x v="7"/>
  </r>
  <r>
    <n v="251"/>
    <x v="38"/>
    <x v="250"/>
    <x v="0"/>
    <s v="ANON-0000-0000-0012"/>
    <n v="28.9"/>
    <x v="2"/>
  </r>
  <r>
    <n v="252"/>
    <x v="38"/>
    <x v="251"/>
    <x v="0"/>
    <s v="ANON-0000-0000-0104"/>
    <n v="38.700000000000003"/>
    <x v="7"/>
  </r>
  <r>
    <n v="253"/>
    <x v="38"/>
    <x v="252"/>
    <x v="1"/>
    <m/>
    <n v="25"/>
    <x v="6"/>
  </r>
  <r>
    <n v="254"/>
    <x v="38"/>
    <x v="253"/>
    <x v="1"/>
    <m/>
    <n v="35"/>
    <x v="3"/>
  </r>
  <r>
    <n v="255"/>
    <x v="38"/>
    <x v="254"/>
    <x v="0"/>
    <s v="ANON-0000-0000-0017"/>
    <n v="38.700000000000003"/>
    <x v="0"/>
  </r>
  <r>
    <n v="256"/>
    <x v="38"/>
    <x v="255"/>
    <x v="0"/>
    <s v="ANON-0000-0000-0105"/>
    <n v="28.9"/>
    <x v="2"/>
  </r>
  <r>
    <n v="257"/>
    <x v="38"/>
    <x v="256"/>
    <x v="0"/>
    <s v="ANON-0000-0000-0024"/>
    <n v="33.799999999999997"/>
    <x v="3"/>
  </r>
  <r>
    <n v="258"/>
    <x v="38"/>
    <x v="257"/>
    <x v="0"/>
    <s v="ANON-0000-0000-0106"/>
    <n v="38.700000000000003"/>
    <x v="7"/>
  </r>
  <r>
    <n v="259"/>
    <x v="39"/>
    <x v="258"/>
    <x v="1"/>
    <m/>
    <n v="40"/>
    <x v="7"/>
  </r>
  <r>
    <n v="260"/>
    <x v="39"/>
    <x v="259"/>
    <x v="1"/>
    <m/>
    <n v="30"/>
    <x v="2"/>
  </r>
  <r>
    <n v="261"/>
    <x v="39"/>
    <x v="260"/>
    <x v="0"/>
    <s v="ANON-0000-0000-0091"/>
    <n v="38.700000000000003"/>
    <x v="0"/>
  </r>
  <r>
    <n v="262"/>
    <x v="39"/>
    <x v="261"/>
    <x v="0"/>
    <s v="ANON-0000-0000-0107"/>
    <n v="38.700000000000003"/>
    <x v="1"/>
  </r>
  <r>
    <n v="263"/>
    <x v="39"/>
    <x v="262"/>
    <x v="0"/>
    <s v="ANON-0000-0000-0049"/>
    <n v="38.700000000000003"/>
    <x v="1"/>
  </r>
  <r>
    <n v="264"/>
    <x v="40"/>
    <x v="263"/>
    <x v="1"/>
    <m/>
    <n v="25"/>
    <x v="6"/>
  </r>
  <r>
    <n v="265"/>
    <x v="40"/>
    <x v="264"/>
    <x v="1"/>
    <m/>
    <n v="40"/>
    <x v="1"/>
  </r>
  <r>
    <n v="266"/>
    <x v="40"/>
    <x v="265"/>
    <x v="0"/>
    <s v="ANON-0000-0000-0108"/>
    <n v="24"/>
    <x v="6"/>
  </r>
  <r>
    <n v="267"/>
    <x v="40"/>
    <x v="266"/>
    <x v="0"/>
    <s v="ANON-0000-0000-0009"/>
    <n v="38.700000000000003"/>
    <x v="7"/>
  </r>
  <r>
    <n v="268"/>
    <x v="40"/>
    <x v="267"/>
    <x v="0"/>
    <s v="ANON-0000-0000-0109"/>
    <n v="38.700000000000003"/>
    <x v="0"/>
  </r>
  <r>
    <n v="269"/>
    <x v="41"/>
    <x v="268"/>
    <x v="0"/>
    <s v="ANON-0000-0000-0110"/>
    <n v="28.9"/>
    <x v="2"/>
  </r>
  <r>
    <n v="270"/>
    <x v="41"/>
    <x v="269"/>
    <x v="0"/>
    <s v="ANON-0000-0000-0110"/>
    <n v="28.9"/>
    <x v="2"/>
  </r>
  <r>
    <n v="271"/>
    <x v="41"/>
    <x v="270"/>
    <x v="0"/>
    <s v="ANON-0000-0000-0017"/>
    <n v="38.700000000000003"/>
    <x v="0"/>
  </r>
  <r>
    <n v="272"/>
    <x v="41"/>
    <x v="271"/>
    <x v="0"/>
    <s v="ANON-0000-0000-0106"/>
    <n v="38.700000000000003"/>
    <x v="7"/>
  </r>
  <r>
    <n v="273"/>
    <x v="41"/>
    <x v="272"/>
    <x v="0"/>
    <s v="ANON-0000-0000-0024"/>
    <n v="33.799999999999997"/>
    <x v="3"/>
  </r>
  <r>
    <n v="274"/>
    <x v="42"/>
    <x v="273"/>
    <x v="0"/>
    <s v="ANON-0000-0000-0019"/>
    <n v="38.700000000000003"/>
    <x v="1"/>
  </r>
  <r>
    <n v="275"/>
    <x v="42"/>
    <x v="274"/>
    <x v="0"/>
    <s v="ANON-0000-0000-0009"/>
    <n v="28.9"/>
    <x v="5"/>
  </r>
  <r>
    <n v="276"/>
    <x v="43"/>
    <x v="275"/>
    <x v="0"/>
    <s v="ANON-0000-0000-0009"/>
    <n v="38.700000000000003"/>
    <x v="0"/>
  </r>
  <r>
    <n v="277"/>
    <x v="43"/>
    <x v="276"/>
    <x v="0"/>
    <s v="ANON-0000-0000-0012"/>
    <n v="28.9"/>
    <x v="2"/>
  </r>
  <r>
    <n v="278"/>
    <x v="43"/>
    <x v="277"/>
    <x v="1"/>
    <m/>
    <n v="40"/>
    <x v="1"/>
  </r>
  <r>
    <n v="279"/>
    <x v="43"/>
    <x v="278"/>
    <x v="1"/>
    <m/>
    <n v="40"/>
    <x v="1"/>
  </r>
  <r>
    <n v="280"/>
    <x v="43"/>
    <x v="279"/>
    <x v="0"/>
    <s v="ANON-0000-0000-0111"/>
    <n v="38.700000000000003"/>
    <x v="7"/>
  </r>
  <r>
    <n v="281"/>
    <x v="43"/>
    <x v="280"/>
    <x v="0"/>
    <s v="ANON-0000-0000-0111"/>
    <n v="38.700000000000003"/>
    <x v="0"/>
  </r>
  <r>
    <n v="282"/>
    <x v="43"/>
    <x v="281"/>
    <x v="0"/>
    <s v="ANON-0000-0000-0112"/>
    <n v="38.700000000000003"/>
    <x v="7"/>
  </r>
  <r>
    <n v="283"/>
    <x v="43"/>
    <x v="282"/>
    <x v="0"/>
    <s v="ANON-0000-0000-0012"/>
    <n v="38.700000000000003"/>
    <x v="7"/>
  </r>
  <r>
    <n v="284"/>
    <x v="44"/>
    <x v="283"/>
    <x v="1"/>
    <m/>
    <n v="40"/>
    <x v="0"/>
  </r>
  <r>
    <n v="285"/>
    <x v="44"/>
    <x v="284"/>
    <x v="0"/>
    <s v="ANON-0000-0000-0113"/>
    <n v="38.700000000000003"/>
    <x v="7"/>
  </r>
  <r>
    <n v="286"/>
    <x v="44"/>
    <x v="285"/>
    <x v="1"/>
    <m/>
    <n v="30"/>
    <x v="5"/>
  </r>
  <r>
    <n v="287"/>
    <x v="44"/>
    <x v="286"/>
    <x v="1"/>
    <m/>
    <n v="30"/>
    <x v="5"/>
  </r>
  <r>
    <n v="288"/>
    <x v="44"/>
    <x v="287"/>
    <x v="1"/>
    <m/>
    <n v="35"/>
    <x v="3"/>
  </r>
  <r>
    <n v="289"/>
    <x v="44"/>
    <x v="288"/>
    <x v="0"/>
    <s v="ANON-0000-0000-0114"/>
    <n v="28.9"/>
    <x v="5"/>
  </r>
  <r>
    <n v="290"/>
    <x v="44"/>
    <x v="289"/>
    <x v="0"/>
    <s v="ANON-0000-0000-0012"/>
    <n v="28.9"/>
    <x v="2"/>
  </r>
  <r>
    <n v="291"/>
    <x v="44"/>
    <x v="290"/>
    <x v="0"/>
    <s v="ANON-0000-0000-0012"/>
    <n v="28.9"/>
    <x v="2"/>
  </r>
  <r>
    <n v="292"/>
    <x v="44"/>
    <x v="291"/>
    <x v="0"/>
    <s v="ANON-0000-0000-0012"/>
    <n v="28.9"/>
    <x v="2"/>
  </r>
  <r>
    <n v="293"/>
    <x v="44"/>
    <x v="292"/>
    <x v="0"/>
    <s v="ANON-0000-0000-0017"/>
    <n v="38.700000000000003"/>
    <x v="7"/>
  </r>
  <r>
    <n v="294"/>
    <x v="44"/>
    <x v="293"/>
    <x v="0"/>
    <s v="ANON-0000-0000-0012"/>
    <n v="28.9"/>
    <x v="5"/>
  </r>
  <r>
    <n v="295"/>
    <x v="44"/>
    <x v="294"/>
    <x v="0"/>
    <s v="ANON-0000-0000-0019"/>
    <n v="38.700000000000003"/>
    <x v="0"/>
  </r>
  <r>
    <n v="296"/>
    <x v="44"/>
    <x v="295"/>
    <x v="0"/>
    <s v="ANON-0000-0000-0115"/>
    <n v="38.700000000000003"/>
    <x v="7"/>
  </r>
  <r>
    <n v="297"/>
    <x v="45"/>
    <x v="296"/>
    <x v="0"/>
    <s v="ANON-0000-0000-0064"/>
    <n v="28.9"/>
    <x v="2"/>
  </r>
  <r>
    <n v="298"/>
    <x v="45"/>
    <x v="297"/>
    <x v="0"/>
    <s v="ANON-0000-0000-0003"/>
    <n v="28.9"/>
    <x v="2"/>
  </r>
  <r>
    <n v="299"/>
    <x v="45"/>
    <x v="298"/>
    <x v="0"/>
    <s v="ANON-0000-0000-0004"/>
    <n v="33.799999999999997"/>
    <x v="3"/>
  </r>
  <r>
    <n v="300"/>
    <x v="45"/>
    <x v="299"/>
    <x v="0"/>
    <s v="ANON-0000-0000-0009"/>
    <n v="33.799999999999997"/>
    <x v="3"/>
  </r>
  <r>
    <n v="301"/>
    <x v="45"/>
    <x v="300"/>
    <x v="1"/>
    <m/>
    <n v="25"/>
    <x v="6"/>
  </r>
  <r>
    <n v="302"/>
    <x v="46"/>
    <x v="301"/>
    <x v="1"/>
    <m/>
    <n v="35"/>
    <x v="3"/>
  </r>
  <r>
    <n v="303"/>
    <x v="46"/>
    <x v="302"/>
    <x v="0"/>
    <s v="ANON-0000-0000-0116"/>
    <n v="33.799999999999997"/>
    <x v="3"/>
  </r>
  <r>
    <n v="304"/>
    <x v="46"/>
    <x v="303"/>
    <x v="0"/>
    <s v="ANON-0000-0000-0117"/>
    <n v="38.700000000000003"/>
    <x v="4"/>
  </r>
  <r>
    <n v="305"/>
    <x v="46"/>
    <x v="304"/>
    <x v="0"/>
    <s v="ANON-0000-0000-0064"/>
    <n v="28.9"/>
    <x v="5"/>
  </r>
  <r>
    <n v="306"/>
    <x v="46"/>
    <x v="305"/>
    <x v="0"/>
    <s v="ANON-0000-0000-0118"/>
    <n v="28.9"/>
    <x v="2"/>
  </r>
  <r>
    <n v="307"/>
    <x v="46"/>
    <x v="306"/>
    <x v="0"/>
    <s v="ANON-0000-0000-0024"/>
    <n v="33.799999999999997"/>
    <x v="3"/>
  </r>
  <r>
    <n v="308"/>
    <x v="46"/>
    <x v="307"/>
    <x v="0"/>
    <s v="ANON-0000-0000-0009"/>
    <n v="38.700000000000003"/>
    <x v="7"/>
  </r>
  <r>
    <n v="309"/>
    <x v="46"/>
    <x v="308"/>
    <x v="0"/>
    <s v="ANON-0000-0000-0050"/>
    <n v="38.700000000000003"/>
    <x v="4"/>
  </r>
  <r>
    <n v="310"/>
    <x v="47"/>
    <x v="309"/>
    <x v="0"/>
    <s v="ANON-0000-0000-0012"/>
    <n v="28.9"/>
    <x v="2"/>
  </r>
  <r>
    <n v="311"/>
    <x v="47"/>
    <x v="310"/>
    <x v="0"/>
    <s v="ANON-0000-0000-0119"/>
    <n v="24"/>
    <x v="6"/>
  </r>
  <r>
    <n v="312"/>
    <x v="47"/>
    <x v="311"/>
    <x v="1"/>
    <m/>
    <n v="40"/>
    <x v="7"/>
  </r>
  <r>
    <n v="313"/>
    <x v="47"/>
    <x v="312"/>
    <x v="0"/>
    <s v="ANON-0000-0000-0120"/>
    <n v="38.700000000000003"/>
    <x v="7"/>
  </r>
  <r>
    <n v="314"/>
    <x v="47"/>
    <x v="313"/>
    <x v="0"/>
    <s v="ANON-0000-0000-0120"/>
    <n v="38.700000000000003"/>
    <x v="7"/>
  </r>
  <r>
    <n v="315"/>
    <x v="47"/>
    <x v="314"/>
    <x v="0"/>
    <s v="ANON-0000-0000-0121"/>
    <n v="28.9"/>
    <x v="5"/>
  </r>
  <r>
    <n v="316"/>
    <x v="48"/>
    <x v="315"/>
    <x v="0"/>
    <s v="ANON-0000-0000-0003"/>
    <n v="28.9"/>
    <x v="2"/>
  </r>
  <r>
    <n v="317"/>
    <x v="48"/>
    <x v="316"/>
    <x v="0"/>
    <s v="ANON-0000-0000-0003"/>
    <n v="28.9"/>
    <x v="2"/>
  </r>
  <r>
    <n v="318"/>
    <x v="48"/>
    <x v="317"/>
    <x v="0"/>
    <s v="ANON-0000-0000-0122"/>
    <n v="33.799999999999997"/>
    <x v="3"/>
  </r>
  <r>
    <n v="319"/>
    <x v="48"/>
    <x v="318"/>
    <x v="0"/>
    <s v="ANON-0000-0000-0122"/>
    <n v="28.9"/>
    <x v="5"/>
  </r>
  <r>
    <n v="320"/>
    <x v="48"/>
    <x v="319"/>
    <x v="0"/>
    <s v="ANON-0000-0000-0123"/>
    <n v="38.700000000000003"/>
    <x v="7"/>
  </r>
  <r>
    <n v="321"/>
    <x v="48"/>
    <x v="320"/>
    <x v="0"/>
    <s v="ANON-0000-0000-0123"/>
    <n v="38.700000000000003"/>
    <x v="0"/>
  </r>
  <r>
    <n v="322"/>
    <x v="48"/>
    <x v="321"/>
    <x v="0"/>
    <s v="ANON-0000-0000-0069"/>
    <n v="38.700000000000003"/>
    <x v="0"/>
  </r>
  <r>
    <n v="323"/>
    <x v="48"/>
    <x v="322"/>
    <x v="0"/>
    <s v="ANON-0000-0000-0085"/>
    <n v="38.700000000000003"/>
    <x v="7"/>
  </r>
  <r>
    <n v="324"/>
    <x v="48"/>
    <x v="323"/>
    <x v="0"/>
    <s v="ANON-0000-0000-0024"/>
    <n v="38.700000000000003"/>
    <x v="1"/>
  </r>
  <r>
    <n v="325"/>
    <x v="48"/>
    <x v="324"/>
    <x v="0"/>
    <s v="ANON-0000-0000-0009"/>
    <n v="38.700000000000003"/>
    <x v="1"/>
  </r>
  <r>
    <n v="326"/>
    <x v="49"/>
    <x v="325"/>
    <x v="0"/>
    <s v="ANON-0000-0000-0001"/>
    <n v="38.700000000000003"/>
    <x v="0"/>
  </r>
  <r>
    <n v="327"/>
    <x v="49"/>
    <x v="326"/>
    <x v="0"/>
    <s v="ANON-0000-0000-0040"/>
    <n v="33.799999999999997"/>
    <x v="3"/>
  </r>
  <r>
    <n v="328"/>
    <x v="49"/>
    <x v="327"/>
    <x v="0"/>
    <s v="ANON-0000-0000-0040"/>
    <n v="38.700000000000003"/>
    <x v="7"/>
  </r>
  <r>
    <n v="329"/>
    <x v="49"/>
    <x v="328"/>
    <x v="0"/>
    <s v="ANON-0000-0000-0124"/>
    <n v="38.700000000000003"/>
    <x v="1"/>
  </r>
  <r>
    <n v="330"/>
    <x v="49"/>
    <x v="329"/>
    <x v="0"/>
    <s v="ANON-0000-0000-0124"/>
    <n v="38.700000000000003"/>
    <x v="7"/>
  </r>
  <r>
    <n v="331"/>
    <x v="49"/>
    <x v="330"/>
    <x v="0"/>
    <s v="ANON-0000-0000-0024"/>
    <n v="38.700000000000003"/>
    <x v="4"/>
  </r>
  <r>
    <n v="332"/>
    <x v="49"/>
    <x v="331"/>
    <x v="0"/>
    <s v="ANON-0000-0000-0009"/>
    <n v="33.799999999999997"/>
    <x v="3"/>
  </r>
  <r>
    <n v="333"/>
    <x v="50"/>
    <x v="332"/>
    <x v="1"/>
    <m/>
    <n v="35"/>
    <x v="3"/>
  </r>
  <r>
    <n v="334"/>
    <x v="50"/>
    <x v="333"/>
    <x v="0"/>
    <s v="ANON-0000-0000-0125"/>
    <n v="33.799999999999997"/>
    <x v="3"/>
  </r>
  <r>
    <n v="335"/>
    <x v="50"/>
    <x v="334"/>
    <x v="0"/>
    <s v="ANON-0000-0000-0125"/>
    <n v="33.799999999999997"/>
    <x v="3"/>
  </r>
  <r>
    <n v="336"/>
    <x v="50"/>
    <x v="335"/>
    <x v="0"/>
    <s v="ANON-0000-0000-0118"/>
    <n v="28.9"/>
    <x v="2"/>
  </r>
  <r>
    <n v="337"/>
    <x v="50"/>
    <x v="336"/>
    <x v="0"/>
    <s v="ANON-0000-0000-0118"/>
    <n v="33.799999999999997"/>
    <x v="3"/>
  </r>
  <r>
    <n v="338"/>
    <x v="50"/>
    <x v="337"/>
    <x v="0"/>
    <s v="ANON-0000-0000-0118"/>
    <n v="38.700000000000003"/>
    <x v="1"/>
  </r>
  <r>
    <n v="339"/>
    <x v="50"/>
    <x v="338"/>
    <x v="0"/>
    <s v="ANON-0000-0000-0040"/>
    <n v="38.700000000000003"/>
    <x v="7"/>
  </r>
  <r>
    <n v="340"/>
    <x v="50"/>
    <x v="339"/>
    <x v="0"/>
    <s v="ANON-0000-0000-0009"/>
    <n v="33.799999999999997"/>
    <x v="3"/>
  </r>
  <r>
    <n v="341"/>
    <x v="50"/>
    <x v="340"/>
    <x v="0"/>
    <s v="ANON-0000-0000-0012"/>
    <n v="32.82"/>
    <x v="3"/>
  </r>
  <r>
    <n v="342"/>
    <x v="50"/>
    <x v="341"/>
    <x v="0"/>
    <s v="ANON-0000-0000-0126"/>
    <n v="32.82"/>
    <x v="3"/>
  </r>
  <r>
    <n v="343"/>
    <x v="50"/>
    <x v="342"/>
    <x v="1"/>
    <m/>
    <n v="39"/>
    <x v="4"/>
  </r>
  <r>
    <n v="344"/>
    <x v="50"/>
    <x v="343"/>
    <x v="0"/>
    <s v="ANON-0000-0000-0127"/>
    <n v="37.72"/>
    <x v="7"/>
  </r>
  <r>
    <n v="345"/>
    <x v="50"/>
    <x v="344"/>
    <x v="0"/>
    <s v="ANON-0000-0000-0127"/>
    <n v="37.72"/>
    <x v="7"/>
  </r>
  <r>
    <n v="346"/>
    <x v="50"/>
    <x v="345"/>
    <x v="0"/>
    <s v="ANON-0000-0000-0128"/>
    <n v="37.72"/>
    <x v="0"/>
  </r>
  <r>
    <n v="347"/>
    <x v="51"/>
    <x v="346"/>
    <x v="0"/>
    <s v="ANON-0000-0000-0001"/>
    <n v="37.72"/>
    <x v="0"/>
  </r>
  <r>
    <n v="348"/>
    <x v="51"/>
    <x v="347"/>
    <x v="0"/>
    <s v="ANON-0000-0000-0099"/>
    <n v="27.92"/>
    <x v="2"/>
  </r>
  <r>
    <n v="349"/>
    <x v="51"/>
    <x v="348"/>
    <x v="1"/>
    <m/>
    <n v="39"/>
    <x v="7"/>
  </r>
  <r>
    <n v="350"/>
    <x v="52"/>
    <x v="349"/>
    <x v="0"/>
    <s v="ANON-0000-0000-0012"/>
    <n v="27.92"/>
    <x v="2"/>
  </r>
  <r>
    <n v="351"/>
    <x v="52"/>
    <x v="350"/>
    <x v="0"/>
    <s v="ANON-0000-0000-0129"/>
    <n v="32.82"/>
    <x v="3"/>
  </r>
  <r>
    <n v="352"/>
    <x v="52"/>
    <x v="351"/>
    <x v="1"/>
    <m/>
    <n v="39"/>
    <x v="0"/>
  </r>
  <r>
    <n v="353"/>
    <x v="52"/>
    <x v="352"/>
    <x v="0"/>
    <s v="ANON-0000-0000-0009"/>
    <n v="37.72"/>
    <x v="0"/>
  </r>
  <r>
    <n v="354"/>
    <x v="52"/>
    <x v="353"/>
    <x v="1"/>
    <m/>
    <n v="39"/>
    <x v="7"/>
  </r>
  <r>
    <n v="355"/>
    <x v="53"/>
    <x v="354"/>
    <x v="0"/>
    <s v="ANON-0000-0000-0025"/>
    <n v="37.72"/>
    <x v="7"/>
  </r>
  <r>
    <n v="356"/>
    <x v="53"/>
    <x v="355"/>
    <x v="0"/>
    <s v="ANON-0000-0000-0024"/>
    <n v="32.82"/>
    <x v="3"/>
  </r>
  <r>
    <n v="357"/>
    <x v="53"/>
    <x v="356"/>
    <x v="0"/>
    <s v="ANON-0000-0000-0009"/>
    <n v="37.72"/>
    <x v="7"/>
  </r>
  <r>
    <n v="358"/>
    <x v="53"/>
    <x v="357"/>
    <x v="0"/>
    <s v="ANON-0000-0000-0130"/>
    <n v="32.82"/>
    <x v="3"/>
  </r>
  <r>
    <n v="359"/>
    <x v="53"/>
    <x v="358"/>
    <x v="0"/>
    <s v="ANON-0000-0000-0130"/>
    <n v="32.82"/>
    <x v="3"/>
  </r>
  <r>
    <n v="360"/>
    <x v="54"/>
    <x v="359"/>
    <x v="0"/>
    <s v="ANON-0000-0000-0001"/>
    <n v="37.72"/>
    <x v="0"/>
  </r>
  <r>
    <n v="361"/>
    <x v="54"/>
    <x v="360"/>
    <x v="0"/>
    <s v="ANON-0000-0000-0131"/>
    <n v="32.82"/>
    <x v="3"/>
  </r>
  <r>
    <n v="362"/>
    <x v="54"/>
    <x v="361"/>
    <x v="0"/>
    <s v="ANON-0000-0000-0132"/>
    <n v="32.82"/>
    <x v="3"/>
  </r>
  <r>
    <n v="363"/>
    <x v="54"/>
    <x v="362"/>
    <x v="0"/>
    <s v="ANON-0000-0000-0133"/>
    <n v="32.82"/>
    <x v="3"/>
  </r>
  <r>
    <n v="364"/>
    <x v="54"/>
    <x v="363"/>
    <x v="0"/>
    <s v="ANON-0000-0000-0059"/>
    <n v="32.82"/>
    <x v="3"/>
  </r>
  <r>
    <n v="365"/>
    <x v="54"/>
    <x v="364"/>
    <x v="0"/>
    <s v="ANON-0000-0000-0009"/>
    <n v="32.82"/>
    <x v="3"/>
  </r>
  <r>
    <n v="366"/>
    <x v="54"/>
    <x v="365"/>
    <x v="0"/>
    <s v="ANON-0000-0000-0134"/>
    <n v="32.82"/>
    <x v="3"/>
  </r>
  <r>
    <n v="367"/>
    <x v="54"/>
    <x v="366"/>
    <x v="0"/>
    <s v="ANON-0000-0000-0134"/>
    <n v="37.72"/>
    <x v="7"/>
  </r>
  <r>
    <n v="368"/>
    <x v="55"/>
    <x v="367"/>
    <x v="0"/>
    <s v="ANON-0000-0000-0135"/>
    <n v="27.92"/>
    <x v="2"/>
  </r>
  <r>
    <n v="369"/>
    <x v="55"/>
    <x v="368"/>
    <x v="0"/>
    <s v="ANON-0000-0000-0009"/>
    <n v="37.72"/>
    <x v="0"/>
  </r>
  <r>
    <n v="370"/>
    <x v="55"/>
    <x v="369"/>
    <x v="0"/>
    <s v="ANON-0000-0000-0012"/>
    <n v="27.92"/>
    <x v="2"/>
  </r>
  <r>
    <n v="371"/>
    <x v="55"/>
    <x v="370"/>
    <x v="0"/>
    <s v="ANON-0000-0000-0012"/>
    <n v="27.92"/>
    <x v="2"/>
  </r>
  <r>
    <n v="372"/>
    <x v="56"/>
    <x v="371"/>
    <x v="0"/>
    <s v="ANON-0000-0000-0001"/>
    <n v="37.72"/>
    <x v="0"/>
  </r>
  <r>
    <n v="373"/>
    <x v="56"/>
    <x v="372"/>
    <x v="0"/>
    <s v="ANON-0000-0000-0136"/>
    <n v="37.72"/>
    <x v="0"/>
  </r>
  <r>
    <n v="374"/>
    <x v="56"/>
    <x v="373"/>
    <x v="0"/>
    <s v="ANON-0000-0000-0137"/>
    <n v="37.72"/>
    <x v="7"/>
  </r>
  <r>
    <n v="375"/>
    <x v="56"/>
    <x v="374"/>
    <x v="0"/>
    <s v="ANON-0000-0000-0012"/>
    <n v="27.92"/>
    <x v="2"/>
  </r>
  <r>
    <n v="376"/>
    <x v="56"/>
    <x v="375"/>
    <x v="0"/>
    <s v="ANON-0000-0000-0012"/>
    <n v="27.92"/>
    <x v="2"/>
  </r>
  <r>
    <n v="377"/>
    <x v="56"/>
    <x v="376"/>
    <x v="0"/>
    <s v="ANON-0000-0000-0138"/>
    <n v="27.92"/>
    <x v="5"/>
  </r>
  <r>
    <n v="378"/>
    <x v="56"/>
    <x v="377"/>
    <x v="0"/>
    <s v="ANON-0000-0000-0139"/>
    <n v="27.92"/>
    <x v="2"/>
  </r>
  <r>
    <n v="379"/>
    <x v="56"/>
    <x v="378"/>
    <x v="0"/>
    <s v="ANON-0000-0000-0009"/>
    <n v="37.72"/>
    <x v="1"/>
  </r>
  <r>
    <n v="380"/>
    <x v="56"/>
    <x v="379"/>
    <x v="0"/>
    <s v="ANON-0000-0000-0009"/>
    <n v="37.72"/>
    <x v="4"/>
  </r>
  <r>
    <n v="381"/>
    <x v="57"/>
    <x v="380"/>
    <x v="0"/>
    <s v="ANON-0000-0000-0009"/>
    <n v="37.72"/>
    <x v="7"/>
  </r>
  <r>
    <n v="382"/>
    <x v="58"/>
    <x v="381"/>
    <x v="0"/>
    <s v="ANON-0000-0000-0001"/>
    <n v="37.72"/>
    <x v="0"/>
  </r>
  <r>
    <n v="383"/>
    <x v="58"/>
    <x v="382"/>
    <x v="0"/>
    <s v="ANON-0000-0000-0140"/>
    <n v="37.72"/>
    <x v="7"/>
  </r>
  <r>
    <n v="384"/>
    <x v="58"/>
    <x v="383"/>
    <x v="0"/>
    <s v="ANON-0000-0000-0012"/>
    <n v="27.92"/>
    <x v="2"/>
  </r>
  <r>
    <n v="385"/>
    <x v="58"/>
    <x v="384"/>
    <x v="0"/>
    <s v="ANON-0000-0000-0012"/>
    <n v="27.92"/>
    <x v="2"/>
  </r>
  <r>
    <n v="386"/>
    <x v="58"/>
    <x v="385"/>
    <x v="0"/>
    <s v="ANON-0000-0000-0019"/>
    <n v="37.72"/>
    <x v="0"/>
  </r>
  <r>
    <n v="387"/>
    <x v="59"/>
    <x v="386"/>
    <x v="0"/>
    <s v="ANON-0000-0000-0141"/>
    <n v="27.92"/>
    <x v="5"/>
  </r>
  <r>
    <n v="388"/>
    <x v="59"/>
    <x v="387"/>
    <x v="0"/>
    <s v="ANON-0000-0000-0003"/>
    <n v="27.92"/>
    <x v="2"/>
  </r>
  <r>
    <n v="389"/>
    <x v="59"/>
    <x v="388"/>
    <x v="0"/>
    <s v="ANON-0000-0000-0003"/>
    <n v="27.92"/>
    <x v="5"/>
  </r>
  <r>
    <n v="390"/>
    <x v="59"/>
    <x v="389"/>
    <x v="0"/>
    <s v="ANON-0000-0000-0141"/>
    <n v="27.92"/>
    <x v="5"/>
  </r>
  <r>
    <n v="391"/>
    <x v="59"/>
    <x v="390"/>
    <x v="0"/>
    <s v="ANON-0000-0000-0141"/>
    <n v="32.82"/>
    <x v="3"/>
  </r>
  <r>
    <n v="392"/>
    <x v="59"/>
    <x v="391"/>
    <x v="0"/>
    <s v="ANON-0000-0000-0140"/>
    <n v="37.72"/>
    <x v="7"/>
  </r>
  <r>
    <n v="393"/>
    <x v="59"/>
    <x v="392"/>
    <x v="0"/>
    <s v="ANON-0000-0000-0134"/>
    <n v="37.72"/>
    <x v="7"/>
  </r>
  <r>
    <n v="394"/>
    <x v="59"/>
    <x v="393"/>
    <x v="0"/>
    <s v="ANON-0000-0000-0134"/>
    <n v="37.72"/>
    <x v="7"/>
  </r>
  <r>
    <n v="395"/>
    <x v="60"/>
    <x v="394"/>
    <x v="0"/>
    <s v="ANON-0000-0000-0142"/>
    <n v="37.72"/>
    <x v="0"/>
  </r>
  <r>
    <n v="396"/>
    <x v="60"/>
    <x v="395"/>
    <x v="0"/>
    <s v="ANON-0000-0000-0142"/>
    <n v="32.82"/>
    <x v="3"/>
  </r>
  <r>
    <n v="397"/>
    <x v="60"/>
    <x v="396"/>
    <x v="0"/>
    <s v="ANON-0000-0000-0142"/>
    <n v="32.82"/>
    <x v="3"/>
  </r>
  <r>
    <n v="398"/>
    <x v="60"/>
    <x v="397"/>
    <x v="0"/>
    <s v="ANON-0000-0000-0142"/>
    <n v="27.92"/>
    <x v="2"/>
  </r>
  <r>
    <n v="399"/>
    <x v="60"/>
    <x v="398"/>
    <x v="0"/>
    <s v="ANON-0000-0000-0142"/>
    <n v="32.82"/>
    <x v="3"/>
  </r>
  <r>
    <n v="400"/>
    <x v="60"/>
    <x v="399"/>
    <x v="0"/>
    <s v="ANON-0000-0000-0142"/>
    <n v="37.72"/>
    <x v="7"/>
  </r>
  <r>
    <n v="401"/>
    <x v="60"/>
    <x v="400"/>
    <x v="0"/>
    <s v="ANON-0000-0000-0142"/>
    <n v="32.82"/>
    <x v="3"/>
  </r>
  <r>
    <n v="402"/>
    <x v="60"/>
    <x v="401"/>
    <x v="0"/>
    <s v="ANON-0000-0000-0142"/>
    <n v="37.72"/>
    <x v="0"/>
  </r>
  <r>
    <n v="403"/>
    <x v="61"/>
    <x v="402"/>
    <x v="0"/>
    <s v="ANON-0000-0000-0143"/>
    <n v="27.92"/>
    <x v="2"/>
  </r>
  <r>
    <n v="404"/>
    <x v="61"/>
    <x v="403"/>
    <x v="1"/>
    <m/>
    <n v="39"/>
    <x v="0"/>
  </r>
  <r>
    <n v="405"/>
    <x v="61"/>
    <x v="404"/>
    <x v="0"/>
    <s v="ANON-0000-0000-0133"/>
    <n v="32.82"/>
    <x v="3"/>
  </r>
  <r>
    <n v="406"/>
    <x v="61"/>
    <x v="405"/>
    <x v="0"/>
    <s v="ANON-0000-0000-0144"/>
    <n v="37.72"/>
    <x v="7"/>
  </r>
  <r>
    <n v="407"/>
    <x v="61"/>
    <x v="406"/>
    <x v="0"/>
    <s v="ANON-0000-0000-0024"/>
    <n v="32.82"/>
    <x v="3"/>
  </r>
  <r>
    <n v="408"/>
    <x v="61"/>
    <x v="407"/>
    <x v="0"/>
    <s v="ANON-0000-0000-0145"/>
    <n v="37.72"/>
    <x v="0"/>
  </r>
  <r>
    <n v="409"/>
    <x v="61"/>
    <x v="408"/>
    <x v="0"/>
    <s v="ANON-0000-0000-0145"/>
    <n v="37.72"/>
    <x v="7"/>
  </r>
  <r>
    <n v="410"/>
    <x v="62"/>
    <x v="409"/>
    <x v="1"/>
    <m/>
    <n v="39"/>
    <x v="0"/>
  </r>
  <r>
    <n v="411"/>
    <x v="62"/>
    <x v="410"/>
    <x v="0"/>
    <s v="ANON-0000-0000-0146"/>
    <n v="37.72"/>
    <x v="0"/>
  </r>
  <r>
    <n v="412"/>
    <x v="62"/>
    <x v="411"/>
    <x v="0"/>
    <s v="ANON-0000-0000-0147"/>
    <n v="37.72"/>
    <x v="0"/>
  </r>
  <r>
    <n v="413"/>
    <x v="63"/>
    <x v="412"/>
    <x v="0"/>
    <s v="ANON-0000-0000-0148"/>
    <n v="27.92"/>
    <x v="2"/>
  </r>
  <r>
    <n v="414"/>
    <x v="63"/>
    <x v="413"/>
    <x v="0"/>
    <s v="ANON-0000-0000-0149"/>
    <n v="37.72"/>
    <x v="7"/>
  </r>
  <r>
    <n v="415"/>
    <x v="63"/>
    <x v="414"/>
    <x v="0"/>
    <s v="ANON-0000-0000-0149"/>
    <n v="32.82"/>
    <x v="3"/>
  </r>
  <r>
    <n v="416"/>
    <x v="63"/>
    <x v="415"/>
    <x v="0"/>
    <s v="ANON-0000-0000-0150"/>
    <n v="27.92"/>
    <x v="2"/>
  </r>
  <r>
    <n v="417"/>
    <x v="63"/>
    <x v="416"/>
    <x v="0"/>
    <s v="ANON-0000-0000-0141"/>
    <n v="27.92"/>
    <x v="5"/>
  </r>
  <r>
    <n v="418"/>
    <x v="63"/>
    <x v="417"/>
    <x v="1"/>
    <m/>
    <n v="29"/>
    <x v="2"/>
  </r>
  <r>
    <n v="419"/>
    <x v="63"/>
    <x v="418"/>
    <x v="0"/>
    <s v="ANON-0000-0000-0148"/>
    <n v="27.92"/>
    <x v="5"/>
  </r>
  <r>
    <n v="420"/>
    <x v="63"/>
    <x v="419"/>
    <x v="0"/>
    <s v="ANON-0000-0000-0148"/>
    <n v="27.92"/>
    <x v="2"/>
  </r>
  <r>
    <n v="421"/>
    <x v="63"/>
    <x v="420"/>
    <x v="0"/>
    <s v="ANON-0000-0000-0151"/>
    <n v="37.72"/>
    <x v="7"/>
  </r>
  <r>
    <n v="422"/>
    <x v="63"/>
    <x v="421"/>
    <x v="0"/>
    <s v="ANON-0000-0000-0151"/>
    <n v="37.72"/>
    <x v="7"/>
  </r>
  <r>
    <n v="423"/>
    <x v="64"/>
    <x v="422"/>
    <x v="0"/>
    <s v="ANON-0000-0000-0148"/>
    <n v="37.72"/>
    <x v="4"/>
  </r>
  <r>
    <n v="424"/>
    <x v="64"/>
    <x v="423"/>
    <x v="0"/>
    <s v="ANON-0000-0000-0141"/>
    <n v="27.92"/>
    <x v="5"/>
  </r>
  <r>
    <n v="425"/>
    <x v="64"/>
    <x v="424"/>
    <x v="0"/>
    <s v="ANON-0000-0000-0077"/>
    <n v="27.92"/>
    <x v="5"/>
  </r>
  <r>
    <n v="426"/>
    <x v="64"/>
    <x v="425"/>
    <x v="0"/>
    <s v="ANON-0000-0000-0148"/>
    <n v="37.72"/>
    <x v="4"/>
  </r>
  <r>
    <n v="427"/>
    <x v="64"/>
    <x v="426"/>
    <x v="0"/>
    <s v="ANON-0000-0000-0152"/>
    <n v="27.92"/>
    <x v="2"/>
  </r>
  <r>
    <n v="428"/>
    <x v="64"/>
    <x v="427"/>
    <x v="0"/>
    <s v="ANON-0000-0000-0153"/>
    <n v="37.72"/>
    <x v="7"/>
  </r>
  <r>
    <n v="429"/>
    <x v="64"/>
    <x v="428"/>
    <x v="0"/>
    <s v="ANON-0000-0000-0153"/>
    <n v="37.72"/>
    <x v="0"/>
  </r>
  <r>
    <n v="430"/>
    <x v="64"/>
    <x v="429"/>
    <x v="1"/>
    <m/>
    <n v="34"/>
    <x v="3"/>
  </r>
  <r>
    <n v="431"/>
    <x v="64"/>
    <x v="430"/>
    <x v="0"/>
    <s v="ANON-0000-0000-0154"/>
    <n v="37.72"/>
    <x v="7"/>
  </r>
  <r>
    <n v="432"/>
    <x v="64"/>
    <x v="431"/>
    <x v="0"/>
    <s v="ANON-0000-0000-0154"/>
    <n v="37.72"/>
    <x v="7"/>
  </r>
  <r>
    <n v="433"/>
    <x v="65"/>
    <x v="432"/>
    <x v="0"/>
    <s v="ANON-0000-0000-0001"/>
    <n v="37.72"/>
    <x v="0"/>
  </r>
  <r>
    <n v="434"/>
    <x v="66"/>
    <x v="433"/>
    <x v="0"/>
    <s v="ANON-0000-0000-0155"/>
    <n v="37.72"/>
    <x v="7"/>
  </r>
  <r>
    <n v="435"/>
    <x v="66"/>
    <x v="434"/>
    <x v="0"/>
    <s v="ANON-0000-0000-0156"/>
    <n v="27.92"/>
    <x v="2"/>
  </r>
  <r>
    <n v="436"/>
    <x v="66"/>
    <x v="435"/>
    <x v="0"/>
    <s v="ANON-0000-0000-0156"/>
    <n v="37.72"/>
    <x v="0"/>
  </r>
  <r>
    <n v="437"/>
    <x v="66"/>
    <x v="436"/>
    <x v="0"/>
    <s v="ANON-0000-0000-0156"/>
    <n v="37.72"/>
    <x v="0"/>
  </r>
  <r>
    <n v="438"/>
    <x v="66"/>
    <x v="437"/>
    <x v="0"/>
    <s v="ANON-0000-0000-0156"/>
    <n v="37.72"/>
    <x v="0"/>
  </r>
  <r>
    <n v="439"/>
    <x v="66"/>
    <x v="438"/>
    <x v="0"/>
    <s v="ANON-0000-0000-0118"/>
    <n v="27.92"/>
    <x v="2"/>
  </r>
  <r>
    <n v="440"/>
    <x v="66"/>
    <x v="439"/>
    <x v="0"/>
    <s v="ANON-0000-0000-0118"/>
    <n v="27.92"/>
    <x v="2"/>
  </r>
  <r>
    <n v="441"/>
    <x v="66"/>
    <x v="440"/>
    <x v="0"/>
    <s v="ANON-0000-0000-0157"/>
    <n v="27.92"/>
    <x v="2"/>
  </r>
  <r>
    <n v="442"/>
    <x v="66"/>
    <x v="441"/>
    <x v="0"/>
    <s v="ANON-0000-0000-0143"/>
    <n v="32.82"/>
    <x v="3"/>
  </r>
  <r>
    <n v="443"/>
    <x v="67"/>
    <x v="442"/>
    <x v="1"/>
    <m/>
    <n v="39"/>
    <x v="0"/>
  </r>
  <r>
    <n v="444"/>
    <x v="67"/>
    <x v="443"/>
    <x v="0"/>
    <s v="ANON-0000-0000-0158"/>
    <n v="37.72"/>
    <x v="0"/>
  </r>
  <r>
    <n v="445"/>
    <x v="67"/>
    <x v="444"/>
    <x v="0"/>
    <s v="ANON-0000-0000-0158"/>
    <n v="37.72"/>
    <x v="0"/>
  </r>
  <r>
    <n v="446"/>
    <x v="67"/>
    <x v="445"/>
    <x v="1"/>
    <m/>
    <n v="34"/>
    <x v="3"/>
  </r>
  <r>
    <n v="447"/>
    <x v="68"/>
    <x v="446"/>
    <x v="0"/>
    <s v="ANON-0000-0000-0069"/>
    <n v="37.72"/>
    <x v="0"/>
  </r>
  <r>
    <n v="448"/>
    <x v="68"/>
    <x v="447"/>
    <x v="1"/>
    <m/>
    <n v="39"/>
    <x v="0"/>
  </r>
  <r>
    <n v="449"/>
    <x v="68"/>
    <x v="448"/>
    <x v="0"/>
    <s v="ANON-0000-0000-0009"/>
    <n v="32.82"/>
    <x v="3"/>
  </r>
  <r>
    <n v="450"/>
    <x v="68"/>
    <x v="449"/>
    <x v="0"/>
    <s v="ANON-0000-0000-0026"/>
    <n v="37.72"/>
    <x v="4"/>
  </r>
  <r>
    <n v="451"/>
    <x v="68"/>
    <x v="450"/>
    <x v="0"/>
    <s v="ANON-0000-0000-0040"/>
    <n v="37.72"/>
    <x v="7"/>
  </r>
  <r>
    <n v="452"/>
    <x v="68"/>
    <x v="451"/>
    <x v="0"/>
    <s v="ANON-0000-0000-0012"/>
    <n v="32.82"/>
    <x v="3"/>
  </r>
  <r>
    <n v="453"/>
    <x v="68"/>
    <x v="452"/>
    <x v="0"/>
    <s v="ANON-0000-0000-0115"/>
    <n v="37.72"/>
    <x v="7"/>
  </r>
  <r>
    <n v="454"/>
    <x v="68"/>
    <x v="453"/>
    <x v="0"/>
    <s v="ANON-0000-0000-0159"/>
    <n v="37.72"/>
    <x v="0"/>
  </r>
  <r>
    <n v="455"/>
    <x v="69"/>
    <x v="454"/>
    <x v="0"/>
    <s v="ANON-0000-0000-0001"/>
    <n v="37.72"/>
    <x v="0"/>
  </r>
  <r>
    <n v="456"/>
    <x v="69"/>
    <x v="455"/>
    <x v="0"/>
    <s v="ANON-0000-0000-0160"/>
    <n v="37.72"/>
    <x v="0"/>
  </r>
  <r>
    <n v="457"/>
    <x v="69"/>
    <x v="456"/>
    <x v="0"/>
    <s v="ANON-0000-0000-0161"/>
    <n v="27.92"/>
    <x v="2"/>
  </r>
  <r>
    <n v="458"/>
    <x v="69"/>
    <x v="457"/>
    <x v="0"/>
    <s v="ANON-0000-0000-0077"/>
    <n v="37.72"/>
    <x v="0"/>
  </r>
  <r>
    <n v="459"/>
    <x v="69"/>
    <x v="458"/>
    <x v="0"/>
    <s v="ANON-0000-0000-0162"/>
    <n v="32.82"/>
    <x v="3"/>
  </r>
  <r>
    <n v="460"/>
    <x v="69"/>
    <x v="459"/>
    <x v="0"/>
    <s v="ANON-0000-0000-0163"/>
    <n v="32.82"/>
    <x v="3"/>
  </r>
  <r>
    <n v="461"/>
    <x v="69"/>
    <x v="460"/>
    <x v="0"/>
    <s v="ANON-0000-0000-0012"/>
    <n v="32.82"/>
    <x v="3"/>
  </r>
  <r>
    <n v="462"/>
    <x v="69"/>
    <x v="461"/>
    <x v="0"/>
    <s v="ANON-0000-0000-0009"/>
    <n v="32.82"/>
    <x v="3"/>
  </r>
  <r>
    <n v="463"/>
    <x v="70"/>
    <x v="462"/>
    <x v="0"/>
    <s v="ANON-0000-0000-0164"/>
    <n v="32.82"/>
    <x v="3"/>
  </r>
  <r>
    <n v="464"/>
    <x v="70"/>
    <x v="463"/>
    <x v="1"/>
    <m/>
    <n v="29"/>
    <x v="2"/>
  </r>
  <r>
    <n v="465"/>
    <x v="70"/>
    <x v="464"/>
    <x v="1"/>
    <m/>
    <n v="29"/>
    <x v="2"/>
  </r>
  <r>
    <n v="466"/>
    <x v="71"/>
    <x v="465"/>
    <x v="0"/>
    <s v="ANON-0000-0000-0012"/>
    <n v="27.92"/>
    <x v="2"/>
  </r>
  <r>
    <n v="467"/>
    <x v="71"/>
    <x v="466"/>
    <x v="0"/>
    <s v="ANON-0000-0000-0012"/>
    <n v="27.92"/>
    <x v="2"/>
  </r>
  <r>
    <n v="468"/>
    <x v="71"/>
    <x v="467"/>
    <x v="0"/>
    <s v="ANON-0000-0000-0012"/>
    <n v="27.92"/>
    <x v="2"/>
  </r>
  <r>
    <n v="469"/>
    <x v="71"/>
    <x v="468"/>
    <x v="0"/>
    <s v="ANON-0000-0000-0012"/>
    <n v="37.72"/>
    <x v="7"/>
  </r>
  <r>
    <n v="470"/>
    <x v="71"/>
    <x v="469"/>
    <x v="0"/>
    <s v="ANON-0000-0000-0165"/>
    <n v="37.72"/>
    <x v="0"/>
  </r>
  <r>
    <n v="471"/>
    <x v="71"/>
    <x v="470"/>
    <x v="0"/>
    <s v="ANON-0000-0000-0165"/>
    <n v="37.72"/>
    <x v="7"/>
  </r>
  <r>
    <n v="472"/>
    <x v="71"/>
    <x v="471"/>
    <x v="0"/>
    <s v="ANON-0000-0000-0025"/>
    <n v="37.72"/>
    <x v="7"/>
  </r>
  <r>
    <n v="473"/>
    <x v="71"/>
    <x v="472"/>
    <x v="0"/>
    <s v="ANON-0000-0000-0009"/>
    <n v="32.82"/>
    <x v="3"/>
  </r>
  <r>
    <n v="474"/>
    <x v="71"/>
    <x v="473"/>
    <x v="0"/>
    <s v="ANON-0000-0000-0040"/>
    <n v="27.92"/>
    <x v="2"/>
  </r>
  <r>
    <n v="475"/>
    <x v="71"/>
    <x v="474"/>
    <x v="0"/>
    <s v="ANON-0000-0000-0166"/>
    <n v="32.82"/>
    <x v="3"/>
  </r>
  <r>
    <n v="476"/>
    <x v="71"/>
    <x v="475"/>
    <x v="0"/>
    <s v="ANON-0000-0000-0166"/>
    <n v="37.72"/>
    <x v="7"/>
  </r>
  <r>
    <n v="477"/>
    <x v="71"/>
    <x v="476"/>
    <x v="0"/>
    <s v="ANON-0000-0000-0167"/>
    <n v="37.72"/>
    <x v="1"/>
  </r>
  <r>
    <n v="478"/>
    <x v="72"/>
    <x v="477"/>
    <x v="0"/>
    <s v="ANON-0000-0000-0168"/>
    <n v="37.72"/>
    <x v="0"/>
  </r>
  <r>
    <n v="479"/>
    <x v="72"/>
    <x v="478"/>
    <x v="0"/>
    <s v="ANON-0000-0000-0012"/>
    <n v="23.02"/>
    <x v="6"/>
  </r>
  <r>
    <n v="480"/>
    <x v="72"/>
    <x v="479"/>
    <x v="0"/>
    <s v="ANON-0000-0000-0012"/>
    <n v="27.92"/>
    <x v="2"/>
  </r>
  <r>
    <n v="481"/>
    <x v="72"/>
    <x v="480"/>
    <x v="0"/>
    <s v="ANON-0000-0000-0003"/>
    <n v="27.92"/>
    <x v="2"/>
  </r>
  <r>
    <n v="482"/>
    <x v="72"/>
    <x v="481"/>
    <x v="0"/>
    <s v="ANON-0000-0000-0003"/>
    <n v="27.92"/>
    <x v="2"/>
  </r>
  <r>
    <n v="483"/>
    <x v="72"/>
    <x v="482"/>
    <x v="0"/>
    <s v="ANON-0000-0000-0003"/>
    <n v="27.92"/>
    <x v="2"/>
  </r>
  <r>
    <n v="484"/>
    <x v="72"/>
    <x v="483"/>
    <x v="0"/>
    <s v="ANON-0000-0000-0164"/>
    <n v="32.82"/>
    <x v="3"/>
  </r>
  <r>
    <n v="485"/>
    <x v="72"/>
    <x v="484"/>
    <x v="1"/>
    <m/>
    <n v="29"/>
    <x v="2"/>
  </r>
  <r>
    <n v="486"/>
    <x v="72"/>
    <x v="485"/>
    <x v="0"/>
    <s v="ANON-0000-0000-0169"/>
    <n v="27.92"/>
    <x v="5"/>
  </r>
  <r>
    <n v="487"/>
    <x v="72"/>
    <x v="486"/>
    <x v="0"/>
    <s v="ANON-0000-0000-0012"/>
    <n v="27.92"/>
    <x v="5"/>
  </r>
  <r>
    <n v="488"/>
    <x v="72"/>
    <x v="487"/>
    <x v="0"/>
    <s v="ANON-0000-0000-0170"/>
    <n v="23.02"/>
    <x v="6"/>
  </r>
  <r>
    <n v="489"/>
    <x v="72"/>
    <x v="488"/>
    <x v="0"/>
    <s v="ANON-0000-0000-0171"/>
    <n v="37.72"/>
    <x v="7"/>
  </r>
  <r>
    <n v="490"/>
    <x v="73"/>
    <x v="489"/>
    <x v="0"/>
    <s v="ANON-0000-0000-0097"/>
    <n v="32.82"/>
    <x v="3"/>
  </r>
  <r>
    <n v="491"/>
    <x v="73"/>
    <x v="490"/>
    <x v="0"/>
    <s v="ANON-0000-0000-0172"/>
    <n v="32.82"/>
    <x v="3"/>
  </r>
  <r>
    <n v="492"/>
    <x v="73"/>
    <x v="491"/>
    <x v="1"/>
    <m/>
    <n v="39"/>
    <x v="0"/>
  </r>
  <r>
    <n v="493"/>
    <x v="73"/>
    <x v="492"/>
    <x v="1"/>
    <m/>
    <n v="39"/>
    <x v="7"/>
  </r>
  <r>
    <n v="494"/>
    <x v="73"/>
    <x v="493"/>
    <x v="0"/>
    <s v="ANON-0000-0000-0173"/>
    <n v="32.82"/>
    <x v="3"/>
  </r>
  <r>
    <n v="495"/>
    <x v="73"/>
    <x v="494"/>
    <x v="0"/>
    <s v="ANON-0000-0000-0174"/>
    <n v="37.72"/>
    <x v="1"/>
  </r>
  <r>
    <n v="496"/>
    <x v="73"/>
    <x v="495"/>
    <x v="0"/>
    <s v="ANON-0000-0000-0069"/>
    <n v="37.72"/>
    <x v="0"/>
  </r>
  <r>
    <n v="497"/>
    <x v="73"/>
    <x v="496"/>
    <x v="0"/>
    <s v="ANON-0000-0000-0175"/>
    <n v="37.72"/>
    <x v="1"/>
  </r>
  <r>
    <n v="498"/>
    <x v="73"/>
    <x v="497"/>
    <x v="0"/>
    <s v="ANON-0000-0000-0175"/>
    <n v="37.72"/>
    <x v="0"/>
  </r>
  <r>
    <n v="499"/>
    <x v="74"/>
    <x v="498"/>
    <x v="0"/>
    <s v="ANON-0000-0000-0033"/>
    <n v="27.92"/>
    <x v="2"/>
  </r>
  <r>
    <n v="500"/>
    <x v="74"/>
    <x v="499"/>
    <x v="0"/>
    <s v="ANON-0000-0000-0164"/>
    <n v="32.82"/>
    <x v="3"/>
  </r>
  <r>
    <n v="501"/>
    <x v="74"/>
    <x v="500"/>
    <x v="1"/>
    <m/>
    <n v="34"/>
    <x v="3"/>
  </r>
  <r>
    <n v="502"/>
    <x v="74"/>
    <x v="501"/>
    <x v="0"/>
    <s v="ANON-0000-0000-0012"/>
    <n v="32.82"/>
    <x v="3"/>
  </r>
  <r>
    <n v="503"/>
    <x v="74"/>
    <x v="502"/>
    <x v="0"/>
    <s v="ANON-0000-0000-0009"/>
    <n v="37.72"/>
    <x v="7"/>
  </r>
  <r>
    <n v="504"/>
    <x v="74"/>
    <x v="503"/>
    <x v="0"/>
    <s v="ANON-0000-0000-0176"/>
    <n v="37.72"/>
    <x v="7"/>
  </r>
  <r>
    <n v="505"/>
    <x v="74"/>
    <x v="504"/>
    <x v="0"/>
    <s v="ANON-0000-0000-0177"/>
    <n v="27.92"/>
    <x v="2"/>
  </r>
  <r>
    <n v="506"/>
    <x v="74"/>
    <x v="505"/>
    <x v="0"/>
    <s v="ANON-0000-0000-0178"/>
    <n v="37.72"/>
    <x v="0"/>
  </r>
  <r>
    <n v="507"/>
    <x v="74"/>
    <x v="506"/>
    <x v="0"/>
    <s v="ANON-0000-0000-0179"/>
    <n v="37.72"/>
    <x v="0"/>
  </r>
  <r>
    <n v="508"/>
    <x v="75"/>
    <x v="507"/>
    <x v="0"/>
    <s v="ANON-0000-0000-0180"/>
    <n v="37.72"/>
    <x v="7"/>
  </r>
  <r>
    <n v="509"/>
    <x v="75"/>
    <x v="508"/>
    <x v="0"/>
    <s v="ANON-0000-0000-0180"/>
    <n v="37.72"/>
    <x v="7"/>
  </r>
  <r>
    <n v="510"/>
    <x v="75"/>
    <x v="509"/>
    <x v="0"/>
    <s v="ANON-0000-0000-0181"/>
    <n v="32.82"/>
    <x v="3"/>
  </r>
  <r>
    <n v="511"/>
    <x v="75"/>
    <x v="510"/>
    <x v="0"/>
    <s v="ANON-0000-0000-0172"/>
    <n v="32.82"/>
    <x v="3"/>
  </r>
  <r>
    <n v="512"/>
    <x v="75"/>
    <x v="511"/>
    <x v="0"/>
    <s v="ANON-0000-0000-0097"/>
    <n v="32.82"/>
    <x v="3"/>
  </r>
  <r>
    <n v="513"/>
    <x v="75"/>
    <x v="512"/>
    <x v="0"/>
    <s v="ANON-0000-0000-0040"/>
    <n v="32.82"/>
    <x v="3"/>
  </r>
  <r>
    <n v="514"/>
    <x v="75"/>
    <x v="513"/>
    <x v="0"/>
    <s v="ANON-0000-0000-0009"/>
    <n v="37.72"/>
    <x v="0"/>
  </r>
  <r>
    <n v="515"/>
    <x v="75"/>
    <x v="514"/>
    <x v="1"/>
    <m/>
    <n v="39"/>
    <x v="7"/>
  </r>
  <r>
    <n v="516"/>
    <x v="76"/>
    <x v="515"/>
    <x v="0"/>
    <s v="ANON-0000-0000-0182"/>
    <n v="27.92"/>
    <x v="2"/>
  </r>
  <r>
    <n v="517"/>
    <x v="76"/>
    <x v="516"/>
    <x v="0"/>
    <s v="ANON-0000-0000-0182"/>
    <n v="27.92"/>
    <x v="2"/>
  </r>
  <r>
    <n v="518"/>
    <x v="76"/>
    <x v="517"/>
    <x v="0"/>
    <s v="ANON-0000-0000-0183"/>
    <n v="37.72"/>
    <x v="7"/>
  </r>
  <r>
    <n v="519"/>
    <x v="76"/>
    <x v="518"/>
    <x v="1"/>
    <m/>
    <n v="24"/>
    <x v="6"/>
  </r>
  <r>
    <n v="520"/>
    <x v="76"/>
    <x v="519"/>
    <x v="0"/>
    <s v="ANON-0000-0000-0184"/>
    <n v="32.82"/>
    <x v="3"/>
  </r>
  <r>
    <n v="521"/>
    <x v="76"/>
    <x v="520"/>
    <x v="0"/>
    <s v="ANON-0000-0000-0012"/>
    <n v="27.92"/>
    <x v="2"/>
  </r>
  <r>
    <n v="522"/>
    <x v="76"/>
    <x v="521"/>
    <x v="0"/>
    <s v="ANON-0000-0000-0185"/>
    <n v="32.82"/>
    <x v="3"/>
  </r>
  <r>
    <n v="523"/>
    <x v="76"/>
    <x v="522"/>
    <x v="0"/>
    <s v="ANON-0000-0000-0186"/>
    <n v="32.82"/>
    <x v="3"/>
  </r>
  <r>
    <n v="524"/>
    <x v="76"/>
    <x v="523"/>
    <x v="0"/>
    <s v="ANON-0000-0000-0186"/>
    <n v="23.02"/>
    <x v="6"/>
  </r>
  <r>
    <n v="525"/>
    <x v="76"/>
    <x v="524"/>
    <x v="0"/>
    <s v="ANON-0000-0000-0186"/>
    <n v="37.72"/>
    <x v="1"/>
  </r>
  <r>
    <n v="526"/>
    <x v="76"/>
    <x v="525"/>
    <x v="0"/>
    <s v="ANON-0000-0000-0187"/>
    <n v="37.72"/>
    <x v="7"/>
  </r>
  <r>
    <n v="527"/>
    <x v="76"/>
    <x v="526"/>
    <x v="0"/>
    <s v="ANON-0000-0000-0188"/>
    <n v="37.72"/>
    <x v="7"/>
  </r>
  <r>
    <n v="528"/>
    <x v="76"/>
    <x v="527"/>
    <x v="0"/>
    <s v="ANON-0000-0000-0189"/>
    <n v="37.72"/>
    <x v="7"/>
  </r>
  <r>
    <n v="529"/>
    <x v="77"/>
    <x v="528"/>
    <x v="0"/>
    <s v="ANON-0000-0000-0190"/>
    <n v="32.82"/>
    <x v="3"/>
  </r>
  <r>
    <n v="530"/>
    <x v="77"/>
    <x v="529"/>
    <x v="0"/>
    <s v="ANON-0000-0000-0191"/>
    <n v="37.72"/>
    <x v="0"/>
  </r>
  <r>
    <n v="531"/>
    <x v="77"/>
    <x v="530"/>
    <x v="0"/>
    <s v="ANON-0000-0000-0001"/>
    <n v="37.72"/>
    <x v="0"/>
  </r>
  <r>
    <n v="532"/>
    <x v="77"/>
    <x v="531"/>
    <x v="0"/>
    <s v="ANON-0000-0000-0143"/>
    <n v="27.92"/>
    <x v="2"/>
  </r>
  <r>
    <n v="533"/>
    <x v="77"/>
    <x v="532"/>
    <x v="0"/>
    <s v="ANON-0000-0000-0143"/>
    <n v="27.92"/>
    <x v="2"/>
  </r>
  <r>
    <n v="534"/>
    <x v="77"/>
    <x v="533"/>
    <x v="0"/>
    <s v="ANON-0000-0000-0003"/>
    <n v="27.92"/>
    <x v="2"/>
  </r>
  <r>
    <n v="535"/>
    <x v="77"/>
    <x v="534"/>
    <x v="0"/>
    <s v="ANON-0000-0000-0003"/>
    <n v="27.92"/>
    <x v="2"/>
  </r>
  <r>
    <n v="536"/>
    <x v="77"/>
    <x v="535"/>
    <x v="0"/>
    <s v="ANON-0000-0000-0192"/>
    <n v="32.82"/>
    <x v="3"/>
  </r>
  <r>
    <n v="537"/>
    <x v="77"/>
    <x v="536"/>
    <x v="0"/>
    <s v="ANON-0000-0000-0192"/>
    <n v="37.72"/>
    <x v="7"/>
  </r>
  <r>
    <n v="538"/>
    <x v="77"/>
    <x v="537"/>
    <x v="1"/>
    <m/>
    <n v="29"/>
    <x v="2"/>
  </r>
  <r>
    <n v="539"/>
    <x v="77"/>
    <x v="538"/>
    <x v="0"/>
    <s v="ANON-0000-0000-0120"/>
    <n v="37.72"/>
    <x v="0"/>
  </r>
  <r>
    <n v="540"/>
    <x v="77"/>
    <x v="539"/>
    <x v="0"/>
    <s v="ANON-0000-0000-0193"/>
    <n v="37.72"/>
    <x v="0"/>
  </r>
  <r>
    <n v="541"/>
    <x v="77"/>
    <x v="540"/>
    <x v="0"/>
    <s v="ANON-0000-0000-0194"/>
    <n v="32.82"/>
    <x v="3"/>
  </r>
  <r>
    <n v="542"/>
    <x v="77"/>
    <x v="541"/>
    <x v="0"/>
    <s v="ANON-0000-0000-0194"/>
    <n v="37.72"/>
    <x v="4"/>
  </r>
  <r>
    <n v="543"/>
    <x v="77"/>
    <x v="542"/>
    <x v="0"/>
    <s v="ANON-0000-0000-0195"/>
    <n v="27.92"/>
    <x v="5"/>
  </r>
  <r>
    <n v="544"/>
    <x v="77"/>
    <x v="543"/>
    <x v="0"/>
    <s v="ANON-0000-0000-0012"/>
    <n v="32.82"/>
    <x v="3"/>
  </r>
  <r>
    <n v="545"/>
    <x v="77"/>
    <x v="544"/>
    <x v="0"/>
    <s v="ANON-0000-0000-0012"/>
    <n v="32.82"/>
    <x v="3"/>
  </r>
  <r>
    <n v="546"/>
    <x v="78"/>
    <x v="545"/>
    <x v="0"/>
    <s v="ANON-0000-0000-0196"/>
    <n v="37.72"/>
    <x v="0"/>
  </r>
  <r>
    <n v="547"/>
    <x v="78"/>
    <x v="546"/>
    <x v="1"/>
    <m/>
    <n v="29"/>
    <x v="2"/>
  </r>
  <r>
    <n v="548"/>
    <x v="78"/>
    <x v="547"/>
    <x v="1"/>
    <m/>
    <n v="34"/>
    <x v="3"/>
  </r>
  <r>
    <n v="549"/>
    <x v="78"/>
    <x v="548"/>
    <x v="1"/>
    <m/>
    <n v="39"/>
    <x v="4"/>
  </r>
  <r>
    <n v="550"/>
    <x v="78"/>
    <x v="549"/>
    <x v="1"/>
    <m/>
    <n v="39"/>
    <x v="0"/>
  </r>
  <r>
    <n v="551"/>
    <x v="78"/>
    <x v="550"/>
    <x v="0"/>
    <s v="ANON-0000-0000-0197"/>
    <n v="37.72"/>
    <x v="0"/>
  </r>
  <r>
    <n v="552"/>
    <x v="78"/>
    <x v="551"/>
    <x v="0"/>
    <s v="ANON-0000-0000-0012"/>
    <n v="23.02"/>
    <x v="6"/>
  </r>
  <r>
    <n v="553"/>
    <x v="78"/>
    <x v="552"/>
    <x v="0"/>
    <s v="ANON-0000-0000-0198"/>
    <n v="37.72"/>
    <x v="7"/>
  </r>
  <r>
    <n v="554"/>
    <x v="78"/>
    <x v="553"/>
    <x v="0"/>
    <s v="ANON-0000-0000-0199"/>
    <n v="37.72"/>
    <x v="7"/>
  </r>
  <r>
    <n v="555"/>
    <x v="79"/>
    <x v="554"/>
    <x v="0"/>
    <s v="ANON-0000-0000-0200"/>
    <n v="37.72"/>
    <x v="7"/>
  </r>
  <r>
    <n v="556"/>
    <x v="79"/>
    <x v="555"/>
    <x v="0"/>
    <s v="ANON-0000-0000-0191"/>
    <n v="32.82"/>
    <x v="3"/>
  </r>
  <r>
    <n v="557"/>
    <x v="79"/>
    <x v="556"/>
    <x v="0"/>
    <s v="ANON-0000-0000-0141"/>
    <n v="27.92"/>
    <x v="5"/>
  </r>
  <r>
    <n v="558"/>
    <x v="79"/>
    <x v="557"/>
    <x v="0"/>
    <s v="ANON-0000-0000-0097"/>
    <n v="32.82"/>
    <x v="3"/>
  </r>
  <r>
    <n v="559"/>
    <x v="79"/>
    <x v="558"/>
    <x v="0"/>
    <s v="ANON-0000-0000-0012"/>
    <n v="27.92"/>
    <x v="2"/>
  </r>
  <r>
    <n v="560"/>
    <x v="79"/>
    <x v="559"/>
    <x v="0"/>
    <s v="ANON-0000-0000-0012"/>
    <n v="27.92"/>
    <x v="2"/>
  </r>
  <r>
    <n v="561"/>
    <x v="79"/>
    <x v="560"/>
    <x v="0"/>
    <s v="ANON-0000-0000-0009"/>
    <n v="32.82"/>
    <x v="3"/>
  </r>
  <r>
    <n v="562"/>
    <x v="79"/>
    <x v="561"/>
    <x v="0"/>
    <s v="ANON-0000-0000-0134"/>
    <n v="37.72"/>
    <x v="7"/>
  </r>
  <r>
    <n v="563"/>
    <x v="79"/>
    <x v="562"/>
    <x v="0"/>
    <s v="ANON-0000-0000-0134"/>
    <n v="37.72"/>
    <x v="7"/>
  </r>
  <r>
    <n v="564"/>
    <x v="79"/>
    <x v="563"/>
    <x v="0"/>
    <s v="ANON-0000-0000-0180"/>
    <n v="37.72"/>
    <x v="1"/>
  </r>
  <r>
    <n v="565"/>
    <x v="79"/>
    <x v="564"/>
    <x v="0"/>
    <s v="ANON-0000-0000-0180"/>
    <n v="37.72"/>
    <x v="7"/>
  </r>
  <r>
    <n v="566"/>
    <x v="80"/>
    <x v="565"/>
    <x v="0"/>
    <s v="ANON-0000-0000-0201"/>
    <n v="37.72"/>
    <x v="7"/>
  </r>
  <r>
    <n v="567"/>
    <x v="80"/>
    <x v="566"/>
    <x v="0"/>
    <s v="ANON-0000-0000-0202"/>
    <n v="23.02"/>
    <x v="6"/>
  </r>
  <r>
    <n v="568"/>
    <x v="80"/>
    <x v="567"/>
    <x v="0"/>
    <s v="ANON-0000-0000-0180"/>
    <n v="37.72"/>
    <x v="7"/>
  </r>
  <r>
    <n v="569"/>
    <x v="80"/>
    <x v="568"/>
    <x v="0"/>
    <s v="ANON-0000-0000-0203"/>
    <n v="37.72"/>
    <x v="7"/>
  </r>
  <r>
    <n v="570"/>
    <x v="80"/>
    <x v="569"/>
    <x v="0"/>
    <s v="ANON-0000-0000-0180"/>
    <n v="37.72"/>
    <x v="7"/>
  </r>
  <r>
    <n v="571"/>
    <x v="80"/>
    <x v="570"/>
    <x v="0"/>
    <s v="ANON-0000-0000-0077"/>
    <n v="37.72"/>
    <x v="0"/>
  </r>
  <r>
    <n v="572"/>
    <x v="80"/>
    <x v="571"/>
    <x v="0"/>
    <s v="ANON-0000-0000-0153"/>
    <n v="37.72"/>
    <x v="7"/>
  </r>
  <r>
    <n v="573"/>
    <x v="80"/>
    <x v="572"/>
    <x v="0"/>
    <s v="ANON-0000-0000-0153"/>
    <n v="37.72"/>
    <x v="0"/>
  </r>
  <r>
    <n v="574"/>
    <x v="80"/>
    <x v="573"/>
    <x v="0"/>
    <s v="ANON-0000-0000-0204"/>
    <n v="27.92"/>
    <x v="5"/>
  </r>
  <r>
    <n v="575"/>
    <x v="80"/>
    <x v="574"/>
    <x v="0"/>
    <s v="ANON-0000-0000-0134"/>
    <n v="37.72"/>
    <x v="7"/>
  </r>
  <r>
    <n v="576"/>
    <x v="80"/>
    <x v="575"/>
    <x v="0"/>
    <s v="ANON-0000-0000-0205"/>
    <n v="37.72"/>
    <x v="7"/>
  </r>
  <r>
    <n v="577"/>
    <x v="80"/>
    <x v="576"/>
    <x v="0"/>
    <s v="ANON-0000-0000-0206"/>
    <n v="37.72"/>
    <x v="7"/>
  </r>
  <r>
    <n v="578"/>
    <x v="80"/>
    <x v="577"/>
    <x v="0"/>
    <s v="ANON-0000-0000-0207"/>
    <n v="37.72"/>
    <x v="7"/>
  </r>
  <r>
    <n v="579"/>
    <x v="80"/>
    <x v="578"/>
    <x v="0"/>
    <s v="ANON-0000-0000-0207"/>
    <n v="37.72"/>
    <x v="0"/>
  </r>
  <r>
    <n v="580"/>
    <x v="80"/>
    <x v="579"/>
    <x v="0"/>
    <s v="ANON-0000-0000-0208"/>
    <n v="32.82"/>
    <x v="3"/>
  </r>
  <r>
    <n v="581"/>
    <x v="80"/>
    <x v="580"/>
    <x v="1"/>
    <m/>
    <n v="39"/>
    <x v="1"/>
  </r>
  <r>
    <n v="582"/>
    <x v="81"/>
    <x v="581"/>
    <x v="0"/>
    <s v="ANON-0000-0000-0141"/>
    <n v="27.92"/>
    <x v="5"/>
  </r>
  <r>
    <n v="583"/>
    <x v="81"/>
    <x v="582"/>
    <x v="0"/>
    <s v="ANON-0000-0000-0012"/>
    <n v="27.92"/>
    <x v="2"/>
  </r>
  <r>
    <n v="584"/>
    <x v="81"/>
    <x v="583"/>
    <x v="0"/>
    <s v="ANON-0000-0000-0012"/>
    <n v="27.92"/>
    <x v="2"/>
  </r>
  <r>
    <n v="585"/>
    <x v="81"/>
    <x v="584"/>
    <x v="0"/>
    <s v="ANON-0000-0000-0081"/>
    <n v="37.72"/>
    <x v="1"/>
  </r>
  <r>
    <n v="586"/>
    <x v="81"/>
    <x v="585"/>
    <x v="0"/>
    <s v="ANON-0000-0000-0209"/>
    <n v="27.92"/>
    <x v="5"/>
  </r>
  <r>
    <n v="587"/>
    <x v="81"/>
    <x v="586"/>
    <x v="0"/>
    <s v="ANON-0000-0000-0209"/>
    <n v="27.92"/>
    <x v="5"/>
  </r>
  <r>
    <n v="588"/>
    <x v="81"/>
    <x v="587"/>
    <x v="0"/>
    <s v="ANON-0000-0000-0210"/>
    <n v="32.82"/>
    <x v="3"/>
  </r>
  <r>
    <n v="589"/>
    <x v="82"/>
    <x v="588"/>
    <x v="1"/>
    <m/>
    <n v="29"/>
    <x v="2"/>
  </r>
  <r>
    <n v="590"/>
    <x v="82"/>
    <x v="589"/>
    <x v="0"/>
    <s v="ANON-0000-0000-0211"/>
    <n v="37.72"/>
    <x v="0"/>
  </r>
  <r>
    <n v="591"/>
    <x v="82"/>
    <x v="590"/>
    <x v="1"/>
    <m/>
    <n v="29"/>
    <x v="2"/>
  </r>
  <r>
    <n v="592"/>
    <x v="82"/>
    <x v="591"/>
    <x v="0"/>
    <s v="ANON-0000-0000-0212"/>
    <n v="32.82"/>
    <x v="3"/>
  </r>
  <r>
    <n v="593"/>
    <x v="82"/>
    <x v="592"/>
    <x v="0"/>
    <s v="ANON-0000-0000-0212"/>
    <n v="32.82"/>
    <x v="3"/>
  </r>
  <r>
    <n v="594"/>
    <x v="82"/>
    <x v="593"/>
    <x v="0"/>
    <s v="ANON-0000-0000-0213"/>
    <n v="32.82"/>
    <x v="3"/>
  </r>
  <r>
    <n v="595"/>
    <x v="82"/>
    <x v="594"/>
    <x v="0"/>
    <s v="ANON-0000-0000-0040"/>
    <n v="32.82"/>
    <x v="3"/>
  </r>
  <r>
    <n v="596"/>
    <x v="82"/>
    <x v="595"/>
    <x v="0"/>
    <s v="ANON-0000-0000-0040"/>
    <n v="27.92"/>
    <x v="2"/>
  </r>
  <r>
    <n v="597"/>
    <x v="83"/>
    <x v="596"/>
    <x v="0"/>
    <s v="ANON-0000-0000-0001"/>
    <n v="37.72"/>
    <x v="0"/>
  </r>
  <r>
    <n v="598"/>
    <x v="83"/>
    <x v="597"/>
    <x v="0"/>
    <s v="ANON-0000-0000-0214"/>
    <n v="32.82"/>
    <x v="3"/>
  </r>
  <r>
    <n v="599"/>
    <x v="83"/>
    <x v="598"/>
    <x v="0"/>
    <s v="ANON-0000-0000-0215"/>
    <n v="27.92"/>
    <x v="5"/>
  </r>
  <r>
    <n v="600"/>
    <x v="83"/>
    <x v="599"/>
    <x v="0"/>
    <s v="ANON-0000-0000-0216"/>
    <n v="32.82"/>
    <x v="3"/>
  </r>
  <r>
    <n v="601"/>
    <x v="83"/>
    <x v="600"/>
    <x v="0"/>
    <s v="ANON-0000-0000-0217"/>
    <n v="37.72"/>
    <x v="7"/>
  </r>
  <r>
    <n v="602"/>
    <x v="83"/>
    <x v="601"/>
    <x v="0"/>
    <s v="ANON-0000-0000-0218"/>
    <n v="37.72"/>
    <x v="1"/>
  </r>
  <r>
    <n v="603"/>
    <x v="83"/>
    <x v="602"/>
    <x v="0"/>
    <s v="ANON-0000-0000-0218"/>
    <n v="37.72"/>
    <x v="1"/>
  </r>
  <r>
    <n v="604"/>
    <x v="83"/>
    <x v="603"/>
    <x v="0"/>
    <s v="ANON-0000-0000-0218"/>
    <n v="27.92"/>
    <x v="2"/>
  </r>
  <r>
    <n v="605"/>
    <x v="83"/>
    <x v="604"/>
    <x v="0"/>
    <s v="ANON-0000-0000-0219"/>
    <n v="37.72"/>
    <x v="0"/>
  </r>
  <r>
    <n v="606"/>
    <x v="83"/>
    <x v="605"/>
    <x v="0"/>
    <s v="ANON-0000-0000-0220"/>
    <n v="37.72"/>
    <x v="1"/>
  </r>
  <r>
    <n v="607"/>
    <x v="83"/>
    <x v="606"/>
    <x v="0"/>
    <s v="ANON-0000-0000-0220"/>
    <n v="37.72"/>
    <x v="7"/>
  </r>
  <r>
    <n v="608"/>
    <x v="83"/>
    <x v="607"/>
    <x v="0"/>
    <s v="ANON-0000-0000-0221"/>
    <n v="27.92"/>
    <x v="5"/>
  </r>
  <r>
    <n v="609"/>
    <x v="83"/>
    <x v="608"/>
    <x v="0"/>
    <s v="ANON-0000-0000-0222"/>
    <n v="37.72"/>
    <x v="7"/>
  </r>
  <r>
    <n v="610"/>
    <x v="83"/>
    <x v="609"/>
    <x v="0"/>
    <s v="ANON-0000-0000-0221"/>
    <n v="37.72"/>
    <x v="0"/>
  </r>
  <r>
    <n v="611"/>
    <x v="83"/>
    <x v="610"/>
    <x v="0"/>
    <s v="ANON-0000-0000-0223"/>
    <n v="37.72"/>
    <x v="7"/>
  </r>
  <r>
    <n v="612"/>
    <x v="84"/>
    <x v="611"/>
    <x v="0"/>
    <s v="ANON-0000-0000-0012"/>
    <n v="27.92"/>
    <x v="2"/>
  </r>
  <r>
    <n v="613"/>
    <x v="84"/>
    <x v="612"/>
    <x v="0"/>
    <s v="ANON-0000-0000-0224"/>
    <n v="32.82"/>
    <x v="3"/>
  </r>
  <r>
    <n v="614"/>
    <x v="84"/>
    <x v="613"/>
    <x v="0"/>
    <s v="ANON-0000-0000-0224"/>
    <n v="37.72"/>
    <x v="4"/>
  </r>
  <r>
    <n v="615"/>
    <x v="84"/>
    <x v="614"/>
    <x v="0"/>
    <s v="ANON-0000-0000-0225"/>
    <n v="27.92"/>
    <x v="2"/>
  </r>
  <r>
    <n v="616"/>
    <x v="84"/>
    <x v="615"/>
    <x v="0"/>
    <s v="ANON-0000-0000-0225"/>
    <n v="27.92"/>
    <x v="2"/>
  </r>
  <r>
    <n v="617"/>
    <x v="84"/>
    <x v="616"/>
    <x v="0"/>
    <s v="ANON-0000-0000-0203"/>
    <n v="37.72"/>
    <x v="0"/>
  </r>
  <r>
    <n v="618"/>
    <x v="84"/>
    <x v="617"/>
    <x v="0"/>
    <s v="ANON-0000-0000-0226"/>
    <n v="27.92"/>
    <x v="2"/>
  </r>
  <r>
    <n v="619"/>
    <x v="84"/>
    <x v="618"/>
    <x v="0"/>
    <s v="ANON-0000-0000-0227"/>
    <n v="37.72"/>
    <x v="0"/>
  </r>
  <r>
    <n v="620"/>
    <x v="84"/>
    <x v="619"/>
    <x v="0"/>
    <s v="ANON-0000-0000-0228"/>
    <n v="37.72"/>
    <x v="0"/>
  </r>
  <r>
    <n v="621"/>
    <x v="84"/>
    <x v="620"/>
    <x v="0"/>
    <s v="ANON-0000-0000-0192"/>
    <n v="32.82"/>
    <x v="3"/>
  </r>
  <r>
    <n v="622"/>
    <x v="84"/>
    <x v="621"/>
    <x v="0"/>
    <s v="ANON-0000-0000-0206"/>
    <n v="37.72"/>
    <x v="7"/>
  </r>
  <r>
    <n v="623"/>
    <x v="85"/>
    <x v="622"/>
    <x v="0"/>
    <s v="ANON-0000-0000-0012"/>
    <n v="32.82"/>
    <x v="3"/>
  </r>
  <r>
    <n v="624"/>
    <x v="85"/>
    <x v="623"/>
    <x v="0"/>
    <s v="ANON-0000-0000-0097"/>
    <n v="32.82"/>
    <x v="3"/>
  </r>
  <r>
    <n v="625"/>
    <x v="85"/>
    <x v="624"/>
    <x v="0"/>
    <s v="ANON-0000-0000-0229"/>
    <n v="37.72"/>
    <x v="7"/>
  </r>
  <r>
    <n v="626"/>
    <x v="85"/>
    <x v="625"/>
    <x v="0"/>
    <s v="ANON-0000-0000-0230"/>
    <n v="37.72"/>
    <x v="7"/>
  </r>
  <r>
    <n v="627"/>
    <x v="85"/>
    <x v="626"/>
    <x v="0"/>
    <s v="ANON-0000-0000-0194"/>
    <n v="37.72"/>
    <x v="4"/>
  </r>
  <r>
    <n v="628"/>
    <x v="85"/>
    <x v="627"/>
    <x v="0"/>
    <s v="ANON-0000-0000-0141"/>
    <n v="27.92"/>
    <x v="5"/>
  </r>
  <r>
    <n v="629"/>
    <x v="85"/>
    <x v="628"/>
    <x v="1"/>
    <m/>
    <n v="39"/>
    <x v="7"/>
  </r>
  <r>
    <n v="630"/>
    <x v="85"/>
    <x v="629"/>
    <x v="0"/>
    <s v="ANON-0000-0000-0231"/>
    <n v="27.92"/>
    <x v="2"/>
  </r>
  <r>
    <n v="631"/>
    <x v="85"/>
    <x v="630"/>
    <x v="0"/>
    <s v="ANON-0000-0000-0231"/>
    <n v="37.72"/>
    <x v="0"/>
  </r>
  <r>
    <n v="632"/>
    <x v="85"/>
    <x v="631"/>
    <x v="0"/>
    <s v="ANON-0000-0000-0009"/>
    <n v="32.82"/>
    <x v="3"/>
  </r>
  <r>
    <n v="633"/>
    <x v="85"/>
    <x v="632"/>
    <x v="0"/>
    <s v="ANON-0000-0000-0012"/>
    <n v="27.92"/>
    <x v="2"/>
  </r>
  <r>
    <n v="634"/>
    <x v="86"/>
    <x v="633"/>
    <x v="0"/>
    <s v="ANON-0000-0000-0232"/>
    <n v="37.72"/>
    <x v="0"/>
  </r>
  <r>
    <n v="635"/>
    <x v="86"/>
    <x v="634"/>
    <x v="1"/>
    <m/>
    <n v="39"/>
    <x v="0"/>
  </r>
  <r>
    <n v="636"/>
    <x v="86"/>
    <x v="635"/>
    <x v="0"/>
    <s v="ANON-0000-0000-0233"/>
    <n v="37.72"/>
    <x v="1"/>
  </r>
  <r>
    <n v="637"/>
    <x v="86"/>
    <x v="636"/>
    <x v="0"/>
    <s v="ANON-0000-0000-0234"/>
    <n v="27.92"/>
    <x v="2"/>
  </r>
  <r>
    <n v="638"/>
    <x v="86"/>
    <x v="637"/>
    <x v="0"/>
    <s v="ANON-0000-0000-0235"/>
    <n v="37.72"/>
    <x v="0"/>
  </r>
  <r>
    <n v="639"/>
    <x v="86"/>
    <x v="638"/>
    <x v="0"/>
    <s v="ANON-0000-0000-0236"/>
    <n v="37.72"/>
    <x v="7"/>
  </r>
  <r>
    <n v="640"/>
    <x v="86"/>
    <x v="639"/>
    <x v="0"/>
    <s v="ANON-0000-0000-0237"/>
    <n v="37.72"/>
    <x v="0"/>
  </r>
  <r>
    <n v="641"/>
    <x v="86"/>
    <x v="640"/>
    <x v="0"/>
    <s v="ANON-0000-0000-0238"/>
    <n v="27.92"/>
    <x v="5"/>
  </r>
  <r>
    <n v="642"/>
    <x v="86"/>
    <x v="641"/>
    <x v="0"/>
    <s v="ANON-0000-0000-0238"/>
    <n v="37.72"/>
    <x v="0"/>
  </r>
  <r>
    <n v="643"/>
    <x v="86"/>
    <x v="642"/>
    <x v="0"/>
    <s v="ANON-0000-0000-0239"/>
    <n v="37.72"/>
    <x v="1"/>
  </r>
  <r>
    <n v="644"/>
    <x v="86"/>
    <x v="643"/>
    <x v="0"/>
    <s v="ANON-0000-0000-0240"/>
    <n v="37.72"/>
    <x v="4"/>
  </r>
  <r>
    <n v="645"/>
    <x v="87"/>
    <x v="644"/>
    <x v="0"/>
    <s v="ANON-0000-0000-0241"/>
    <n v="37.72"/>
    <x v="7"/>
  </r>
  <r>
    <n v="646"/>
    <x v="87"/>
    <x v="645"/>
    <x v="0"/>
    <s v="ANON-0000-0000-0241"/>
    <n v="37.72"/>
    <x v="0"/>
  </r>
  <r>
    <n v="647"/>
    <x v="87"/>
    <x v="646"/>
    <x v="0"/>
    <s v="ANON-0000-0000-0242"/>
    <n v="32.82"/>
    <x v="3"/>
  </r>
  <r>
    <n v="648"/>
    <x v="87"/>
    <x v="647"/>
    <x v="0"/>
    <s v="ANON-0000-0000-0001"/>
    <n v="37.72"/>
    <x v="0"/>
  </r>
  <r>
    <n v="649"/>
    <x v="87"/>
    <x v="648"/>
    <x v="0"/>
    <s v="ANON-0000-0000-0097"/>
    <n v="32.82"/>
    <x v="3"/>
  </r>
  <r>
    <n v="650"/>
    <x v="87"/>
    <x v="649"/>
    <x v="0"/>
    <s v="ANON-0000-0000-0243"/>
    <n v="23.02"/>
    <x v="6"/>
  </r>
  <r>
    <n v="651"/>
    <x v="87"/>
    <x v="650"/>
    <x v="0"/>
    <s v="ANON-0000-0000-0012"/>
    <n v="23.02"/>
    <x v="6"/>
  </r>
  <r>
    <n v="652"/>
    <x v="87"/>
    <x v="651"/>
    <x v="0"/>
    <s v="ANON-0000-0000-0206"/>
    <n v="37.72"/>
    <x v="7"/>
  </r>
  <r>
    <n v="653"/>
    <x v="87"/>
    <x v="652"/>
    <x v="0"/>
    <s v="ANON-0000-0000-0244"/>
    <n v="37.72"/>
    <x v="0"/>
  </r>
  <r>
    <n v="654"/>
    <x v="87"/>
    <x v="653"/>
    <x v="0"/>
    <s v="ANON-0000-0000-0009"/>
    <n v="37.72"/>
    <x v="1"/>
  </r>
  <r>
    <n v="655"/>
    <x v="87"/>
    <x v="654"/>
    <x v="0"/>
    <s v="ANON-0000-0000-0009"/>
    <n v="32.82"/>
    <x v="3"/>
  </r>
  <r>
    <n v="656"/>
    <x v="88"/>
    <x v="655"/>
    <x v="0"/>
    <s v="ANON-0000-0000-0245"/>
    <n v="32.82"/>
    <x v="3"/>
  </r>
  <r>
    <n v="657"/>
    <x v="88"/>
    <x v="656"/>
    <x v="0"/>
    <s v="ANON-0000-0000-0246"/>
    <n v="37.72"/>
    <x v="0"/>
  </r>
  <r>
    <n v="658"/>
    <x v="88"/>
    <x v="657"/>
    <x v="1"/>
    <m/>
    <n v="39"/>
    <x v="0"/>
  </r>
  <r>
    <n v="659"/>
    <x v="88"/>
    <x v="658"/>
    <x v="0"/>
    <s v="ANON-0000-0000-0247"/>
    <n v="37.72"/>
    <x v="1"/>
  </r>
  <r>
    <n v="660"/>
    <x v="88"/>
    <x v="659"/>
    <x v="0"/>
    <s v="ANON-0000-0000-0248"/>
    <n v="37.72"/>
    <x v="4"/>
  </r>
  <r>
    <n v="661"/>
    <x v="88"/>
    <x v="660"/>
    <x v="0"/>
    <s v="ANON-0000-0000-0249"/>
    <n v="32.82"/>
    <x v="3"/>
  </r>
  <r>
    <n v="662"/>
    <x v="88"/>
    <x v="661"/>
    <x v="0"/>
    <s v="ANON-0000-0000-0250"/>
    <n v="37.72"/>
    <x v="0"/>
  </r>
  <r>
    <n v="663"/>
    <x v="88"/>
    <x v="662"/>
    <x v="0"/>
    <s v="ANON-0000-0000-0250"/>
    <n v="37.72"/>
    <x v="0"/>
  </r>
  <r>
    <n v="664"/>
    <x v="88"/>
    <x v="663"/>
    <x v="0"/>
    <s v="ANON-0000-0000-0180"/>
    <n v="37.72"/>
    <x v="7"/>
  </r>
  <r>
    <n v="665"/>
    <x v="88"/>
    <x v="664"/>
    <x v="0"/>
    <s v="ANON-0000-0000-0134"/>
    <n v="32.82"/>
    <x v="3"/>
  </r>
  <r>
    <n v="666"/>
    <x v="88"/>
    <x v="665"/>
    <x v="0"/>
    <s v="ANON-0000-0000-0134"/>
    <n v="37.72"/>
    <x v="0"/>
  </r>
  <r>
    <n v="667"/>
    <x v="88"/>
    <x v="666"/>
    <x v="0"/>
    <s v="ANON-0000-0000-0206"/>
    <n v="37.72"/>
    <x v="7"/>
  </r>
  <r>
    <n v="668"/>
    <x v="88"/>
    <x v="667"/>
    <x v="0"/>
    <s v="ANON-0000-0000-0206"/>
    <n v="32.82"/>
    <x v="3"/>
  </r>
  <r>
    <n v="669"/>
    <x v="88"/>
    <x v="668"/>
    <x v="0"/>
    <s v="ANON-0000-0000-0206"/>
    <n v="27.92"/>
    <x v="5"/>
  </r>
  <r>
    <n v="670"/>
    <x v="89"/>
    <x v="669"/>
    <x v="0"/>
    <s v="ANON-0000-0000-0141"/>
    <n v="27.92"/>
    <x v="5"/>
  </r>
  <r>
    <n v="671"/>
    <x v="89"/>
    <x v="670"/>
    <x v="0"/>
    <s v="ANON-0000-0000-0232"/>
    <n v="37.72"/>
    <x v="0"/>
  </r>
  <r>
    <n v="672"/>
    <x v="89"/>
    <x v="671"/>
    <x v="0"/>
    <s v="ANON-0000-0000-0250"/>
    <n v="37.72"/>
    <x v="0"/>
  </r>
  <r>
    <n v="673"/>
    <x v="89"/>
    <x v="672"/>
    <x v="0"/>
    <s v="ANON-0000-0000-0097"/>
    <n v="32.82"/>
    <x v="3"/>
  </r>
  <r>
    <n v="674"/>
    <x v="89"/>
    <x v="673"/>
    <x v="0"/>
    <s v="ANON-0000-0000-0251"/>
    <n v="32.82"/>
    <x v="3"/>
  </r>
  <r>
    <n v="675"/>
    <x v="89"/>
    <x v="674"/>
    <x v="0"/>
    <s v="ANON-0000-0000-0251"/>
    <n v="32.82"/>
    <x v="3"/>
  </r>
  <r>
    <n v="676"/>
    <x v="89"/>
    <x v="675"/>
    <x v="0"/>
    <s v="ANON-0000-0000-0154"/>
    <n v="37.72"/>
    <x v="7"/>
  </r>
  <r>
    <n v="677"/>
    <x v="89"/>
    <x v="676"/>
    <x v="0"/>
    <s v="ANON-0000-0000-0154"/>
    <n v="37.72"/>
    <x v="7"/>
  </r>
  <r>
    <n v="678"/>
    <x v="89"/>
    <x v="677"/>
    <x v="1"/>
    <m/>
    <n v="39"/>
    <x v="4"/>
  </r>
  <r>
    <n v="679"/>
    <x v="89"/>
    <x v="678"/>
    <x v="0"/>
    <s v="ANON-0000-0000-0252"/>
    <n v="37.72"/>
    <x v="4"/>
  </r>
  <r>
    <n v="680"/>
    <x v="89"/>
    <x v="679"/>
    <x v="0"/>
    <s v="ANON-0000-0000-0009"/>
    <n v="32.82"/>
    <x v="3"/>
  </r>
  <r>
    <n v="681"/>
    <x v="90"/>
    <x v="680"/>
    <x v="0"/>
    <s v="ANON-0000-0000-0009"/>
    <n v="37.72"/>
    <x v="0"/>
  </r>
  <r>
    <n v="682"/>
    <x v="90"/>
    <x v="681"/>
    <x v="0"/>
    <s v="ANON-0000-0000-0040"/>
    <n v="32.82"/>
    <x v="3"/>
  </r>
  <r>
    <n v="683"/>
    <x v="90"/>
    <x v="682"/>
    <x v="0"/>
    <s v="ANON-0000-0000-0040"/>
    <n v="37.72"/>
    <x v="7"/>
  </r>
  <r>
    <n v="684"/>
    <x v="90"/>
    <x v="683"/>
    <x v="0"/>
    <s v="ANON-0000-0000-0097"/>
    <n v="32.82"/>
    <x v="3"/>
  </r>
  <r>
    <n v="685"/>
    <x v="90"/>
    <x v="684"/>
    <x v="0"/>
    <s v="ANON-0000-0000-0253"/>
    <n v="37.72"/>
    <x v="0"/>
  </r>
  <r>
    <n v="686"/>
    <x v="90"/>
    <x v="685"/>
    <x v="1"/>
    <m/>
    <n v="34"/>
    <x v="3"/>
  </r>
  <r>
    <n v="687"/>
    <x v="91"/>
    <x v="686"/>
    <x v="0"/>
    <s v="ANON-0000-0000-0001"/>
    <n v="37.72"/>
    <x v="0"/>
  </r>
  <r>
    <n v="688"/>
    <x v="91"/>
    <x v="687"/>
    <x v="0"/>
    <s v="ANON-0000-0000-0191"/>
    <n v="37.72"/>
    <x v="0"/>
  </r>
  <r>
    <n v="689"/>
    <x v="91"/>
    <x v="688"/>
    <x v="0"/>
    <s v="ANON-0000-0000-0025"/>
    <n v="37.72"/>
    <x v="7"/>
  </r>
  <r>
    <n v="690"/>
    <x v="91"/>
    <x v="689"/>
    <x v="0"/>
    <s v="ANON-0000-0000-0024"/>
    <n v="32.82"/>
    <x v="3"/>
  </r>
  <r>
    <n v="691"/>
    <x v="91"/>
    <x v="690"/>
    <x v="0"/>
    <s v="ANON-0000-0000-0009"/>
    <n v="37.72"/>
    <x v="0"/>
  </r>
  <r>
    <n v="692"/>
    <x v="91"/>
    <x v="691"/>
    <x v="1"/>
    <m/>
    <n v="34"/>
    <x v="3"/>
  </r>
  <r>
    <n v="693"/>
    <x v="91"/>
    <x v="692"/>
    <x v="1"/>
    <m/>
    <n v="34"/>
    <x v="3"/>
  </r>
  <r>
    <n v="694"/>
    <x v="92"/>
    <x v="693"/>
    <x v="0"/>
    <s v="ANON-0000-0000-0141"/>
    <n v="27.92"/>
    <x v="5"/>
  </r>
  <r>
    <n v="695"/>
    <x v="92"/>
    <x v="694"/>
    <x v="0"/>
    <s v="ANON-0000-0000-0097"/>
    <n v="32.82"/>
    <x v="3"/>
  </r>
  <r>
    <n v="696"/>
    <x v="92"/>
    <x v="695"/>
    <x v="0"/>
    <s v="ANON-0000-0000-0254"/>
    <n v="37.72"/>
    <x v="0"/>
  </r>
  <r>
    <n v="697"/>
    <x v="92"/>
    <x v="696"/>
    <x v="0"/>
    <s v="ANON-0000-0000-0254"/>
    <n v="37.72"/>
    <x v="1"/>
  </r>
  <r>
    <n v="698"/>
    <x v="92"/>
    <x v="697"/>
    <x v="0"/>
    <s v="ANON-0000-0000-0255"/>
    <n v="37.72"/>
    <x v="0"/>
  </r>
  <r>
    <n v="699"/>
    <x v="92"/>
    <x v="698"/>
    <x v="0"/>
    <s v="ANON-0000-0000-0192"/>
    <n v="27.92"/>
    <x v="5"/>
  </r>
  <r>
    <n v="700"/>
    <x v="92"/>
    <x v="699"/>
    <x v="0"/>
    <s v="ANON-0000-0000-0192"/>
    <n v="37.72"/>
    <x v="7"/>
  </r>
  <r>
    <n v="701"/>
    <x v="92"/>
    <x v="700"/>
    <x v="0"/>
    <s v="ANON-0000-0000-0256"/>
    <n v="37.72"/>
    <x v="1"/>
  </r>
  <r>
    <n v="702"/>
    <x v="92"/>
    <x v="701"/>
    <x v="0"/>
    <s v="ANON-0000-0000-0257"/>
    <n v="37.72"/>
    <x v="7"/>
  </r>
  <r>
    <n v="703"/>
    <x v="92"/>
    <x v="702"/>
    <x v="0"/>
    <s v="ANON-0000-0000-0258"/>
    <n v="27.92"/>
    <x v="5"/>
  </r>
  <r>
    <n v="704"/>
    <x v="92"/>
    <x v="703"/>
    <x v="0"/>
    <s v="ANON-0000-0000-0259"/>
    <n v="32.82"/>
    <x v="3"/>
  </r>
  <r>
    <n v="705"/>
    <x v="92"/>
    <x v="704"/>
    <x v="0"/>
    <s v="ANON-0000-0000-0260"/>
    <n v="32.82"/>
    <x v="3"/>
  </r>
  <r>
    <n v="706"/>
    <x v="92"/>
    <x v="705"/>
    <x v="0"/>
    <s v="ANON-0000-0000-0260"/>
    <n v="32.82"/>
    <x v="3"/>
  </r>
  <r>
    <n v="707"/>
    <x v="92"/>
    <x v="706"/>
    <x v="0"/>
    <s v="ANON-0000-0000-0260"/>
    <n v="32.82"/>
    <x v="3"/>
  </r>
  <r>
    <n v="708"/>
    <x v="93"/>
    <x v="707"/>
    <x v="0"/>
    <s v="ANON-0000-0000-0261"/>
    <n v="37.72"/>
    <x v="7"/>
  </r>
  <r>
    <n v="709"/>
    <x v="93"/>
    <x v="708"/>
    <x v="0"/>
    <s v="ANON-0000-0000-0261"/>
    <n v="37.72"/>
    <x v="7"/>
  </r>
  <r>
    <n v="710"/>
    <x v="93"/>
    <x v="709"/>
    <x v="0"/>
    <s v="ANON-0000-0000-0262"/>
    <n v="27.92"/>
    <x v="2"/>
  </r>
  <r>
    <n v="711"/>
    <x v="93"/>
    <x v="710"/>
    <x v="0"/>
    <s v="ANON-0000-0000-0001"/>
    <n v="37.72"/>
    <x v="0"/>
  </r>
  <r>
    <n v="712"/>
    <x v="93"/>
    <x v="711"/>
    <x v="0"/>
    <s v="ANON-0000-0000-0097"/>
    <n v="32.82"/>
    <x v="3"/>
  </r>
  <r>
    <n v="713"/>
    <x v="93"/>
    <x v="712"/>
    <x v="0"/>
    <s v="ANON-0000-0000-0263"/>
    <n v="32.82"/>
    <x v="3"/>
  </r>
  <r>
    <n v="714"/>
    <x v="93"/>
    <x v="713"/>
    <x v="0"/>
    <s v="ANON-0000-0000-0264"/>
    <n v="37.72"/>
    <x v="0"/>
  </r>
  <r>
    <n v="715"/>
    <x v="93"/>
    <x v="714"/>
    <x v="0"/>
    <s v="ANON-0000-0000-0220"/>
    <n v="37.72"/>
    <x v="4"/>
  </r>
  <r>
    <n v="716"/>
    <x v="93"/>
    <x v="715"/>
    <x v="0"/>
    <s v="ANON-0000-0000-0220"/>
    <n v="27.92"/>
    <x v="5"/>
  </r>
  <r>
    <n v="717"/>
    <x v="94"/>
    <x v="716"/>
    <x v="0"/>
    <s v="ANON-0000-0000-0097"/>
    <n v="32.82"/>
    <x v="3"/>
  </r>
  <r>
    <n v="718"/>
    <x v="94"/>
    <x v="717"/>
    <x v="0"/>
    <s v="ANON-0000-0000-0097"/>
    <n v="32.82"/>
    <x v="3"/>
  </r>
  <r>
    <n v="719"/>
    <x v="94"/>
    <x v="718"/>
    <x v="0"/>
    <s v="ANON-0000-0000-0001"/>
    <n v="37.72"/>
    <x v="0"/>
  </r>
  <r>
    <n v="720"/>
    <x v="94"/>
    <x v="719"/>
    <x v="0"/>
    <s v="ANON-0000-0000-0265"/>
    <n v="27.92"/>
    <x v="2"/>
  </r>
  <r>
    <n v="721"/>
    <x v="94"/>
    <x v="720"/>
    <x v="0"/>
    <s v="ANON-0000-0000-0224"/>
    <n v="32.82"/>
    <x v="3"/>
  </r>
  <r>
    <n v="722"/>
    <x v="94"/>
    <x v="721"/>
    <x v="0"/>
    <s v="ANON-0000-0000-0266"/>
    <n v="37.72"/>
    <x v="7"/>
  </r>
  <r>
    <n v="723"/>
    <x v="94"/>
    <x v="722"/>
    <x v="0"/>
    <s v="ANON-0000-0000-0267"/>
    <n v="37.72"/>
    <x v="0"/>
  </r>
  <r>
    <n v="724"/>
    <x v="94"/>
    <x v="723"/>
    <x v="0"/>
    <s v="ANON-0000-0000-0267"/>
    <n v="37.72"/>
    <x v="0"/>
  </r>
  <r>
    <n v="725"/>
    <x v="94"/>
    <x v="724"/>
    <x v="0"/>
    <s v="ANON-0000-0000-0206"/>
    <n v="37.72"/>
    <x v="7"/>
  </r>
  <r>
    <n v="726"/>
    <x v="94"/>
    <x v="725"/>
    <x v="0"/>
    <s v="ANON-0000-0000-0206"/>
    <n v="32.82"/>
    <x v="3"/>
  </r>
  <r>
    <n v="727"/>
    <x v="94"/>
    <x v="726"/>
    <x v="0"/>
    <s v="ANON-0000-0000-0267"/>
    <n v="37.72"/>
    <x v="0"/>
  </r>
  <r>
    <n v="728"/>
    <x v="95"/>
    <x v="727"/>
    <x v="0"/>
    <s v="ANON-0000-0000-0268"/>
    <n v="37.72"/>
    <x v="7"/>
  </r>
  <r>
    <n v="729"/>
    <x v="95"/>
    <x v="728"/>
    <x v="0"/>
    <s v="ANON-0000-0000-0269"/>
    <n v="23.02"/>
    <x v="6"/>
  </r>
  <r>
    <n v="730"/>
    <x v="95"/>
    <x v="729"/>
    <x v="0"/>
    <s v="ANON-0000-0000-0164"/>
    <n v="32.82"/>
    <x v="3"/>
  </r>
  <r>
    <n v="731"/>
    <x v="95"/>
    <x v="730"/>
    <x v="0"/>
    <s v="ANON-0000-0000-0270"/>
    <n v="27.92"/>
    <x v="5"/>
  </r>
  <r>
    <n v="732"/>
    <x v="95"/>
    <x v="731"/>
    <x v="0"/>
    <s v="ANON-0000-0000-0270"/>
    <n v="27.92"/>
    <x v="5"/>
  </r>
  <r>
    <n v="733"/>
    <x v="96"/>
    <x v="732"/>
    <x v="0"/>
    <s v="ANON-0000-0000-0271"/>
    <n v="27.92"/>
    <x v="5"/>
  </r>
  <r>
    <n v="734"/>
    <x v="96"/>
    <x v="733"/>
    <x v="0"/>
    <s v="ANON-0000-0000-0097"/>
    <n v="32.82"/>
    <x v="3"/>
  </r>
  <r>
    <n v="735"/>
    <x v="96"/>
    <x v="734"/>
    <x v="0"/>
    <s v="ANON-0000-0000-0134"/>
    <n v="37.72"/>
    <x v="7"/>
  </r>
  <r>
    <n v="736"/>
    <x v="96"/>
    <x v="735"/>
    <x v="0"/>
    <s v="ANON-0000-0000-0134"/>
    <n v="37.72"/>
    <x v="7"/>
  </r>
  <r>
    <n v="737"/>
    <x v="97"/>
    <x v="736"/>
    <x v="0"/>
    <s v="ANON-0000-0000-0097"/>
    <n v="37.72"/>
    <x v="0"/>
  </r>
  <r>
    <n v="738"/>
    <x v="97"/>
    <x v="737"/>
    <x v="0"/>
    <s v="ANON-0000-0000-0272"/>
    <n v="37.72"/>
    <x v="0"/>
  </r>
  <r>
    <n v="739"/>
    <x v="97"/>
    <x v="738"/>
    <x v="0"/>
    <s v="ANON-0000-0000-0273"/>
    <n v="37.72"/>
    <x v="7"/>
  </r>
  <r>
    <n v="740"/>
    <x v="97"/>
    <x v="739"/>
    <x v="0"/>
    <s v="ANON-0000-0000-0141"/>
    <n v="27.92"/>
    <x v="5"/>
  </r>
  <r>
    <n v="741"/>
    <x v="97"/>
    <x v="740"/>
    <x v="0"/>
    <s v="ANON-0000-0000-0274"/>
    <n v="23.02"/>
    <x v="6"/>
  </r>
  <r>
    <n v="742"/>
    <x v="97"/>
    <x v="741"/>
    <x v="0"/>
    <s v="ANON-0000-0000-0275"/>
    <n v="37.72"/>
    <x v="7"/>
  </r>
  <r>
    <n v="743"/>
    <x v="97"/>
    <x v="742"/>
    <x v="0"/>
    <s v="ANON-0000-0000-0276"/>
    <n v="32.82"/>
    <x v="3"/>
  </r>
  <r>
    <n v="744"/>
    <x v="97"/>
    <x v="743"/>
    <x v="0"/>
    <s v="ANON-0000-0000-0276"/>
    <n v="37.72"/>
    <x v="0"/>
  </r>
  <r>
    <n v="745"/>
    <x v="97"/>
    <x v="744"/>
    <x v="0"/>
    <s v="ANON-0000-0000-0276"/>
    <n v="37.72"/>
    <x v="0"/>
  </r>
  <r>
    <n v="746"/>
    <x v="97"/>
    <x v="745"/>
    <x v="0"/>
    <s v="ANON-0000-0000-0277"/>
    <n v="27.92"/>
    <x v="5"/>
  </r>
  <r>
    <n v="747"/>
    <x v="97"/>
    <x v="746"/>
    <x v="0"/>
    <s v="ANON-0000-0000-0278"/>
    <n v="37.72"/>
    <x v="7"/>
  </r>
  <r>
    <n v="748"/>
    <x v="97"/>
    <x v="747"/>
    <x v="0"/>
    <s v="ANON-0000-0000-0279"/>
    <n v="32.82"/>
    <x v="3"/>
  </r>
  <r>
    <n v="749"/>
    <x v="97"/>
    <x v="748"/>
    <x v="0"/>
    <s v="ANON-0000-0000-0280"/>
    <n v="27.92"/>
    <x v="2"/>
  </r>
  <r>
    <n v="750"/>
    <x v="98"/>
    <x v="749"/>
    <x v="0"/>
    <s v="ANON-0000-0000-0281"/>
    <n v="37.72"/>
    <x v="7"/>
  </r>
  <r>
    <n v="751"/>
    <x v="98"/>
    <x v="750"/>
    <x v="0"/>
    <s v="ANON-0000-0000-0097"/>
    <n v="37.72"/>
    <x v="0"/>
  </r>
  <r>
    <n v="752"/>
    <x v="98"/>
    <x v="751"/>
    <x v="0"/>
    <s v="ANON-0000-0000-0282"/>
    <n v="37.72"/>
    <x v="1"/>
  </r>
  <r>
    <n v="753"/>
    <x v="98"/>
    <x v="752"/>
    <x v="0"/>
    <s v="ANON-0000-0000-0282"/>
    <n v="37.72"/>
    <x v="1"/>
  </r>
  <r>
    <n v="754"/>
    <x v="98"/>
    <x v="753"/>
    <x v="0"/>
    <s v="ANON-0000-0000-0283"/>
    <n v="37.72"/>
    <x v="0"/>
  </r>
  <r>
    <n v="755"/>
    <x v="98"/>
    <x v="754"/>
    <x v="0"/>
    <s v="ANON-0000-0000-0283"/>
    <n v="37.72"/>
    <x v="0"/>
  </r>
  <r>
    <n v="756"/>
    <x v="99"/>
    <x v="755"/>
    <x v="0"/>
    <s v="ANON-0000-0000-0284"/>
    <n v="32.82"/>
    <x v="3"/>
  </r>
  <r>
    <n v="757"/>
    <x v="99"/>
    <x v="756"/>
    <x v="0"/>
    <s v="ANON-0000-0000-0285"/>
    <n v="37.72"/>
    <x v="0"/>
  </r>
  <r>
    <n v="758"/>
    <x v="99"/>
    <x v="757"/>
    <x v="0"/>
    <s v="ANON-0000-0000-0285"/>
    <n v="37.72"/>
    <x v="0"/>
  </r>
  <r>
    <n v="759"/>
    <x v="99"/>
    <x v="758"/>
    <x v="0"/>
    <s v="ANON-0000-0000-0286"/>
    <n v="37.72"/>
    <x v="1"/>
  </r>
  <r>
    <n v="760"/>
    <x v="99"/>
    <x v="759"/>
    <x v="0"/>
    <s v="ANON-0000-0000-0287"/>
    <n v="32.82"/>
    <x v="3"/>
  </r>
  <r>
    <n v="761"/>
    <x v="99"/>
    <x v="760"/>
    <x v="0"/>
    <s v="ANON-0000-0000-0287"/>
    <n v="32.82"/>
    <x v="3"/>
  </r>
  <r>
    <n v="762"/>
    <x v="100"/>
    <x v="761"/>
    <x v="0"/>
    <s v="ANON-0000-0000-0288"/>
    <n v="37.72"/>
    <x v="1"/>
  </r>
  <r>
    <n v="763"/>
    <x v="100"/>
    <x v="762"/>
    <x v="0"/>
    <s v="ANON-0000-0000-0289"/>
    <n v="37.72"/>
    <x v="7"/>
  </r>
  <r>
    <n v="764"/>
    <x v="100"/>
    <x v="763"/>
    <x v="0"/>
    <s v="ANON-0000-0000-0283"/>
    <n v="37.72"/>
    <x v="0"/>
  </r>
  <r>
    <n v="765"/>
    <x v="100"/>
    <x v="764"/>
    <x v="0"/>
    <s v="ANON-0000-0000-0290"/>
    <n v="37.72"/>
    <x v="0"/>
  </r>
  <r>
    <n v="766"/>
    <x v="100"/>
    <x v="765"/>
    <x v="0"/>
    <s v="ANON-0000-0000-0256"/>
    <n v="37.72"/>
    <x v="1"/>
  </r>
  <r>
    <n v="767"/>
    <x v="100"/>
    <x v="766"/>
    <x v="0"/>
    <s v="ANON-0000-0000-0291"/>
    <n v="32.82"/>
    <x v="3"/>
  </r>
  <r>
    <n v="768"/>
    <x v="101"/>
    <x v="767"/>
    <x v="0"/>
    <s v="ANON-0000-0000-0292"/>
    <n v="27.92"/>
    <x v="2"/>
  </r>
  <r>
    <n v="769"/>
    <x v="101"/>
    <x v="768"/>
    <x v="0"/>
    <s v="ANON-0000-0000-0097"/>
    <n v="37.72"/>
    <x v="0"/>
  </r>
  <r>
    <n v="770"/>
    <x v="101"/>
    <x v="769"/>
    <x v="0"/>
    <s v="ANON-0000-0000-0293"/>
    <n v="32.82"/>
    <x v="3"/>
  </r>
  <r>
    <n v="771"/>
    <x v="101"/>
    <x v="770"/>
    <x v="0"/>
    <s v="ANON-0000-0000-0141"/>
    <n v="27.92"/>
    <x v="5"/>
  </r>
  <r>
    <n v="772"/>
    <x v="101"/>
    <x v="771"/>
    <x v="0"/>
    <s v="ANON-0000-0000-0294"/>
    <n v="32.82"/>
    <x v="3"/>
  </r>
  <r>
    <n v="773"/>
    <x v="101"/>
    <x v="772"/>
    <x v="0"/>
    <s v="ANON-0000-0000-0295"/>
    <n v="37.72"/>
    <x v="1"/>
  </r>
  <r>
    <n v="774"/>
    <x v="101"/>
    <x v="773"/>
    <x v="0"/>
    <s v="ANON-0000-0000-0296"/>
    <n v="37.72"/>
    <x v="0"/>
  </r>
  <r>
    <n v="775"/>
    <x v="101"/>
    <x v="774"/>
    <x v="0"/>
    <s v="ANON-0000-0000-0012"/>
    <n v="32.82"/>
    <x v="3"/>
  </r>
  <r>
    <n v="776"/>
    <x v="101"/>
    <x v="775"/>
    <x v="0"/>
    <s v="ANON-0000-0000-0012"/>
    <n v="23.02"/>
    <x v="6"/>
  </r>
  <r>
    <n v="777"/>
    <x v="101"/>
    <x v="776"/>
    <x v="0"/>
    <s v="ANON-0000-0000-0295"/>
    <n v="23.02"/>
    <x v="6"/>
  </r>
  <r>
    <n v="778"/>
    <x v="101"/>
    <x v="777"/>
    <x v="0"/>
    <s v="ANON-0000-0000-0009"/>
    <n v="32.82"/>
    <x v="3"/>
  </r>
  <r>
    <n v="779"/>
    <x v="101"/>
    <x v="778"/>
    <x v="0"/>
    <s v="ANON-0000-0000-0009"/>
    <n v="32.82"/>
    <x v="3"/>
  </r>
  <r>
    <n v="780"/>
    <x v="102"/>
    <x v="779"/>
    <x v="0"/>
    <s v="ANON-0000-0000-0141"/>
    <n v="27.92"/>
    <x v="5"/>
  </r>
  <r>
    <n v="781"/>
    <x v="102"/>
    <x v="780"/>
    <x v="0"/>
    <s v="ANON-0000-0000-0297"/>
    <n v="27.92"/>
    <x v="2"/>
  </r>
  <r>
    <n v="782"/>
    <x v="102"/>
    <x v="781"/>
    <x v="0"/>
    <s v="ANON-0000-0000-0097"/>
    <n v="37.72"/>
    <x v="0"/>
  </r>
  <r>
    <n v="783"/>
    <x v="102"/>
    <x v="782"/>
    <x v="0"/>
    <s v="ANON-0000-0000-0298"/>
    <n v="32.82"/>
    <x v="3"/>
  </r>
  <r>
    <n v="784"/>
    <x v="103"/>
    <x v="783"/>
    <x v="0"/>
    <s v="ANON-0000-0000-0299"/>
    <n v="37.72"/>
    <x v="7"/>
  </r>
  <r>
    <n v="785"/>
    <x v="103"/>
    <x v="784"/>
    <x v="0"/>
    <s v="ANON-0000-0000-0300"/>
    <n v="37.72"/>
    <x v="0"/>
  </r>
  <r>
    <n v="786"/>
    <x v="103"/>
    <x v="785"/>
    <x v="0"/>
    <s v="ANON-0000-0000-0300"/>
    <n v="32.82"/>
    <x v="3"/>
  </r>
  <r>
    <n v="787"/>
    <x v="103"/>
    <x v="786"/>
    <x v="0"/>
    <s v="ANON-0000-0000-0300"/>
    <n v="23.02"/>
    <x v="6"/>
  </r>
  <r>
    <n v="788"/>
    <x v="103"/>
    <x v="787"/>
    <x v="0"/>
    <s v="ANON-0000-0000-0300"/>
    <n v="37.72"/>
    <x v="4"/>
  </r>
  <r>
    <n v="789"/>
    <x v="103"/>
    <x v="788"/>
    <x v="0"/>
    <s v="ANON-0000-0000-0300"/>
    <n v="32.82"/>
    <x v="3"/>
  </r>
  <r>
    <n v="790"/>
    <x v="103"/>
    <x v="789"/>
    <x v="0"/>
    <s v="ANON-0000-0000-0301"/>
    <n v="32.82"/>
    <x v="3"/>
  </r>
  <r>
    <n v="791"/>
    <x v="103"/>
    <x v="790"/>
    <x v="0"/>
    <s v="ANON-0000-0000-0302"/>
    <n v="27.92"/>
    <x v="2"/>
  </r>
  <r>
    <n v="792"/>
    <x v="104"/>
    <x v="791"/>
    <x v="0"/>
    <s v="ANON-0000-0000-0059"/>
    <n v="32.82"/>
    <x v="3"/>
  </r>
  <r>
    <n v="793"/>
    <x v="104"/>
    <x v="792"/>
    <x v="0"/>
    <s v="ANON-0000-0000-0303"/>
    <n v="37.72"/>
    <x v="0"/>
  </r>
  <r>
    <n v="794"/>
    <x v="104"/>
    <x v="793"/>
    <x v="0"/>
    <s v="ANON-0000-0000-0303"/>
    <n v="37.72"/>
    <x v="1"/>
  </r>
  <r>
    <n v="795"/>
    <x v="104"/>
    <x v="794"/>
    <x v="0"/>
    <s v="ANON-0000-0000-0303"/>
    <n v="37.72"/>
    <x v="1"/>
  </r>
  <r>
    <n v="796"/>
    <x v="104"/>
    <x v="795"/>
    <x v="0"/>
    <s v="ANON-0000-0000-0276"/>
    <n v="32.82"/>
    <x v="3"/>
  </r>
  <r>
    <n v="797"/>
    <x v="104"/>
    <x v="796"/>
    <x v="0"/>
    <s v="ANON-0000-0000-0274"/>
    <n v="23.02"/>
    <x v="6"/>
  </r>
  <r>
    <n v="798"/>
    <x v="104"/>
    <x v="797"/>
    <x v="0"/>
    <s v="ANON-0000-0000-0304"/>
    <n v="32.82"/>
    <x v="3"/>
  </r>
  <r>
    <n v="799"/>
    <x v="104"/>
    <x v="798"/>
    <x v="0"/>
    <s v="ANON-0000-0000-0304"/>
    <n v="32.82"/>
    <x v="3"/>
  </r>
  <r>
    <n v="800"/>
    <x v="104"/>
    <x v="799"/>
    <x v="0"/>
    <s v="ANON-0000-0000-0305"/>
    <n v="37.72"/>
    <x v="1"/>
  </r>
  <r>
    <n v="801"/>
    <x v="104"/>
    <x v="800"/>
    <x v="0"/>
    <s v="ANON-0000-0000-0306"/>
    <n v="37.72"/>
    <x v="1"/>
  </r>
  <r>
    <n v="802"/>
    <x v="104"/>
    <x v="801"/>
    <x v="0"/>
    <s v="ANON-0000-0000-0059"/>
    <n v="32.82"/>
    <x v="3"/>
  </r>
  <r>
    <n v="803"/>
    <x v="104"/>
    <x v="802"/>
    <x v="0"/>
    <s v="ANON-0000-0000-0059"/>
    <n v="32.82"/>
    <x v="3"/>
  </r>
  <r>
    <n v="804"/>
    <x v="105"/>
    <x v="803"/>
    <x v="0"/>
    <s v="ANON-0000-0000-0307"/>
    <n v="27.92"/>
    <x v="2"/>
  </r>
  <r>
    <n v="805"/>
    <x v="105"/>
    <x v="804"/>
    <x v="0"/>
    <s v="ANON-0000-0000-0308"/>
    <n v="27.92"/>
    <x v="5"/>
  </r>
  <r>
    <n v="806"/>
    <x v="105"/>
    <x v="805"/>
    <x v="0"/>
    <s v="ANON-0000-0000-0308"/>
    <n v="27.92"/>
    <x v="5"/>
  </r>
  <r>
    <n v="807"/>
    <x v="105"/>
    <x v="806"/>
    <x v="0"/>
    <s v="ANON-0000-0000-0042"/>
    <n v="37.72"/>
    <x v="7"/>
  </r>
  <r>
    <n v="808"/>
    <x v="105"/>
    <x v="807"/>
    <x v="0"/>
    <s v="ANON-0000-0000-0164"/>
    <n v="37.72"/>
    <x v="7"/>
  </r>
  <r>
    <n v="809"/>
    <x v="105"/>
    <x v="808"/>
    <x v="0"/>
    <s v="ANON-0000-0000-0012"/>
    <n v="37.72"/>
    <x v="7"/>
  </r>
  <r>
    <n v="810"/>
    <x v="105"/>
    <x v="809"/>
    <x v="0"/>
    <s v="ANON-0000-0000-0012"/>
    <n v="37.72"/>
    <x v="7"/>
  </r>
  <r>
    <n v="811"/>
    <x v="105"/>
    <x v="810"/>
    <x v="0"/>
    <s v="ANON-0000-0000-0012"/>
    <n v="27.92"/>
    <x v="2"/>
  </r>
  <r>
    <n v="812"/>
    <x v="105"/>
    <x v="811"/>
    <x v="0"/>
    <s v="ANON-0000-0000-0309"/>
    <n v="27.92"/>
    <x v="2"/>
  </r>
  <r>
    <n v="813"/>
    <x v="105"/>
    <x v="812"/>
    <x v="0"/>
    <s v="ANON-0000-0000-0009"/>
    <n v="32.82"/>
    <x v="3"/>
  </r>
  <r>
    <n v="814"/>
    <x v="106"/>
    <x v="813"/>
    <x v="0"/>
    <s v="ANON-0000-0000-0299"/>
    <n v="27.92"/>
    <x v="2"/>
  </r>
  <r>
    <n v="815"/>
    <x v="106"/>
    <x v="814"/>
    <x v="0"/>
    <s v="ANON-0000-0000-0299"/>
    <n v="37.72"/>
    <x v="7"/>
  </r>
  <r>
    <n v="816"/>
    <x v="106"/>
    <x v="815"/>
    <x v="0"/>
    <s v="ANON-0000-0000-0154"/>
    <n v="37.72"/>
    <x v="7"/>
  </r>
  <r>
    <n v="817"/>
    <x v="106"/>
    <x v="816"/>
    <x v="0"/>
    <s v="ANON-0000-0000-0154"/>
    <n v="37.72"/>
    <x v="7"/>
  </r>
  <r>
    <n v="818"/>
    <x v="106"/>
    <x v="817"/>
    <x v="0"/>
    <s v="ANON-0000-0000-0310"/>
    <n v="27.92"/>
    <x v="5"/>
  </r>
  <r>
    <n v="819"/>
    <x v="106"/>
    <x v="818"/>
    <x v="0"/>
    <s v="ANON-0000-0000-0012"/>
    <n v="32.82"/>
    <x v="3"/>
  </r>
  <r>
    <n v="820"/>
    <x v="106"/>
    <x v="819"/>
    <x v="0"/>
    <s v="ANON-0000-0000-0012"/>
    <n v="32.82"/>
    <x v="3"/>
  </r>
  <r>
    <n v="821"/>
    <x v="107"/>
    <x v="820"/>
    <x v="0"/>
    <s v="ANON-0000-0000-0311"/>
    <n v="37.72"/>
    <x v="0"/>
  </r>
  <r>
    <n v="822"/>
    <x v="107"/>
    <x v="821"/>
    <x v="0"/>
    <s v="ANON-0000-0000-0141"/>
    <n v="27.92"/>
    <x v="5"/>
  </r>
  <r>
    <n v="823"/>
    <x v="107"/>
    <x v="822"/>
    <x v="0"/>
    <s v="ANON-0000-0000-0312"/>
    <n v="27.92"/>
    <x v="2"/>
  </r>
  <r>
    <n v="824"/>
    <x v="107"/>
    <x v="823"/>
    <x v="0"/>
    <s v="ANON-0000-0000-0313"/>
    <n v="37.72"/>
    <x v="0"/>
  </r>
  <r>
    <n v="825"/>
    <x v="107"/>
    <x v="824"/>
    <x v="0"/>
    <s v="ANON-0000-0000-0313"/>
    <n v="37.72"/>
    <x v="4"/>
  </r>
  <r>
    <n v="826"/>
    <x v="107"/>
    <x v="825"/>
    <x v="0"/>
    <s v="ANON-0000-0000-0164"/>
    <n v="32.82"/>
    <x v="3"/>
  </r>
  <r>
    <n v="827"/>
    <x v="107"/>
    <x v="826"/>
    <x v="0"/>
    <s v="ANON-0000-0000-0153"/>
    <n v="37.72"/>
    <x v="7"/>
  </r>
  <r>
    <n v="828"/>
    <x v="107"/>
    <x v="827"/>
    <x v="0"/>
    <s v="ANON-0000-0000-0153"/>
    <n v="37.72"/>
    <x v="0"/>
  </r>
  <r>
    <n v="829"/>
    <x v="107"/>
    <x v="828"/>
    <x v="0"/>
    <s v="ANON-0000-0000-0009"/>
    <n v="32.82"/>
    <x v="3"/>
  </r>
  <r>
    <n v="830"/>
    <x v="107"/>
    <x v="829"/>
    <x v="0"/>
    <s v="ANON-0000-0000-0192"/>
    <n v="37.72"/>
    <x v="7"/>
  </r>
  <r>
    <n v="831"/>
    <x v="107"/>
    <x v="830"/>
    <x v="0"/>
    <s v="ANON-0000-0000-0192"/>
    <n v="32.82"/>
    <x v="3"/>
  </r>
  <r>
    <n v="832"/>
    <x v="108"/>
    <x v="831"/>
    <x v="0"/>
    <s v="ANON-0000-0000-0097"/>
    <n v="37.72"/>
    <x v="0"/>
  </r>
  <r>
    <n v="833"/>
    <x v="108"/>
    <x v="832"/>
    <x v="0"/>
    <s v="ANON-0000-0000-0314"/>
    <n v="37.72"/>
    <x v="0"/>
  </r>
  <r>
    <n v="834"/>
    <x v="108"/>
    <x v="833"/>
    <x v="0"/>
    <s v="ANON-0000-0000-0314"/>
    <n v="37.72"/>
    <x v="0"/>
  </r>
  <r>
    <n v="835"/>
    <x v="108"/>
    <x v="834"/>
    <x v="0"/>
    <s v="ANON-0000-0000-0257"/>
    <n v="37.72"/>
    <x v="0"/>
  </r>
  <r>
    <n v="836"/>
    <x v="108"/>
    <x v="835"/>
    <x v="0"/>
    <s v="ANON-0000-0000-0009"/>
    <n v="37.72"/>
    <x v="0"/>
  </r>
  <r>
    <n v="837"/>
    <x v="108"/>
    <x v="836"/>
    <x v="0"/>
    <s v="ANON-0000-0000-0009"/>
    <n v="32.82"/>
    <x v="3"/>
  </r>
  <r>
    <n v="838"/>
    <x v="109"/>
    <x v="837"/>
    <x v="0"/>
    <s v="ANON-0000-0000-0311"/>
    <n v="37.72"/>
    <x v="0"/>
  </r>
  <r>
    <n v="839"/>
    <x v="109"/>
    <x v="838"/>
    <x v="0"/>
    <s v="ANON-0000-0000-0315"/>
    <n v="27.92"/>
    <x v="2"/>
  </r>
  <r>
    <n v="840"/>
    <x v="109"/>
    <x v="839"/>
    <x v="0"/>
    <s v="ANON-0000-0000-0012"/>
    <n v="32.82"/>
    <x v="3"/>
  </r>
  <r>
    <n v="841"/>
    <x v="109"/>
    <x v="840"/>
    <x v="0"/>
    <s v="ANON-0000-0000-0012"/>
    <n v="32.82"/>
    <x v="3"/>
  </r>
  <r>
    <n v="842"/>
    <x v="109"/>
    <x v="841"/>
    <x v="0"/>
    <s v="ANON-0000-0000-0316"/>
    <n v="23.02"/>
    <x v="6"/>
  </r>
  <r>
    <n v="843"/>
    <x v="109"/>
    <x v="842"/>
    <x v="0"/>
    <s v="ANON-0000-0000-0009"/>
    <n v="37.72"/>
    <x v="0"/>
  </r>
  <r>
    <n v="844"/>
    <x v="109"/>
    <x v="843"/>
    <x v="0"/>
    <s v="ANON-0000-0000-0154"/>
    <n v="37.72"/>
    <x v="7"/>
  </r>
  <r>
    <n v="845"/>
    <x v="109"/>
    <x v="844"/>
    <x v="0"/>
    <s v="ANON-0000-0000-0154"/>
    <n v="37.72"/>
    <x v="7"/>
  </r>
  <r>
    <n v="846"/>
    <x v="109"/>
    <x v="845"/>
    <x v="0"/>
    <s v="ANON-0000-0000-0180"/>
    <n v="37.72"/>
    <x v="7"/>
  </r>
  <r>
    <n v="847"/>
    <x v="109"/>
    <x v="846"/>
    <x v="0"/>
    <s v="ANON-0000-0000-0180"/>
    <n v="37.72"/>
    <x v="7"/>
  </r>
  <r>
    <n v="848"/>
    <x v="109"/>
    <x v="847"/>
    <x v="0"/>
    <s v="ANON-0000-0000-0180"/>
    <n v="27.92"/>
    <x v="2"/>
  </r>
  <r>
    <n v="849"/>
    <x v="109"/>
    <x v="848"/>
    <x v="0"/>
    <s v="ANON-0000-0000-0311"/>
    <n v="32.82"/>
    <x v="3"/>
  </r>
  <r>
    <n v="850"/>
    <x v="110"/>
    <x v="849"/>
    <x v="0"/>
    <s v="ANON-0000-0000-0141"/>
    <n v="27.92"/>
    <x v="5"/>
  </r>
  <r>
    <n v="851"/>
    <x v="110"/>
    <x v="850"/>
    <x v="0"/>
    <s v="ANON-0000-0000-0311"/>
    <n v="32.82"/>
    <x v="3"/>
  </r>
  <r>
    <n v="852"/>
    <x v="110"/>
    <x v="851"/>
    <x v="0"/>
    <s v="ANON-0000-0000-0317"/>
    <n v="32.82"/>
    <x v="3"/>
  </r>
  <r>
    <n v="853"/>
    <x v="110"/>
    <x v="852"/>
    <x v="0"/>
    <s v="ANON-0000-0000-0009"/>
    <n v="37.72"/>
    <x v="0"/>
  </r>
  <r>
    <n v="854"/>
    <x v="110"/>
    <x v="853"/>
    <x v="0"/>
    <s v="ANON-0000-0000-0318"/>
    <n v="37.72"/>
    <x v="7"/>
  </r>
  <r>
    <n v="855"/>
    <x v="111"/>
    <x v="854"/>
    <x v="0"/>
    <s v="ANON-0000-0000-0012"/>
    <n v="32.82"/>
    <x v="3"/>
  </r>
  <r>
    <n v="856"/>
    <x v="111"/>
    <x v="855"/>
    <x v="0"/>
    <s v="ANON-0000-0000-0012"/>
    <n v="32.82"/>
    <x v="3"/>
  </r>
  <r>
    <n v="857"/>
    <x v="111"/>
    <x v="856"/>
    <x v="0"/>
    <s v="ANON-0000-0000-0319"/>
    <n v="37.72"/>
    <x v="7"/>
  </r>
  <r>
    <n v="858"/>
    <x v="111"/>
    <x v="857"/>
    <x v="0"/>
    <s v="ANON-0000-0000-0320"/>
    <n v="37.72"/>
    <x v="0"/>
  </r>
  <r>
    <n v="859"/>
    <x v="111"/>
    <x v="858"/>
    <x v="0"/>
    <s v="ANON-0000-0000-0320"/>
    <n v="37.72"/>
    <x v="7"/>
  </r>
  <r>
    <n v="860"/>
    <x v="112"/>
    <x v="859"/>
    <x v="0"/>
    <s v="ANON-0000-0000-0164"/>
    <n v="32.82"/>
    <x v="3"/>
  </r>
  <r>
    <n v="861"/>
    <x v="112"/>
    <x v="860"/>
    <x v="0"/>
    <s v="ANON-0000-0000-0180"/>
    <n v="37.72"/>
    <x v="7"/>
  </r>
  <r>
    <n v="862"/>
    <x v="112"/>
    <x v="861"/>
    <x v="0"/>
    <s v="ANON-0000-0000-0180"/>
    <n v="37.72"/>
    <x v="7"/>
  </r>
  <r>
    <n v="863"/>
    <x v="112"/>
    <x v="862"/>
    <x v="0"/>
    <s v="ANON-0000-0000-0321"/>
    <n v="37.72"/>
    <x v="0"/>
  </r>
  <r>
    <n v="864"/>
    <x v="112"/>
    <x v="863"/>
    <x v="0"/>
    <s v="ANON-0000-0000-0203"/>
    <n v="37.72"/>
    <x v="7"/>
  </r>
  <r>
    <n v="865"/>
    <x v="112"/>
    <x v="864"/>
    <x v="0"/>
    <s v="ANON-0000-0000-0203"/>
    <n v="37.72"/>
    <x v="7"/>
  </r>
  <r>
    <n v="866"/>
    <x v="113"/>
    <x v="865"/>
    <x v="0"/>
    <s v="ANON-0000-0000-0322"/>
    <n v="37.72"/>
    <x v="0"/>
  </r>
  <r>
    <n v="867"/>
    <x v="113"/>
    <x v="866"/>
    <x v="0"/>
    <s v="ANON-0000-0000-0012"/>
    <n v="32.82"/>
    <x v="3"/>
  </r>
  <r>
    <n v="868"/>
    <x v="113"/>
    <x v="867"/>
    <x v="0"/>
    <s v="ANON-0000-0000-0040"/>
    <n v="32.82"/>
    <x v="3"/>
  </r>
  <r>
    <n v="869"/>
    <x v="113"/>
    <x v="868"/>
    <x v="0"/>
    <s v="ANON-0000-0000-0203"/>
    <n v="37.72"/>
    <x v="7"/>
  </r>
  <r>
    <n v="870"/>
    <x v="114"/>
    <x v="869"/>
    <x v="0"/>
    <s v="ANON-0000-0000-0323"/>
    <n v="37.72"/>
    <x v="0"/>
  </r>
  <r>
    <n v="871"/>
    <x v="114"/>
    <x v="870"/>
    <x v="0"/>
    <s v="ANON-0000-0000-0324"/>
    <n v="23.02"/>
    <x v="6"/>
  </r>
  <r>
    <n v="872"/>
    <x v="114"/>
    <x v="871"/>
    <x v="0"/>
    <s v="ANON-0000-0000-0325"/>
    <n v="27.92"/>
    <x v="2"/>
  </r>
  <r>
    <n v="873"/>
    <x v="114"/>
    <x v="872"/>
    <x v="0"/>
    <s v="ANON-0000-0000-0009"/>
    <n v="37.72"/>
    <x v="0"/>
  </r>
  <r>
    <n v="874"/>
    <x v="114"/>
    <x v="873"/>
    <x v="0"/>
    <s v="ANON-0000-0000-0009"/>
    <n v="37.72"/>
    <x v="7"/>
  </r>
  <r>
    <n v="875"/>
    <x v="114"/>
    <x v="874"/>
    <x v="0"/>
    <s v="ANON-0000-0000-0206"/>
    <n v="32.82"/>
    <x v="3"/>
  </r>
  <r>
    <n v="876"/>
    <x v="115"/>
    <x v="875"/>
    <x v="0"/>
    <s v="ANON-0000-0000-0326"/>
    <n v="32.82"/>
    <x v="3"/>
  </r>
  <r>
    <n v="877"/>
    <x v="115"/>
    <x v="876"/>
    <x v="0"/>
    <s v="ANON-0000-0000-0327"/>
    <n v="27.92"/>
    <x v="5"/>
  </r>
  <r>
    <n v="878"/>
    <x v="115"/>
    <x v="877"/>
    <x v="0"/>
    <s v="ANON-0000-0000-0328"/>
    <n v="32.82"/>
    <x v="3"/>
  </r>
  <r>
    <n v="879"/>
    <x v="115"/>
    <x v="878"/>
    <x v="0"/>
    <s v="ANON-0000-0000-0329"/>
    <n v="37.72"/>
    <x v="7"/>
  </r>
  <r>
    <n v="880"/>
    <x v="116"/>
    <x v="879"/>
    <x v="0"/>
    <s v="ANON-0000-0000-0141"/>
    <n v="27.92"/>
    <x v="5"/>
  </r>
  <r>
    <n v="881"/>
    <x v="116"/>
    <x v="880"/>
    <x v="0"/>
    <s v="ANON-0000-0000-0274"/>
    <n v="23.02"/>
    <x v="6"/>
  </r>
  <r>
    <n v="882"/>
    <x v="116"/>
    <x v="881"/>
    <x v="0"/>
    <s v="ANON-0000-0000-0330"/>
    <n v="32.82"/>
    <x v="3"/>
  </r>
  <r>
    <n v="883"/>
    <x v="116"/>
    <x v="882"/>
    <x v="0"/>
    <s v="ANON-0000-0000-0331"/>
    <n v="37.72"/>
    <x v="0"/>
  </r>
  <r>
    <n v="884"/>
    <x v="116"/>
    <x v="883"/>
    <x v="0"/>
    <s v="ANON-0000-0000-0332"/>
    <n v="37.72"/>
    <x v="7"/>
  </r>
  <r>
    <n v="885"/>
    <x v="117"/>
    <x v="884"/>
    <x v="0"/>
    <s v="ANON-0000-0000-0097"/>
    <n v="32.82"/>
    <x v="3"/>
  </r>
  <r>
    <n v="886"/>
    <x v="117"/>
    <x v="885"/>
    <x v="0"/>
    <s v="ANON-0000-0000-0333"/>
    <n v="32.82"/>
    <x v="3"/>
  </r>
  <r>
    <n v="887"/>
    <x v="117"/>
    <x v="886"/>
    <x v="0"/>
    <s v="ANON-0000-0000-0333"/>
    <n v="32.82"/>
    <x v="3"/>
  </r>
  <r>
    <n v="888"/>
    <x v="117"/>
    <x v="887"/>
    <x v="0"/>
    <s v="ANON-0000-0000-0334"/>
    <n v="37.72"/>
    <x v="7"/>
  </r>
  <r>
    <n v="889"/>
    <x v="117"/>
    <x v="888"/>
    <x v="0"/>
    <s v="ANON-0000-0000-0334"/>
    <n v="37.72"/>
    <x v="7"/>
  </r>
  <r>
    <n v="890"/>
    <x v="117"/>
    <x v="889"/>
    <x v="0"/>
    <s v="ANON-0000-0000-0335"/>
    <n v="37.72"/>
    <x v="7"/>
  </r>
  <r>
    <n v="891"/>
    <x v="117"/>
    <x v="890"/>
    <x v="0"/>
    <s v="ANON-0000-0000-0335"/>
    <n v="37.72"/>
    <x v="1"/>
  </r>
  <r>
    <n v="892"/>
    <x v="117"/>
    <x v="891"/>
    <x v="0"/>
    <s v="ANON-0000-0000-0009"/>
    <n v="37.72"/>
    <x v="0"/>
  </r>
  <r>
    <n v="893"/>
    <x v="118"/>
    <x v="892"/>
    <x v="0"/>
    <s v="ANON-0000-0000-0336"/>
    <n v="37.72"/>
    <x v="0"/>
  </r>
  <r>
    <n v="894"/>
    <x v="118"/>
    <x v="893"/>
    <x v="0"/>
    <s v="ANON-0000-0000-0337"/>
    <n v="23.02"/>
    <x v="6"/>
  </r>
  <r>
    <n v="895"/>
    <x v="118"/>
    <x v="894"/>
    <x v="0"/>
    <s v="ANON-0000-0000-0009"/>
    <n v="37.72"/>
    <x v="1"/>
  </r>
  <r>
    <n v="896"/>
    <x v="118"/>
    <x v="895"/>
    <x v="0"/>
    <s v="ANON-0000-0000-0097"/>
    <n v="32.82"/>
    <x v="3"/>
  </r>
  <r>
    <n v="897"/>
    <x v="119"/>
    <x v="896"/>
    <x v="0"/>
    <s v="ANON-0000-0000-0012"/>
    <n v="23.02"/>
    <x v="6"/>
  </r>
  <r>
    <n v="898"/>
    <x v="119"/>
    <x v="897"/>
    <x v="0"/>
    <s v="ANON-0000-0000-0338"/>
    <n v="37.72"/>
    <x v="7"/>
  </r>
  <r>
    <n v="899"/>
    <x v="119"/>
    <x v="898"/>
    <x v="0"/>
    <s v="ANON-0000-0000-0339"/>
    <n v="37.72"/>
    <x v="7"/>
  </r>
  <r>
    <n v="900"/>
    <x v="120"/>
    <x v="899"/>
    <x v="0"/>
    <s v="ANON-0000-0000-0304"/>
    <n v="32.82"/>
    <x v="3"/>
  </r>
  <r>
    <n v="901"/>
    <x v="120"/>
    <x v="900"/>
    <x v="0"/>
    <s v="ANON-0000-0000-0304"/>
    <n v="27.92"/>
    <x v="2"/>
  </r>
  <r>
    <n v="902"/>
    <x v="120"/>
    <x v="901"/>
    <x v="0"/>
    <s v="ANON-0000-0000-0019"/>
    <n v="37.72"/>
    <x v="0"/>
  </r>
  <r>
    <n v="903"/>
    <x v="120"/>
    <x v="902"/>
    <x v="0"/>
    <s v="ANON-0000-0000-0340"/>
    <n v="27.92"/>
    <x v="2"/>
  </r>
  <r>
    <n v="904"/>
    <x v="120"/>
    <x v="903"/>
    <x v="0"/>
    <s v="ANON-0000-0000-0341"/>
    <n v="32.82"/>
    <x v="3"/>
  </r>
  <r>
    <n v="905"/>
    <x v="120"/>
    <x v="904"/>
    <x v="0"/>
    <s v="ANON-0000-0000-0329"/>
    <n v="32.82"/>
    <x v="3"/>
  </r>
  <r>
    <n v="906"/>
    <x v="121"/>
    <x v="905"/>
    <x v="0"/>
    <s v="ANON-0000-0000-0012"/>
    <n v="32.82"/>
    <x v="3"/>
  </r>
  <r>
    <n v="907"/>
    <x v="121"/>
    <x v="906"/>
    <x v="0"/>
    <s v="ANON-0000-0000-0342"/>
    <n v="37.72"/>
    <x v="7"/>
  </r>
  <r>
    <n v="908"/>
    <x v="121"/>
    <x v="907"/>
    <x v="0"/>
    <s v="ANON-0000-0000-0343"/>
    <n v="37.72"/>
    <x v="7"/>
  </r>
  <r>
    <n v="909"/>
    <x v="121"/>
    <x v="908"/>
    <x v="0"/>
    <s v="ANON-0000-0000-0270"/>
    <n v="32.82"/>
    <x v="3"/>
  </r>
  <r>
    <n v="910"/>
    <x v="121"/>
    <x v="909"/>
    <x v="0"/>
    <s v="ANON-0000-0000-0344"/>
    <n v="32.82"/>
    <x v="3"/>
  </r>
  <r>
    <n v="911"/>
    <x v="121"/>
    <x v="910"/>
    <x v="0"/>
    <s v="ANON-0000-0000-0270"/>
    <n v="37.72"/>
    <x v="0"/>
  </r>
  <r>
    <n v="912"/>
    <x v="121"/>
    <x v="911"/>
    <x v="0"/>
    <s v="ANON-0000-0000-0345"/>
    <n v="23.02"/>
    <x v="6"/>
  </r>
  <r>
    <n v="913"/>
    <x v="121"/>
    <x v="912"/>
    <x v="0"/>
    <s v="ANON-0000-0000-0346"/>
    <n v="37.72"/>
    <x v="7"/>
  </r>
  <r>
    <n v="914"/>
    <x v="121"/>
    <x v="913"/>
    <x v="0"/>
    <s v="ANON-0000-0000-0009"/>
    <n v="37.72"/>
    <x v="0"/>
  </r>
  <r>
    <n v="915"/>
    <x v="122"/>
    <x v="914"/>
    <x v="0"/>
    <s v="ANON-0000-0000-0143"/>
    <n v="32.82"/>
    <x v="3"/>
  </r>
  <r>
    <n v="916"/>
    <x v="122"/>
    <x v="915"/>
    <x v="0"/>
    <s v="ANON-0000-0000-0012"/>
    <n v="27.92"/>
    <x v="2"/>
  </r>
  <r>
    <n v="917"/>
    <x v="123"/>
    <x v="916"/>
    <x v="0"/>
    <s v="ANON-0000-0000-0058"/>
    <n v="37.72"/>
    <x v="4"/>
  </r>
  <r>
    <n v="918"/>
    <x v="123"/>
    <x v="917"/>
    <x v="0"/>
    <s v="ANON-0000-0000-0040"/>
    <n v="32.82"/>
    <x v="3"/>
  </r>
  <r>
    <n v="919"/>
    <x v="123"/>
    <x v="918"/>
    <x v="0"/>
    <s v="ANON-0000-0000-0347"/>
    <n v="32.82"/>
    <x v="3"/>
  </r>
  <r>
    <n v="920"/>
    <x v="123"/>
    <x v="919"/>
    <x v="0"/>
    <s v="ANON-0000-0000-0348"/>
    <n v="23.02"/>
    <x v="6"/>
  </r>
  <r>
    <n v="921"/>
    <x v="123"/>
    <x v="920"/>
    <x v="0"/>
    <s v="ANON-0000-0000-0099"/>
    <n v="27.92"/>
    <x v="2"/>
  </r>
  <r>
    <n v="922"/>
    <x v="123"/>
    <x v="921"/>
    <x v="0"/>
    <s v="ANON-0000-0000-0349"/>
    <n v="23.02"/>
    <x v="6"/>
  </r>
  <r>
    <n v="923"/>
    <x v="123"/>
    <x v="922"/>
    <x v="0"/>
    <s v="ANON-0000-0000-0350"/>
    <n v="27.92"/>
    <x v="2"/>
  </r>
  <r>
    <n v="924"/>
    <x v="123"/>
    <x v="923"/>
    <x v="0"/>
    <s v="ANON-0000-0000-0350"/>
    <n v="27.92"/>
    <x v="2"/>
  </r>
  <r>
    <n v="925"/>
    <x v="123"/>
    <x v="924"/>
    <x v="0"/>
    <s v="ANON-0000-0000-0351"/>
    <n v="37.72"/>
    <x v="7"/>
  </r>
  <r>
    <n v="926"/>
    <x v="123"/>
    <x v="925"/>
    <x v="0"/>
    <s v="ANON-0000-0000-0351"/>
    <n v="32.82"/>
    <x v="3"/>
  </r>
  <r>
    <n v="927"/>
    <x v="124"/>
    <x v="926"/>
    <x v="0"/>
    <s v="ANON-0000-0000-0352"/>
    <n v="37.72"/>
    <x v="0"/>
  </r>
  <r>
    <n v="928"/>
    <x v="124"/>
    <x v="927"/>
    <x v="0"/>
    <s v="ANON-0000-0000-0009"/>
    <n v="32.82"/>
    <x v="0"/>
  </r>
  <r>
    <n v="929"/>
    <x v="124"/>
    <x v="928"/>
    <x v="0"/>
    <s v="ANON-0000-0000-0009"/>
    <n v="32.82"/>
    <x v="0"/>
  </r>
  <r>
    <n v="930"/>
    <x v="124"/>
    <x v="929"/>
    <x v="0"/>
    <s v="ANON-0000-0000-0012"/>
    <n v="32.82"/>
    <x v="0"/>
  </r>
  <r>
    <n v="931"/>
    <x v="124"/>
    <x v="930"/>
    <x v="0"/>
    <s v="ANON-0000-0000-0012"/>
    <n v="27.92"/>
    <x v="3"/>
  </r>
  <r>
    <n v="932"/>
    <x v="125"/>
    <x v="931"/>
    <x v="0"/>
    <s v="ANON-0000-0000-0303"/>
    <n v="32.82"/>
    <x v="7"/>
  </r>
  <r>
    <n v="933"/>
    <x v="125"/>
    <x v="932"/>
    <x v="0"/>
    <s v="ANON-0000-0000-0353"/>
    <n v="27.92"/>
    <x v="3"/>
  </r>
  <r>
    <n v="934"/>
    <x v="125"/>
    <x v="933"/>
    <x v="0"/>
    <s v="ANON-0000-0000-0353"/>
    <n v="27.92"/>
    <x v="3"/>
  </r>
  <r>
    <n v="935"/>
    <x v="125"/>
    <x v="934"/>
    <x v="0"/>
    <s v="ANON-0000-0000-0354"/>
    <n v="32.82"/>
    <x v="7"/>
  </r>
  <r>
    <n v="936"/>
    <x v="125"/>
    <x v="935"/>
    <x v="0"/>
    <s v="ANON-0000-0000-0354"/>
    <n v="32.82"/>
    <x v="7"/>
  </r>
  <r>
    <n v="937"/>
    <x v="125"/>
    <x v="936"/>
    <x v="0"/>
    <s v="ANON-0000-0000-0355"/>
    <n v="32.82"/>
    <x v="1"/>
  </r>
  <r>
    <n v="938"/>
    <x v="125"/>
    <x v="937"/>
    <x v="0"/>
    <s v="ANON-0000-0000-0355"/>
    <n v="32.82"/>
    <x v="4"/>
  </r>
  <r>
    <n v="939"/>
    <x v="125"/>
    <x v="938"/>
    <x v="0"/>
    <s v="ANON-0000-0000-0356"/>
    <n v="32.82"/>
    <x v="0"/>
  </r>
  <r>
    <n v="940"/>
    <x v="125"/>
    <x v="939"/>
    <x v="0"/>
    <s v="ANON-0000-0000-0357"/>
    <n v="32.82"/>
    <x v="7"/>
  </r>
  <r>
    <n v="941"/>
    <x v="125"/>
    <x v="940"/>
    <x v="0"/>
    <s v="ANON-0000-0000-0358"/>
    <n v="32.82"/>
    <x v="1"/>
  </r>
  <r>
    <n v="942"/>
    <x v="125"/>
    <x v="941"/>
    <x v="0"/>
    <s v="ANON-0000-0000-0359"/>
    <n v="27.92"/>
    <x v="3"/>
  </r>
  <r>
    <n v="943"/>
    <x v="126"/>
    <x v="942"/>
    <x v="0"/>
    <s v="ANON-0000-0000-0360"/>
    <n v="32.82"/>
    <x v="0"/>
  </r>
  <r>
    <n v="944"/>
    <x v="126"/>
    <x v="943"/>
    <x v="0"/>
    <s v="ANON-0000-0000-0361"/>
    <n v="23.02"/>
    <x v="2"/>
  </r>
  <r>
    <n v="945"/>
    <x v="126"/>
    <x v="944"/>
    <x v="0"/>
    <s v="ANON-0000-0000-0362"/>
    <n v="23.02"/>
    <x v="2"/>
  </r>
  <r>
    <n v="946"/>
    <x v="126"/>
    <x v="945"/>
    <x v="0"/>
    <s v="ANON-0000-0000-0363"/>
    <n v="27.92"/>
    <x v="3"/>
  </r>
  <r>
    <n v="947"/>
    <x v="126"/>
    <x v="946"/>
    <x v="0"/>
    <s v="ANON-0000-0000-0019"/>
    <n v="32.82"/>
    <x v="0"/>
  </r>
  <r>
    <n v="948"/>
    <x v="127"/>
    <x v="947"/>
    <x v="0"/>
    <s v="ANON-0000-0000-0333"/>
    <n v="27.92"/>
    <x v="3"/>
  </r>
  <r>
    <n v="949"/>
    <x v="127"/>
    <x v="948"/>
    <x v="0"/>
    <s v="ANON-0000-0000-0276"/>
    <n v="27.92"/>
    <x v="3"/>
  </r>
  <r>
    <n v="950"/>
    <x v="127"/>
    <x v="949"/>
    <x v="0"/>
    <s v="ANON-0000-0000-0194"/>
    <n v="27.92"/>
    <x v="3"/>
  </r>
  <r>
    <n v="951"/>
    <x v="127"/>
    <x v="950"/>
    <x v="0"/>
    <s v="ANON-0000-0000-0194"/>
    <n v="32.82"/>
    <x v="7"/>
  </r>
  <r>
    <n v="952"/>
    <x v="127"/>
    <x v="951"/>
    <x v="0"/>
    <s v="ANON-0000-0000-0364"/>
    <n v="27.92"/>
    <x v="3"/>
  </r>
  <r>
    <n v="953"/>
    <x v="128"/>
    <x v="952"/>
    <x v="0"/>
    <s v="ANON-0000-0000-0365"/>
    <n v="23.02"/>
    <x v="2"/>
  </r>
  <r>
    <n v="954"/>
    <x v="128"/>
    <x v="953"/>
    <x v="0"/>
    <s v="ANON-0000-0000-0366"/>
    <n v="27.92"/>
    <x v="3"/>
  </r>
  <r>
    <n v="955"/>
    <x v="128"/>
    <x v="954"/>
    <x v="0"/>
    <s v="ANON-0000-0000-0328"/>
    <n v="32.82"/>
    <x v="0"/>
  </r>
  <r>
    <n v="956"/>
    <x v="129"/>
    <x v="955"/>
    <x v="0"/>
    <s v="ANON-0000-0000-0367"/>
    <n v="32.82"/>
    <x v="1"/>
  </r>
  <r>
    <n v="957"/>
    <x v="129"/>
    <x v="956"/>
    <x v="0"/>
    <s v="ANON-0000-0000-0368"/>
    <n v="27.92"/>
    <x v="3"/>
  </r>
  <r>
    <n v="958"/>
    <x v="129"/>
    <x v="957"/>
    <x v="0"/>
    <s v="ANON-0000-0000-0369"/>
    <n v="32.82"/>
    <x v="0"/>
  </r>
  <r>
    <n v="959"/>
    <x v="129"/>
    <x v="958"/>
    <x v="0"/>
    <s v="ANON-0000-0000-0370"/>
    <n v="23.02"/>
    <x v="2"/>
  </r>
  <r>
    <n v="960"/>
    <x v="130"/>
    <x v="959"/>
    <x v="0"/>
    <s v="ANON-0000-0000-0371"/>
    <n v="23.02"/>
    <x v="5"/>
  </r>
  <r>
    <n v="961"/>
    <x v="130"/>
    <x v="960"/>
    <x v="0"/>
    <s v="ANON-0000-0000-0372"/>
    <n v="32.82"/>
    <x v="1"/>
  </r>
  <r>
    <n v="962"/>
    <x v="130"/>
    <x v="961"/>
    <x v="0"/>
    <s v="ANON-0000-0000-0178"/>
    <n v="32.82"/>
    <x v="1"/>
  </r>
  <r>
    <n v="963"/>
    <x v="130"/>
    <x v="962"/>
    <x v="0"/>
    <s v="ANON-0000-0000-0177"/>
    <n v="32.82"/>
    <x v="1"/>
  </r>
  <r>
    <n v="964"/>
    <x v="130"/>
    <x v="963"/>
    <x v="0"/>
    <s v="ANON-0000-0000-0179"/>
    <n v="32.82"/>
    <x v="1"/>
  </r>
  <r>
    <n v="965"/>
    <x v="131"/>
    <x v="964"/>
    <x v="0"/>
    <s v="ANON-0000-0000-0365"/>
    <n v="32.82"/>
    <x v="0"/>
  </r>
  <r>
    <n v="966"/>
    <x v="131"/>
    <x v="965"/>
    <x v="0"/>
    <s v="ANON-0000-0000-0365"/>
    <n v="32.82"/>
    <x v="0"/>
  </r>
  <r>
    <n v="967"/>
    <x v="132"/>
    <x v="966"/>
    <x v="0"/>
    <s v="ANON-0000-0000-0373"/>
    <n v="23.02"/>
    <x v="2"/>
  </r>
  <r>
    <n v="968"/>
    <x v="132"/>
    <x v="967"/>
    <x v="0"/>
    <s v="ANON-0000-0000-0373"/>
    <n v="27.92"/>
    <x v="3"/>
  </r>
  <r>
    <n v="969"/>
    <x v="132"/>
    <x v="968"/>
    <x v="0"/>
    <s v="ANON-0000-0000-0373"/>
    <n v="32.82"/>
    <x v="7"/>
  </r>
  <r>
    <n v="970"/>
    <x v="132"/>
    <x v="969"/>
    <x v="0"/>
    <s v="ANON-0000-0000-0374"/>
    <n v="32.82"/>
    <x v="0"/>
  </r>
  <r>
    <n v="971"/>
    <x v="132"/>
    <x v="970"/>
    <x v="0"/>
    <s v="ANON-0000-0000-0375"/>
    <n v="23.02"/>
    <x v="2"/>
  </r>
  <r>
    <n v="972"/>
    <x v="132"/>
    <x v="971"/>
    <x v="0"/>
    <s v="ANON-0000-0000-0376"/>
    <n v="32.82"/>
    <x v="0"/>
  </r>
  <r>
    <n v="973"/>
    <x v="133"/>
    <x v="972"/>
    <x v="0"/>
    <s v="ANON-0000-0000-0377"/>
    <n v="32.82"/>
    <x v="7"/>
  </r>
  <r>
    <n v="974"/>
    <x v="134"/>
    <x v="973"/>
    <x v="0"/>
    <s v="ANON-0000-0000-0378"/>
    <n v="27.92"/>
    <x v="3"/>
  </r>
  <r>
    <n v="975"/>
    <x v="134"/>
    <x v="974"/>
    <x v="0"/>
    <s v="ANON-0000-0000-0367"/>
    <n v="32.82"/>
    <x v="1"/>
  </r>
  <r>
    <n v="976"/>
    <x v="135"/>
    <x v="975"/>
    <x v="0"/>
    <s v="ANON-0000-0000-0379"/>
    <n v="27.92"/>
    <x v="3"/>
  </r>
  <r>
    <n v="977"/>
    <x v="136"/>
    <x v="976"/>
    <x v="0"/>
    <s v="ANON-0000-0000-0380"/>
    <n v="27.92"/>
    <x v="3"/>
  </r>
  <r>
    <n v="978"/>
    <x v="136"/>
    <x v="977"/>
    <x v="0"/>
    <s v="ANON-0000-0000-0381"/>
    <n v="18.12"/>
    <x v="6"/>
  </r>
  <r>
    <n v="979"/>
    <x v="136"/>
    <x v="978"/>
    <x v="0"/>
    <s v="ANON-0000-0000-0059"/>
    <n v="23.02"/>
    <x v="2"/>
  </r>
  <r>
    <n v="980"/>
    <x v="136"/>
    <x v="979"/>
    <x v="0"/>
    <s v="ANON-0000-0000-0059"/>
    <n v="23.02"/>
    <x v="2"/>
  </r>
  <r>
    <n v="981"/>
    <x v="136"/>
    <x v="980"/>
    <x v="0"/>
    <s v="ANON-0000-0000-0059"/>
    <n v="23.02"/>
    <x v="5"/>
  </r>
  <r>
    <n v="982"/>
    <x v="136"/>
    <x v="981"/>
    <x v="0"/>
    <s v="ANON-0000-0000-0375"/>
    <n v="32.82"/>
    <x v="0"/>
  </r>
  <r>
    <n v="983"/>
    <x v="136"/>
    <x v="982"/>
    <x v="0"/>
    <s v="ANON-0000-0000-0382"/>
    <n v="32.82"/>
    <x v="7"/>
  </r>
  <r>
    <n v="984"/>
    <x v="136"/>
    <x v="983"/>
    <x v="0"/>
    <s v="ANON-0000-0000-0009"/>
    <n v="32.82"/>
    <x v="0"/>
  </r>
  <r>
    <n v="985"/>
    <x v="136"/>
    <x v="984"/>
    <x v="0"/>
    <s v="ANON-0000-0000-0383"/>
    <n v="32.82"/>
    <x v="1"/>
  </r>
  <r>
    <n v="986"/>
    <x v="136"/>
    <x v="985"/>
    <x v="0"/>
    <s v="ANON-0000-0000-0383"/>
    <n v="32.82"/>
    <x v="0"/>
  </r>
  <r>
    <n v="987"/>
    <x v="136"/>
    <x v="986"/>
    <x v="0"/>
    <s v="ANON-0000-0000-0384"/>
    <n v="32.82"/>
    <x v="0"/>
  </r>
  <r>
    <n v="988"/>
    <x v="137"/>
    <x v="987"/>
    <x v="0"/>
    <s v="ANON-0000-0000-0375"/>
    <n v="23.02"/>
    <x v="2"/>
  </r>
  <r>
    <n v="989"/>
    <x v="137"/>
    <x v="988"/>
    <x v="0"/>
    <s v="ANON-0000-0000-0385"/>
    <n v="27.92"/>
    <x v="3"/>
  </r>
  <r>
    <n v="990"/>
    <x v="137"/>
    <x v="989"/>
    <x v="0"/>
    <s v="ANON-0000-0000-0386"/>
    <n v="32.82"/>
    <x v="0"/>
  </r>
  <r>
    <n v="991"/>
    <x v="137"/>
    <x v="990"/>
    <x v="0"/>
    <s v="ANON-0000-0000-0386"/>
    <n v="27.92"/>
    <x v="3"/>
  </r>
  <r>
    <n v="992"/>
    <x v="137"/>
    <x v="991"/>
    <x v="0"/>
    <s v="ANON-0000-0000-0384"/>
    <n v="32.82"/>
    <x v="0"/>
  </r>
  <r>
    <n v="993"/>
    <x v="137"/>
    <x v="992"/>
    <x v="0"/>
    <s v="ANON-0000-0000-0384"/>
    <n v="32.82"/>
    <x v="4"/>
  </r>
  <r>
    <n v="994"/>
    <x v="137"/>
    <x v="993"/>
    <x v="0"/>
    <s v="ANON-0000-0000-0384"/>
    <n v="32.82"/>
    <x v="0"/>
  </r>
  <r>
    <n v="995"/>
    <x v="137"/>
    <x v="994"/>
    <x v="0"/>
    <s v="ANON-0000-0000-0384"/>
    <n v="32.82"/>
    <x v="0"/>
  </r>
  <r>
    <n v="996"/>
    <x v="138"/>
    <x v="995"/>
    <x v="0"/>
    <s v="ANON-0000-0000-0387"/>
    <n v="23.02"/>
    <x v="2"/>
  </r>
  <r>
    <n v="997"/>
    <x v="138"/>
    <x v="996"/>
    <x v="0"/>
    <s v="ANON-0000-0000-0387"/>
    <n v="32.82"/>
    <x v="0"/>
  </r>
  <r>
    <n v="998"/>
    <x v="138"/>
    <x v="997"/>
    <x v="0"/>
    <s v="ANON-0000-0000-0387"/>
    <n v="23.02"/>
    <x v="2"/>
  </r>
  <r>
    <n v="999"/>
    <x v="138"/>
    <x v="998"/>
    <x v="0"/>
    <s v="ANON-0000-0000-0388"/>
    <n v="32.82"/>
    <x v="0"/>
  </r>
  <r>
    <n v="1000"/>
    <x v="138"/>
    <x v="999"/>
    <x v="0"/>
    <s v="ANON-0000-0000-0389"/>
    <n v="32.82"/>
    <x v="0"/>
  </r>
  <r>
    <n v="1001"/>
    <x v="138"/>
    <x v="1000"/>
    <x v="0"/>
    <s v="ANON-0000-0000-0390"/>
    <n v="23.02"/>
    <x v="2"/>
  </r>
  <r>
    <n v="1002"/>
    <x v="138"/>
    <x v="1001"/>
    <x v="0"/>
    <s v="ANON-0000-0000-0391"/>
    <n v="32.82"/>
    <x v="0"/>
  </r>
  <r>
    <n v="1003"/>
    <x v="139"/>
    <x v="1002"/>
    <x v="0"/>
    <s v="ANON-0000-0000-0367"/>
    <n v="32.82"/>
    <x v="4"/>
  </r>
  <r>
    <n v="1004"/>
    <x v="139"/>
    <x v="1003"/>
    <x v="0"/>
    <s v="ANON-0000-0000-0392"/>
    <n v="32.82"/>
    <x v="7"/>
  </r>
  <r>
    <n v="1005"/>
    <x v="139"/>
    <x v="1004"/>
    <x v="0"/>
    <s v="ANON-0000-0000-0393"/>
    <n v="23.02"/>
    <x v="5"/>
  </r>
  <r>
    <n v="1006"/>
    <x v="139"/>
    <x v="1005"/>
    <x v="0"/>
    <s v="ANON-0000-0000-0394"/>
    <n v="32.82"/>
    <x v="0"/>
  </r>
  <r>
    <n v="1007"/>
    <x v="140"/>
    <x v="1006"/>
    <x v="0"/>
    <s v="ANON-0000-0000-0375"/>
    <n v="23.02"/>
    <x v="2"/>
  </r>
  <r>
    <n v="1008"/>
    <x v="140"/>
    <x v="1007"/>
    <x v="0"/>
    <s v="ANON-0000-0000-0395"/>
    <n v="23.02"/>
    <x v="2"/>
  </r>
  <r>
    <n v="1009"/>
    <x v="140"/>
    <x v="1008"/>
    <x v="0"/>
    <s v="ANON-0000-0000-0385"/>
    <n v="27.92"/>
    <x v="3"/>
  </r>
  <r>
    <n v="1010"/>
    <x v="140"/>
    <x v="1009"/>
    <x v="0"/>
    <s v="ANON-0000-0000-0396"/>
    <n v="32.82"/>
    <x v="0"/>
  </r>
  <r>
    <n v="1011"/>
    <x v="141"/>
    <x v="1010"/>
    <x v="0"/>
    <s v="ANON-0000-0000-0197"/>
    <n v="32.82"/>
    <x v="0"/>
  </r>
  <r>
    <n v="1012"/>
    <x v="141"/>
    <x v="1011"/>
    <x v="0"/>
    <s v="ANON-0000-0000-0395"/>
    <n v="23.02"/>
    <x v="2"/>
  </r>
  <r>
    <n v="1013"/>
    <x v="141"/>
    <x v="1012"/>
    <x v="0"/>
    <s v="ANON-0000-0000-0397"/>
    <n v="27.92"/>
    <x v="3"/>
  </r>
  <r>
    <n v="1014"/>
    <x v="141"/>
    <x v="1013"/>
    <x v="0"/>
    <s v="ANON-0000-0000-0398"/>
    <n v="32.82"/>
    <x v="4"/>
  </r>
  <r>
    <n v="1015"/>
    <x v="141"/>
    <x v="1014"/>
    <x v="0"/>
    <s v="ANON-0000-0000-0399"/>
    <n v="32.82"/>
    <x v="0"/>
  </r>
  <r>
    <n v="1016"/>
    <x v="141"/>
    <x v="1015"/>
    <x v="0"/>
    <s v="ANON-0000-0000-0375"/>
    <n v="23.02"/>
    <x v="2"/>
  </r>
  <r>
    <n v="1017"/>
    <x v="141"/>
    <x v="1016"/>
    <x v="0"/>
    <s v="ANON-0000-0000-0400"/>
    <n v="27.92"/>
    <x v="3"/>
  </r>
  <r>
    <n v="1018"/>
    <x v="141"/>
    <x v="1017"/>
    <x v="0"/>
    <s v="ANON-0000-0000-0401"/>
    <n v="27.92"/>
    <x v="3"/>
  </r>
  <r>
    <n v="1019"/>
    <x v="141"/>
    <x v="1018"/>
    <x v="0"/>
    <s v="ANON-0000-0000-0401"/>
    <n v="32.82"/>
    <x v="0"/>
  </r>
  <r>
    <n v="1020"/>
    <x v="141"/>
    <x v="1019"/>
    <x v="0"/>
    <s v="ANON-0000-0000-0009"/>
    <n v="32.82"/>
    <x v="0"/>
  </r>
  <r>
    <n v="1021"/>
    <x v="141"/>
    <x v="1020"/>
    <x v="0"/>
    <s v="ANON-0000-0000-0012"/>
    <n v="23.02"/>
    <x v="2"/>
  </r>
  <r>
    <n v="1022"/>
    <x v="141"/>
    <x v="1021"/>
    <x v="0"/>
    <s v="ANON-0000-0000-0012"/>
    <n v="23.02"/>
    <x v="2"/>
  </r>
  <r>
    <n v="1023"/>
    <x v="142"/>
    <x v="1022"/>
    <x v="0"/>
    <s v="ANON-0000-0000-0097"/>
    <n v="27.92"/>
    <x v="3"/>
  </r>
  <r>
    <n v="1024"/>
    <x v="142"/>
    <x v="1023"/>
    <x v="0"/>
    <s v="ANON-0000-0000-0385"/>
    <n v="27.92"/>
    <x v="3"/>
  </r>
  <r>
    <n v="1025"/>
    <x v="142"/>
    <x v="1024"/>
    <x v="0"/>
    <s v="ANON-0000-0000-0402"/>
    <n v="18.12"/>
    <x v="6"/>
  </r>
  <r>
    <n v="1026"/>
    <x v="142"/>
    <x v="1025"/>
    <x v="0"/>
    <s v="ANON-0000-0000-0379"/>
    <n v="32.82"/>
    <x v="7"/>
  </r>
  <r>
    <n v="1027"/>
    <x v="142"/>
    <x v="1026"/>
    <x v="0"/>
    <s v="ANON-0000-0000-0399"/>
    <n v="32.82"/>
    <x v="0"/>
  </r>
  <r>
    <n v="1028"/>
    <x v="142"/>
    <x v="1027"/>
    <x v="0"/>
    <s v="ANON-0000-0000-0012"/>
    <n v="18.12"/>
    <x v="6"/>
  </r>
  <r>
    <n v="1029"/>
    <x v="142"/>
    <x v="1028"/>
    <x v="0"/>
    <s v="ANON-0000-0000-0009"/>
    <n v="32.82"/>
    <x v="0"/>
  </r>
  <r>
    <n v="1030"/>
    <x v="142"/>
    <x v="1029"/>
    <x v="0"/>
    <s v="ANON-0000-0000-0205"/>
    <n v="32.82"/>
    <x v="7"/>
  </r>
  <r>
    <n v="1031"/>
    <x v="142"/>
    <x v="1030"/>
    <x v="0"/>
    <s v="ANON-0000-0000-0205"/>
    <n v="32.82"/>
    <x v="7"/>
  </r>
  <r>
    <n v="1032"/>
    <x v="142"/>
    <x v="1031"/>
    <x v="0"/>
    <s v="ANON-0000-0000-0040"/>
    <n v="27.92"/>
    <x v="3"/>
  </r>
  <r>
    <n v="1033"/>
    <x v="142"/>
    <x v="1032"/>
    <x v="0"/>
    <s v="ANON-0000-0000-0040"/>
    <n v="23.02"/>
    <x v="2"/>
  </r>
  <r>
    <n v="1034"/>
    <x v="142"/>
    <x v="1033"/>
    <x v="0"/>
    <s v="ANON-0000-0000-0012"/>
    <n v="23.02"/>
    <x v="2"/>
  </r>
  <r>
    <n v="1035"/>
    <x v="143"/>
    <x v="1034"/>
    <x v="0"/>
    <s v="ANON-0000-0000-0012"/>
    <n v="23.02"/>
    <x v="2"/>
  </r>
  <r>
    <n v="1036"/>
    <x v="143"/>
    <x v="1035"/>
    <x v="0"/>
    <s v="ANON-0000-0000-0399"/>
    <n v="32.82"/>
    <x v="0"/>
  </r>
  <r>
    <n v="1037"/>
    <x v="143"/>
    <x v="1036"/>
    <x v="0"/>
    <s v="ANON-0000-0000-0385"/>
    <n v="27.92"/>
    <x v="3"/>
  </r>
  <r>
    <n v="1038"/>
    <x v="143"/>
    <x v="1037"/>
    <x v="0"/>
    <s v="ANON-0000-0000-0375"/>
    <n v="23.02"/>
    <x v="2"/>
  </r>
  <r>
    <n v="1039"/>
    <x v="143"/>
    <x v="1038"/>
    <x v="0"/>
    <s v="ANON-0000-0000-0403"/>
    <n v="32.82"/>
    <x v="7"/>
  </r>
  <r>
    <n v="1040"/>
    <x v="143"/>
    <x v="1039"/>
    <x v="0"/>
    <s v="ANON-0000-0000-0257"/>
    <n v="32.82"/>
    <x v="7"/>
  </r>
  <r>
    <n v="1041"/>
    <x v="143"/>
    <x v="1040"/>
    <x v="0"/>
    <s v="ANON-0000-0000-0404"/>
    <n v="23.02"/>
    <x v="5"/>
  </r>
  <r>
    <n v="1042"/>
    <x v="143"/>
    <x v="1041"/>
    <x v="0"/>
    <s v="ANON-0000-0000-0404"/>
    <n v="18.12"/>
    <x v="6"/>
  </r>
  <r>
    <n v="1043"/>
    <x v="143"/>
    <x v="1042"/>
    <x v="0"/>
    <s v="ANON-0000-0000-0328"/>
    <n v="23.02"/>
    <x v="5"/>
  </r>
  <r>
    <n v="1044"/>
    <x v="143"/>
    <x v="1043"/>
    <x v="0"/>
    <s v="ANON-0000-0000-0405"/>
    <n v="32.82"/>
    <x v="4"/>
  </r>
  <r>
    <n v="1045"/>
    <x v="144"/>
    <x v="1044"/>
    <x v="0"/>
    <s v="ANON-0000-0000-0406"/>
    <n v="32.82"/>
    <x v="0"/>
  </r>
  <r>
    <n v="1046"/>
    <x v="144"/>
    <x v="1045"/>
    <x v="0"/>
    <s v="ANON-0000-0000-0097"/>
    <n v="27.92"/>
    <x v="3"/>
  </r>
  <r>
    <n v="1047"/>
    <x v="144"/>
    <x v="1046"/>
    <x v="0"/>
    <s v="ANON-0000-0000-0059"/>
    <n v="18.12"/>
    <x v="6"/>
  </r>
  <r>
    <n v="1048"/>
    <x v="144"/>
    <x v="1047"/>
    <x v="0"/>
    <s v="ANON-0000-0000-0407"/>
    <n v="23.02"/>
    <x v="5"/>
  </r>
  <r>
    <n v="1049"/>
    <x v="144"/>
    <x v="1048"/>
    <x v="0"/>
    <s v="ANON-0000-0000-0407"/>
    <n v="23.02"/>
    <x v="5"/>
  </r>
  <r>
    <n v="1050"/>
    <x v="144"/>
    <x v="1049"/>
    <x v="0"/>
    <s v="ANON-0000-0000-0408"/>
    <n v="32.82"/>
    <x v="0"/>
  </r>
  <r>
    <n v="1051"/>
    <x v="144"/>
    <x v="1050"/>
    <x v="0"/>
    <s v="ANON-0000-0000-0408"/>
    <n v="32.82"/>
    <x v="0"/>
  </r>
  <r>
    <n v="1052"/>
    <x v="144"/>
    <x v="1051"/>
    <x v="0"/>
    <s v="ANON-0000-0000-0385"/>
    <n v="27.92"/>
    <x v="3"/>
  </r>
  <r>
    <n v="1053"/>
    <x v="144"/>
    <x v="1052"/>
    <x v="0"/>
    <s v="ANON-0000-0000-0379"/>
    <n v="27.92"/>
    <x v="3"/>
  </r>
  <r>
    <n v="1054"/>
    <x v="144"/>
    <x v="1053"/>
    <x v="0"/>
    <s v="ANON-0000-0000-0339"/>
    <n v="32.82"/>
    <x v="7"/>
  </r>
  <r>
    <n v="1055"/>
    <x v="144"/>
    <x v="1054"/>
    <x v="0"/>
    <s v="ANON-0000-0000-0339"/>
    <n v="32.82"/>
    <x v="7"/>
  </r>
  <r>
    <n v="1056"/>
    <x v="144"/>
    <x v="1055"/>
    <x v="0"/>
    <s v="ANON-0000-0000-0409"/>
    <n v="32.82"/>
    <x v="0"/>
  </r>
  <r>
    <n v="1057"/>
    <x v="144"/>
    <x v="1056"/>
    <x v="0"/>
    <s v="ANON-0000-0000-0410"/>
    <n v="23.02"/>
    <x v="2"/>
  </r>
  <r>
    <n v="1058"/>
    <x v="144"/>
    <x v="1057"/>
    <x v="0"/>
    <s v="ANON-0000-0000-0411"/>
    <n v="32.82"/>
    <x v="7"/>
  </r>
  <r>
    <n v="1059"/>
    <x v="144"/>
    <x v="1058"/>
    <x v="0"/>
    <s v="ANON-0000-0000-0009"/>
    <n v="32.82"/>
    <x v="0"/>
  </r>
  <r>
    <n v="1060"/>
    <x v="144"/>
    <x v="1059"/>
    <x v="0"/>
    <s v="ANON-0000-0000-0412"/>
    <n v="27.92"/>
    <x v="3"/>
  </r>
  <r>
    <n v="1061"/>
    <x v="145"/>
    <x v="1060"/>
    <x v="0"/>
    <s v="ANON-0000-0000-0097"/>
    <n v="32.82"/>
    <x v="7"/>
  </r>
  <r>
    <n v="1062"/>
    <x v="145"/>
    <x v="1061"/>
    <x v="0"/>
    <s v="ANON-0000-0000-0413"/>
    <n v="27.92"/>
    <x v="3"/>
  </r>
  <r>
    <n v="1063"/>
    <x v="145"/>
    <x v="1062"/>
    <x v="0"/>
    <s v="ANON-0000-0000-0059"/>
    <n v="27.92"/>
    <x v="3"/>
  </r>
  <r>
    <n v="1064"/>
    <x v="145"/>
    <x v="1063"/>
    <x v="0"/>
    <s v="ANON-0000-0000-0040"/>
    <n v="18.12"/>
    <x v="6"/>
  </r>
  <r>
    <n v="1065"/>
    <x v="145"/>
    <x v="1064"/>
    <x v="0"/>
    <s v="ANON-0000-0000-0059"/>
    <n v="27.92"/>
    <x v="3"/>
  </r>
  <r>
    <n v="1066"/>
    <x v="145"/>
    <x v="1065"/>
    <x v="0"/>
    <s v="ANON-0000-0000-0225"/>
    <n v="18.12"/>
    <x v="6"/>
  </r>
  <r>
    <n v="1067"/>
    <x v="145"/>
    <x v="1066"/>
    <x v="0"/>
    <s v="ANON-0000-0000-0077"/>
    <n v="32.82"/>
    <x v="0"/>
  </r>
  <r>
    <n v="1068"/>
    <x v="145"/>
    <x v="1067"/>
    <x v="0"/>
    <s v="ANON-0000-0000-0414"/>
    <n v="32.82"/>
    <x v="7"/>
  </r>
  <r>
    <n v="1069"/>
    <x v="145"/>
    <x v="1068"/>
    <x v="0"/>
    <s v="ANON-0000-0000-0415"/>
    <n v="32.82"/>
    <x v="7"/>
  </r>
  <r>
    <n v="1070"/>
    <x v="145"/>
    <x v="1069"/>
    <x v="0"/>
    <s v="ANON-0000-0000-0416"/>
    <n v="27.92"/>
    <x v="3"/>
  </r>
  <r>
    <n v="1071"/>
    <x v="145"/>
    <x v="1070"/>
    <x v="0"/>
    <s v="ANON-0000-0000-0416"/>
    <n v="27.92"/>
    <x v="3"/>
  </r>
  <r>
    <n v="1072"/>
    <x v="145"/>
    <x v="1071"/>
    <x v="0"/>
    <s v="ANON-0000-0000-0009"/>
    <n v="32.82"/>
    <x v="0"/>
  </r>
  <r>
    <n v="1073"/>
    <x v="145"/>
    <x v="1072"/>
    <x v="0"/>
    <s v="ANON-0000-0000-0417"/>
    <n v="32.82"/>
    <x v="7"/>
  </r>
  <r>
    <n v="1074"/>
    <x v="146"/>
    <x v="1073"/>
    <x v="0"/>
    <s v="ANON-0000-0000-0012"/>
    <n v="18.12"/>
    <x v="6"/>
  </r>
  <r>
    <n v="1075"/>
    <x v="146"/>
    <x v="1074"/>
    <x v="0"/>
    <s v="ANON-0000-0000-0276"/>
    <n v="27.92"/>
    <x v="3"/>
  </r>
  <r>
    <n v="1076"/>
    <x v="146"/>
    <x v="1075"/>
    <x v="0"/>
    <s v="ANON-0000-0000-0276"/>
    <n v="32.82"/>
    <x v="0"/>
  </r>
  <r>
    <n v="1077"/>
    <x v="147"/>
    <x v="1076"/>
    <x v="0"/>
    <s v="ANON-0000-0000-0418"/>
    <n v="32.82"/>
    <x v="0"/>
  </r>
  <r>
    <n v="1078"/>
    <x v="147"/>
    <x v="1077"/>
    <x v="0"/>
    <s v="ANON-0000-0000-0012"/>
    <n v="23.02"/>
    <x v="2"/>
  </r>
  <r>
    <n v="1079"/>
    <x v="147"/>
    <x v="1078"/>
    <x v="0"/>
    <s v="ANON-0000-0000-0097"/>
    <n v="27.92"/>
    <x v="3"/>
  </r>
  <r>
    <n v="1080"/>
    <x v="147"/>
    <x v="1079"/>
    <x v="0"/>
    <s v="ANON-0000-0000-0003"/>
    <n v="23.02"/>
    <x v="2"/>
  </r>
  <r>
    <n v="1081"/>
    <x v="147"/>
    <x v="1080"/>
    <x v="0"/>
    <s v="ANON-0000-0000-0419"/>
    <n v="27.92"/>
    <x v="3"/>
  </r>
  <r>
    <n v="1082"/>
    <x v="147"/>
    <x v="1081"/>
    <x v="0"/>
    <s v="ANON-0000-0000-0420"/>
    <n v="32.82"/>
    <x v="7"/>
  </r>
  <r>
    <n v="1083"/>
    <x v="147"/>
    <x v="1082"/>
    <x v="0"/>
    <s v="ANON-0000-0000-0421"/>
    <n v="32.82"/>
    <x v="1"/>
  </r>
  <r>
    <n v="1084"/>
    <x v="147"/>
    <x v="1083"/>
    <x v="0"/>
    <s v="ANON-0000-0000-0421"/>
    <n v="32.82"/>
    <x v="1"/>
  </r>
  <r>
    <n v="1085"/>
    <x v="147"/>
    <x v="1084"/>
    <x v="0"/>
    <s v="ANON-0000-0000-0422"/>
    <n v="32.82"/>
    <x v="7"/>
  </r>
  <r>
    <n v="1086"/>
    <x v="147"/>
    <x v="1085"/>
    <x v="0"/>
    <s v="ANON-0000-0000-0099"/>
    <n v="23.02"/>
    <x v="2"/>
  </r>
  <r>
    <n v="1087"/>
    <x v="147"/>
    <x v="1086"/>
    <x v="0"/>
    <s v="ANON-0000-0000-0328"/>
    <n v="32.82"/>
    <x v="4"/>
  </r>
  <r>
    <n v="1088"/>
    <x v="148"/>
    <x v="1087"/>
    <x v="0"/>
    <s v="ANON-0000-0000-0423"/>
    <n v="27.92"/>
    <x v="3"/>
  </r>
  <r>
    <n v="1089"/>
    <x v="148"/>
    <x v="1088"/>
    <x v="0"/>
    <s v="ANON-0000-0000-0424"/>
    <n v="23.02"/>
    <x v="5"/>
  </r>
  <r>
    <n v="1090"/>
    <x v="148"/>
    <x v="1089"/>
    <x v="0"/>
    <s v="ANON-0000-0000-0425"/>
    <n v="32.82"/>
    <x v="7"/>
  </r>
  <r>
    <n v="1091"/>
    <x v="148"/>
    <x v="1090"/>
    <x v="0"/>
    <s v="ANON-0000-0000-0097"/>
    <n v="27.92"/>
    <x v="3"/>
  </r>
  <r>
    <n v="1092"/>
    <x v="148"/>
    <x v="1091"/>
    <x v="0"/>
    <s v="ANON-0000-0000-0141"/>
    <n v="23.02"/>
    <x v="5"/>
  </r>
  <r>
    <n v="1093"/>
    <x v="148"/>
    <x v="1092"/>
    <x v="0"/>
    <s v="ANON-0000-0000-0276"/>
    <n v="27.92"/>
    <x v="3"/>
  </r>
  <r>
    <n v="1094"/>
    <x v="148"/>
    <x v="1093"/>
    <x v="0"/>
    <s v="ANON-0000-0000-0250"/>
    <n v="32.82"/>
    <x v="0"/>
  </r>
  <r>
    <n v="1095"/>
    <x v="148"/>
    <x v="1094"/>
    <x v="0"/>
    <s v="ANON-0000-0000-0426"/>
    <n v="23.02"/>
    <x v="2"/>
  </r>
  <r>
    <n v="1096"/>
    <x v="148"/>
    <x v="1095"/>
    <x v="0"/>
    <s v="ANON-0000-0000-0426"/>
    <n v="18.12"/>
    <x v="6"/>
  </r>
  <r>
    <n v="1097"/>
    <x v="148"/>
    <x v="1096"/>
    <x v="0"/>
    <s v="ANON-0000-0000-0427"/>
    <n v="27.92"/>
    <x v="3"/>
  </r>
  <r>
    <n v="1098"/>
    <x v="148"/>
    <x v="1097"/>
    <x v="0"/>
    <s v="ANON-0000-0000-0428"/>
    <n v="27.92"/>
    <x v="3"/>
  </r>
  <r>
    <n v="1099"/>
    <x v="148"/>
    <x v="1098"/>
    <x v="0"/>
    <s v="ANON-0000-0000-0429"/>
    <n v="27.92"/>
    <x v="3"/>
  </r>
  <r>
    <n v="1100"/>
    <x v="148"/>
    <x v="1099"/>
    <x v="0"/>
    <s v="ANON-0000-0000-0430"/>
    <n v="27.92"/>
    <x v="3"/>
  </r>
  <r>
    <n v="1101"/>
    <x v="148"/>
    <x v="1100"/>
    <x v="0"/>
    <s v="ANON-0000-0000-0431"/>
    <n v="32.82"/>
    <x v="0"/>
  </r>
  <r>
    <n v="1102"/>
    <x v="148"/>
    <x v="1101"/>
    <x v="0"/>
    <s v="ANON-0000-0000-0432"/>
    <n v="27.92"/>
    <x v="3"/>
  </r>
  <r>
    <n v="1103"/>
    <x v="148"/>
    <x v="1102"/>
    <x v="0"/>
    <s v="ANON-0000-0000-0433"/>
    <n v="23.02"/>
    <x v="5"/>
  </r>
  <r>
    <n v="1104"/>
    <x v="148"/>
    <x v="1103"/>
    <x v="0"/>
    <s v="ANON-0000-0000-0433"/>
    <n v="27.92"/>
    <x v="3"/>
  </r>
  <r>
    <n v="1105"/>
    <x v="148"/>
    <x v="1104"/>
    <x v="0"/>
    <s v="ANON-0000-0000-0434"/>
    <n v="18.12"/>
    <x v="6"/>
  </r>
  <r>
    <n v="1106"/>
    <x v="148"/>
    <x v="1105"/>
    <x v="0"/>
    <s v="ANON-0000-0000-0097"/>
    <n v="27.92"/>
    <x v="3"/>
  </r>
  <r>
    <n v="1107"/>
    <x v="148"/>
    <x v="1106"/>
    <x v="0"/>
    <s v="ANON-0000-0000-0097"/>
    <n v="27.92"/>
    <x v="3"/>
  </r>
  <r>
    <n v="1108"/>
    <x v="148"/>
    <x v="1107"/>
    <x v="0"/>
    <s v="ANON-0000-0000-0347"/>
    <n v="27.92"/>
    <x v="3"/>
  </r>
  <r>
    <n v="1109"/>
    <x v="148"/>
    <x v="1108"/>
    <x v="0"/>
    <s v="ANON-0000-0000-0435"/>
    <n v="32.82"/>
    <x v="0"/>
  </r>
  <r>
    <n v="1110"/>
    <x v="148"/>
    <x v="1109"/>
    <x v="0"/>
    <s v="ANON-0000-0000-0436"/>
    <n v="23.02"/>
    <x v="2"/>
  </r>
  <r>
    <n v="1111"/>
    <x v="148"/>
    <x v="1110"/>
    <x v="0"/>
    <s v="ANON-0000-0000-0436"/>
    <n v="32.82"/>
    <x v="7"/>
  </r>
  <r>
    <n v="1112"/>
    <x v="149"/>
    <x v="1111"/>
    <x v="0"/>
    <s v="ANON-0000-0000-0423"/>
    <n v="27.92"/>
    <x v="3"/>
  </r>
  <r>
    <n v="1113"/>
    <x v="149"/>
    <x v="1112"/>
    <x v="0"/>
    <s v="ANON-0000-0000-0437"/>
    <n v="27.92"/>
    <x v="3"/>
  </r>
  <r>
    <n v="1114"/>
    <x v="149"/>
    <x v="1113"/>
    <x v="0"/>
    <s v="ANON-0000-0000-0437"/>
    <n v="27.92"/>
    <x v="3"/>
  </r>
  <r>
    <n v="1115"/>
    <x v="149"/>
    <x v="1114"/>
    <x v="0"/>
    <s v="ANON-0000-0000-0388"/>
    <n v="23.02"/>
    <x v="2"/>
  </r>
  <r>
    <n v="1116"/>
    <x v="149"/>
    <x v="1115"/>
    <x v="0"/>
    <s v="ANON-0000-0000-0388"/>
    <n v="23.02"/>
    <x v="2"/>
  </r>
  <r>
    <n v="1117"/>
    <x v="149"/>
    <x v="1116"/>
    <x v="0"/>
    <s v="ANON-0000-0000-0276"/>
    <n v="27.92"/>
    <x v="3"/>
  </r>
  <r>
    <n v="1118"/>
    <x v="149"/>
    <x v="1117"/>
    <x v="0"/>
    <s v="ANON-0000-0000-0384"/>
    <n v="32.82"/>
    <x v="4"/>
  </r>
  <r>
    <n v="1119"/>
    <x v="149"/>
    <x v="1118"/>
    <x v="0"/>
    <s v="ANON-0000-0000-0384"/>
    <n v="32.82"/>
    <x v="0"/>
  </r>
  <r>
    <n v="1120"/>
    <x v="149"/>
    <x v="1119"/>
    <x v="0"/>
    <s v="ANON-0000-0000-0438"/>
    <n v="27.92"/>
    <x v="3"/>
  </r>
  <r>
    <n v="1121"/>
    <x v="149"/>
    <x v="1120"/>
    <x v="0"/>
    <s v="ANON-0000-0000-0439"/>
    <n v="23.02"/>
    <x v="5"/>
  </r>
  <r>
    <n v="1122"/>
    <x v="149"/>
    <x v="1121"/>
    <x v="0"/>
    <s v="ANON-0000-0000-0440"/>
    <n v="32.82"/>
    <x v="0"/>
  </r>
  <r>
    <n v="1123"/>
    <x v="149"/>
    <x v="1122"/>
    <x v="0"/>
    <s v="ANON-0000-0000-0441"/>
    <n v="23.02"/>
    <x v="5"/>
  </r>
  <r>
    <n v="1124"/>
    <x v="149"/>
    <x v="1123"/>
    <x v="0"/>
    <s v="ANON-0000-0000-0009"/>
    <n v="32.82"/>
    <x v="0"/>
  </r>
  <r>
    <n v="1125"/>
    <x v="149"/>
    <x v="1124"/>
    <x v="0"/>
    <s v="ANON-0000-0000-0442"/>
    <n v="32.82"/>
    <x v="4"/>
  </r>
  <r>
    <n v="1126"/>
    <x v="149"/>
    <x v="1125"/>
    <x v="0"/>
    <s v="ANON-0000-0000-0443"/>
    <n v="23.02"/>
    <x v="5"/>
  </r>
  <r>
    <n v="1127"/>
    <x v="149"/>
    <x v="1126"/>
    <x v="0"/>
    <s v="ANON-0000-0000-0443"/>
    <n v="32.82"/>
    <x v="0"/>
  </r>
  <r>
    <n v="1128"/>
    <x v="149"/>
    <x v="1127"/>
    <x v="0"/>
    <s v="ANON-0000-0000-0153"/>
    <n v="32.82"/>
    <x v="7"/>
  </r>
  <r>
    <n v="1129"/>
    <x v="149"/>
    <x v="1128"/>
    <x v="0"/>
    <s v="ANON-0000-0000-0443"/>
    <n v="23.02"/>
    <x v="5"/>
  </r>
  <r>
    <n v="1130"/>
    <x v="149"/>
    <x v="1129"/>
    <x v="0"/>
    <s v="ANON-0000-0000-0040"/>
    <n v="27.92"/>
    <x v="3"/>
  </r>
  <r>
    <n v="1131"/>
    <x v="149"/>
    <x v="1130"/>
    <x v="0"/>
    <s v="ANON-0000-0000-0444"/>
    <n v="32.82"/>
    <x v="0"/>
  </r>
  <r>
    <n v="1132"/>
    <x v="149"/>
    <x v="1131"/>
    <x v="0"/>
    <s v="ANON-0000-0000-0445"/>
    <n v="32.82"/>
    <x v="0"/>
  </r>
  <r>
    <n v="1133"/>
    <x v="149"/>
    <x v="1132"/>
    <x v="0"/>
    <s v="ANON-0000-0000-0446"/>
    <n v="32.82"/>
    <x v="0"/>
  </r>
  <r>
    <n v="1134"/>
    <x v="150"/>
    <x v="1133"/>
    <x v="0"/>
    <s v="ANON-0000-0000-0423"/>
    <n v="27.92"/>
    <x v="3"/>
  </r>
  <r>
    <n v="1135"/>
    <x v="150"/>
    <x v="1134"/>
    <x v="0"/>
    <s v="ANON-0000-0000-0276"/>
    <n v="27.92"/>
    <x v="3"/>
  </r>
  <r>
    <n v="1136"/>
    <x v="150"/>
    <x v="1135"/>
    <x v="0"/>
    <s v="ANON-0000-0000-0097"/>
    <n v="27.92"/>
    <x v="3"/>
  </r>
  <r>
    <n v="1137"/>
    <x v="150"/>
    <x v="1136"/>
    <x v="0"/>
    <s v="ANON-0000-0000-0447"/>
    <n v="27.92"/>
    <x v="3"/>
  </r>
  <r>
    <n v="1138"/>
    <x v="150"/>
    <x v="1137"/>
    <x v="0"/>
    <s v="ANON-0000-0000-0448"/>
    <n v="23.02"/>
    <x v="5"/>
  </r>
  <r>
    <n v="1139"/>
    <x v="150"/>
    <x v="1138"/>
    <x v="0"/>
    <s v="ANON-0000-0000-0448"/>
    <n v="32.82"/>
    <x v="7"/>
  </r>
  <r>
    <n v="1140"/>
    <x v="150"/>
    <x v="1139"/>
    <x v="0"/>
    <s v="ANON-0000-0000-0449"/>
    <n v="32.82"/>
    <x v="7"/>
  </r>
  <r>
    <n v="1141"/>
    <x v="150"/>
    <x v="1140"/>
    <x v="0"/>
    <s v="ANON-0000-0000-0423"/>
    <n v="27.92"/>
    <x v="3"/>
  </r>
  <r>
    <n v="1142"/>
    <x v="150"/>
    <x v="1141"/>
    <x v="0"/>
    <s v="ANON-0000-0000-0450"/>
    <n v="27.92"/>
    <x v="3"/>
  </r>
  <r>
    <n v="1143"/>
    <x v="150"/>
    <x v="1142"/>
    <x v="0"/>
    <s v="ANON-0000-0000-0450"/>
    <n v="23.02"/>
    <x v="2"/>
  </r>
  <r>
    <n v="1144"/>
    <x v="150"/>
    <x v="1143"/>
    <x v="0"/>
    <s v="ANON-0000-0000-0451"/>
    <n v="23.02"/>
    <x v="2"/>
  </r>
  <r>
    <n v="1145"/>
    <x v="150"/>
    <x v="1144"/>
    <x v="0"/>
    <s v="ANON-0000-0000-0452"/>
    <n v="32.82"/>
    <x v="7"/>
  </r>
  <r>
    <n v="1146"/>
    <x v="151"/>
    <x v="1145"/>
    <x v="0"/>
    <s v="ANON-0000-0000-0453"/>
    <n v="27.92"/>
    <x v="3"/>
  </r>
  <r>
    <n v="1147"/>
    <x v="151"/>
    <x v="1146"/>
    <x v="0"/>
    <s v="ANON-0000-0000-0097"/>
    <n v="27.92"/>
    <x v="3"/>
  </r>
  <r>
    <n v="1148"/>
    <x v="151"/>
    <x v="1147"/>
    <x v="0"/>
    <s v="ANON-0000-0000-0141"/>
    <n v="23.02"/>
    <x v="5"/>
  </r>
  <r>
    <n v="1149"/>
    <x v="151"/>
    <x v="1148"/>
    <x v="0"/>
    <s v="ANON-0000-0000-0454"/>
    <n v="27.92"/>
    <x v="3"/>
  </r>
  <r>
    <n v="1150"/>
    <x v="151"/>
    <x v="1149"/>
    <x v="0"/>
    <s v="ANON-0000-0000-0009"/>
    <n v="32.82"/>
    <x v="0"/>
  </r>
  <r>
    <n v="1151"/>
    <x v="152"/>
    <x v="1150"/>
    <x v="0"/>
    <s v="ANON-0000-0000-0097"/>
    <n v="27.92"/>
    <x v="3"/>
  </r>
  <r>
    <n v="1152"/>
    <x v="152"/>
    <x v="1151"/>
    <x v="0"/>
    <s v="ANON-0000-0000-0401"/>
    <n v="27.92"/>
    <x v="3"/>
  </r>
  <r>
    <n v="1153"/>
    <x v="152"/>
    <x v="1152"/>
    <x v="0"/>
    <s v="ANON-0000-0000-0401"/>
    <n v="27.92"/>
    <x v="3"/>
  </r>
  <r>
    <n v="1154"/>
    <x v="152"/>
    <x v="1153"/>
    <x v="0"/>
    <s v="ANON-0000-0000-0304"/>
    <n v="27.92"/>
    <x v="3"/>
  </r>
  <r>
    <n v="1155"/>
    <x v="152"/>
    <x v="1154"/>
    <x v="0"/>
    <s v="ANON-0000-0000-0455"/>
    <n v="23.02"/>
    <x v="5"/>
  </r>
  <r>
    <n v="1156"/>
    <x v="152"/>
    <x v="1155"/>
    <x v="0"/>
    <s v="ANON-0000-0000-0455"/>
    <n v="23.02"/>
    <x v="5"/>
  </r>
  <r>
    <n v="1157"/>
    <x v="152"/>
    <x v="1156"/>
    <x v="0"/>
    <s v="ANON-0000-0000-0040"/>
    <n v="18.12"/>
    <x v="6"/>
  </r>
  <r>
    <n v="1158"/>
    <x v="152"/>
    <x v="1157"/>
    <x v="0"/>
    <s v="ANON-0000-0000-0040"/>
    <n v="27.92"/>
    <x v="3"/>
  </r>
  <r>
    <n v="1159"/>
    <x v="152"/>
    <x v="1158"/>
    <x v="0"/>
    <s v="ANON-0000-0000-0040"/>
    <n v="27.92"/>
    <x v="3"/>
  </r>
  <r>
    <n v="1160"/>
    <x v="152"/>
    <x v="1159"/>
    <x v="0"/>
    <s v="ANON-0000-0000-0322"/>
    <n v="27.92"/>
    <x v="3"/>
  </r>
  <r>
    <n v="1161"/>
    <x v="152"/>
    <x v="1160"/>
    <x v="0"/>
    <s v="ANON-0000-0000-0456"/>
    <n v="32.82"/>
    <x v="7"/>
  </r>
  <r>
    <n v="1162"/>
    <x v="152"/>
    <x v="1161"/>
    <x v="0"/>
    <s v="ANON-0000-0000-0457"/>
    <n v="32.82"/>
    <x v="0"/>
  </r>
  <r>
    <n v="1163"/>
    <x v="152"/>
    <x v="1162"/>
    <x v="0"/>
    <s v="ANON-0000-0000-0457"/>
    <n v="32.82"/>
    <x v="0"/>
  </r>
  <r>
    <n v="1164"/>
    <x v="153"/>
    <x v="1163"/>
    <x v="0"/>
    <s v="ANON-0000-0000-0458"/>
    <n v="32.82"/>
    <x v="7"/>
  </r>
  <r>
    <n v="1165"/>
    <x v="153"/>
    <x v="1164"/>
    <x v="0"/>
    <s v="ANON-0000-0000-0040"/>
    <n v="27.92"/>
    <x v="3"/>
  </r>
  <r>
    <n v="1166"/>
    <x v="153"/>
    <x v="1165"/>
    <x v="0"/>
    <s v="ANON-0000-0000-0258"/>
    <n v="32.82"/>
    <x v="7"/>
  </r>
  <r>
    <n v="1167"/>
    <x v="153"/>
    <x v="1166"/>
    <x v="0"/>
    <s v="ANON-0000-0000-0258"/>
    <n v="27.92"/>
    <x v="3"/>
  </r>
  <r>
    <n v="1168"/>
    <x v="153"/>
    <x v="1167"/>
    <x v="0"/>
    <s v="ANON-0000-0000-0268"/>
    <n v="32.82"/>
    <x v="7"/>
  </r>
  <r>
    <n v="1169"/>
    <x v="153"/>
    <x v="1168"/>
    <x v="0"/>
    <s v="ANON-0000-0000-0268"/>
    <n v="32.82"/>
    <x v="7"/>
  </r>
  <r>
    <n v="1170"/>
    <x v="154"/>
    <x v="1169"/>
    <x v="0"/>
    <s v="ANON-0000-0000-0459"/>
    <n v="23.02"/>
    <x v="5"/>
  </r>
  <r>
    <n v="1171"/>
    <x v="154"/>
    <x v="1170"/>
    <x v="0"/>
    <s v="ANON-0000-0000-0097"/>
    <n v="27.92"/>
    <x v="3"/>
  </r>
  <r>
    <n v="1172"/>
    <x v="154"/>
    <x v="1171"/>
    <x v="0"/>
    <s v="ANON-0000-0000-0375"/>
    <n v="23.02"/>
    <x v="5"/>
  </r>
  <r>
    <n v="1173"/>
    <x v="154"/>
    <x v="1172"/>
    <x v="0"/>
    <s v="ANON-0000-0000-0460"/>
    <n v="32.82"/>
    <x v="7"/>
  </r>
  <r>
    <n v="1174"/>
    <x v="154"/>
    <x v="1173"/>
    <x v="0"/>
    <s v="ANON-0000-0000-0461"/>
    <n v="32.82"/>
    <x v="0"/>
  </r>
  <r>
    <n v="1175"/>
    <x v="154"/>
    <x v="1174"/>
    <x v="0"/>
    <s v="ANON-0000-0000-0461"/>
    <n v="32.82"/>
    <x v="0"/>
  </r>
  <r>
    <n v="1176"/>
    <x v="154"/>
    <x v="1175"/>
    <x v="0"/>
    <s v="ANON-0000-0000-0462"/>
    <n v="32.82"/>
    <x v="0"/>
  </r>
  <r>
    <n v="1177"/>
    <x v="154"/>
    <x v="1176"/>
    <x v="0"/>
    <s v="ANON-0000-0000-0462"/>
    <n v="27.92"/>
    <x v="3"/>
  </r>
  <r>
    <n v="1178"/>
    <x v="154"/>
    <x v="1177"/>
    <x v="0"/>
    <s v="ANON-0000-0000-0019"/>
    <n v="32.82"/>
    <x v="0"/>
  </r>
  <r>
    <n v="1179"/>
    <x v="154"/>
    <x v="1178"/>
    <x v="0"/>
    <s v="ANON-0000-0000-0009"/>
    <n v="32.82"/>
    <x v="0"/>
  </r>
  <r>
    <n v="1180"/>
    <x v="154"/>
    <x v="1179"/>
    <x v="0"/>
    <s v="ANON-0000-0000-0463"/>
    <n v="32.82"/>
    <x v="4"/>
  </r>
  <r>
    <n v="1181"/>
    <x v="154"/>
    <x v="1180"/>
    <x v="0"/>
    <s v="ANON-0000-0000-0463"/>
    <n v="32.82"/>
    <x v="4"/>
  </r>
  <r>
    <n v="1182"/>
    <x v="154"/>
    <x v="1181"/>
    <x v="0"/>
    <s v="ANON-0000-0000-0464"/>
    <n v="27.92"/>
    <x v="3"/>
  </r>
  <r>
    <n v="1183"/>
    <x v="155"/>
    <x v="1182"/>
    <x v="0"/>
    <s v="ANON-0000-0000-0375"/>
    <n v="23.02"/>
    <x v="5"/>
  </r>
  <r>
    <n v="1184"/>
    <x v="155"/>
    <x v="1183"/>
    <x v="0"/>
    <s v="ANON-0000-0000-0465"/>
    <n v="32.82"/>
    <x v="1"/>
  </r>
  <r>
    <n v="1185"/>
    <x v="155"/>
    <x v="1184"/>
    <x v="0"/>
    <s v="ANON-0000-0000-0466"/>
    <n v="32.82"/>
    <x v="7"/>
  </r>
  <r>
    <n v="1186"/>
    <x v="155"/>
    <x v="1185"/>
    <x v="0"/>
    <s v="ANON-0000-0000-0466"/>
    <n v="32.82"/>
    <x v="0"/>
  </r>
  <r>
    <n v="1187"/>
    <x v="155"/>
    <x v="1186"/>
    <x v="0"/>
    <s v="ANON-0000-0000-0466"/>
    <n v="32.82"/>
    <x v="4"/>
  </r>
  <r>
    <n v="1188"/>
    <x v="155"/>
    <x v="1187"/>
    <x v="0"/>
    <s v="ANON-0000-0000-0019"/>
    <n v="32.82"/>
    <x v="0"/>
  </r>
  <r>
    <n v="1189"/>
    <x v="155"/>
    <x v="1188"/>
    <x v="0"/>
    <s v="ANON-0000-0000-0467"/>
    <n v="27.92"/>
    <x v="3"/>
  </r>
  <r>
    <n v="1190"/>
    <x v="155"/>
    <x v="1189"/>
    <x v="0"/>
    <s v="ANON-0000-0000-0468"/>
    <n v="32.82"/>
    <x v="0"/>
  </r>
  <r>
    <n v="1191"/>
    <x v="156"/>
    <x v="1190"/>
    <x v="0"/>
    <s v="ANON-0000-0000-0453"/>
    <n v="27.92"/>
    <x v="3"/>
  </r>
  <r>
    <n v="1192"/>
    <x v="156"/>
    <x v="1191"/>
    <x v="0"/>
    <s v="ANON-0000-0000-0003"/>
    <n v="23.02"/>
    <x v="2"/>
  </r>
  <r>
    <n v="1193"/>
    <x v="156"/>
    <x v="1192"/>
    <x v="0"/>
    <s v="ANON-0000-0000-0003"/>
    <n v="23.02"/>
    <x v="2"/>
  </r>
  <r>
    <n v="1194"/>
    <x v="156"/>
    <x v="1193"/>
    <x v="0"/>
    <s v="ANON-0000-0000-0469"/>
    <n v="18.12"/>
    <x v="6"/>
  </r>
  <r>
    <n v="1195"/>
    <x v="156"/>
    <x v="1194"/>
    <x v="0"/>
    <s v="ANON-0000-0000-0470"/>
    <n v="23.02"/>
    <x v="2"/>
  </r>
  <r>
    <n v="1196"/>
    <x v="156"/>
    <x v="1195"/>
    <x v="0"/>
    <s v="ANON-0000-0000-0009"/>
    <n v="32.82"/>
    <x v="0"/>
  </r>
  <r>
    <n v="1197"/>
    <x v="156"/>
    <x v="1196"/>
    <x v="0"/>
    <s v="ANON-0000-0000-0442"/>
    <n v="32.82"/>
    <x v="4"/>
  </r>
  <r>
    <n v="1198"/>
    <x v="156"/>
    <x v="1197"/>
    <x v="0"/>
    <s v="ANON-0000-0000-0328"/>
    <n v="32.82"/>
    <x v="7"/>
  </r>
  <r>
    <n v="1199"/>
    <x v="156"/>
    <x v="1198"/>
    <x v="0"/>
    <s v="ANON-0000-0000-0471"/>
    <n v="32.82"/>
    <x v="0"/>
  </r>
  <r>
    <n v="1200"/>
    <x v="156"/>
    <x v="1199"/>
    <x v="0"/>
    <s v="ANON-0000-0000-0472"/>
    <n v="32.82"/>
    <x v="0"/>
  </r>
  <r>
    <n v="1201"/>
    <x v="157"/>
    <x v="1200"/>
    <x v="0"/>
    <s v="ANON-0000-0000-0141"/>
    <n v="18.12"/>
    <x v="6"/>
  </r>
  <r>
    <n v="1202"/>
    <x v="157"/>
    <x v="1201"/>
    <x v="0"/>
    <s v="ANON-0000-0000-0141"/>
    <n v="23.02"/>
    <x v="5"/>
  </r>
  <r>
    <n v="1203"/>
    <x v="157"/>
    <x v="1202"/>
    <x v="0"/>
    <s v="ANON-0000-0000-0420"/>
    <n v="27.92"/>
    <x v="3"/>
  </r>
  <r>
    <n v="1204"/>
    <x v="157"/>
    <x v="1203"/>
    <x v="0"/>
    <s v="ANON-0000-0000-0141"/>
    <n v="23.02"/>
    <x v="5"/>
  </r>
  <r>
    <n v="1205"/>
    <x v="157"/>
    <x v="1204"/>
    <x v="0"/>
    <s v="ANON-0000-0000-0141"/>
    <n v="23.02"/>
    <x v="5"/>
  </r>
  <r>
    <n v="1206"/>
    <x v="157"/>
    <x v="1205"/>
    <x v="0"/>
    <s v="ANON-0000-0000-0473"/>
    <n v="32.82"/>
    <x v="7"/>
  </r>
  <r>
    <n v="1207"/>
    <x v="157"/>
    <x v="1206"/>
    <x v="0"/>
    <s v="ANON-0000-0000-0474"/>
    <n v="32.82"/>
    <x v="7"/>
  </r>
  <r>
    <n v="1208"/>
    <x v="157"/>
    <x v="1207"/>
    <x v="0"/>
    <s v="ANON-0000-0000-0311"/>
    <n v="27.92"/>
    <x v="3"/>
  </r>
  <r>
    <n v="1209"/>
    <x v="158"/>
    <x v="1208"/>
    <x v="0"/>
    <s v="ANON-0000-0000-0312"/>
    <n v="999"/>
    <x v="8"/>
  </r>
  <r>
    <n v="1210"/>
    <x v="159"/>
    <x v="1209"/>
    <x v="0"/>
    <s v="ANON-0000-0000-0313"/>
    <n v="1000"/>
    <x v="9"/>
  </r>
  <r>
    <n v="1211"/>
    <x v="160"/>
    <x v="1210"/>
    <x v="0"/>
    <s v="ANON-0000-0000-0314"/>
    <n v="10"/>
    <x v="10"/>
  </r>
  <r>
    <n v="1212"/>
    <x v="161"/>
    <x v="1211"/>
    <x v="0"/>
    <s v="ANON-0000-0000-0315"/>
    <n v="1002"/>
    <x v="11"/>
  </r>
  <r>
    <n v="1213"/>
    <x v="162"/>
    <x v="1212"/>
    <x v="0"/>
    <s v="ANON-0000-0000-0316"/>
    <n v="1003"/>
    <x v="12"/>
  </r>
  <r>
    <n v="1214"/>
    <x v="163"/>
    <x v="1213"/>
    <x v="0"/>
    <s v="ANON-0000-0000-0317"/>
    <n v="1004"/>
    <x v="13"/>
  </r>
  <r>
    <n v="1215"/>
    <x v="164"/>
    <x v="1214"/>
    <x v="0"/>
    <s v="ANON-0000-0000-0318"/>
    <n v="1005"/>
    <x v="14"/>
  </r>
  <r>
    <n v="1216"/>
    <x v="165"/>
    <x v="1215"/>
    <x v="1"/>
    <s v="ANON-0000-0000-0319"/>
    <n v="1006"/>
    <x v="15"/>
  </r>
  <r>
    <n v="1217"/>
    <x v="166"/>
    <x v="1216"/>
    <x v="1"/>
    <s v="ANON-0000-0000-0320"/>
    <n v="1007"/>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5C2EDC-FB02-49DD-A748-0BA54527297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1:H20" firstHeaderRow="1" firstDataRow="2" firstDataCol="1"/>
  <pivotFields count="9">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
        <item x="0"/>
        <item x="1"/>
        <item t="default"/>
      </items>
    </pivotField>
    <pivotField showAll="0"/>
    <pivotField dataField="1" numFmtId="44" showAll="0"/>
    <pivotField axis="axisRow" showAll="0">
      <items count="18">
        <item sd="0" x="2"/>
        <item sd="0" x="3"/>
        <item sd="0" x="7"/>
        <item sd="0" x="4"/>
        <item sd="0" x="5"/>
        <item sd="0" x="6"/>
        <item sd="0" x="1"/>
        <item sd="0" x="8"/>
        <item sd="0" x="0"/>
        <item sd="0" x="10"/>
        <item sd="0" x="11"/>
        <item sd="0" x="12"/>
        <item sd="0" x="13"/>
        <item sd="0" x="14"/>
        <item sd="0" x="15"/>
        <item sd="0" x="16"/>
        <item sd="0" x="9"/>
        <item t="default" sd="0"/>
      </items>
    </pivotField>
    <pivotField axis="axisCol" showAll="0">
      <items count="15">
        <item x="0"/>
        <item x="1"/>
        <item x="2"/>
        <item sd="0" x="3"/>
        <item sd="0" x="4"/>
        <item sd="0" x="5"/>
        <item sd="0" x="6"/>
        <item sd="0" x="7"/>
        <item sd="0" x="8"/>
        <item x="9"/>
        <item x="10"/>
        <item x="11"/>
        <item x="12"/>
        <item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8">
    <i>
      <x/>
    </i>
    <i>
      <x v="1"/>
    </i>
    <i>
      <x v="2"/>
    </i>
    <i>
      <x v="3"/>
    </i>
    <i>
      <x v="4"/>
    </i>
    <i>
      <x v="5"/>
    </i>
    <i>
      <x v="6"/>
    </i>
    <i>
      <x v="7"/>
    </i>
    <i>
      <x v="8"/>
    </i>
    <i>
      <x v="9"/>
    </i>
    <i>
      <x v="10"/>
    </i>
    <i>
      <x v="11"/>
    </i>
    <i>
      <x v="12"/>
    </i>
    <i>
      <x v="13"/>
    </i>
    <i>
      <x v="14"/>
    </i>
    <i>
      <x v="15"/>
    </i>
    <i>
      <x v="16"/>
    </i>
    <i t="grand">
      <x/>
    </i>
  </rowItems>
  <colFields count="1">
    <field x="7"/>
  </colFields>
  <colItems count="7">
    <i>
      <x v="3"/>
    </i>
    <i>
      <x v="4"/>
    </i>
    <i>
      <x v="5"/>
    </i>
    <i>
      <x v="6"/>
    </i>
    <i>
      <x v="7"/>
    </i>
    <i>
      <x v="8"/>
    </i>
    <i t="grand">
      <x/>
    </i>
  </colItems>
  <dataFields count="1">
    <dataField name="Sum of Amount paid" fld="5" baseField="6" baseItem="0" numFmtId="44"/>
  </dataFields>
  <chartFormats count="8">
    <chartFormat chart="0" format="1"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7" count="1" selected="0">
            <x v="3"/>
          </reference>
        </references>
      </pivotArea>
    </chartFormat>
    <chartFormat chart="0" format="7" series="1">
      <pivotArea type="data" outline="0" fieldPosition="0">
        <references count="2">
          <reference field="4294967294" count="1" selected="0">
            <x v="0"/>
          </reference>
          <reference field="7" count="1" selected="0">
            <x v="4"/>
          </reference>
        </references>
      </pivotArea>
    </chartFormat>
    <chartFormat chart="0" format="8" series="1">
      <pivotArea type="data" outline="0" fieldPosition="0">
        <references count="2">
          <reference field="4294967294" count="1" selected="0">
            <x v="0"/>
          </reference>
          <reference field="7" count="1" selected="0">
            <x v="5"/>
          </reference>
        </references>
      </pivotArea>
    </chartFormat>
    <chartFormat chart="0" format="9" series="1">
      <pivotArea type="data" outline="0" fieldPosition="0">
        <references count="2">
          <reference field="4294967294" count="1" selected="0">
            <x v="0"/>
          </reference>
          <reference field="7" count="1" selected="0">
            <x v="6"/>
          </reference>
        </references>
      </pivotArea>
    </chartFormat>
    <chartFormat chart="0" format="10" series="1">
      <pivotArea type="data" outline="0" fieldPosition="0">
        <references count="2">
          <reference field="4294967294" count="1" selected="0">
            <x v="0"/>
          </reference>
          <reference field="7" count="1" selected="0">
            <x v="7"/>
          </reference>
        </references>
      </pivotArea>
    </chartFormat>
    <chartFormat chart="0" format="11" series="1">
      <pivotArea type="data" outline="0" fieldPosition="0">
        <references count="2">
          <reference field="4294967294" count="1" selected="0">
            <x v="0"/>
          </reference>
          <reference field="7" count="1" selected="0">
            <x v="8"/>
          </reference>
        </references>
      </pivotArea>
    </chartFormat>
    <chartFormat chart="0" format="12">
      <pivotArea type="data" outline="0" fieldPosition="0">
        <references count="3">
          <reference field="4294967294" count="1" selected="0">
            <x v="0"/>
          </reference>
          <reference field="6" count="1" selected="0">
            <x v="8"/>
          </reference>
          <reference field="7" count="1" selected="0">
            <x v="3"/>
          </reference>
        </references>
      </pivotArea>
    </chartFormat>
  </chartFormats>
  <pivotTableStyleInfo name="PivotStyleLight19" showRowHeaders="1" showColHeaders="1" showRowStripes="0" showColStripes="0" showLastColumn="1"/>
  <filters count="1">
    <filter fld="1" type="dateBetween" evalOrder="-1" id="232"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2E15E89-96DE-4ED8-B155-973BFA9B8319}" sourceName="Payment Method">
  <pivotTables>
    <pivotTable tabId="6" name="PivotTable1"/>
  </pivotTables>
  <data>
    <tabular pivotCacheId="11169824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coffee" xr10:uid="{9BF85CD8-D7EC-43E7-9CCD-D654809BD6E9}" sourceName="Type of coffee">
  <pivotTables>
    <pivotTable tabId="6" name="PivotTable1"/>
  </pivotTables>
  <data>
    <tabular pivotCacheId="1116982477">
      <items count="17">
        <i x="2" s="1"/>
        <i x="3" s="1"/>
        <i x="7" s="1"/>
        <i x="4" s="1"/>
        <i x="5" s="1"/>
        <i x="6" s="1"/>
        <i x="1" s="1"/>
        <i x="8" s="1"/>
        <i x="0" s="1"/>
        <i x="10" s="1"/>
        <i x="11" s="1"/>
        <i x="12" s="1"/>
        <i x="13" s="1"/>
        <i x="14" s="1"/>
        <i x="15" s="1"/>
        <i x="16"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DF91601A-412F-453A-8D1B-B25A858CD5F9}" cache="Slicer_Payment_Method" caption="Payment Method" style="SlicerStyleLight4" lockedPosition="1" rowHeight="241300"/>
  <slicer name="Type of coffee" xr10:uid="{154E287B-02A3-4725-8745-2C4469F93892}" cache="Slicer_Type_of_coffee" caption="Type of coffee" style="SlicerStyleLight4"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6E9A3-6E5B-4DE4-BFC9-FDC00A7DEF76}" name="Table22" displayName="Table22" ref="A1:G1209" totalsRowShown="0" headerRowDxfId="22" dataDxfId="21" tableBorderDxfId="20">
  <autoFilter ref="A1:G1209" xr:uid="{64115668-0224-43F7-8131-1716D066565E}"/>
  <tableColumns count="7">
    <tableColumn id="1" xr3:uid="{577D679F-DDAF-4BB3-8C7E-A852A9D3844C}" name="ID" dataDxfId="19"/>
    <tableColumn id="2" xr3:uid="{0173B2E3-7877-4521-A4DE-3D63ED3BB45A}" name="Date" dataDxfId="18"/>
    <tableColumn id="3" xr3:uid="{5224081D-E11E-478E-A64E-9A048436D710}" name="Time" dataDxfId="17"/>
    <tableColumn id="4" xr3:uid="{583155D6-2894-4053-9A30-7A6272A186F6}" name="Payment Method" dataDxfId="16"/>
    <tableColumn id="5" xr3:uid="{4423269A-CA7D-4961-9CB3-7243CD6B5BC6}" name="Card #" dataDxfId="15"/>
    <tableColumn id="6" xr3:uid="{0C0DDBBA-9D0C-42BE-A9FE-3C3D7B416861}" name="Amount paid" dataDxfId="14" dataCellStyle="Currency"/>
    <tableColumn id="7" xr3:uid="{7C8B4596-1353-4D96-AE93-F8F39381FE70}" name="Type of coffee" dataDxfId="13"/>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A68060-D990-4F5F-B175-82C8C7151C67}" name="Table4" displayName="Table4" ref="A1:G1218" totalsRowShown="0" headerRowDxfId="12" dataDxfId="11" tableBorderDxfId="10">
  <autoFilter ref="A1:G1218" xr:uid="{85A68060-D990-4F5F-B175-82C8C7151C67}"/>
  <tableColumns count="7">
    <tableColumn id="1" xr3:uid="{111EEC48-9208-434E-885D-5DB898E678B6}" name="ID" dataDxfId="9"/>
    <tableColumn id="2" xr3:uid="{C4403167-C532-453A-B2CC-6247FFBFC5E6}" name="Date" dataDxfId="8"/>
    <tableColumn id="3" xr3:uid="{AC25E9B3-8968-4442-8B6E-E61F6F7B7C0A}" name="Time" dataDxfId="7"/>
    <tableColumn id="4" xr3:uid="{610D8FC6-9BBF-47B1-BCF4-038EDFA14531}" name="Payment Method" dataDxfId="6"/>
    <tableColumn id="5" xr3:uid="{AF062803-D559-419E-82E6-3D9D22FE831A}" name="Card #" dataDxfId="5"/>
    <tableColumn id="6" xr3:uid="{593F4569-5300-4BE6-8598-E9911B4BFF54}" name="Amount paid" dataDxfId="4" dataCellStyle="Currency"/>
    <tableColumn id="7" xr3:uid="{28A66FFB-1118-4AA1-9C8F-1DAEB0C15E4D}" name="Type of coffe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DB305FB-8B00-49E0-B736-32B572CDEC2E}" sourceName="Date">
  <pivotTables>
    <pivotTable tabId="6" name="PivotTable1"/>
  </pivotTables>
  <state minimalRefreshVersion="6" lastRefreshVersion="6" pivotCacheId="1116982477" filterType="dateBetween">
    <selection startDate="2024-01-01T00:00:00" endDate="2024-12-31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7D7D25E-1A20-4D84-AE22-A38E217F5618}" cache="NativeTimeline_Date" caption="Date" showHeader="0" showHorizontalScrollbar="0" level="2" selectionLevel="0" scrollPosition="2024-01-01T00:00:00" style="TimeSlicerStyleDark4"/>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datasets/ihelon/coffee-sal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F163-C755-4AAE-9EBE-C16861D61B26}">
  <dimension ref="A3:AW35"/>
  <sheetViews>
    <sheetView showGridLines="0" tabSelected="1" zoomScale="85" zoomScaleNormal="85" workbookViewId="0">
      <selection activeCell="AE10" sqref="AE10"/>
    </sheetView>
  </sheetViews>
  <sheetFormatPr defaultRowHeight="15" x14ac:dyDescent="0.25"/>
  <cols>
    <col min="1" max="1" width="15" bestFit="1" customWidth="1"/>
  </cols>
  <sheetData>
    <row r="3" spans="11:16" ht="15.75" x14ac:dyDescent="0.25">
      <c r="K3" s="80" t="s">
        <v>483</v>
      </c>
      <c r="L3" s="81"/>
      <c r="M3" s="81"/>
      <c r="N3" s="81"/>
      <c r="O3" s="81"/>
      <c r="P3" s="82"/>
    </row>
    <row r="4" spans="11:16" x14ac:dyDescent="0.25">
      <c r="K4" s="77" t="s">
        <v>482</v>
      </c>
      <c r="L4" s="78"/>
      <c r="M4" s="78"/>
      <c r="N4" s="78"/>
      <c r="O4" s="78"/>
      <c r="P4" s="79"/>
    </row>
    <row r="5" spans="11:16" x14ac:dyDescent="0.25">
      <c r="K5" s="84" t="s">
        <v>521</v>
      </c>
      <c r="L5" s="85"/>
      <c r="M5" s="85"/>
      <c r="N5" s="85"/>
      <c r="O5" s="85"/>
      <c r="P5" s="86"/>
    </row>
    <row r="6" spans="11:16" x14ac:dyDescent="0.25">
      <c r="K6" s="84" t="s">
        <v>522</v>
      </c>
      <c r="L6" s="85"/>
      <c r="M6" s="85"/>
      <c r="N6" s="85"/>
      <c r="O6" s="85"/>
      <c r="P6" s="86"/>
    </row>
    <row r="7" spans="11:16" x14ac:dyDescent="0.25">
      <c r="K7" s="84" t="s">
        <v>523</v>
      </c>
      <c r="L7" s="85"/>
      <c r="M7" s="85"/>
      <c r="N7" s="85"/>
      <c r="O7" s="85"/>
      <c r="P7" s="86"/>
    </row>
    <row r="8" spans="11:16" x14ac:dyDescent="0.25">
      <c r="K8" s="90" t="s">
        <v>538</v>
      </c>
      <c r="L8" s="90"/>
      <c r="M8" s="90"/>
      <c r="N8" s="90"/>
      <c r="O8" s="90"/>
      <c r="P8" s="90"/>
    </row>
    <row r="21" spans="1:49" x14ac:dyDescent="0.25">
      <c r="Z21" s="32"/>
      <c r="AA21" s="32"/>
      <c r="AB21" s="32"/>
      <c r="AC21" s="32"/>
      <c r="AD21" s="32"/>
      <c r="AE21" s="32"/>
      <c r="AF21" s="32"/>
      <c r="AG21" s="32"/>
      <c r="AH21" s="32"/>
      <c r="AI21" s="32"/>
      <c r="AJ21" s="32"/>
      <c r="AK21" s="32"/>
      <c r="AL21" s="32"/>
      <c r="AM21" s="32"/>
      <c r="AN21" s="32"/>
      <c r="AO21" s="32"/>
      <c r="AP21" s="32"/>
      <c r="AQ21" s="32"/>
      <c r="AR21" s="32"/>
      <c r="AS21" s="32"/>
    </row>
    <row r="22" spans="1:49" ht="33.75" x14ac:dyDescent="0.5">
      <c r="A22" s="124" t="s">
        <v>520</v>
      </c>
      <c r="B22" s="124"/>
      <c r="C22" s="124"/>
      <c r="D22" s="124"/>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c r="AC22" s="124"/>
      <c r="AD22" s="124"/>
      <c r="AE22" s="60"/>
      <c r="AF22" s="60"/>
      <c r="AG22" s="60"/>
      <c r="AH22" s="60"/>
      <c r="AI22" s="60"/>
      <c r="AJ22" s="60"/>
      <c r="AK22" s="60"/>
      <c r="AL22" s="60"/>
      <c r="AM22" s="60"/>
      <c r="AN22" s="60"/>
      <c r="AO22" s="60"/>
      <c r="AP22" s="60"/>
      <c r="AQ22" s="32"/>
      <c r="AR22" s="32"/>
      <c r="AS22" s="32"/>
      <c r="AT22" s="41"/>
      <c r="AU22" s="41"/>
      <c r="AV22" s="41"/>
      <c r="AW22" s="41"/>
    </row>
    <row r="23" spans="1:49" ht="18" customHeight="1" x14ac:dyDescent="0.25">
      <c r="A23" s="91" t="s">
        <v>511</v>
      </c>
      <c r="B23" s="91"/>
      <c r="C23" s="91"/>
      <c r="D23" s="91"/>
      <c r="E23" s="91"/>
      <c r="F23" s="91"/>
      <c r="G23" s="91"/>
      <c r="H23" s="91"/>
      <c r="I23" s="91"/>
      <c r="J23" s="91"/>
      <c r="K23" s="93" t="s">
        <v>515</v>
      </c>
      <c r="L23" s="93"/>
      <c r="M23" s="93"/>
      <c r="N23" s="93"/>
      <c r="O23" s="93"/>
      <c r="P23" s="93"/>
      <c r="Q23" s="93"/>
      <c r="R23" s="93"/>
      <c r="S23" s="93"/>
      <c r="T23" s="93"/>
      <c r="U23" s="89" t="s">
        <v>524</v>
      </c>
      <c r="V23" s="89"/>
      <c r="W23" s="89"/>
      <c r="X23" s="89"/>
      <c r="Y23" s="89"/>
      <c r="Z23" s="89"/>
      <c r="AA23" s="89"/>
      <c r="AB23" s="89"/>
      <c r="AC23" s="89"/>
      <c r="AD23" s="89"/>
      <c r="AE23" s="32"/>
      <c r="AF23" s="32"/>
      <c r="AG23" s="32"/>
      <c r="AH23" s="32"/>
      <c r="AI23" s="32"/>
      <c r="AJ23" s="32"/>
      <c r="AK23" s="32"/>
      <c r="AL23" s="32"/>
      <c r="AM23" s="32"/>
      <c r="AN23" s="32"/>
      <c r="AO23" s="32"/>
      <c r="AP23" s="32"/>
      <c r="AQ23" s="32"/>
      <c r="AR23" s="32"/>
      <c r="AS23" s="32"/>
    </row>
    <row r="24" spans="1:49" ht="18.75" customHeight="1" x14ac:dyDescent="0.25">
      <c r="A24" s="91"/>
      <c r="B24" s="91"/>
      <c r="C24" s="91"/>
      <c r="D24" s="91"/>
      <c r="E24" s="91"/>
      <c r="F24" s="91"/>
      <c r="G24" s="91"/>
      <c r="H24" s="91"/>
      <c r="I24" s="91"/>
      <c r="J24" s="91"/>
      <c r="K24" s="93"/>
      <c r="L24" s="93"/>
      <c r="M24" s="93"/>
      <c r="N24" s="93"/>
      <c r="O24" s="93"/>
      <c r="P24" s="93"/>
      <c r="Q24" s="93"/>
      <c r="R24" s="93"/>
      <c r="S24" s="93"/>
      <c r="T24" s="93"/>
      <c r="U24" s="89"/>
      <c r="V24" s="89"/>
      <c r="W24" s="89"/>
      <c r="X24" s="89"/>
      <c r="Y24" s="89"/>
      <c r="Z24" s="89"/>
      <c r="AA24" s="89"/>
      <c r="AB24" s="89"/>
      <c r="AC24" s="89"/>
      <c r="AD24" s="89"/>
      <c r="AE24" s="32"/>
      <c r="AF24" s="32"/>
      <c r="AG24" s="32"/>
      <c r="AH24" s="32"/>
      <c r="AI24" s="32"/>
      <c r="AJ24" s="32"/>
      <c r="AK24" s="32"/>
      <c r="AL24" s="32"/>
      <c r="AM24" s="32"/>
      <c r="AN24" s="32"/>
      <c r="AO24" s="32"/>
      <c r="AP24" s="32"/>
      <c r="AQ24" s="32"/>
      <c r="AR24" s="32"/>
      <c r="AS24" s="32"/>
    </row>
    <row r="25" spans="1:49" ht="15" customHeight="1" x14ac:dyDescent="0.25">
      <c r="A25" s="92" t="s">
        <v>512</v>
      </c>
      <c r="B25" s="92"/>
      <c r="C25" s="92"/>
      <c r="D25" s="92"/>
      <c r="E25" s="92"/>
      <c r="F25" s="92"/>
      <c r="G25" s="92"/>
      <c r="H25" s="92"/>
      <c r="I25" s="92"/>
      <c r="J25" s="92"/>
      <c r="K25" s="88" t="s">
        <v>526</v>
      </c>
      <c r="L25" s="88"/>
      <c r="M25" s="88"/>
      <c r="N25" s="88"/>
      <c r="O25" s="88"/>
      <c r="P25" s="88"/>
      <c r="Q25" s="88"/>
      <c r="R25" s="88"/>
      <c r="S25" s="88"/>
      <c r="T25" s="88"/>
      <c r="U25" s="87" t="s">
        <v>512</v>
      </c>
      <c r="V25" s="87"/>
      <c r="W25" s="87"/>
      <c r="X25" s="87"/>
      <c r="Y25" s="87"/>
      <c r="Z25" s="87"/>
      <c r="AA25" s="87"/>
      <c r="AB25" s="87"/>
      <c r="AC25" s="87"/>
      <c r="AD25" s="87"/>
      <c r="AE25" s="32"/>
      <c r="AF25" s="32"/>
      <c r="AG25" s="32"/>
      <c r="AH25" s="32"/>
      <c r="AI25" s="83"/>
      <c r="AJ25" s="83"/>
      <c r="AK25" s="83"/>
      <c r="AL25" s="83"/>
      <c r="AM25" s="83"/>
      <c r="AN25" s="83"/>
      <c r="AO25" s="83"/>
      <c r="AP25" s="83"/>
      <c r="AQ25" s="32"/>
      <c r="AR25" s="32"/>
      <c r="AS25" s="32"/>
    </row>
    <row r="26" spans="1:49" ht="15.75" customHeight="1" x14ac:dyDescent="0.25">
      <c r="A26" s="123" t="s">
        <v>519</v>
      </c>
      <c r="B26" s="123"/>
      <c r="C26" s="123"/>
      <c r="D26" s="123"/>
      <c r="E26" s="123"/>
      <c r="F26" s="123"/>
      <c r="G26" s="123"/>
      <c r="H26" s="123"/>
      <c r="I26" s="123"/>
      <c r="J26" s="123"/>
      <c r="K26" s="122" t="s">
        <v>527</v>
      </c>
      <c r="L26" s="122"/>
      <c r="M26" s="122"/>
      <c r="N26" s="122"/>
      <c r="O26" s="122"/>
      <c r="P26" s="122"/>
      <c r="Q26" s="122"/>
      <c r="R26" s="122"/>
      <c r="S26" s="122"/>
      <c r="T26" s="122"/>
      <c r="U26" s="121" t="s">
        <v>525</v>
      </c>
      <c r="V26" s="121"/>
      <c r="W26" s="121"/>
      <c r="X26" s="121"/>
      <c r="Y26" s="121"/>
      <c r="Z26" s="121"/>
      <c r="AA26" s="121"/>
      <c r="AB26" s="121"/>
      <c r="AC26" s="121"/>
      <c r="AD26" s="121"/>
      <c r="AE26" s="83"/>
      <c r="AF26" s="83"/>
      <c r="AG26" s="83"/>
      <c r="AH26" s="83"/>
      <c r="AI26" s="32"/>
      <c r="AJ26" s="32"/>
      <c r="AK26" s="32"/>
      <c r="AL26" s="32"/>
      <c r="AM26" s="32"/>
      <c r="AN26" s="32"/>
      <c r="AO26" s="32"/>
      <c r="AP26" s="32"/>
      <c r="AQ26" s="32"/>
      <c r="AR26" s="32"/>
      <c r="AS26" s="32"/>
    </row>
    <row r="27" spans="1:49" ht="15" customHeight="1" x14ac:dyDescent="0.25">
      <c r="A27" s="123"/>
      <c r="B27" s="123"/>
      <c r="C27" s="123"/>
      <c r="D27" s="123"/>
      <c r="E27" s="123"/>
      <c r="F27" s="123"/>
      <c r="G27" s="123"/>
      <c r="H27" s="123"/>
      <c r="I27" s="123"/>
      <c r="J27" s="123"/>
      <c r="K27" s="122"/>
      <c r="L27" s="122"/>
      <c r="M27" s="122"/>
      <c r="N27" s="122"/>
      <c r="O27" s="122"/>
      <c r="P27" s="122"/>
      <c r="Q27" s="122"/>
      <c r="R27" s="122"/>
      <c r="S27" s="122"/>
      <c r="T27" s="122"/>
      <c r="U27" s="121"/>
      <c r="V27" s="121"/>
      <c r="W27" s="121"/>
      <c r="X27" s="121"/>
      <c r="Y27" s="121"/>
      <c r="Z27" s="121"/>
      <c r="AA27" s="121"/>
      <c r="AB27" s="121"/>
      <c r="AC27" s="121"/>
      <c r="AD27" s="121"/>
      <c r="AE27" s="32"/>
      <c r="AF27" s="32"/>
      <c r="AG27" s="32"/>
      <c r="AH27" s="32"/>
      <c r="AI27" s="32"/>
      <c r="AJ27" s="32"/>
      <c r="AK27" s="32"/>
      <c r="AL27" s="32"/>
      <c r="AM27" s="32"/>
      <c r="AN27" s="32"/>
      <c r="AO27" s="32"/>
      <c r="AP27" s="32"/>
      <c r="AQ27" s="32"/>
      <c r="AR27" s="32"/>
      <c r="AS27" s="32"/>
    </row>
    <row r="28" spans="1:49" x14ac:dyDescent="0.25">
      <c r="Z28" s="32"/>
      <c r="AA28" s="32"/>
      <c r="AB28" s="32"/>
      <c r="AC28" s="32"/>
      <c r="AD28" s="32"/>
      <c r="AE28" s="32"/>
      <c r="AF28" s="32"/>
      <c r="AG28" s="32"/>
      <c r="AH28" s="32"/>
      <c r="AI28" s="32"/>
      <c r="AJ28" s="32"/>
      <c r="AK28" s="32"/>
      <c r="AL28" s="32"/>
      <c r="AM28" s="32"/>
      <c r="AN28" s="32"/>
      <c r="AO28" s="32"/>
      <c r="AP28" s="32"/>
      <c r="AQ28" s="32"/>
      <c r="AR28" s="32"/>
      <c r="AS28" s="32"/>
    </row>
    <row r="29" spans="1:49" ht="15" customHeight="1" x14ac:dyDescent="0.25">
      <c r="K29" s="32"/>
      <c r="L29" s="32"/>
      <c r="M29" s="32"/>
      <c r="N29" s="32"/>
      <c r="O29" s="32"/>
      <c r="P29" s="32"/>
      <c r="Q29" s="32"/>
      <c r="Z29" s="32"/>
      <c r="AA29" s="32"/>
      <c r="AB29" s="32"/>
      <c r="AC29" s="32"/>
      <c r="AD29" s="32"/>
      <c r="AE29" s="32"/>
      <c r="AF29" s="32"/>
      <c r="AG29" s="32"/>
      <c r="AH29" s="32"/>
      <c r="AI29" s="32"/>
      <c r="AJ29" s="32"/>
      <c r="AK29" s="32"/>
      <c r="AL29" s="32"/>
      <c r="AM29" s="32"/>
      <c r="AN29" s="32"/>
      <c r="AO29" s="32"/>
      <c r="AP29" s="32"/>
      <c r="AQ29" s="32"/>
      <c r="AR29" s="32"/>
      <c r="AS29" s="32"/>
    </row>
    <row r="30" spans="1:49" ht="15" customHeight="1" x14ac:dyDescent="0.25">
      <c r="Z30" s="32"/>
      <c r="AA30" s="32"/>
      <c r="AB30" s="32"/>
      <c r="AC30" s="32"/>
      <c r="AD30" s="32"/>
      <c r="AE30" s="32"/>
      <c r="AF30" s="32"/>
      <c r="AG30" s="32"/>
      <c r="AH30" s="32"/>
      <c r="AI30" s="32"/>
      <c r="AJ30" s="32"/>
      <c r="AK30" s="32"/>
      <c r="AL30" s="32"/>
      <c r="AM30" s="32"/>
      <c r="AN30" s="32"/>
      <c r="AO30" s="32"/>
      <c r="AP30" s="32"/>
      <c r="AQ30" s="32"/>
      <c r="AR30" s="32"/>
      <c r="AS30" s="32"/>
    </row>
    <row r="31" spans="1:49" ht="15" customHeight="1" x14ac:dyDescent="0.25">
      <c r="Z31" s="32"/>
      <c r="AA31" s="32"/>
      <c r="AB31" s="32"/>
      <c r="AC31" s="32"/>
      <c r="AD31" s="32"/>
      <c r="AE31" s="32"/>
      <c r="AF31" s="32"/>
      <c r="AG31" s="32"/>
      <c r="AH31" s="32"/>
      <c r="AI31" s="32"/>
      <c r="AJ31" s="32"/>
      <c r="AK31" s="32"/>
      <c r="AL31" s="32"/>
      <c r="AM31" s="32"/>
      <c r="AN31" s="32"/>
      <c r="AO31" s="32"/>
      <c r="AP31" s="32"/>
      <c r="AQ31" s="32"/>
      <c r="AR31" s="32"/>
      <c r="AS31" s="32"/>
    </row>
    <row r="32" spans="1:49" ht="15" customHeight="1" x14ac:dyDescent="0.25">
      <c r="Z32" s="32"/>
      <c r="AA32" s="32"/>
      <c r="AB32" s="32"/>
      <c r="AC32" s="32"/>
      <c r="AD32" s="32"/>
      <c r="AE32" s="32"/>
      <c r="AF32" s="32"/>
      <c r="AG32" s="32"/>
      <c r="AH32" s="32"/>
      <c r="AI32" s="32"/>
      <c r="AJ32" s="32"/>
      <c r="AK32" s="32"/>
      <c r="AL32" s="32"/>
      <c r="AM32" s="32"/>
      <c r="AN32" s="32"/>
      <c r="AO32" s="32"/>
      <c r="AP32" s="32"/>
      <c r="AQ32" s="32"/>
      <c r="AR32" s="32"/>
      <c r="AS32" s="32"/>
    </row>
    <row r="33" spans="26:45" x14ac:dyDescent="0.25">
      <c r="Z33" s="32"/>
      <c r="AA33" s="32"/>
      <c r="AB33" s="32"/>
      <c r="AC33" s="32"/>
      <c r="AD33" s="32"/>
      <c r="AE33" s="32"/>
      <c r="AF33" s="32"/>
      <c r="AG33" s="32"/>
      <c r="AH33" s="32"/>
      <c r="AI33" s="32"/>
      <c r="AJ33" s="32"/>
      <c r="AK33" s="32"/>
      <c r="AL33" s="32"/>
      <c r="AM33" s="32"/>
      <c r="AN33" s="32"/>
      <c r="AO33" s="32"/>
      <c r="AP33" s="32"/>
      <c r="AQ33" s="32"/>
      <c r="AR33" s="32"/>
      <c r="AS33" s="32"/>
    </row>
    <row r="34" spans="26:45" ht="15" customHeight="1" x14ac:dyDescent="0.25">
      <c r="Z34" s="32"/>
      <c r="AA34" s="32"/>
      <c r="AB34" s="32"/>
      <c r="AC34" s="32"/>
      <c r="AD34" s="32"/>
      <c r="AE34" s="32"/>
      <c r="AF34" s="32"/>
      <c r="AG34" s="32"/>
      <c r="AH34" s="32"/>
      <c r="AI34" s="32"/>
      <c r="AJ34" s="32"/>
      <c r="AK34" s="32"/>
      <c r="AL34" s="32"/>
      <c r="AM34" s="32"/>
      <c r="AN34" s="32"/>
      <c r="AO34" s="32"/>
      <c r="AP34" s="32"/>
      <c r="AQ34" s="32"/>
      <c r="AR34" s="32"/>
      <c r="AS34" s="32"/>
    </row>
    <row r="35" spans="26:45" ht="15" customHeight="1" x14ac:dyDescent="0.25"/>
  </sheetData>
  <mergeCells count="19">
    <mergeCell ref="AM25:AP25"/>
    <mergeCell ref="K25:T25"/>
    <mergeCell ref="A26:J27"/>
    <mergeCell ref="U23:AD24"/>
    <mergeCell ref="AE26:AH26"/>
    <mergeCell ref="A25:J25"/>
    <mergeCell ref="K23:T24"/>
    <mergeCell ref="U26:AD27"/>
    <mergeCell ref="K26:T27"/>
    <mergeCell ref="K6:P6"/>
    <mergeCell ref="K7:P7"/>
    <mergeCell ref="AI25:AL25"/>
    <mergeCell ref="K8:P8"/>
    <mergeCell ref="A23:J24"/>
    <mergeCell ref="A22:AD22"/>
    <mergeCell ref="K4:P4"/>
    <mergeCell ref="K3:P3"/>
    <mergeCell ref="K5:P5"/>
    <mergeCell ref="U25:AD25"/>
  </mergeCells>
  <hyperlinks>
    <hyperlink ref="K4" r:id="rId1" xr:uid="{41AF2B60-9162-46BB-87E4-8FE51C0BD750}"/>
    <hyperlink ref="A23:J24" location="'Data+Formulas'!I1" display="Counting the times that a customer bought a specific type of Coffee" xr:uid="{7DC52E29-35DA-4685-9E83-58B9E86A877D}"/>
    <hyperlink ref="K23:T24" location="'Data+Formulas'!W1" display="Counting the average times that a customer bought a specific type of Coffee" xr:uid="{3136A876-A4A2-4772-B022-B8EE13D3F543}"/>
    <hyperlink ref="A26:J27" location="'Data+Formulas'!AB1" display="Index + Match to find a value (the price) based on the array and column index" xr:uid="{BCFF6BFA-9B44-4691-AD5C-2856C1EB9B34}"/>
    <hyperlink ref="U23:AD24" location="'Data+Formulas'!AE1" display="Counting any type of coffee that starts/ends with the same word" xr:uid="{09F34935-9930-4275-83B5-27A4A0FA02F4}"/>
    <hyperlink ref="U26:AD27" location="'Data+Formulas'!AF8" display="Calculating the total amount of $ obtained from all the transactions" xr:uid="{280E242C-6773-47B4-944C-1A6E0097CD6C}"/>
    <hyperlink ref="K26:T27" location="'Data+Formulas'!AE10" display="Counting the total amount of items" xr:uid="{F27EB2EA-9790-4366-9D79-76D6EF39EC20}"/>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C2156-641D-46DF-B170-923AE2D6B1EC}">
  <dimension ref="A1:BI1210"/>
  <sheetViews>
    <sheetView showGridLines="0" zoomScale="85" zoomScaleNormal="85" workbookViewId="0">
      <selection activeCell="E9" sqref="E9"/>
    </sheetView>
  </sheetViews>
  <sheetFormatPr defaultRowHeight="15" x14ac:dyDescent="0.25"/>
  <cols>
    <col min="1" max="1" width="8.42578125" bestFit="1" customWidth="1"/>
    <col min="2" max="2" width="10.5703125" bestFit="1" customWidth="1"/>
    <col min="3" max="3" width="11.5703125" bestFit="1" customWidth="1"/>
    <col min="4" max="4" width="21.140625" bestFit="1" customWidth="1"/>
    <col min="5" max="5" width="21" bestFit="1" customWidth="1"/>
    <col min="6" max="6" width="17.140625" bestFit="1" customWidth="1"/>
    <col min="7" max="7" width="29.7109375" bestFit="1" customWidth="1"/>
    <col min="9" max="9" width="29.7109375" bestFit="1" customWidth="1"/>
    <col min="10" max="10" width="23.28515625" bestFit="1" customWidth="1"/>
    <col min="11" max="12" width="13.7109375" bestFit="1" customWidth="1"/>
    <col min="14" max="14" width="32.140625" bestFit="1" customWidth="1"/>
    <col min="15" max="15" width="18.85546875" bestFit="1" customWidth="1"/>
    <col min="16" max="16" width="9.42578125" bestFit="1" customWidth="1"/>
    <col min="17" max="17" width="18.5703125" bestFit="1" customWidth="1"/>
    <col min="20" max="20" width="9.42578125" bestFit="1" customWidth="1"/>
    <col min="21" max="21" width="25.5703125" bestFit="1" customWidth="1"/>
    <col min="23" max="23" width="29.7109375" bestFit="1" customWidth="1"/>
    <col min="24" max="24" width="25" bestFit="1" customWidth="1"/>
    <col min="25" max="26" width="10.5703125" bestFit="1" customWidth="1"/>
    <col min="28" max="28" width="29.7109375" bestFit="1" customWidth="1"/>
    <col min="29" max="29" width="13.5703125" bestFit="1" customWidth="1"/>
    <col min="31" max="31" width="20.7109375" bestFit="1" customWidth="1"/>
    <col min="38" max="38" width="9.42578125" bestFit="1" customWidth="1"/>
    <col min="42" max="42" width="9.42578125" bestFit="1" customWidth="1"/>
    <col min="43" max="43" width="25.5703125" bestFit="1" customWidth="1"/>
  </cols>
  <sheetData>
    <row r="1" spans="1:61" x14ac:dyDescent="0.25">
      <c r="A1" s="25" t="s">
        <v>493</v>
      </c>
      <c r="B1" s="25" t="s">
        <v>484</v>
      </c>
      <c r="C1" s="25" t="s">
        <v>485</v>
      </c>
      <c r="D1" s="25" t="s">
        <v>486</v>
      </c>
      <c r="E1" s="25" t="s">
        <v>487</v>
      </c>
      <c r="F1" s="25" t="s">
        <v>488</v>
      </c>
      <c r="G1" s="25" t="s">
        <v>490</v>
      </c>
      <c r="I1" s="55"/>
      <c r="J1" s="95"/>
      <c r="K1" s="95"/>
      <c r="L1" s="95"/>
      <c r="M1" s="95"/>
      <c r="N1" s="95"/>
      <c r="O1" s="95"/>
      <c r="P1" s="55"/>
      <c r="Q1" s="95"/>
      <c r="R1" s="95"/>
      <c r="S1" s="95"/>
      <c r="T1" s="55"/>
      <c r="U1" s="55"/>
      <c r="V1" s="32"/>
      <c r="W1" s="55"/>
      <c r="X1" s="55"/>
      <c r="Y1" s="55"/>
      <c r="Z1" s="55"/>
      <c r="AA1" s="31"/>
      <c r="AB1" s="55"/>
      <c r="AC1" s="55"/>
      <c r="AD1" s="32"/>
      <c r="AE1" s="55"/>
      <c r="AF1" s="95"/>
      <c r="AG1" s="95"/>
      <c r="AH1" s="95"/>
      <c r="AI1" s="95"/>
      <c r="AJ1" s="95"/>
      <c r="AK1" s="95"/>
      <c r="AL1" s="55"/>
      <c r="AM1" s="95"/>
      <c r="AN1" s="95"/>
      <c r="AO1" s="95"/>
      <c r="AP1" s="55"/>
      <c r="AQ1" s="55"/>
      <c r="AR1" s="32"/>
      <c r="AS1" s="32"/>
      <c r="AT1" s="32"/>
      <c r="AU1" s="32"/>
      <c r="AV1" s="32"/>
      <c r="AW1" s="32"/>
      <c r="AX1" s="32"/>
      <c r="AY1" s="32"/>
      <c r="AZ1" s="32"/>
      <c r="BA1" s="32"/>
      <c r="BB1" s="32"/>
      <c r="BC1" s="32"/>
      <c r="BD1" s="32"/>
      <c r="BE1" s="32"/>
      <c r="BF1" s="32"/>
      <c r="BG1" s="32"/>
      <c r="BH1" s="32"/>
      <c r="BI1" s="32"/>
    </row>
    <row r="2" spans="1:61" x14ac:dyDescent="0.25">
      <c r="A2" s="23">
        <v>1</v>
      </c>
      <c r="B2" s="11">
        <v>45352</v>
      </c>
      <c r="C2" s="12">
        <v>45352.427668055556</v>
      </c>
      <c r="D2" s="13" t="s">
        <v>491</v>
      </c>
      <c r="E2" s="13" t="s">
        <v>0</v>
      </c>
      <c r="F2" s="14">
        <v>38.700000000000003</v>
      </c>
      <c r="G2" s="13" t="s">
        <v>1</v>
      </c>
      <c r="I2" s="56"/>
      <c r="J2" s="94"/>
      <c r="K2" s="94"/>
      <c r="L2" s="94"/>
      <c r="M2" s="94"/>
      <c r="N2" s="94"/>
      <c r="O2" s="94"/>
      <c r="P2" s="54"/>
      <c r="Q2" s="94"/>
      <c r="R2" s="94"/>
      <c r="S2" s="94"/>
      <c r="T2" s="54"/>
      <c r="U2" s="57"/>
      <c r="V2" s="32"/>
      <c r="W2" s="32"/>
      <c r="X2" s="58"/>
      <c r="Y2" s="58"/>
      <c r="Z2" s="58"/>
      <c r="AA2" s="32"/>
      <c r="AB2" s="32"/>
      <c r="AC2" s="58"/>
      <c r="AD2" s="32"/>
      <c r="AE2" s="32"/>
      <c r="AF2" s="94"/>
      <c r="AG2" s="94"/>
      <c r="AH2" s="94"/>
      <c r="AI2" s="94"/>
      <c r="AJ2" s="94"/>
      <c r="AK2" s="94"/>
      <c r="AL2" s="54"/>
      <c r="AM2" s="94"/>
      <c r="AN2" s="94"/>
      <c r="AO2" s="94"/>
      <c r="AP2" s="54"/>
      <c r="AQ2" s="57"/>
      <c r="AR2" s="32"/>
      <c r="AS2" s="32"/>
      <c r="AT2" s="32"/>
      <c r="AU2" s="32"/>
      <c r="AV2" s="32"/>
      <c r="AW2" s="32"/>
      <c r="AX2" s="32"/>
      <c r="AY2" s="32"/>
      <c r="AZ2" s="32"/>
      <c r="BA2" s="32"/>
      <c r="BB2" s="32"/>
      <c r="BC2" s="32"/>
      <c r="BD2" s="32"/>
      <c r="BE2" s="32"/>
      <c r="BF2" s="32"/>
      <c r="BG2" s="32"/>
      <c r="BH2" s="32"/>
      <c r="BI2" s="32"/>
    </row>
    <row r="3" spans="1:61" x14ac:dyDescent="0.25">
      <c r="A3" s="24">
        <v>2</v>
      </c>
      <c r="B3" s="15">
        <v>45352</v>
      </c>
      <c r="C3" s="16">
        <v>45352.513455312503</v>
      </c>
      <c r="D3" s="17" t="s">
        <v>491</v>
      </c>
      <c r="E3" s="17" t="s">
        <v>2</v>
      </c>
      <c r="F3" s="18">
        <v>38.700000000000003</v>
      </c>
      <c r="G3" s="17" t="s">
        <v>3</v>
      </c>
      <c r="I3" s="56"/>
      <c r="J3" s="94"/>
      <c r="K3" s="94"/>
      <c r="L3" s="94"/>
      <c r="M3" s="94"/>
      <c r="N3" s="94"/>
      <c r="O3" s="94"/>
      <c r="P3" s="54"/>
      <c r="Q3" s="94"/>
      <c r="R3" s="94"/>
      <c r="S3" s="94"/>
      <c r="T3" s="54"/>
      <c r="U3" s="57"/>
      <c r="V3" s="32"/>
      <c r="W3" s="32"/>
      <c r="X3" s="58"/>
      <c r="Y3" s="58"/>
      <c r="Z3" s="58"/>
      <c r="AA3" s="32"/>
      <c r="AB3" s="32"/>
      <c r="AC3" s="58"/>
      <c r="AD3" s="32"/>
      <c r="AE3" s="32"/>
      <c r="AF3" s="94"/>
      <c r="AG3" s="94"/>
      <c r="AH3" s="94"/>
      <c r="AI3" s="94"/>
      <c r="AJ3" s="94"/>
      <c r="AK3" s="94"/>
      <c r="AL3" s="54"/>
      <c r="AM3" s="94"/>
      <c r="AN3" s="94"/>
      <c r="AO3" s="94"/>
      <c r="AP3" s="54"/>
      <c r="AQ3" s="57"/>
      <c r="AR3" s="32"/>
      <c r="AS3" s="32"/>
      <c r="AT3" s="32"/>
      <c r="AU3" s="32"/>
      <c r="AV3" s="32"/>
      <c r="AW3" s="32"/>
      <c r="AX3" s="32"/>
      <c r="AY3" s="32"/>
      <c r="AZ3" s="32"/>
      <c r="BA3" s="32"/>
      <c r="BB3" s="32"/>
      <c r="BC3" s="32"/>
      <c r="BD3" s="32"/>
      <c r="BE3" s="32"/>
      <c r="BF3" s="32"/>
      <c r="BG3" s="32"/>
      <c r="BH3" s="32"/>
      <c r="BI3" s="32"/>
    </row>
    <row r="4" spans="1:61" x14ac:dyDescent="0.25">
      <c r="A4" s="23">
        <v>3</v>
      </c>
      <c r="B4" s="11">
        <v>45352</v>
      </c>
      <c r="C4" s="12">
        <v>45352.514098252315</v>
      </c>
      <c r="D4" s="13" t="s">
        <v>491</v>
      </c>
      <c r="E4" s="13" t="s">
        <v>2</v>
      </c>
      <c r="F4" s="14">
        <v>38.700000000000003</v>
      </c>
      <c r="G4" s="13" t="s">
        <v>3</v>
      </c>
      <c r="I4" s="56"/>
      <c r="J4" s="94"/>
      <c r="K4" s="94"/>
      <c r="L4" s="94"/>
      <c r="M4" s="94"/>
      <c r="N4" s="94"/>
      <c r="O4" s="94"/>
      <c r="P4" s="54"/>
      <c r="Q4" s="94"/>
      <c r="R4" s="94"/>
      <c r="S4" s="94"/>
      <c r="T4" s="54"/>
      <c r="U4" s="57"/>
      <c r="V4" s="32"/>
      <c r="W4" s="32"/>
      <c r="X4" s="58"/>
      <c r="Y4" s="58"/>
      <c r="Z4" s="58"/>
      <c r="AA4" s="32"/>
      <c r="AB4" s="32"/>
      <c r="AC4" s="58"/>
      <c r="AD4" s="32"/>
      <c r="AE4" s="32"/>
      <c r="AF4" s="94"/>
      <c r="AG4" s="94"/>
      <c r="AH4" s="94"/>
      <c r="AI4" s="94"/>
      <c r="AJ4" s="94"/>
      <c r="AK4" s="94"/>
      <c r="AL4" s="54"/>
      <c r="AM4" s="94"/>
      <c r="AN4" s="94"/>
      <c r="AO4" s="94"/>
      <c r="AP4" s="54"/>
      <c r="AQ4" s="57"/>
      <c r="AR4" s="32"/>
      <c r="AS4" s="32"/>
      <c r="AT4" s="32"/>
      <c r="AU4" s="32"/>
      <c r="AV4" s="32"/>
      <c r="AW4" s="32"/>
      <c r="AX4" s="32"/>
      <c r="AY4" s="32"/>
      <c r="AZ4" s="32"/>
      <c r="BA4" s="32"/>
      <c r="BB4" s="32"/>
      <c r="BC4" s="32"/>
      <c r="BD4" s="32"/>
      <c r="BE4" s="32"/>
      <c r="BF4" s="32"/>
      <c r="BG4" s="32"/>
      <c r="BH4" s="32"/>
      <c r="BI4" s="32"/>
    </row>
    <row r="5" spans="1:61" x14ac:dyDescent="0.25">
      <c r="A5" s="24">
        <v>4</v>
      </c>
      <c r="B5" s="15">
        <v>45352</v>
      </c>
      <c r="C5" s="16">
        <v>45352.573993124999</v>
      </c>
      <c r="D5" s="17" t="s">
        <v>491</v>
      </c>
      <c r="E5" s="17" t="s">
        <v>4</v>
      </c>
      <c r="F5" s="18">
        <v>28.9</v>
      </c>
      <c r="G5" s="17" t="s">
        <v>5</v>
      </c>
      <c r="I5" s="56"/>
      <c r="J5" s="94"/>
      <c r="K5" s="94"/>
      <c r="L5" s="94"/>
      <c r="M5" s="94"/>
      <c r="N5" s="94"/>
      <c r="O5" s="94"/>
      <c r="P5" s="54"/>
      <c r="Q5" s="94"/>
      <c r="R5" s="94"/>
      <c r="S5" s="94"/>
      <c r="T5" s="54"/>
      <c r="U5" s="57"/>
      <c r="V5" s="32"/>
      <c r="W5" s="32"/>
      <c r="X5" s="58"/>
      <c r="Y5" s="58"/>
      <c r="Z5" s="58"/>
      <c r="AA5" s="32"/>
      <c r="AB5" s="32"/>
      <c r="AC5" s="58"/>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row>
    <row r="6" spans="1:61" x14ac:dyDescent="0.25">
      <c r="A6" s="23">
        <v>5</v>
      </c>
      <c r="B6" s="11">
        <v>45352</v>
      </c>
      <c r="C6" s="12">
        <v>45352.575169282405</v>
      </c>
      <c r="D6" s="13" t="s">
        <v>491</v>
      </c>
      <c r="E6" s="13" t="s">
        <v>6</v>
      </c>
      <c r="F6" s="14">
        <v>38.700000000000003</v>
      </c>
      <c r="G6" s="13" t="s">
        <v>1</v>
      </c>
      <c r="I6" s="56"/>
      <c r="J6" s="94"/>
      <c r="K6" s="94"/>
      <c r="L6" s="94"/>
      <c r="M6" s="94"/>
      <c r="N6" s="94"/>
      <c r="O6" s="94"/>
      <c r="P6" s="54"/>
      <c r="Q6" s="94"/>
      <c r="R6" s="94"/>
      <c r="S6" s="94"/>
      <c r="T6" s="54"/>
      <c r="U6" s="57"/>
      <c r="V6" s="32"/>
      <c r="W6" s="32"/>
      <c r="X6" s="58"/>
      <c r="Y6" s="58"/>
      <c r="Z6" s="58"/>
      <c r="AA6" s="32"/>
      <c r="AB6" s="32"/>
      <c r="AC6" s="58"/>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spans="1:61" x14ac:dyDescent="0.25">
      <c r="A7" s="24">
        <v>6</v>
      </c>
      <c r="B7" s="15">
        <v>45352</v>
      </c>
      <c r="C7" s="16">
        <v>45352.65263571759</v>
      </c>
      <c r="D7" s="17" t="s">
        <v>491</v>
      </c>
      <c r="E7" s="17" t="s">
        <v>7</v>
      </c>
      <c r="F7" s="18">
        <v>33.799999999999997</v>
      </c>
      <c r="G7" s="17" t="s">
        <v>8</v>
      </c>
      <c r="I7" s="56"/>
      <c r="J7" s="94"/>
      <c r="K7" s="94"/>
      <c r="L7" s="94"/>
      <c r="M7" s="94"/>
      <c r="N7" s="94"/>
      <c r="O7" s="94"/>
      <c r="P7" s="54"/>
      <c r="Q7" s="94"/>
      <c r="R7" s="94"/>
      <c r="S7" s="94"/>
      <c r="T7" s="54"/>
      <c r="U7" s="57"/>
      <c r="V7" s="32"/>
      <c r="W7" s="32"/>
      <c r="X7" s="58"/>
      <c r="Y7" s="58"/>
      <c r="Z7" s="58"/>
      <c r="AA7" s="32"/>
      <c r="AB7" s="32"/>
      <c r="AC7" s="58"/>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row>
    <row r="8" spans="1:61" x14ac:dyDescent="0.25">
      <c r="A8" s="23">
        <v>7</v>
      </c>
      <c r="B8" s="11">
        <v>45352</v>
      </c>
      <c r="C8" s="12">
        <v>45352.679893009263</v>
      </c>
      <c r="D8" s="13" t="s">
        <v>491</v>
      </c>
      <c r="E8" s="13" t="s">
        <v>9</v>
      </c>
      <c r="F8" s="14">
        <v>38.700000000000003</v>
      </c>
      <c r="G8" s="13" t="s">
        <v>3</v>
      </c>
      <c r="I8" s="56"/>
      <c r="J8" s="94"/>
      <c r="K8" s="94"/>
      <c r="L8" s="94"/>
      <c r="M8" s="94"/>
      <c r="N8" s="94"/>
      <c r="O8" s="94"/>
      <c r="P8" s="54"/>
      <c r="Q8" s="94"/>
      <c r="R8" s="94"/>
      <c r="S8" s="94"/>
      <c r="T8" s="54"/>
      <c r="U8" s="57"/>
      <c r="V8" s="32"/>
      <c r="W8" s="32"/>
      <c r="X8" s="58"/>
      <c r="Y8" s="58"/>
      <c r="Z8" s="58"/>
      <c r="AA8" s="32"/>
      <c r="AB8" s="32"/>
      <c r="AC8" s="58"/>
      <c r="AD8" s="32"/>
      <c r="AE8" s="32"/>
      <c r="AF8" s="96"/>
      <c r="AG8" s="96"/>
      <c r="AH8" s="96"/>
      <c r="AI8" s="96"/>
      <c r="AJ8" s="96"/>
      <c r="AK8" s="96"/>
      <c r="AL8" s="96"/>
      <c r="AM8" s="96"/>
      <c r="AN8" s="96"/>
      <c r="AO8" s="96"/>
      <c r="AP8" s="96"/>
      <c r="AQ8" s="32"/>
      <c r="AR8" s="32"/>
      <c r="AS8" s="32"/>
      <c r="AT8" s="32"/>
      <c r="AU8" s="32"/>
      <c r="AV8" s="32"/>
      <c r="AW8" s="32"/>
      <c r="AX8" s="32"/>
      <c r="AY8" s="32"/>
      <c r="AZ8" s="32"/>
      <c r="BA8" s="32"/>
      <c r="BB8" s="32"/>
      <c r="BC8" s="32"/>
      <c r="BD8" s="32"/>
      <c r="BE8" s="32"/>
      <c r="BF8" s="32"/>
      <c r="BG8" s="32"/>
      <c r="BH8" s="32"/>
      <c r="BI8" s="32"/>
    </row>
    <row r="9" spans="1:61" x14ac:dyDescent="0.25">
      <c r="A9" s="24">
        <v>8</v>
      </c>
      <c r="B9" s="15">
        <v>45352</v>
      </c>
      <c r="C9" s="16">
        <v>45352.777124768516</v>
      </c>
      <c r="D9" s="17" t="s">
        <v>491</v>
      </c>
      <c r="E9" s="17" t="s">
        <v>10</v>
      </c>
      <c r="F9" s="18">
        <v>33.799999999999997</v>
      </c>
      <c r="G9" s="17" t="s">
        <v>8</v>
      </c>
      <c r="I9" s="56"/>
      <c r="J9" s="94"/>
      <c r="K9" s="94"/>
      <c r="L9" s="94"/>
      <c r="M9" s="94"/>
      <c r="N9" s="94"/>
      <c r="O9" s="94"/>
      <c r="P9" s="54"/>
      <c r="Q9" s="94"/>
      <c r="R9" s="94"/>
      <c r="S9" s="94"/>
      <c r="T9" s="54"/>
      <c r="U9" s="57"/>
      <c r="V9" s="32"/>
      <c r="W9" s="32"/>
      <c r="X9" s="58"/>
      <c r="Y9" s="58"/>
      <c r="Z9" s="58"/>
      <c r="AA9" s="32"/>
      <c r="AB9" s="32"/>
      <c r="AC9" s="58"/>
      <c r="AD9" s="32"/>
      <c r="AE9" s="32"/>
      <c r="AF9" s="97"/>
      <c r="AG9" s="97"/>
      <c r="AH9" s="97"/>
      <c r="AI9" s="97"/>
      <c r="AJ9" s="97"/>
      <c r="AK9" s="97"/>
      <c r="AL9" s="97"/>
      <c r="AM9" s="97"/>
      <c r="AN9" s="97"/>
      <c r="AO9" s="97"/>
      <c r="AP9" s="97"/>
      <c r="AQ9" s="32"/>
      <c r="AR9" s="32"/>
      <c r="AS9" s="32"/>
      <c r="AT9" s="32"/>
      <c r="AU9" s="32"/>
      <c r="AV9" s="32"/>
      <c r="AW9" s="32"/>
      <c r="AX9" s="32"/>
      <c r="AY9" s="32"/>
      <c r="AZ9" s="32"/>
      <c r="BA9" s="32"/>
      <c r="BB9" s="32"/>
      <c r="BC9" s="32"/>
      <c r="BD9" s="32"/>
      <c r="BE9" s="32"/>
      <c r="BF9" s="32"/>
      <c r="BG9" s="32"/>
      <c r="BH9" s="32"/>
      <c r="BI9" s="32"/>
    </row>
    <row r="10" spans="1:61" x14ac:dyDescent="0.25">
      <c r="A10" s="23">
        <v>9</v>
      </c>
      <c r="B10" s="11">
        <v>45352</v>
      </c>
      <c r="C10" s="12">
        <v>45352.806964837961</v>
      </c>
      <c r="D10" s="13" t="s">
        <v>491</v>
      </c>
      <c r="E10" s="13" t="s">
        <v>11</v>
      </c>
      <c r="F10" s="14">
        <v>38.700000000000003</v>
      </c>
      <c r="G10" s="13" t="s">
        <v>12</v>
      </c>
      <c r="I10" s="59"/>
      <c r="J10" s="94"/>
      <c r="K10" s="94"/>
      <c r="L10" s="94"/>
      <c r="M10" s="94"/>
      <c r="N10" s="94"/>
      <c r="O10" s="94"/>
      <c r="P10" s="54"/>
      <c r="Q10" s="94"/>
      <c r="R10" s="94"/>
      <c r="S10" s="94"/>
      <c r="T10" s="54"/>
      <c r="U10" s="57"/>
      <c r="V10" s="32"/>
      <c r="W10" s="32"/>
      <c r="X10" s="58"/>
      <c r="Y10" s="58"/>
      <c r="Z10" s="58"/>
      <c r="AA10" s="32"/>
      <c r="AB10" s="32"/>
      <c r="AC10" s="58"/>
      <c r="AD10" s="32"/>
      <c r="AE10" s="55"/>
      <c r="AF10" s="94"/>
      <c r="AG10" s="94"/>
      <c r="AH10" s="94"/>
      <c r="AI10" s="94"/>
      <c r="AJ10" s="94"/>
      <c r="AK10" s="94"/>
      <c r="AL10" s="94"/>
      <c r="AM10" s="94"/>
      <c r="AN10" s="94"/>
      <c r="AO10" s="94"/>
      <c r="AP10" s="94"/>
      <c r="AQ10" s="32"/>
      <c r="AR10" s="32"/>
      <c r="AS10" s="32"/>
      <c r="AT10" s="32"/>
      <c r="AU10" s="32"/>
      <c r="AV10" s="32"/>
      <c r="AW10" s="32"/>
      <c r="AX10" s="32"/>
      <c r="AY10" s="32"/>
      <c r="AZ10" s="32"/>
      <c r="BA10" s="32"/>
      <c r="BB10" s="32"/>
      <c r="BC10" s="32"/>
      <c r="BD10" s="32"/>
      <c r="BE10" s="32"/>
      <c r="BF10" s="32"/>
      <c r="BG10" s="32"/>
      <c r="BH10" s="32"/>
      <c r="BI10" s="32"/>
    </row>
    <row r="11" spans="1:61" x14ac:dyDescent="0.25">
      <c r="A11" s="24">
        <v>10</v>
      </c>
      <c r="B11" s="15">
        <v>45352</v>
      </c>
      <c r="C11" s="16">
        <v>45352.807822766204</v>
      </c>
      <c r="D11" s="17" t="s">
        <v>491</v>
      </c>
      <c r="E11" s="17" t="s">
        <v>11</v>
      </c>
      <c r="F11" s="18">
        <v>33.799999999999997</v>
      </c>
      <c r="G11" s="17" t="s">
        <v>8</v>
      </c>
      <c r="I11" s="59"/>
      <c r="J11" s="94"/>
      <c r="K11" s="94"/>
      <c r="L11" s="94"/>
      <c r="M11" s="94"/>
      <c r="N11" s="94"/>
      <c r="O11" s="94"/>
      <c r="P11" s="54"/>
      <c r="Q11" s="94"/>
      <c r="R11" s="94"/>
      <c r="S11" s="94"/>
      <c r="T11" s="54"/>
      <c r="U11" s="57"/>
      <c r="V11" s="32"/>
      <c r="W11" s="32"/>
      <c r="X11" s="58"/>
      <c r="Y11" s="58"/>
      <c r="Z11" s="58"/>
      <c r="AA11" s="32"/>
      <c r="AB11" s="32"/>
      <c r="AC11" s="58"/>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row>
    <row r="12" spans="1:61" x14ac:dyDescent="0.25">
      <c r="A12" s="23">
        <v>11</v>
      </c>
      <c r="B12" s="11">
        <v>45352</v>
      </c>
      <c r="C12" s="12">
        <v>45352.812006840279</v>
      </c>
      <c r="D12" s="13" t="s">
        <v>491</v>
      </c>
      <c r="E12" s="13" t="s">
        <v>13</v>
      </c>
      <c r="F12" s="14">
        <v>33.799999999999997</v>
      </c>
      <c r="G12" s="13" t="s">
        <v>8</v>
      </c>
      <c r="I12" s="59"/>
      <c r="J12" s="94"/>
      <c r="K12" s="94"/>
      <c r="L12" s="94"/>
      <c r="M12" s="94"/>
      <c r="N12" s="94"/>
      <c r="O12" s="94"/>
      <c r="P12" s="54"/>
      <c r="Q12" s="94"/>
      <c r="R12" s="94"/>
      <c r="S12" s="94"/>
      <c r="T12" s="54"/>
      <c r="U12" s="57"/>
      <c r="V12" s="32"/>
      <c r="W12" s="32"/>
      <c r="X12" s="58"/>
      <c r="Y12" s="58"/>
      <c r="Z12" s="58"/>
      <c r="AA12" s="32"/>
      <c r="AB12" s="32"/>
      <c r="AC12" s="58"/>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row>
    <row r="13" spans="1:61" x14ac:dyDescent="0.25">
      <c r="A13" s="24">
        <v>12</v>
      </c>
      <c r="B13" s="15">
        <v>45353</v>
      </c>
      <c r="C13" s="16">
        <v>45353.432024965281</v>
      </c>
      <c r="D13" s="17" t="s">
        <v>491</v>
      </c>
      <c r="E13" s="17" t="s">
        <v>14</v>
      </c>
      <c r="F13" s="18">
        <v>28.9</v>
      </c>
      <c r="G13" s="17" t="s">
        <v>5</v>
      </c>
      <c r="I13" s="59"/>
      <c r="J13" s="94"/>
      <c r="K13" s="94"/>
      <c r="L13" s="94"/>
      <c r="M13" s="94"/>
      <c r="N13" s="94"/>
      <c r="O13" s="94"/>
      <c r="P13" s="54"/>
      <c r="Q13" s="94"/>
      <c r="R13" s="94"/>
      <c r="S13" s="94"/>
      <c r="T13" s="54"/>
      <c r="U13" s="57"/>
      <c r="V13" s="32"/>
      <c r="W13" s="32"/>
      <c r="X13" s="58"/>
      <c r="Y13" s="58"/>
      <c r="Z13" s="58"/>
      <c r="AA13" s="32"/>
      <c r="AB13" s="32"/>
      <c r="AC13" s="58"/>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row>
    <row r="14" spans="1:61" x14ac:dyDescent="0.25">
      <c r="A14" s="23">
        <v>13</v>
      </c>
      <c r="B14" s="11">
        <v>45353</v>
      </c>
      <c r="C14" s="12">
        <v>45353.437912824076</v>
      </c>
      <c r="D14" s="13" t="s">
        <v>492</v>
      </c>
      <c r="E14" s="13"/>
      <c r="F14" s="14">
        <v>40</v>
      </c>
      <c r="G14" s="13" t="s">
        <v>1</v>
      </c>
      <c r="I14" s="59"/>
      <c r="J14" s="94"/>
      <c r="K14" s="94"/>
      <c r="L14" s="94"/>
      <c r="M14" s="94"/>
      <c r="N14" s="94"/>
      <c r="O14" s="94"/>
      <c r="P14" s="54"/>
      <c r="Q14" s="94"/>
      <c r="R14" s="94"/>
      <c r="S14" s="94"/>
      <c r="T14" s="54"/>
      <c r="U14" s="57"/>
      <c r="V14" s="32"/>
      <c r="W14" s="32"/>
      <c r="X14" s="58"/>
      <c r="Y14" s="58"/>
      <c r="Z14" s="58"/>
      <c r="AA14" s="32"/>
      <c r="AB14" s="32"/>
      <c r="AC14" s="58"/>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row>
    <row r="15" spans="1:61" x14ac:dyDescent="0.25">
      <c r="A15" s="24">
        <v>14</v>
      </c>
      <c r="B15" s="15">
        <v>45353</v>
      </c>
      <c r="C15" s="16">
        <v>45353.445616307872</v>
      </c>
      <c r="D15" s="17" t="s">
        <v>491</v>
      </c>
      <c r="E15" s="17" t="s">
        <v>15</v>
      </c>
      <c r="F15" s="18">
        <v>33.799999999999997</v>
      </c>
      <c r="G15" s="17" t="s">
        <v>8</v>
      </c>
      <c r="I15" s="59"/>
      <c r="J15" s="94"/>
      <c r="K15" s="94"/>
      <c r="L15" s="94"/>
      <c r="M15" s="94"/>
      <c r="N15" s="94"/>
      <c r="O15" s="94"/>
      <c r="P15" s="54"/>
      <c r="Q15" s="94"/>
      <c r="R15" s="94"/>
      <c r="S15" s="94"/>
      <c r="T15" s="54"/>
      <c r="U15" s="57"/>
      <c r="V15" s="32"/>
      <c r="W15" s="32"/>
      <c r="X15" s="58"/>
      <c r="Y15" s="58"/>
      <c r="Z15" s="58"/>
      <c r="AA15" s="32"/>
      <c r="AB15" s="32"/>
      <c r="AC15" s="58"/>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row>
    <row r="16" spans="1:61" x14ac:dyDescent="0.25">
      <c r="A16" s="23">
        <v>15</v>
      </c>
      <c r="B16" s="11">
        <v>45353</v>
      </c>
      <c r="C16" s="12">
        <v>45353.499831990739</v>
      </c>
      <c r="D16" s="13" t="s">
        <v>491</v>
      </c>
      <c r="E16" s="13" t="s">
        <v>16</v>
      </c>
      <c r="F16" s="14">
        <v>33.799999999999997</v>
      </c>
      <c r="G16" s="13" t="s">
        <v>8</v>
      </c>
      <c r="I16" s="59"/>
      <c r="J16" s="94"/>
      <c r="K16" s="94"/>
      <c r="L16" s="94"/>
      <c r="M16" s="94"/>
      <c r="N16" s="94"/>
      <c r="O16" s="94"/>
      <c r="P16" s="54"/>
      <c r="Q16" s="94"/>
      <c r="R16" s="94"/>
      <c r="S16" s="94"/>
      <c r="T16" s="54"/>
      <c r="U16" s="57"/>
      <c r="V16" s="32"/>
      <c r="W16" s="32"/>
      <c r="X16" s="58"/>
      <c r="Y16" s="58"/>
      <c r="Z16" s="58"/>
      <c r="AA16" s="32"/>
      <c r="AB16" s="32"/>
      <c r="AC16" s="58"/>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row>
    <row r="17" spans="1:61" x14ac:dyDescent="0.25">
      <c r="A17" s="24">
        <v>16</v>
      </c>
      <c r="B17" s="15">
        <v>45353</v>
      </c>
      <c r="C17" s="16">
        <v>45353.610133506947</v>
      </c>
      <c r="D17" s="17" t="s">
        <v>491</v>
      </c>
      <c r="E17" s="17" t="s">
        <v>17</v>
      </c>
      <c r="F17" s="18">
        <v>28.9</v>
      </c>
      <c r="G17" s="17" t="s">
        <v>5</v>
      </c>
      <c r="I17" s="59"/>
      <c r="J17" s="94"/>
      <c r="K17" s="94"/>
      <c r="L17" s="94"/>
      <c r="M17" s="94"/>
      <c r="N17" s="94"/>
      <c r="O17" s="94"/>
      <c r="P17" s="54"/>
      <c r="Q17" s="94"/>
      <c r="R17" s="94"/>
      <c r="S17" s="94"/>
      <c r="T17" s="54"/>
      <c r="U17" s="57"/>
      <c r="V17" s="32"/>
      <c r="W17" s="32"/>
      <c r="X17" s="58"/>
      <c r="Y17" s="58"/>
      <c r="Z17" s="58"/>
      <c r="AA17" s="32"/>
      <c r="AB17" s="32"/>
      <c r="AC17" s="58"/>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row>
    <row r="18" spans="1:61" x14ac:dyDescent="0.25">
      <c r="A18" s="23">
        <v>17</v>
      </c>
      <c r="B18" s="11">
        <v>45353</v>
      </c>
      <c r="C18" s="12">
        <v>45353.692644386574</v>
      </c>
      <c r="D18" s="13" t="s">
        <v>491</v>
      </c>
      <c r="E18" s="13" t="s">
        <v>18</v>
      </c>
      <c r="F18" s="14">
        <v>33.799999999999997</v>
      </c>
      <c r="G18" s="13" t="s">
        <v>8</v>
      </c>
      <c r="I18" s="59"/>
      <c r="J18" s="94"/>
      <c r="K18" s="94"/>
      <c r="L18" s="94"/>
      <c r="M18" s="94"/>
      <c r="N18" s="94"/>
      <c r="O18" s="94"/>
      <c r="P18" s="54"/>
      <c r="Q18" s="94"/>
      <c r="R18" s="94"/>
      <c r="S18" s="94"/>
      <c r="T18" s="54"/>
      <c r="U18" s="57"/>
      <c r="V18" s="32"/>
      <c r="W18" s="32"/>
      <c r="X18" s="58"/>
      <c r="Y18" s="58"/>
      <c r="Z18" s="58"/>
      <c r="AA18" s="32"/>
      <c r="AB18" s="32"/>
      <c r="AC18" s="58"/>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row>
    <row r="19" spans="1:61" x14ac:dyDescent="0.25">
      <c r="A19" s="24">
        <v>18</v>
      </c>
      <c r="B19" s="15">
        <v>45353</v>
      </c>
      <c r="C19" s="16">
        <v>45353.732580659722</v>
      </c>
      <c r="D19" s="17" t="s">
        <v>491</v>
      </c>
      <c r="E19" s="17" t="s">
        <v>6</v>
      </c>
      <c r="F19" s="18">
        <v>28.9</v>
      </c>
      <c r="G19" s="17" t="s">
        <v>5</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row>
    <row r="20" spans="1:61" x14ac:dyDescent="0.25">
      <c r="A20" s="23">
        <v>19</v>
      </c>
      <c r="B20" s="11">
        <v>45354</v>
      </c>
      <c r="C20" s="12">
        <v>45354.424120150463</v>
      </c>
      <c r="D20" s="13" t="s">
        <v>492</v>
      </c>
      <c r="E20" s="13"/>
      <c r="F20" s="14">
        <v>40</v>
      </c>
      <c r="G20" s="13" t="s">
        <v>1</v>
      </c>
      <c r="V20" s="29"/>
      <c r="AD20" s="29"/>
    </row>
    <row r="21" spans="1:61" x14ac:dyDescent="0.25">
      <c r="A21" s="24">
        <v>20</v>
      </c>
      <c r="B21" s="15">
        <v>45354</v>
      </c>
      <c r="C21" s="16">
        <v>45354.435631493056</v>
      </c>
      <c r="D21" s="17" t="s">
        <v>491</v>
      </c>
      <c r="E21" s="17" t="s">
        <v>19</v>
      </c>
      <c r="F21" s="18">
        <v>38.700000000000003</v>
      </c>
      <c r="G21" s="17" t="s">
        <v>1</v>
      </c>
      <c r="V21" s="29"/>
    </row>
    <row r="22" spans="1:61" x14ac:dyDescent="0.25">
      <c r="A22" s="23">
        <v>21</v>
      </c>
      <c r="B22" s="11">
        <v>45354</v>
      </c>
      <c r="C22" s="12">
        <v>45354.481899513892</v>
      </c>
      <c r="D22" s="13" t="s">
        <v>491</v>
      </c>
      <c r="E22" s="13" t="s">
        <v>20</v>
      </c>
      <c r="F22" s="14">
        <v>28.9</v>
      </c>
      <c r="G22" s="13" t="s">
        <v>21</v>
      </c>
      <c r="V22" s="29"/>
    </row>
    <row r="23" spans="1:61" x14ac:dyDescent="0.25">
      <c r="A23" s="52">
        <v>22</v>
      </c>
      <c r="B23" s="48">
        <v>45354</v>
      </c>
      <c r="C23" s="49">
        <v>45354.518704837959</v>
      </c>
      <c r="D23" s="50" t="s">
        <v>491</v>
      </c>
      <c r="E23" s="50" t="s">
        <v>16</v>
      </c>
      <c r="F23" s="51">
        <v>28.9</v>
      </c>
      <c r="G23" s="50" t="s">
        <v>5</v>
      </c>
      <c r="H23" s="50"/>
      <c r="V23" s="29"/>
    </row>
    <row r="24" spans="1:61" x14ac:dyDescent="0.25">
      <c r="A24" s="52">
        <v>23</v>
      </c>
      <c r="B24" s="48">
        <v>45354</v>
      </c>
      <c r="C24" s="49">
        <v>45354.548337048611</v>
      </c>
      <c r="D24" s="50" t="s">
        <v>491</v>
      </c>
      <c r="E24" s="50" t="s">
        <v>22</v>
      </c>
      <c r="F24" s="51">
        <v>38.700000000000003</v>
      </c>
      <c r="G24" s="50" t="s">
        <v>3</v>
      </c>
      <c r="H24" s="50"/>
      <c r="P24" s="40"/>
      <c r="Q24" s="40"/>
      <c r="R24" s="40"/>
      <c r="S24" s="40"/>
      <c r="T24" s="40"/>
      <c r="U24" s="40"/>
      <c r="V24" s="40"/>
      <c r="W24" s="40"/>
    </row>
    <row r="25" spans="1:61" x14ac:dyDescent="0.25">
      <c r="A25" s="53">
        <v>24</v>
      </c>
      <c r="B25" s="48">
        <v>45354</v>
      </c>
      <c r="C25" s="49">
        <v>45354.712966099534</v>
      </c>
      <c r="D25" s="50" t="s">
        <v>491</v>
      </c>
      <c r="E25" s="50" t="s">
        <v>23</v>
      </c>
      <c r="F25" s="51">
        <v>38.700000000000003</v>
      </c>
      <c r="G25" s="50" t="s">
        <v>12</v>
      </c>
      <c r="H25" s="50"/>
      <c r="P25" s="40"/>
      <c r="Q25" s="40"/>
      <c r="R25" s="40"/>
      <c r="S25" s="40"/>
      <c r="T25" s="40"/>
      <c r="U25" s="40"/>
      <c r="V25" s="40"/>
      <c r="W25" s="40"/>
    </row>
    <row r="26" spans="1:61" x14ac:dyDescent="0.25">
      <c r="A26" s="53">
        <v>25</v>
      </c>
      <c r="B26" s="48">
        <v>45354</v>
      </c>
      <c r="C26" s="49">
        <v>45354.714420081022</v>
      </c>
      <c r="D26" s="50" t="s">
        <v>491</v>
      </c>
      <c r="E26" s="50" t="s">
        <v>24</v>
      </c>
      <c r="F26" s="51">
        <v>28.9</v>
      </c>
      <c r="G26" s="50" t="s">
        <v>21</v>
      </c>
      <c r="H26" s="50"/>
    </row>
    <row r="27" spans="1:61" x14ac:dyDescent="0.25">
      <c r="A27" s="53">
        <v>26</v>
      </c>
      <c r="B27" s="48">
        <v>45354</v>
      </c>
      <c r="C27" s="49">
        <v>45354.752353807868</v>
      </c>
      <c r="D27" s="50" t="s">
        <v>491</v>
      </c>
      <c r="E27" s="50" t="s">
        <v>25</v>
      </c>
      <c r="F27" s="51">
        <v>33.799999999999997</v>
      </c>
      <c r="G27" s="50" t="s">
        <v>8</v>
      </c>
      <c r="H27" s="50"/>
    </row>
    <row r="28" spans="1:61" x14ac:dyDescent="0.25">
      <c r="A28" s="43">
        <v>27</v>
      </c>
      <c r="B28" s="44">
        <v>45354</v>
      </c>
      <c r="C28" s="45">
        <v>45354.753101226852</v>
      </c>
      <c r="D28" s="46" t="s">
        <v>491</v>
      </c>
      <c r="E28" s="46" t="s">
        <v>25</v>
      </c>
      <c r="F28" s="47">
        <v>33.799999999999997</v>
      </c>
      <c r="G28" s="46" t="s">
        <v>8</v>
      </c>
    </row>
    <row r="29" spans="1:61" x14ac:dyDescent="0.25">
      <c r="A29" s="24">
        <v>28</v>
      </c>
      <c r="B29" s="15">
        <v>45354</v>
      </c>
      <c r="C29" s="16">
        <v>45354.755612951391</v>
      </c>
      <c r="D29" s="17" t="s">
        <v>491</v>
      </c>
      <c r="E29" s="17" t="s">
        <v>25</v>
      </c>
      <c r="F29" s="18">
        <v>38.700000000000003</v>
      </c>
      <c r="G29" s="17" t="s">
        <v>3</v>
      </c>
    </row>
    <row r="30" spans="1:61" x14ac:dyDescent="0.25">
      <c r="A30" s="23">
        <v>29</v>
      </c>
      <c r="B30" s="11">
        <v>45355</v>
      </c>
      <c r="C30" s="12">
        <v>45355.41935178241</v>
      </c>
      <c r="D30" s="13" t="s">
        <v>491</v>
      </c>
      <c r="E30" s="13" t="s">
        <v>0</v>
      </c>
      <c r="F30" s="14">
        <v>38.700000000000003</v>
      </c>
      <c r="G30" s="13" t="s">
        <v>1</v>
      </c>
    </row>
    <row r="31" spans="1:61" x14ac:dyDescent="0.25">
      <c r="A31" s="24">
        <v>30</v>
      </c>
      <c r="B31" s="15">
        <v>45355</v>
      </c>
      <c r="C31" s="16">
        <v>45355.454756458334</v>
      </c>
      <c r="D31" s="17" t="s">
        <v>491</v>
      </c>
      <c r="E31" s="17" t="s">
        <v>26</v>
      </c>
      <c r="F31" s="18">
        <v>38.700000000000003</v>
      </c>
      <c r="G31" s="17" t="s">
        <v>1</v>
      </c>
    </row>
    <row r="32" spans="1:61" x14ac:dyDescent="0.25">
      <c r="A32" s="23">
        <v>31</v>
      </c>
      <c r="B32" s="11">
        <v>45355</v>
      </c>
      <c r="C32" s="12">
        <v>45355.461992870369</v>
      </c>
      <c r="D32" s="13" t="s">
        <v>491</v>
      </c>
      <c r="E32" s="13" t="s">
        <v>16</v>
      </c>
      <c r="F32" s="14">
        <v>33.799999999999997</v>
      </c>
      <c r="G32" s="13" t="s">
        <v>8</v>
      </c>
    </row>
    <row r="33" spans="1:7" x14ac:dyDescent="0.25">
      <c r="A33" s="24">
        <v>32</v>
      </c>
      <c r="B33" s="15">
        <v>45355</v>
      </c>
      <c r="C33" s="16">
        <v>45355.586547847219</v>
      </c>
      <c r="D33" s="17" t="s">
        <v>491</v>
      </c>
      <c r="E33" s="17" t="s">
        <v>27</v>
      </c>
      <c r="F33" s="18">
        <v>24</v>
      </c>
      <c r="G33" s="17" t="s">
        <v>28</v>
      </c>
    </row>
    <row r="34" spans="1:7" x14ac:dyDescent="0.25">
      <c r="A34" s="23">
        <v>33</v>
      </c>
      <c r="B34" s="11">
        <v>45356</v>
      </c>
      <c r="C34" s="12">
        <v>45356.416581608799</v>
      </c>
      <c r="D34" s="13" t="s">
        <v>491</v>
      </c>
      <c r="E34" s="13" t="s">
        <v>0</v>
      </c>
      <c r="F34" s="14">
        <v>38.700000000000003</v>
      </c>
      <c r="G34" s="13" t="s">
        <v>1</v>
      </c>
    </row>
    <row r="35" spans="1:7" x14ac:dyDescent="0.25">
      <c r="A35" s="24">
        <v>34</v>
      </c>
      <c r="B35" s="15">
        <v>45356</v>
      </c>
      <c r="C35" s="16">
        <v>45356.60759216435</v>
      </c>
      <c r="D35" s="17" t="s">
        <v>491</v>
      </c>
      <c r="E35" s="17" t="s">
        <v>29</v>
      </c>
      <c r="F35" s="18">
        <v>38.700000000000003</v>
      </c>
      <c r="G35" s="17" t="s">
        <v>1</v>
      </c>
    </row>
    <row r="36" spans="1:7" x14ac:dyDescent="0.25">
      <c r="A36" s="23">
        <v>35</v>
      </c>
      <c r="B36" s="11">
        <v>45356</v>
      </c>
      <c r="C36" s="12">
        <v>45356.732014386573</v>
      </c>
      <c r="D36" s="13" t="s">
        <v>491</v>
      </c>
      <c r="E36" s="13" t="s">
        <v>30</v>
      </c>
      <c r="F36" s="14">
        <v>38.700000000000003</v>
      </c>
      <c r="G36" s="13" t="s">
        <v>1</v>
      </c>
    </row>
    <row r="37" spans="1:7" x14ac:dyDescent="0.25">
      <c r="A37" s="24">
        <v>36</v>
      </c>
      <c r="B37" s="15">
        <v>45356</v>
      </c>
      <c r="C37" s="16">
        <v>45356.732928483798</v>
      </c>
      <c r="D37" s="17" t="s">
        <v>491</v>
      </c>
      <c r="E37" s="17" t="s">
        <v>31</v>
      </c>
      <c r="F37" s="18">
        <v>38.700000000000003</v>
      </c>
      <c r="G37" s="17" t="s">
        <v>3</v>
      </c>
    </row>
    <row r="38" spans="1:7" x14ac:dyDescent="0.25">
      <c r="A38" s="23">
        <v>37</v>
      </c>
      <c r="B38" s="11">
        <v>45356</v>
      </c>
      <c r="C38" s="12">
        <v>45356.733664016203</v>
      </c>
      <c r="D38" s="13" t="s">
        <v>491</v>
      </c>
      <c r="E38" s="13" t="s">
        <v>32</v>
      </c>
      <c r="F38" s="14">
        <v>38.700000000000003</v>
      </c>
      <c r="G38" s="13" t="s">
        <v>12</v>
      </c>
    </row>
    <row r="39" spans="1:7" x14ac:dyDescent="0.25">
      <c r="A39" s="24">
        <v>38</v>
      </c>
      <c r="B39" s="15">
        <v>45356</v>
      </c>
      <c r="C39" s="16">
        <v>45356.734185868052</v>
      </c>
      <c r="D39" s="17" t="s">
        <v>491</v>
      </c>
      <c r="E39" s="17" t="s">
        <v>33</v>
      </c>
      <c r="F39" s="18">
        <v>38.700000000000003</v>
      </c>
      <c r="G39" s="17" t="s">
        <v>3</v>
      </c>
    </row>
    <row r="40" spans="1:7" x14ac:dyDescent="0.25">
      <c r="A40" s="23">
        <v>39</v>
      </c>
      <c r="B40" s="11">
        <v>45356</v>
      </c>
      <c r="C40" s="12">
        <v>45356.734830486108</v>
      </c>
      <c r="D40" s="13" t="s">
        <v>491</v>
      </c>
      <c r="E40" s="13" t="s">
        <v>13</v>
      </c>
      <c r="F40" s="14">
        <v>38.700000000000003</v>
      </c>
      <c r="G40" s="13" t="s">
        <v>3</v>
      </c>
    </row>
    <row r="41" spans="1:7" x14ac:dyDescent="0.25">
      <c r="A41" s="24">
        <v>40</v>
      </c>
      <c r="B41" s="15">
        <v>45356</v>
      </c>
      <c r="C41" s="16">
        <v>45356.747404814814</v>
      </c>
      <c r="D41" s="17" t="s">
        <v>491</v>
      </c>
      <c r="E41" s="17" t="s">
        <v>34</v>
      </c>
      <c r="F41" s="18">
        <v>28.9</v>
      </c>
      <c r="G41" s="17" t="s">
        <v>21</v>
      </c>
    </row>
    <row r="42" spans="1:7" x14ac:dyDescent="0.25">
      <c r="A42" s="23">
        <v>41</v>
      </c>
      <c r="B42" s="11">
        <v>45356</v>
      </c>
      <c r="C42" s="12">
        <v>45356.751056041663</v>
      </c>
      <c r="D42" s="13" t="s">
        <v>491</v>
      </c>
      <c r="E42" s="13" t="s">
        <v>34</v>
      </c>
      <c r="F42" s="14">
        <v>38.700000000000003</v>
      </c>
      <c r="G42" s="13" t="s">
        <v>3</v>
      </c>
    </row>
    <row r="43" spans="1:7" x14ac:dyDescent="0.25">
      <c r="A43" s="24">
        <v>42</v>
      </c>
      <c r="B43" s="15">
        <v>45357</v>
      </c>
      <c r="C43" s="16">
        <v>45357.521146863422</v>
      </c>
      <c r="D43" s="17" t="s">
        <v>492</v>
      </c>
      <c r="E43" s="17"/>
      <c r="F43" s="18">
        <v>35</v>
      </c>
      <c r="G43" s="17" t="s">
        <v>8</v>
      </c>
    </row>
    <row r="44" spans="1:7" x14ac:dyDescent="0.25">
      <c r="A44" s="23">
        <v>43</v>
      </c>
      <c r="B44" s="11">
        <v>45357</v>
      </c>
      <c r="C44" s="12">
        <v>45357.558422071757</v>
      </c>
      <c r="D44" s="13" t="s">
        <v>491</v>
      </c>
      <c r="E44" s="13" t="s">
        <v>16</v>
      </c>
      <c r="F44" s="14">
        <v>28.9</v>
      </c>
      <c r="G44" s="13" t="s">
        <v>5</v>
      </c>
    </row>
    <row r="45" spans="1:7" x14ac:dyDescent="0.25">
      <c r="A45" s="24">
        <v>44</v>
      </c>
      <c r="B45" s="15">
        <v>45357</v>
      </c>
      <c r="C45" s="16">
        <v>45357.559193877314</v>
      </c>
      <c r="D45" s="17" t="s">
        <v>491</v>
      </c>
      <c r="E45" s="17" t="s">
        <v>16</v>
      </c>
      <c r="F45" s="18">
        <v>28.9</v>
      </c>
      <c r="G45" s="17" t="s">
        <v>21</v>
      </c>
    </row>
    <row r="46" spans="1:7" x14ac:dyDescent="0.25">
      <c r="A46" s="23">
        <v>45</v>
      </c>
      <c r="B46" s="11">
        <v>45357</v>
      </c>
      <c r="C46" s="12">
        <v>45357.619464826392</v>
      </c>
      <c r="D46" s="13" t="s">
        <v>491</v>
      </c>
      <c r="E46" s="13" t="s">
        <v>35</v>
      </c>
      <c r="F46" s="14">
        <v>38.700000000000003</v>
      </c>
      <c r="G46" s="13" t="s">
        <v>36</v>
      </c>
    </row>
    <row r="47" spans="1:7" x14ac:dyDescent="0.25">
      <c r="A47" s="24">
        <v>46</v>
      </c>
      <c r="B47" s="15">
        <v>45357</v>
      </c>
      <c r="C47" s="16">
        <v>45357.620351203703</v>
      </c>
      <c r="D47" s="17" t="s">
        <v>491</v>
      </c>
      <c r="E47" s="17" t="s">
        <v>35</v>
      </c>
      <c r="F47" s="18">
        <v>38.700000000000003</v>
      </c>
      <c r="G47" s="17" t="s">
        <v>36</v>
      </c>
    </row>
    <row r="48" spans="1:7" x14ac:dyDescent="0.25">
      <c r="A48" s="23">
        <v>47</v>
      </c>
      <c r="B48" s="11">
        <v>45358</v>
      </c>
      <c r="C48" s="12">
        <v>45358.42290445602</v>
      </c>
      <c r="D48" s="13" t="s">
        <v>492</v>
      </c>
      <c r="E48" s="13"/>
      <c r="F48" s="14">
        <v>40</v>
      </c>
      <c r="G48" s="13" t="s">
        <v>1</v>
      </c>
    </row>
    <row r="49" spans="1:15" x14ac:dyDescent="0.25">
      <c r="A49" s="24">
        <v>48</v>
      </c>
      <c r="B49" s="15">
        <v>45358</v>
      </c>
      <c r="C49" s="16">
        <v>45358.429635914355</v>
      </c>
      <c r="D49" s="17" t="s">
        <v>491</v>
      </c>
      <c r="E49" s="17" t="s">
        <v>37</v>
      </c>
      <c r="F49" s="18">
        <v>38.700000000000003</v>
      </c>
      <c r="G49" s="17" t="s">
        <v>3</v>
      </c>
    </row>
    <row r="50" spans="1:15" x14ac:dyDescent="0.25">
      <c r="A50" s="23">
        <v>49</v>
      </c>
      <c r="B50" s="11">
        <v>45358</v>
      </c>
      <c r="C50" s="12">
        <v>45358.461099259257</v>
      </c>
      <c r="D50" s="13" t="s">
        <v>491</v>
      </c>
      <c r="E50" s="13" t="s">
        <v>38</v>
      </c>
      <c r="F50" s="14">
        <v>38.700000000000003</v>
      </c>
      <c r="G50" s="13" t="s">
        <v>1</v>
      </c>
    </row>
    <row r="51" spans="1:15" x14ac:dyDescent="0.25">
      <c r="A51" s="24">
        <v>50</v>
      </c>
      <c r="B51" s="15">
        <v>45358</v>
      </c>
      <c r="C51" s="16">
        <v>45358.476203437502</v>
      </c>
      <c r="D51" s="17" t="s">
        <v>492</v>
      </c>
      <c r="E51" s="17"/>
      <c r="F51" s="18">
        <v>40</v>
      </c>
      <c r="G51" s="17" t="s">
        <v>1</v>
      </c>
    </row>
    <row r="52" spans="1:15" x14ac:dyDescent="0.25">
      <c r="A52" s="23">
        <v>51</v>
      </c>
      <c r="B52" s="11">
        <v>45358</v>
      </c>
      <c r="C52" s="12">
        <v>45358.653039421297</v>
      </c>
      <c r="D52" s="13" t="s">
        <v>491</v>
      </c>
      <c r="E52" s="13" t="s">
        <v>39</v>
      </c>
      <c r="F52" s="14">
        <v>28.9</v>
      </c>
      <c r="G52" s="13" t="s">
        <v>5</v>
      </c>
    </row>
    <row r="53" spans="1:15" x14ac:dyDescent="0.25">
      <c r="A53" s="24">
        <v>52</v>
      </c>
      <c r="B53" s="15">
        <v>45358</v>
      </c>
      <c r="C53" s="16">
        <v>45358.65380537037</v>
      </c>
      <c r="D53" s="17" t="s">
        <v>491</v>
      </c>
      <c r="E53" s="17" t="s">
        <v>40</v>
      </c>
      <c r="F53" s="18">
        <v>33.799999999999997</v>
      </c>
      <c r="G53" s="17" t="s">
        <v>8</v>
      </c>
    </row>
    <row r="54" spans="1:15" x14ac:dyDescent="0.25">
      <c r="A54" s="23">
        <v>53</v>
      </c>
      <c r="B54" s="11">
        <v>45359</v>
      </c>
      <c r="C54" s="12">
        <v>45359.44075559028</v>
      </c>
      <c r="D54" s="13" t="s">
        <v>491</v>
      </c>
      <c r="E54" s="13" t="s">
        <v>16</v>
      </c>
      <c r="F54" s="14">
        <v>28.9</v>
      </c>
      <c r="G54" s="13" t="s">
        <v>21</v>
      </c>
    </row>
    <row r="55" spans="1:15" x14ac:dyDescent="0.25">
      <c r="A55" s="24">
        <v>54</v>
      </c>
      <c r="B55" s="15">
        <v>45359</v>
      </c>
      <c r="C55" s="16">
        <v>45359.515609409726</v>
      </c>
      <c r="D55" s="17" t="s">
        <v>491</v>
      </c>
      <c r="E55" s="17" t="s">
        <v>41</v>
      </c>
      <c r="F55" s="18">
        <v>38.700000000000003</v>
      </c>
      <c r="G55" s="17" t="s">
        <v>36</v>
      </c>
    </row>
    <row r="56" spans="1:15" x14ac:dyDescent="0.25">
      <c r="A56" s="23">
        <v>55</v>
      </c>
      <c r="B56" s="11">
        <v>45359</v>
      </c>
      <c r="C56" s="12">
        <v>45359.578495856484</v>
      </c>
      <c r="D56" s="13" t="s">
        <v>491</v>
      </c>
      <c r="E56" s="13" t="s">
        <v>42</v>
      </c>
      <c r="F56" s="14">
        <v>28.9</v>
      </c>
      <c r="G56" s="13" t="s">
        <v>5</v>
      </c>
    </row>
    <row r="57" spans="1:15" x14ac:dyDescent="0.25">
      <c r="A57" s="24">
        <v>56</v>
      </c>
      <c r="B57" s="15">
        <v>45359</v>
      </c>
      <c r="C57" s="16">
        <v>45359.61403571759</v>
      </c>
      <c r="D57" s="17" t="s">
        <v>491</v>
      </c>
      <c r="E57" s="17" t="s">
        <v>16</v>
      </c>
      <c r="F57" s="18">
        <v>28.9</v>
      </c>
      <c r="G57" s="17" t="s">
        <v>5</v>
      </c>
    </row>
    <row r="58" spans="1:15" x14ac:dyDescent="0.25">
      <c r="A58" s="23">
        <v>57</v>
      </c>
      <c r="B58" s="11">
        <v>45359</v>
      </c>
      <c r="C58" s="12">
        <v>45359.614711203707</v>
      </c>
      <c r="D58" s="13" t="s">
        <v>491</v>
      </c>
      <c r="E58" s="13" t="s">
        <v>40</v>
      </c>
      <c r="F58" s="14">
        <v>28.9</v>
      </c>
      <c r="G58" s="13" t="s">
        <v>5</v>
      </c>
    </row>
    <row r="59" spans="1:15" x14ac:dyDescent="0.25">
      <c r="A59" s="24">
        <v>58</v>
      </c>
      <c r="B59" s="15">
        <v>45359</v>
      </c>
      <c r="C59" s="16">
        <v>45359.615406886573</v>
      </c>
      <c r="D59" s="17" t="s">
        <v>491</v>
      </c>
      <c r="E59" s="17" t="s">
        <v>16</v>
      </c>
      <c r="F59" s="18">
        <v>33.799999999999997</v>
      </c>
      <c r="G59" s="17" t="s">
        <v>8</v>
      </c>
      <c r="O59" s="10"/>
    </row>
    <row r="60" spans="1:15" x14ac:dyDescent="0.25">
      <c r="A60" s="23">
        <v>59</v>
      </c>
      <c r="B60" s="11">
        <v>45359</v>
      </c>
      <c r="C60" s="12">
        <v>45359.790178831019</v>
      </c>
      <c r="D60" s="13" t="s">
        <v>491</v>
      </c>
      <c r="E60" s="13" t="s">
        <v>43</v>
      </c>
      <c r="F60" s="14">
        <v>38.700000000000003</v>
      </c>
      <c r="G60" s="13" t="s">
        <v>1</v>
      </c>
    </row>
    <row r="61" spans="1:15" x14ac:dyDescent="0.25">
      <c r="A61" s="24">
        <v>60</v>
      </c>
      <c r="B61" s="15">
        <v>45359</v>
      </c>
      <c r="C61" s="16">
        <v>45359.791260891201</v>
      </c>
      <c r="D61" s="17" t="s">
        <v>491</v>
      </c>
      <c r="E61" s="17" t="s">
        <v>44</v>
      </c>
      <c r="F61" s="18">
        <v>38.700000000000003</v>
      </c>
      <c r="G61" s="17" t="s">
        <v>1</v>
      </c>
    </row>
    <row r="62" spans="1:15" x14ac:dyDescent="0.25">
      <c r="A62" s="23">
        <v>61</v>
      </c>
      <c r="B62" s="11">
        <v>45360</v>
      </c>
      <c r="C62" s="12">
        <v>45360.492792731478</v>
      </c>
      <c r="D62" s="13" t="s">
        <v>492</v>
      </c>
      <c r="E62" s="13"/>
      <c r="F62" s="14">
        <v>40</v>
      </c>
      <c r="G62" s="13" t="s">
        <v>3</v>
      </c>
    </row>
    <row r="63" spans="1:15" x14ac:dyDescent="0.25">
      <c r="A63" s="24">
        <v>62</v>
      </c>
      <c r="B63" s="15">
        <v>45360</v>
      </c>
      <c r="C63" s="16">
        <v>45360.50365230324</v>
      </c>
      <c r="D63" s="17" t="s">
        <v>491</v>
      </c>
      <c r="E63" s="17" t="s">
        <v>45</v>
      </c>
      <c r="F63" s="18">
        <v>24</v>
      </c>
      <c r="G63" s="17" t="s">
        <v>28</v>
      </c>
    </row>
    <row r="64" spans="1:15" x14ac:dyDescent="0.25">
      <c r="A64" s="23">
        <v>63</v>
      </c>
      <c r="B64" s="11">
        <v>45360</v>
      </c>
      <c r="C64" s="12">
        <v>45360.505304108796</v>
      </c>
      <c r="D64" s="13" t="s">
        <v>491</v>
      </c>
      <c r="E64" s="13" t="s">
        <v>46</v>
      </c>
      <c r="F64" s="14">
        <v>28.9</v>
      </c>
      <c r="G64" s="13" t="s">
        <v>5</v>
      </c>
    </row>
    <row r="65" spans="1:7" x14ac:dyDescent="0.25">
      <c r="A65" s="24">
        <v>64</v>
      </c>
      <c r="B65" s="15">
        <v>45360</v>
      </c>
      <c r="C65" s="16">
        <v>45360.506802245371</v>
      </c>
      <c r="D65" s="17" t="s">
        <v>491</v>
      </c>
      <c r="E65" s="17" t="s">
        <v>16</v>
      </c>
      <c r="F65" s="18">
        <v>38.700000000000003</v>
      </c>
      <c r="G65" s="17" t="s">
        <v>36</v>
      </c>
    </row>
    <row r="66" spans="1:7" x14ac:dyDescent="0.25">
      <c r="A66" s="23">
        <v>65</v>
      </c>
      <c r="B66" s="11">
        <v>45360</v>
      </c>
      <c r="C66" s="12">
        <v>45360.509068530089</v>
      </c>
      <c r="D66" s="13" t="s">
        <v>491</v>
      </c>
      <c r="E66" s="13" t="s">
        <v>47</v>
      </c>
      <c r="F66" s="14">
        <v>28.9</v>
      </c>
      <c r="G66" s="13" t="s">
        <v>5</v>
      </c>
    </row>
    <row r="67" spans="1:7" x14ac:dyDescent="0.25">
      <c r="A67" s="24">
        <v>66</v>
      </c>
      <c r="B67" s="15">
        <v>45360</v>
      </c>
      <c r="C67" s="16">
        <v>45360.510028449076</v>
      </c>
      <c r="D67" s="17" t="s">
        <v>491</v>
      </c>
      <c r="E67" s="17" t="s">
        <v>47</v>
      </c>
      <c r="F67" s="18">
        <v>28.9</v>
      </c>
      <c r="G67" s="17" t="s">
        <v>5</v>
      </c>
    </row>
    <row r="68" spans="1:7" x14ac:dyDescent="0.25">
      <c r="A68" s="23">
        <v>67</v>
      </c>
      <c r="B68" s="11">
        <v>45360</v>
      </c>
      <c r="C68" s="12">
        <v>45360.548173946758</v>
      </c>
      <c r="D68" s="13" t="s">
        <v>491</v>
      </c>
      <c r="E68" s="13" t="s">
        <v>48</v>
      </c>
      <c r="F68" s="14">
        <v>38.700000000000003</v>
      </c>
      <c r="G68" s="13" t="s">
        <v>1</v>
      </c>
    </row>
    <row r="69" spans="1:7" x14ac:dyDescent="0.25">
      <c r="A69" s="24">
        <v>68</v>
      </c>
      <c r="B69" s="15">
        <v>45360</v>
      </c>
      <c r="C69" s="16">
        <v>45360.570210266204</v>
      </c>
      <c r="D69" s="17" t="s">
        <v>491</v>
      </c>
      <c r="E69" s="17" t="s">
        <v>49</v>
      </c>
      <c r="F69" s="18">
        <v>33.799999999999997</v>
      </c>
      <c r="G69" s="17" t="s">
        <v>8</v>
      </c>
    </row>
    <row r="70" spans="1:7" x14ac:dyDescent="0.25">
      <c r="A70" s="23">
        <v>69</v>
      </c>
      <c r="B70" s="11">
        <v>45360</v>
      </c>
      <c r="C70" s="12">
        <v>45360.578592685182</v>
      </c>
      <c r="D70" s="13" t="s">
        <v>491</v>
      </c>
      <c r="E70" s="13" t="s">
        <v>50</v>
      </c>
      <c r="F70" s="14">
        <v>28.9</v>
      </c>
      <c r="G70" s="13" t="s">
        <v>21</v>
      </c>
    </row>
    <row r="71" spans="1:7" x14ac:dyDescent="0.25">
      <c r="A71" s="24">
        <v>70</v>
      </c>
      <c r="B71" s="15">
        <v>45360</v>
      </c>
      <c r="C71" s="16">
        <v>45360.579592916663</v>
      </c>
      <c r="D71" s="17" t="s">
        <v>491</v>
      </c>
      <c r="E71" s="17" t="s">
        <v>50</v>
      </c>
      <c r="F71" s="18">
        <v>38.700000000000003</v>
      </c>
      <c r="G71" s="17" t="s">
        <v>36</v>
      </c>
    </row>
    <row r="72" spans="1:7" x14ac:dyDescent="0.25">
      <c r="A72" s="23">
        <v>71</v>
      </c>
      <c r="B72" s="11">
        <v>45360</v>
      </c>
      <c r="C72" s="12">
        <v>45360.588910057872</v>
      </c>
      <c r="D72" s="13" t="s">
        <v>491</v>
      </c>
      <c r="E72" s="13" t="s">
        <v>13</v>
      </c>
      <c r="F72" s="14">
        <v>33.799999999999997</v>
      </c>
      <c r="G72" s="13" t="s">
        <v>8</v>
      </c>
    </row>
    <row r="73" spans="1:7" x14ac:dyDescent="0.25">
      <c r="A73" s="24">
        <v>72</v>
      </c>
      <c r="B73" s="15">
        <v>45360</v>
      </c>
      <c r="C73" s="16">
        <v>45360.602000844905</v>
      </c>
      <c r="D73" s="17" t="s">
        <v>491</v>
      </c>
      <c r="E73" s="17" t="s">
        <v>51</v>
      </c>
      <c r="F73" s="18">
        <v>38.700000000000003</v>
      </c>
      <c r="G73" s="17" t="s">
        <v>3</v>
      </c>
    </row>
    <row r="74" spans="1:7" x14ac:dyDescent="0.25">
      <c r="A74" s="23">
        <v>73</v>
      </c>
      <c r="B74" s="11">
        <v>45360</v>
      </c>
      <c r="C74" s="12">
        <v>45360.804138564818</v>
      </c>
      <c r="D74" s="13" t="s">
        <v>491</v>
      </c>
      <c r="E74" s="13" t="s">
        <v>13</v>
      </c>
      <c r="F74" s="14">
        <v>38.700000000000003</v>
      </c>
      <c r="G74" s="13" t="s">
        <v>36</v>
      </c>
    </row>
    <row r="75" spans="1:7" x14ac:dyDescent="0.25">
      <c r="A75" s="24">
        <v>74</v>
      </c>
      <c r="B75" s="15">
        <v>45360</v>
      </c>
      <c r="C75" s="16">
        <v>45360.804977824075</v>
      </c>
      <c r="D75" s="17" t="s">
        <v>491</v>
      </c>
      <c r="E75" s="17" t="s">
        <v>13</v>
      </c>
      <c r="F75" s="18">
        <v>38.700000000000003</v>
      </c>
      <c r="G75" s="17" t="s">
        <v>3</v>
      </c>
    </row>
    <row r="76" spans="1:7" x14ac:dyDescent="0.25">
      <c r="A76" s="23">
        <v>75</v>
      </c>
      <c r="B76" s="11">
        <v>45361</v>
      </c>
      <c r="C76" s="12">
        <v>45361.322436782408</v>
      </c>
      <c r="D76" s="13" t="s">
        <v>492</v>
      </c>
      <c r="E76" s="13"/>
      <c r="F76" s="14">
        <v>30</v>
      </c>
      <c r="G76" s="13" t="s">
        <v>5</v>
      </c>
    </row>
    <row r="77" spans="1:7" x14ac:dyDescent="0.25">
      <c r="A77" s="24">
        <v>76</v>
      </c>
      <c r="B77" s="15">
        <v>45361</v>
      </c>
      <c r="C77" s="16">
        <v>45361.323257418982</v>
      </c>
      <c r="D77" s="17" t="s">
        <v>492</v>
      </c>
      <c r="E77" s="17"/>
      <c r="F77" s="18">
        <v>35</v>
      </c>
      <c r="G77" s="17" t="s">
        <v>8</v>
      </c>
    </row>
    <row r="78" spans="1:7" x14ac:dyDescent="0.25">
      <c r="A78" s="23">
        <v>77</v>
      </c>
      <c r="B78" s="11">
        <v>45361</v>
      </c>
      <c r="C78" s="12">
        <v>45361.420867592591</v>
      </c>
      <c r="D78" s="13" t="s">
        <v>492</v>
      </c>
      <c r="E78" s="13"/>
      <c r="F78" s="14">
        <v>40</v>
      </c>
      <c r="G78" s="13" t="s">
        <v>1</v>
      </c>
    </row>
    <row r="79" spans="1:7" x14ac:dyDescent="0.25">
      <c r="A79" s="24">
        <v>78</v>
      </c>
      <c r="B79" s="15">
        <v>45361</v>
      </c>
      <c r="C79" s="16">
        <v>45361.471768101852</v>
      </c>
      <c r="D79" s="17" t="s">
        <v>491</v>
      </c>
      <c r="E79" s="17" t="s">
        <v>52</v>
      </c>
      <c r="F79" s="18">
        <v>24</v>
      </c>
      <c r="G79" s="17" t="s">
        <v>28</v>
      </c>
    </row>
    <row r="80" spans="1:7" x14ac:dyDescent="0.25">
      <c r="A80" s="23">
        <v>79</v>
      </c>
      <c r="B80" s="11">
        <v>45361</v>
      </c>
      <c r="C80" s="12">
        <v>45361.74378527778</v>
      </c>
      <c r="D80" s="13" t="s">
        <v>492</v>
      </c>
      <c r="E80" s="13"/>
      <c r="F80" s="14">
        <v>35</v>
      </c>
      <c r="G80" s="13" t="s">
        <v>8</v>
      </c>
    </row>
    <row r="81" spans="1:7" x14ac:dyDescent="0.25">
      <c r="A81" s="24">
        <v>80</v>
      </c>
      <c r="B81" s="15">
        <v>45361</v>
      </c>
      <c r="C81" s="16">
        <v>45361.815283310185</v>
      </c>
      <c r="D81" s="17" t="s">
        <v>491</v>
      </c>
      <c r="E81" s="17" t="s">
        <v>53</v>
      </c>
      <c r="F81" s="18">
        <v>38.700000000000003</v>
      </c>
      <c r="G81" s="17" t="s">
        <v>1</v>
      </c>
    </row>
    <row r="82" spans="1:7" x14ac:dyDescent="0.25">
      <c r="A82" s="23">
        <v>81</v>
      </c>
      <c r="B82" s="11">
        <v>45361</v>
      </c>
      <c r="C82" s="12">
        <v>45361.816605462962</v>
      </c>
      <c r="D82" s="13" t="s">
        <v>491</v>
      </c>
      <c r="E82" s="13" t="s">
        <v>53</v>
      </c>
      <c r="F82" s="14">
        <v>28.9</v>
      </c>
      <c r="G82" s="13" t="s">
        <v>21</v>
      </c>
    </row>
    <row r="83" spans="1:7" x14ac:dyDescent="0.25">
      <c r="A83" s="24">
        <v>82</v>
      </c>
      <c r="B83" s="15">
        <v>45362</v>
      </c>
      <c r="C83" s="16">
        <v>45362.429707453703</v>
      </c>
      <c r="D83" s="17" t="s">
        <v>492</v>
      </c>
      <c r="E83" s="17"/>
      <c r="F83" s="18">
        <v>40</v>
      </c>
      <c r="G83" s="17" t="s">
        <v>1</v>
      </c>
    </row>
    <row r="84" spans="1:7" x14ac:dyDescent="0.25">
      <c r="A84" s="23">
        <v>83</v>
      </c>
      <c r="B84" s="11">
        <v>45362</v>
      </c>
      <c r="C84" s="12">
        <v>45362.475173865743</v>
      </c>
      <c r="D84" s="13" t="s">
        <v>492</v>
      </c>
      <c r="E84" s="13"/>
      <c r="F84" s="14">
        <v>40</v>
      </c>
      <c r="G84" s="13" t="s">
        <v>36</v>
      </c>
    </row>
    <row r="85" spans="1:7" x14ac:dyDescent="0.25">
      <c r="A85" s="24">
        <v>84</v>
      </c>
      <c r="B85" s="15">
        <v>45362</v>
      </c>
      <c r="C85" s="16">
        <v>45362.47559681713</v>
      </c>
      <c r="D85" s="17" t="s">
        <v>492</v>
      </c>
      <c r="E85" s="17"/>
      <c r="F85" s="18">
        <v>30</v>
      </c>
      <c r="G85" s="17" t="s">
        <v>21</v>
      </c>
    </row>
    <row r="86" spans="1:7" x14ac:dyDescent="0.25">
      <c r="A86" s="23">
        <v>85</v>
      </c>
      <c r="B86" s="11">
        <v>45362</v>
      </c>
      <c r="C86" s="12">
        <v>45362.476900706017</v>
      </c>
      <c r="D86" s="13" t="s">
        <v>492</v>
      </c>
      <c r="E86" s="13"/>
      <c r="F86" s="14">
        <v>30</v>
      </c>
      <c r="G86" s="13" t="s">
        <v>5</v>
      </c>
    </row>
    <row r="87" spans="1:7" x14ac:dyDescent="0.25">
      <c r="A87" s="24">
        <v>86</v>
      </c>
      <c r="B87" s="15">
        <v>45362</v>
      </c>
      <c r="C87" s="16">
        <v>45362.481235891202</v>
      </c>
      <c r="D87" s="17" t="s">
        <v>491</v>
      </c>
      <c r="E87" s="17" t="s">
        <v>42</v>
      </c>
      <c r="F87" s="18">
        <v>38.700000000000003</v>
      </c>
      <c r="G87" s="17" t="s">
        <v>36</v>
      </c>
    </row>
    <row r="88" spans="1:7" x14ac:dyDescent="0.25">
      <c r="A88" s="23">
        <v>87</v>
      </c>
      <c r="B88" s="11">
        <v>45362</v>
      </c>
      <c r="C88" s="12">
        <v>45362.68363890046</v>
      </c>
      <c r="D88" s="13" t="s">
        <v>491</v>
      </c>
      <c r="E88" s="13" t="s">
        <v>54</v>
      </c>
      <c r="F88" s="14">
        <v>28.9</v>
      </c>
      <c r="G88" s="13" t="s">
        <v>5</v>
      </c>
    </row>
    <row r="89" spans="1:7" x14ac:dyDescent="0.25">
      <c r="A89" s="24">
        <v>88</v>
      </c>
      <c r="B89" s="15">
        <v>45362</v>
      </c>
      <c r="C89" s="16">
        <v>45362.684556296299</v>
      </c>
      <c r="D89" s="17" t="s">
        <v>491</v>
      </c>
      <c r="E89" s="17" t="s">
        <v>54</v>
      </c>
      <c r="F89" s="18">
        <v>38.700000000000003</v>
      </c>
      <c r="G89" s="17" t="s">
        <v>1</v>
      </c>
    </row>
    <row r="90" spans="1:7" x14ac:dyDescent="0.25">
      <c r="A90" s="23">
        <v>89</v>
      </c>
      <c r="B90" s="11">
        <v>45362</v>
      </c>
      <c r="C90" s="12">
        <v>45362.701963055559</v>
      </c>
      <c r="D90" s="13" t="s">
        <v>491</v>
      </c>
      <c r="E90" s="13" t="s">
        <v>55</v>
      </c>
      <c r="F90" s="14">
        <v>28.9</v>
      </c>
      <c r="G90" s="13" t="s">
        <v>21</v>
      </c>
    </row>
    <row r="91" spans="1:7" x14ac:dyDescent="0.25">
      <c r="A91" s="24">
        <v>90</v>
      </c>
      <c r="B91" s="15">
        <v>45363</v>
      </c>
      <c r="C91" s="16">
        <v>45363.427086770833</v>
      </c>
      <c r="D91" s="17" t="s">
        <v>492</v>
      </c>
      <c r="E91" s="17"/>
      <c r="F91" s="18">
        <v>40</v>
      </c>
      <c r="G91" s="17" t="s">
        <v>1</v>
      </c>
    </row>
    <row r="92" spans="1:7" x14ac:dyDescent="0.25">
      <c r="A92" s="23">
        <v>91</v>
      </c>
      <c r="B92" s="11">
        <v>45363</v>
      </c>
      <c r="C92" s="12">
        <v>45363.427483136576</v>
      </c>
      <c r="D92" s="13" t="s">
        <v>491</v>
      </c>
      <c r="E92" s="13" t="s">
        <v>40</v>
      </c>
      <c r="F92" s="14">
        <v>28.9</v>
      </c>
      <c r="G92" s="13" t="s">
        <v>5</v>
      </c>
    </row>
    <row r="93" spans="1:7" x14ac:dyDescent="0.25">
      <c r="A93" s="24">
        <v>92</v>
      </c>
      <c r="B93" s="15">
        <v>45363</v>
      </c>
      <c r="C93" s="16">
        <v>45363.428065810185</v>
      </c>
      <c r="D93" s="17" t="s">
        <v>491</v>
      </c>
      <c r="E93" s="17" t="s">
        <v>40</v>
      </c>
      <c r="F93" s="18">
        <v>28.9</v>
      </c>
      <c r="G93" s="17" t="s">
        <v>21</v>
      </c>
    </row>
    <row r="94" spans="1:7" x14ac:dyDescent="0.25">
      <c r="A94" s="23">
        <v>93</v>
      </c>
      <c r="B94" s="11">
        <v>45363</v>
      </c>
      <c r="C94" s="12">
        <v>45363.472750370369</v>
      </c>
      <c r="D94" s="13" t="s">
        <v>491</v>
      </c>
      <c r="E94" s="13" t="s">
        <v>56</v>
      </c>
      <c r="F94" s="14">
        <v>38.700000000000003</v>
      </c>
      <c r="G94" s="13" t="s">
        <v>3</v>
      </c>
    </row>
    <row r="95" spans="1:7" x14ac:dyDescent="0.25">
      <c r="A95" s="24">
        <v>94</v>
      </c>
      <c r="B95" s="15">
        <v>45363</v>
      </c>
      <c r="C95" s="16">
        <v>45363.532213831022</v>
      </c>
      <c r="D95" s="17" t="s">
        <v>491</v>
      </c>
      <c r="E95" s="17" t="s">
        <v>6</v>
      </c>
      <c r="F95" s="18">
        <v>33.799999999999997</v>
      </c>
      <c r="G95" s="17" t="s">
        <v>8</v>
      </c>
    </row>
    <row r="96" spans="1:7" x14ac:dyDescent="0.25">
      <c r="A96" s="23">
        <v>95</v>
      </c>
      <c r="B96" s="11">
        <v>45363</v>
      </c>
      <c r="C96" s="12">
        <v>45363.532940127312</v>
      </c>
      <c r="D96" s="13" t="s">
        <v>491</v>
      </c>
      <c r="E96" s="13" t="s">
        <v>6</v>
      </c>
      <c r="F96" s="14">
        <v>28.9</v>
      </c>
      <c r="G96" s="13" t="s">
        <v>5</v>
      </c>
    </row>
    <row r="97" spans="1:7" x14ac:dyDescent="0.25">
      <c r="A97" s="24">
        <v>96</v>
      </c>
      <c r="B97" s="15">
        <v>45363</v>
      </c>
      <c r="C97" s="16">
        <v>45363.677584780089</v>
      </c>
      <c r="D97" s="17" t="s">
        <v>491</v>
      </c>
      <c r="E97" s="17" t="s">
        <v>57</v>
      </c>
      <c r="F97" s="18">
        <v>28.9</v>
      </c>
      <c r="G97" s="17" t="s">
        <v>5</v>
      </c>
    </row>
    <row r="98" spans="1:7" x14ac:dyDescent="0.25">
      <c r="A98" s="23">
        <v>97</v>
      </c>
      <c r="B98" s="11">
        <v>45364</v>
      </c>
      <c r="C98" s="12">
        <v>45364.462998124996</v>
      </c>
      <c r="D98" s="13" t="s">
        <v>491</v>
      </c>
      <c r="E98" s="13" t="s">
        <v>55</v>
      </c>
      <c r="F98" s="14">
        <v>38.700000000000003</v>
      </c>
      <c r="G98" s="13" t="s">
        <v>3</v>
      </c>
    </row>
    <row r="99" spans="1:7" x14ac:dyDescent="0.25">
      <c r="A99" s="24">
        <v>98</v>
      </c>
      <c r="B99" s="15">
        <v>45364</v>
      </c>
      <c r="C99" s="16">
        <v>45364.491860567126</v>
      </c>
      <c r="D99" s="17" t="s">
        <v>491</v>
      </c>
      <c r="E99" s="17" t="s">
        <v>6</v>
      </c>
      <c r="F99" s="18">
        <v>28.9</v>
      </c>
      <c r="G99" s="17" t="s">
        <v>5</v>
      </c>
    </row>
    <row r="100" spans="1:7" x14ac:dyDescent="0.25">
      <c r="A100" s="23">
        <v>99</v>
      </c>
      <c r="B100" s="11">
        <v>45364</v>
      </c>
      <c r="C100" s="12">
        <v>45364.512573333333</v>
      </c>
      <c r="D100" s="13" t="s">
        <v>491</v>
      </c>
      <c r="E100" s="13" t="s">
        <v>58</v>
      </c>
      <c r="F100" s="14">
        <v>28.9</v>
      </c>
      <c r="G100" s="13" t="s">
        <v>5</v>
      </c>
    </row>
    <row r="101" spans="1:7" x14ac:dyDescent="0.25">
      <c r="A101" s="24">
        <v>100</v>
      </c>
      <c r="B101" s="15">
        <v>45364</v>
      </c>
      <c r="C101" s="16">
        <v>45364.513253796293</v>
      </c>
      <c r="D101" s="17" t="s">
        <v>491</v>
      </c>
      <c r="E101" s="17" t="s">
        <v>58</v>
      </c>
      <c r="F101" s="18">
        <v>28.9</v>
      </c>
      <c r="G101" s="17" t="s">
        <v>5</v>
      </c>
    </row>
    <row r="102" spans="1:7" x14ac:dyDescent="0.25">
      <c r="A102" s="23">
        <v>101</v>
      </c>
      <c r="B102" s="11">
        <v>45364</v>
      </c>
      <c r="C102" s="12">
        <v>45364.523961979168</v>
      </c>
      <c r="D102" s="13" t="s">
        <v>492</v>
      </c>
      <c r="E102" s="13"/>
      <c r="F102" s="14">
        <v>25</v>
      </c>
      <c r="G102" s="13" t="s">
        <v>28</v>
      </c>
    </row>
    <row r="103" spans="1:7" x14ac:dyDescent="0.25">
      <c r="A103" s="24">
        <v>102</v>
      </c>
      <c r="B103" s="15">
        <v>45364</v>
      </c>
      <c r="C103" s="16">
        <v>45364.601861979165</v>
      </c>
      <c r="D103" s="17" t="s">
        <v>491</v>
      </c>
      <c r="E103" s="17" t="s">
        <v>59</v>
      </c>
      <c r="F103" s="18">
        <v>33.799999999999997</v>
      </c>
      <c r="G103" s="17" t="s">
        <v>8</v>
      </c>
    </row>
    <row r="104" spans="1:7" x14ac:dyDescent="0.25">
      <c r="A104" s="23">
        <v>103</v>
      </c>
      <c r="B104" s="11">
        <v>45364</v>
      </c>
      <c r="C104" s="12">
        <v>45364.653035428244</v>
      </c>
      <c r="D104" s="13" t="s">
        <v>491</v>
      </c>
      <c r="E104" s="13" t="s">
        <v>60</v>
      </c>
      <c r="F104" s="14">
        <v>24</v>
      </c>
      <c r="G104" s="13" t="s">
        <v>28</v>
      </c>
    </row>
    <row r="105" spans="1:7" x14ac:dyDescent="0.25">
      <c r="A105" s="24">
        <v>104</v>
      </c>
      <c r="B105" s="15">
        <v>45364</v>
      </c>
      <c r="C105" s="16">
        <v>45364.653708611113</v>
      </c>
      <c r="D105" s="17" t="s">
        <v>491</v>
      </c>
      <c r="E105" s="17" t="s">
        <v>60</v>
      </c>
      <c r="F105" s="18">
        <v>24</v>
      </c>
      <c r="G105" s="17" t="s">
        <v>28</v>
      </c>
    </row>
    <row r="106" spans="1:7" x14ac:dyDescent="0.25">
      <c r="A106" s="23">
        <v>105</v>
      </c>
      <c r="B106" s="11">
        <v>45364</v>
      </c>
      <c r="C106" s="12">
        <v>45364.699414039351</v>
      </c>
      <c r="D106" s="13" t="s">
        <v>491</v>
      </c>
      <c r="E106" s="13" t="s">
        <v>61</v>
      </c>
      <c r="F106" s="14">
        <v>24</v>
      </c>
      <c r="G106" s="13" t="s">
        <v>28</v>
      </c>
    </row>
    <row r="107" spans="1:7" x14ac:dyDescent="0.25">
      <c r="A107" s="24">
        <v>106</v>
      </c>
      <c r="B107" s="15">
        <v>45365</v>
      </c>
      <c r="C107" s="16">
        <v>45365.418197233797</v>
      </c>
      <c r="D107" s="17" t="s">
        <v>492</v>
      </c>
      <c r="E107" s="17"/>
      <c r="F107" s="18">
        <v>40</v>
      </c>
      <c r="G107" s="17" t="s">
        <v>1</v>
      </c>
    </row>
    <row r="108" spans="1:7" x14ac:dyDescent="0.25">
      <c r="A108" s="23">
        <v>107</v>
      </c>
      <c r="B108" s="11">
        <v>45365</v>
      </c>
      <c r="C108" s="12">
        <v>45365.436493252317</v>
      </c>
      <c r="D108" s="13" t="s">
        <v>491</v>
      </c>
      <c r="E108" s="13" t="s">
        <v>62</v>
      </c>
      <c r="F108" s="14">
        <v>38.700000000000003</v>
      </c>
      <c r="G108" s="13" t="s">
        <v>1</v>
      </c>
    </row>
    <row r="109" spans="1:7" x14ac:dyDescent="0.25">
      <c r="A109" s="24">
        <v>108</v>
      </c>
      <c r="B109" s="15">
        <v>45365</v>
      </c>
      <c r="C109" s="16">
        <v>45365.437202349538</v>
      </c>
      <c r="D109" s="17" t="s">
        <v>491</v>
      </c>
      <c r="E109" s="17" t="s">
        <v>62</v>
      </c>
      <c r="F109" s="18">
        <v>38.700000000000003</v>
      </c>
      <c r="G109" s="17" t="s">
        <v>3</v>
      </c>
    </row>
    <row r="110" spans="1:7" x14ac:dyDescent="0.25">
      <c r="A110" s="23">
        <v>109</v>
      </c>
      <c r="B110" s="11">
        <v>45365</v>
      </c>
      <c r="C110" s="12">
        <v>45365.560758518521</v>
      </c>
      <c r="D110" s="13" t="s">
        <v>491</v>
      </c>
      <c r="E110" s="13" t="s">
        <v>16</v>
      </c>
      <c r="F110" s="14">
        <v>28.9</v>
      </c>
      <c r="G110" s="13" t="s">
        <v>21</v>
      </c>
    </row>
    <row r="111" spans="1:7" x14ac:dyDescent="0.25">
      <c r="A111" s="24">
        <v>110</v>
      </c>
      <c r="B111" s="15">
        <v>45365</v>
      </c>
      <c r="C111" s="16">
        <v>45365.561394988428</v>
      </c>
      <c r="D111" s="17" t="s">
        <v>491</v>
      </c>
      <c r="E111" s="17" t="s">
        <v>16</v>
      </c>
      <c r="F111" s="18">
        <v>28.9</v>
      </c>
      <c r="G111" s="17" t="s">
        <v>5</v>
      </c>
    </row>
    <row r="112" spans="1:7" x14ac:dyDescent="0.25">
      <c r="A112" s="23">
        <v>111</v>
      </c>
      <c r="B112" s="11">
        <v>45365</v>
      </c>
      <c r="C112" s="12">
        <v>45365.577776678241</v>
      </c>
      <c r="D112" s="13" t="s">
        <v>491</v>
      </c>
      <c r="E112" s="13" t="s">
        <v>63</v>
      </c>
      <c r="F112" s="14">
        <v>33.799999999999997</v>
      </c>
      <c r="G112" s="13" t="s">
        <v>8</v>
      </c>
    </row>
    <row r="113" spans="1:7" x14ac:dyDescent="0.25">
      <c r="A113" s="24">
        <v>112</v>
      </c>
      <c r="B113" s="15">
        <v>45365</v>
      </c>
      <c r="C113" s="16">
        <v>45365.578428796296</v>
      </c>
      <c r="D113" s="17" t="s">
        <v>491</v>
      </c>
      <c r="E113" s="17" t="s">
        <v>64</v>
      </c>
      <c r="F113" s="18">
        <v>24</v>
      </c>
      <c r="G113" s="17" t="s">
        <v>28</v>
      </c>
    </row>
    <row r="114" spans="1:7" x14ac:dyDescent="0.25">
      <c r="A114" s="23">
        <v>113</v>
      </c>
      <c r="B114" s="11">
        <v>45365</v>
      </c>
      <c r="C114" s="12">
        <v>45365.639332951388</v>
      </c>
      <c r="D114" s="13" t="s">
        <v>491</v>
      </c>
      <c r="E114" s="13" t="s">
        <v>65</v>
      </c>
      <c r="F114" s="14">
        <v>38.700000000000003</v>
      </c>
      <c r="G114" s="13" t="s">
        <v>1</v>
      </c>
    </row>
    <row r="115" spans="1:7" x14ac:dyDescent="0.25">
      <c r="A115" s="24">
        <v>114</v>
      </c>
      <c r="B115" s="15">
        <v>45365</v>
      </c>
      <c r="C115" s="16">
        <v>45365.669554467589</v>
      </c>
      <c r="D115" s="17" t="s">
        <v>491</v>
      </c>
      <c r="E115" s="17" t="s">
        <v>66</v>
      </c>
      <c r="F115" s="18">
        <v>33.799999999999997</v>
      </c>
      <c r="G115" s="17" t="s">
        <v>8</v>
      </c>
    </row>
    <row r="116" spans="1:7" x14ac:dyDescent="0.25">
      <c r="A116" s="23">
        <v>115</v>
      </c>
      <c r="B116" s="11">
        <v>45365</v>
      </c>
      <c r="C116" s="12">
        <v>45365.704608819447</v>
      </c>
      <c r="D116" s="13" t="s">
        <v>491</v>
      </c>
      <c r="E116" s="13" t="s">
        <v>57</v>
      </c>
      <c r="F116" s="14">
        <v>24</v>
      </c>
      <c r="G116" s="13" t="s">
        <v>28</v>
      </c>
    </row>
    <row r="117" spans="1:7" x14ac:dyDescent="0.25">
      <c r="A117" s="24">
        <v>116</v>
      </c>
      <c r="B117" s="15">
        <v>45365</v>
      </c>
      <c r="C117" s="16">
        <v>45365.790924236113</v>
      </c>
      <c r="D117" s="17" t="s">
        <v>491</v>
      </c>
      <c r="E117" s="17" t="s">
        <v>24</v>
      </c>
      <c r="F117" s="18">
        <v>38.700000000000003</v>
      </c>
      <c r="G117" s="17" t="s">
        <v>3</v>
      </c>
    </row>
    <row r="118" spans="1:7" x14ac:dyDescent="0.25">
      <c r="A118" s="23">
        <v>117</v>
      </c>
      <c r="B118" s="11">
        <v>45365</v>
      </c>
      <c r="C118" s="12">
        <v>45365.791766932867</v>
      </c>
      <c r="D118" s="13" t="s">
        <v>491</v>
      </c>
      <c r="E118" s="13" t="s">
        <v>16</v>
      </c>
      <c r="F118" s="14">
        <v>28.9</v>
      </c>
      <c r="G118" s="13" t="s">
        <v>21</v>
      </c>
    </row>
    <row r="119" spans="1:7" x14ac:dyDescent="0.25">
      <c r="A119" s="24">
        <v>118</v>
      </c>
      <c r="B119" s="15">
        <v>45366</v>
      </c>
      <c r="C119" s="16">
        <v>45366.418246909721</v>
      </c>
      <c r="D119" s="17" t="s">
        <v>492</v>
      </c>
      <c r="E119" s="17"/>
      <c r="F119" s="18">
        <v>40</v>
      </c>
      <c r="G119" s="17" t="s">
        <v>1</v>
      </c>
    </row>
    <row r="120" spans="1:7" x14ac:dyDescent="0.25">
      <c r="A120" s="23">
        <v>119</v>
      </c>
      <c r="B120" s="11">
        <v>45366</v>
      </c>
      <c r="C120" s="12">
        <v>45366.453497453702</v>
      </c>
      <c r="D120" s="13" t="s">
        <v>491</v>
      </c>
      <c r="E120" s="13" t="s">
        <v>67</v>
      </c>
      <c r="F120" s="14">
        <v>38.700000000000003</v>
      </c>
      <c r="G120" s="13" t="s">
        <v>3</v>
      </c>
    </row>
    <row r="121" spans="1:7" x14ac:dyDescent="0.25">
      <c r="A121" s="24">
        <v>120</v>
      </c>
      <c r="B121" s="15">
        <v>45366</v>
      </c>
      <c r="C121" s="16">
        <v>45366.763517615742</v>
      </c>
      <c r="D121" s="17" t="s">
        <v>491</v>
      </c>
      <c r="E121" s="17" t="s">
        <v>16</v>
      </c>
      <c r="F121" s="18">
        <v>28.9</v>
      </c>
      <c r="G121" s="17" t="s">
        <v>5</v>
      </c>
    </row>
    <row r="122" spans="1:7" x14ac:dyDescent="0.25">
      <c r="A122" s="23">
        <v>121</v>
      </c>
      <c r="B122" s="11">
        <v>45367</v>
      </c>
      <c r="C122" s="12">
        <v>45367.504805659722</v>
      </c>
      <c r="D122" s="13" t="s">
        <v>491</v>
      </c>
      <c r="E122" s="13" t="s">
        <v>68</v>
      </c>
      <c r="F122" s="14">
        <v>33.799999999999997</v>
      </c>
      <c r="G122" s="13" t="s">
        <v>8</v>
      </c>
    </row>
    <row r="123" spans="1:7" x14ac:dyDescent="0.25">
      <c r="A123" s="24">
        <v>122</v>
      </c>
      <c r="B123" s="15">
        <v>45367</v>
      </c>
      <c r="C123" s="16">
        <v>45367.505485127316</v>
      </c>
      <c r="D123" s="17" t="s">
        <v>491</v>
      </c>
      <c r="E123" s="17" t="s">
        <v>68</v>
      </c>
      <c r="F123" s="18">
        <v>28.9</v>
      </c>
      <c r="G123" s="17" t="s">
        <v>5</v>
      </c>
    </row>
    <row r="124" spans="1:7" x14ac:dyDescent="0.25">
      <c r="A124" s="23">
        <v>123</v>
      </c>
      <c r="B124" s="11">
        <v>45367</v>
      </c>
      <c r="C124" s="12">
        <v>45367.665491412037</v>
      </c>
      <c r="D124" s="13" t="s">
        <v>491</v>
      </c>
      <c r="E124" s="13" t="s">
        <v>13</v>
      </c>
      <c r="F124" s="14">
        <v>28.9</v>
      </c>
      <c r="G124" s="13" t="s">
        <v>21</v>
      </c>
    </row>
    <row r="125" spans="1:7" x14ac:dyDescent="0.25">
      <c r="A125" s="24">
        <v>124</v>
      </c>
      <c r="B125" s="15">
        <v>45367</v>
      </c>
      <c r="C125" s="16">
        <v>45367.66900159722</v>
      </c>
      <c r="D125" s="17" t="s">
        <v>491</v>
      </c>
      <c r="E125" s="17" t="s">
        <v>13</v>
      </c>
      <c r="F125" s="18">
        <v>28.9</v>
      </c>
      <c r="G125" s="17" t="s">
        <v>21</v>
      </c>
    </row>
    <row r="126" spans="1:7" x14ac:dyDescent="0.25">
      <c r="A126" s="23">
        <v>125</v>
      </c>
      <c r="B126" s="11">
        <v>45367</v>
      </c>
      <c r="C126" s="12">
        <v>45367.669576898152</v>
      </c>
      <c r="D126" s="13" t="s">
        <v>491</v>
      </c>
      <c r="E126" s="13" t="s">
        <v>16</v>
      </c>
      <c r="F126" s="14">
        <v>28.9</v>
      </c>
      <c r="G126" s="13" t="s">
        <v>21</v>
      </c>
    </row>
    <row r="127" spans="1:7" x14ac:dyDescent="0.25">
      <c r="A127" s="24">
        <v>126</v>
      </c>
      <c r="B127" s="15">
        <v>45367</v>
      </c>
      <c r="C127" s="16">
        <v>45367.748694918984</v>
      </c>
      <c r="D127" s="17" t="s">
        <v>491</v>
      </c>
      <c r="E127" s="17" t="s">
        <v>69</v>
      </c>
      <c r="F127" s="18">
        <v>33.799999999999997</v>
      </c>
      <c r="G127" s="17" t="s">
        <v>8</v>
      </c>
    </row>
    <row r="128" spans="1:7" x14ac:dyDescent="0.25">
      <c r="A128" s="23">
        <v>127</v>
      </c>
      <c r="B128" s="11">
        <v>45368</v>
      </c>
      <c r="C128" s="12">
        <v>45368.423858784721</v>
      </c>
      <c r="D128" s="13" t="s">
        <v>492</v>
      </c>
      <c r="E128" s="13"/>
      <c r="F128" s="14">
        <v>40</v>
      </c>
      <c r="G128" s="13" t="s">
        <v>1</v>
      </c>
    </row>
    <row r="129" spans="1:7" x14ac:dyDescent="0.25">
      <c r="A129" s="24">
        <v>128</v>
      </c>
      <c r="B129" s="15">
        <v>45368</v>
      </c>
      <c r="C129" s="16">
        <v>45368.538496122688</v>
      </c>
      <c r="D129" s="17" t="s">
        <v>491</v>
      </c>
      <c r="E129" s="17" t="s">
        <v>70</v>
      </c>
      <c r="F129" s="18">
        <v>28.9</v>
      </c>
      <c r="G129" s="17" t="s">
        <v>21</v>
      </c>
    </row>
    <row r="130" spans="1:7" x14ac:dyDescent="0.25">
      <c r="A130" s="23">
        <v>129</v>
      </c>
      <c r="B130" s="11">
        <v>45369</v>
      </c>
      <c r="C130" s="12">
        <v>45369.47082952546</v>
      </c>
      <c r="D130" s="13" t="s">
        <v>491</v>
      </c>
      <c r="E130" s="13" t="s">
        <v>71</v>
      </c>
      <c r="F130" s="14">
        <v>28.9</v>
      </c>
      <c r="G130" s="13" t="s">
        <v>21</v>
      </c>
    </row>
    <row r="131" spans="1:7" x14ac:dyDescent="0.25">
      <c r="A131" s="24">
        <v>130</v>
      </c>
      <c r="B131" s="15">
        <v>45369</v>
      </c>
      <c r="C131" s="16">
        <v>45369.64698755787</v>
      </c>
      <c r="D131" s="17" t="s">
        <v>491</v>
      </c>
      <c r="E131" s="17" t="s">
        <v>4</v>
      </c>
      <c r="F131" s="18">
        <v>28.9</v>
      </c>
      <c r="G131" s="17" t="s">
        <v>5</v>
      </c>
    </row>
    <row r="132" spans="1:7" x14ac:dyDescent="0.25">
      <c r="A132" s="23">
        <v>131</v>
      </c>
      <c r="B132" s="11">
        <v>45369</v>
      </c>
      <c r="C132" s="12">
        <v>45369.64766480324</v>
      </c>
      <c r="D132" s="13" t="s">
        <v>491</v>
      </c>
      <c r="E132" s="13" t="s">
        <v>4</v>
      </c>
      <c r="F132" s="14">
        <v>28.9</v>
      </c>
      <c r="G132" s="13" t="s">
        <v>5</v>
      </c>
    </row>
    <row r="133" spans="1:7" x14ac:dyDescent="0.25">
      <c r="A133" s="24">
        <v>132</v>
      </c>
      <c r="B133" s="15">
        <v>45369</v>
      </c>
      <c r="C133" s="16">
        <v>45369.648341527776</v>
      </c>
      <c r="D133" s="17" t="s">
        <v>491</v>
      </c>
      <c r="E133" s="17" t="s">
        <v>4</v>
      </c>
      <c r="F133" s="18">
        <v>28.9</v>
      </c>
      <c r="G133" s="17" t="s">
        <v>5</v>
      </c>
    </row>
    <row r="134" spans="1:7" x14ac:dyDescent="0.25">
      <c r="A134" s="23">
        <v>133</v>
      </c>
      <c r="B134" s="11">
        <v>45370</v>
      </c>
      <c r="C134" s="12">
        <v>45370.430856435189</v>
      </c>
      <c r="D134" s="13" t="s">
        <v>492</v>
      </c>
      <c r="E134" s="13"/>
      <c r="F134" s="14">
        <v>30</v>
      </c>
      <c r="G134" s="13" t="s">
        <v>21</v>
      </c>
    </row>
    <row r="135" spans="1:7" x14ac:dyDescent="0.25">
      <c r="A135" s="24">
        <v>134</v>
      </c>
      <c r="B135" s="15">
        <v>45370</v>
      </c>
      <c r="C135" s="16">
        <v>45370.584971481483</v>
      </c>
      <c r="D135" s="17" t="s">
        <v>491</v>
      </c>
      <c r="E135" s="17" t="s">
        <v>72</v>
      </c>
      <c r="F135" s="18">
        <v>38.700000000000003</v>
      </c>
      <c r="G135" s="17" t="s">
        <v>1</v>
      </c>
    </row>
    <row r="136" spans="1:7" x14ac:dyDescent="0.25">
      <c r="A136" s="23">
        <v>135</v>
      </c>
      <c r="B136" s="11">
        <v>45370</v>
      </c>
      <c r="C136" s="12">
        <v>45370.58564542824</v>
      </c>
      <c r="D136" s="13" t="s">
        <v>491</v>
      </c>
      <c r="E136" s="13" t="s">
        <v>72</v>
      </c>
      <c r="F136" s="14">
        <v>38.700000000000003</v>
      </c>
      <c r="G136" s="13" t="s">
        <v>1</v>
      </c>
    </row>
    <row r="137" spans="1:7" x14ac:dyDescent="0.25">
      <c r="A137" s="24">
        <v>136</v>
      </c>
      <c r="B137" s="15">
        <v>45370</v>
      </c>
      <c r="C137" s="16">
        <v>45370.628198020837</v>
      </c>
      <c r="D137" s="17" t="s">
        <v>491</v>
      </c>
      <c r="E137" s="17" t="s">
        <v>56</v>
      </c>
      <c r="F137" s="18">
        <v>38.700000000000003</v>
      </c>
      <c r="G137" s="17" t="s">
        <v>3</v>
      </c>
    </row>
    <row r="138" spans="1:7" x14ac:dyDescent="0.25">
      <c r="A138" s="23">
        <v>137</v>
      </c>
      <c r="B138" s="11">
        <v>45370</v>
      </c>
      <c r="C138" s="12">
        <v>45370.704035949071</v>
      </c>
      <c r="D138" s="13" t="s">
        <v>491</v>
      </c>
      <c r="E138" s="13" t="s">
        <v>73</v>
      </c>
      <c r="F138" s="14">
        <v>33.799999999999997</v>
      </c>
      <c r="G138" s="13" t="s">
        <v>8</v>
      </c>
    </row>
    <row r="139" spans="1:7" x14ac:dyDescent="0.25">
      <c r="A139" s="24">
        <v>138</v>
      </c>
      <c r="B139" s="15">
        <v>45370</v>
      </c>
      <c r="C139" s="16">
        <v>45370.810100428243</v>
      </c>
      <c r="D139" s="17" t="s">
        <v>492</v>
      </c>
      <c r="E139" s="17"/>
      <c r="F139" s="18">
        <v>40</v>
      </c>
      <c r="G139" s="17" t="s">
        <v>3</v>
      </c>
    </row>
    <row r="140" spans="1:7" x14ac:dyDescent="0.25">
      <c r="A140" s="23">
        <v>139</v>
      </c>
      <c r="B140" s="11">
        <v>45371</v>
      </c>
      <c r="C140" s="12">
        <v>45371.486995405096</v>
      </c>
      <c r="D140" s="13" t="s">
        <v>491</v>
      </c>
      <c r="E140" s="13" t="s">
        <v>16</v>
      </c>
      <c r="F140" s="14">
        <v>28.9</v>
      </c>
      <c r="G140" s="13" t="s">
        <v>21</v>
      </c>
    </row>
    <row r="141" spans="1:7" x14ac:dyDescent="0.25">
      <c r="A141" s="24">
        <v>140</v>
      </c>
      <c r="B141" s="15">
        <v>45371</v>
      </c>
      <c r="C141" s="16">
        <v>45371.514672777776</v>
      </c>
      <c r="D141" s="17" t="s">
        <v>492</v>
      </c>
      <c r="E141" s="17"/>
      <c r="F141" s="18">
        <v>40</v>
      </c>
      <c r="G141" s="17" t="s">
        <v>1</v>
      </c>
    </row>
    <row r="142" spans="1:7" x14ac:dyDescent="0.25">
      <c r="A142" s="23">
        <v>141</v>
      </c>
      <c r="B142" s="11">
        <v>45371</v>
      </c>
      <c r="C142" s="12">
        <v>45371.521400092592</v>
      </c>
      <c r="D142" s="13" t="s">
        <v>491</v>
      </c>
      <c r="E142" s="13" t="s">
        <v>56</v>
      </c>
      <c r="F142" s="14">
        <v>28.9</v>
      </c>
      <c r="G142" s="13" t="s">
        <v>21</v>
      </c>
    </row>
    <row r="143" spans="1:7" x14ac:dyDescent="0.25">
      <c r="A143" s="24">
        <v>142</v>
      </c>
      <c r="B143" s="15">
        <v>45371</v>
      </c>
      <c r="C143" s="16">
        <v>45371.553326319445</v>
      </c>
      <c r="D143" s="17" t="s">
        <v>491</v>
      </c>
      <c r="E143" s="17" t="s">
        <v>74</v>
      </c>
      <c r="F143" s="18">
        <v>38.700000000000003</v>
      </c>
      <c r="G143" s="17" t="s">
        <v>36</v>
      </c>
    </row>
    <row r="144" spans="1:7" x14ac:dyDescent="0.25">
      <c r="A144" s="23">
        <v>143</v>
      </c>
      <c r="B144" s="11">
        <v>45371</v>
      </c>
      <c r="C144" s="12">
        <v>45371.696274502312</v>
      </c>
      <c r="D144" s="13" t="s">
        <v>491</v>
      </c>
      <c r="E144" s="13" t="s">
        <v>57</v>
      </c>
      <c r="F144" s="14">
        <v>38.700000000000003</v>
      </c>
      <c r="G144" s="13" t="s">
        <v>12</v>
      </c>
    </row>
    <row r="145" spans="1:7" x14ac:dyDescent="0.25">
      <c r="A145" s="24">
        <v>144</v>
      </c>
      <c r="B145" s="15">
        <v>45371</v>
      </c>
      <c r="C145" s="16">
        <v>45371.743388668983</v>
      </c>
      <c r="D145" s="17" t="s">
        <v>491</v>
      </c>
      <c r="E145" s="17" t="s">
        <v>75</v>
      </c>
      <c r="F145" s="18">
        <v>38.700000000000003</v>
      </c>
      <c r="G145" s="17" t="s">
        <v>1</v>
      </c>
    </row>
    <row r="146" spans="1:7" x14ac:dyDescent="0.25">
      <c r="A146" s="23">
        <v>145</v>
      </c>
      <c r="B146" s="11">
        <v>45372</v>
      </c>
      <c r="C146" s="12">
        <v>45372.429826122687</v>
      </c>
      <c r="D146" s="13" t="s">
        <v>492</v>
      </c>
      <c r="E146" s="13"/>
      <c r="F146" s="14">
        <v>40</v>
      </c>
      <c r="G146" s="13" t="s">
        <v>36</v>
      </c>
    </row>
    <row r="147" spans="1:7" x14ac:dyDescent="0.25">
      <c r="A147" s="24">
        <v>146</v>
      </c>
      <c r="B147" s="15">
        <v>45372</v>
      </c>
      <c r="C147" s="16">
        <v>45372.517467523146</v>
      </c>
      <c r="D147" s="17" t="s">
        <v>491</v>
      </c>
      <c r="E147" s="17" t="s">
        <v>16</v>
      </c>
      <c r="F147" s="18">
        <v>28.9</v>
      </c>
      <c r="G147" s="17" t="s">
        <v>21</v>
      </c>
    </row>
    <row r="148" spans="1:7" x14ac:dyDescent="0.25">
      <c r="A148" s="23">
        <v>147</v>
      </c>
      <c r="B148" s="11">
        <v>45372</v>
      </c>
      <c r="C148" s="12">
        <v>45372.518257268515</v>
      </c>
      <c r="D148" s="13" t="s">
        <v>491</v>
      </c>
      <c r="E148" s="13" t="s">
        <v>16</v>
      </c>
      <c r="F148" s="14">
        <v>38.700000000000003</v>
      </c>
      <c r="G148" s="13" t="s">
        <v>36</v>
      </c>
    </row>
    <row r="149" spans="1:7" x14ac:dyDescent="0.25">
      <c r="A149" s="24">
        <v>148</v>
      </c>
      <c r="B149" s="15">
        <v>45372</v>
      </c>
      <c r="C149" s="16">
        <v>45372.722933483798</v>
      </c>
      <c r="D149" s="17" t="s">
        <v>492</v>
      </c>
      <c r="E149" s="17"/>
      <c r="F149" s="18">
        <v>30</v>
      </c>
      <c r="G149" s="17" t="s">
        <v>5</v>
      </c>
    </row>
    <row r="150" spans="1:7" x14ac:dyDescent="0.25">
      <c r="A150" s="23">
        <v>149</v>
      </c>
      <c r="B150" s="11">
        <v>45372</v>
      </c>
      <c r="C150" s="12">
        <v>45372.723626770836</v>
      </c>
      <c r="D150" s="13" t="s">
        <v>491</v>
      </c>
      <c r="E150" s="13" t="s">
        <v>16</v>
      </c>
      <c r="F150" s="14">
        <v>28.9</v>
      </c>
      <c r="G150" s="13" t="s">
        <v>21</v>
      </c>
    </row>
    <row r="151" spans="1:7" x14ac:dyDescent="0.25">
      <c r="A151" s="24">
        <v>150</v>
      </c>
      <c r="B151" s="15">
        <v>45372</v>
      </c>
      <c r="C151" s="16">
        <v>45372.805978101853</v>
      </c>
      <c r="D151" s="17" t="s">
        <v>491</v>
      </c>
      <c r="E151" s="17" t="s">
        <v>76</v>
      </c>
      <c r="F151" s="18">
        <v>38.700000000000003</v>
      </c>
      <c r="G151" s="17" t="s">
        <v>1</v>
      </c>
    </row>
    <row r="152" spans="1:7" x14ac:dyDescent="0.25">
      <c r="A152" s="23">
        <v>151</v>
      </c>
      <c r="B152" s="11">
        <v>45373</v>
      </c>
      <c r="C152" s="12">
        <v>45373.441592812502</v>
      </c>
      <c r="D152" s="13" t="s">
        <v>491</v>
      </c>
      <c r="E152" s="13" t="s">
        <v>77</v>
      </c>
      <c r="F152" s="14">
        <v>33.799999999999997</v>
      </c>
      <c r="G152" s="13" t="s">
        <v>8</v>
      </c>
    </row>
    <row r="153" spans="1:7" x14ac:dyDescent="0.25">
      <c r="A153" s="24">
        <v>152</v>
      </c>
      <c r="B153" s="15">
        <v>45373</v>
      </c>
      <c r="C153" s="16">
        <v>45373.562041006946</v>
      </c>
      <c r="D153" s="17" t="s">
        <v>491</v>
      </c>
      <c r="E153" s="17" t="s">
        <v>78</v>
      </c>
      <c r="F153" s="18">
        <v>33.799999999999997</v>
      </c>
      <c r="G153" s="17" t="s">
        <v>8</v>
      </c>
    </row>
    <row r="154" spans="1:7" x14ac:dyDescent="0.25">
      <c r="A154" s="23">
        <v>153</v>
      </c>
      <c r="B154" s="11">
        <v>45373</v>
      </c>
      <c r="C154" s="12">
        <v>45373.677250555556</v>
      </c>
      <c r="D154" s="13" t="s">
        <v>492</v>
      </c>
      <c r="E154" s="13"/>
      <c r="F154" s="14">
        <v>40</v>
      </c>
      <c r="G154" s="13" t="s">
        <v>36</v>
      </c>
    </row>
    <row r="155" spans="1:7" x14ac:dyDescent="0.25">
      <c r="A155" s="24">
        <v>154</v>
      </c>
      <c r="B155" s="15">
        <v>45373</v>
      </c>
      <c r="C155" s="16">
        <v>45373.720181990742</v>
      </c>
      <c r="D155" s="17" t="s">
        <v>491</v>
      </c>
      <c r="E155" s="17" t="s">
        <v>16</v>
      </c>
      <c r="F155" s="18">
        <v>28.9</v>
      </c>
      <c r="G155" s="17" t="s">
        <v>5</v>
      </c>
    </row>
    <row r="156" spans="1:7" x14ac:dyDescent="0.25">
      <c r="A156" s="23">
        <v>155</v>
      </c>
      <c r="B156" s="11">
        <v>45373</v>
      </c>
      <c r="C156" s="12">
        <v>45373.720821655093</v>
      </c>
      <c r="D156" s="13" t="s">
        <v>491</v>
      </c>
      <c r="E156" s="13" t="s">
        <v>16</v>
      </c>
      <c r="F156" s="14">
        <v>24</v>
      </c>
      <c r="G156" s="13" t="s">
        <v>28</v>
      </c>
    </row>
    <row r="157" spans="1:7" x14ac:dyDescent="0.25">
      <c r="A157" s="24">
        <v>156</v>
      </c>
      <c r="B157" s="15">
        <v>45373</v>
      </c>
      <c r="C157" s="16">
        <v>45373.722795023146</v>
      </c>
      <c r="D157" s="17" t="s">
        <v>491</v>
      </c>
      <c r="E157" s="17" t="s">
        <v>57</v>
      </c>
      <c r="F157" s="18">
        <v>28.9</v>
      </c>
      <c r="G157" s="17" t="s">
        <v>5</v>
      </c>
    </row>
    <row r="158" spans="1:7" x14ac:dyDescent="0.25">
      <c r="A158" s="23">
        <v>157</v>
      </c>
      <c r="B158" s="11">
        <v>45374</v>
      </c>
      <c r="C158" s="12">
        <v>45374.447217118053</v>
      </c>
      <c r="D158" s="13" t="s">
        <v>491</v>
      </c>
      <c r="E158" s="13" t="s">
        <v>79</v>
      </c>
      <c r="F158" s="14">
        <v>38.700000000000003</v>
      </c>
      <c r="G158" s="13" t="s">
        <v>1</v>
      </c>
    </row>
    <row r="159" spans="1:7" x14ac:dyDescent="0.25">
      <c r="A159" s="24">
        <v>158</v>
      </c>
      <c r="B159" s="15">
        <v>45374</v>
      </c>
      <c r="C159" s="16">
        <v>45374.447999502314</v>
      </c>
      <c r="D159" s="17" t="s">
        <v>491</v>
      </c>
      <c r="E159" s="17" t="s">
        <v>80</v>
      </c>
      <c r="F159" s="18">
        <v>33.799999999999997</v>
      </c>
      <c r="G159" s="17" t="s">
        <v>8</v>
      </c>
    </row>
    <row r="160" spans="1:7" x14ac:dyDescent="0.25">
      <c r="A160" s="23">
        <v>159</v>
      </c>
      <c r="B160" s="11">
        <v>45374</v>
      </c>
      <c r="C160" s="12">
        <v>45374.548699780091</v>
      </c>
      <c r="D160" s="13" t="s">
        <v>491</v>
      </c>
      <c r="E160" s="13" t="s">
        <v>81</v>
      </c>
      <c r="F160" s="14">
        <v>38.700000000000003</v>
      </c>
      <c r="G160" s="13" t="s">
        <v>36</v>
      </c>
    </row>
    <row r="161" spans="1:7" x14ac:dyDescent="0.25">
      <c r="A161" s="24">
        <v>160</v>
      </c>
      <c r="B161" s="15">
        <v>45374</v>
      </c>
      <c r="C161" s="16">
        <v>45374.549447106481</v>
      </c>
      <c r="D161" s="17" t="s">
        <v>491</v>
      </c>
      <c r="E161" s="17" t="s">
        <v>81</v>
      </c>
      <c r="F161" s="18">
        <v>38.700000000000003</v>
      </c>
      <c r="G161" s="17" t="s">
        <v>12</v>
      </c>
    </row>
    <row r="162" spans="1:7" x14ac:dyDescent="0.25">
      <c r="A162" s="23">
        <v>161</v>
      </c>
      <c r="B162" s="11">
        <v>45374</v>
      </c>
      <c r="C162" s="12">
        <v>45374.614366620372</v>
      </c>
      <c r="D162" s="13" t="s">
        <v>491</v>
      </c>
      <c r="E162" s="13" t="s">
        <v>82</v>
      </c>
      <c r="F162" s="14">
        <v>33.799999999999997</v>
      </c>
      <c r="G162" s="13" t="s">
        <v>8</v>
      </c>
    </row>
    <row r="163" spans="1:7" x14ac:dyDescent="0.25">
      <c r="A163" s="24">
        <v>162</v>
      </c>
      <c r="B163" s="15">
        <v>45374</v>
      </c>
      <c r="C163" s="16">
        <v>45374.657859513885</v>
      </c>
      <c r="D163" s="17" t="s">
        <v>491</v>
      </c>
      <c r="E163" s="17" t="s">
        <v>83</v>
      </c>
      <c r="F163" s="18">
        <v>38.700000000000003</v>
      </c>
      <c r="G163" s="17" t="s">
        <v>1</v>
      </c>
    </row>
    <row r="164" spans="1:7" x14ac:dyDescent="0.25">
      <c r="A164" s="23">
        <v>163</v>
      </c>
      <c r="B164" s="11">
        <v>45374</v>
      </c>
      <c r="C164" s="12">
        <v>45374.659419131945</v>
      </c>
      <c r="D164" s="13" t="s">
        <v>491</v>
      </c>
      <c r="E164" s="13" t="s">
        <v>83</v>
      </c>
      <c r="F164" s="14">
        <v>33.799999999999997</v>
      </c>
      <c r="G164" s="13" t="s">
        <v>8</v>
      </c>
    </row>
    <row r="165" spans="1:7" x14ac:dyDescent="0.25">
      <c r="A165" s="24">
        <v>164</v>
      </c>
      <c r="B165" s="15">
        <v>45374</v>
      </c>
      <c r="C165" s="16">
        <v>45374.667342430555</v>
      </c>
      <c r="D165" s="17" t="s">
        <v>491</v>
      </c>
      <c r="E165" s="17" t="s">
        <v>13</v>
      </c>
      <c r="F165" s="18">
        <v>28.9</v>
      </c>
      <c r="G165" s="17" t="s">
        <v>21</v>
      </c>
    </row>
    <row r="166" spans="1:7" x14ac:dyDescent="0.25">
      <c r="A166" s="23">
        <v>165</v>
      </c>
      <c r="B166" s="11">
        <v>45375</v>
      </c>
      <c r="C166" s="12">
        <v>45375.419398206017</v>
      </c>
      <c r="D166" s="13" t="s">
        <v>492</v>
      </c>
      <c r="E166" s="13"/>
      <c r="F166" s="14">
        <v>40</v>
      </c>
      <c r="G166" s="13" t="s">
        <v>1</v>
      </c>
    </row>
    <row r="167" spans="1:7" x14ac:dyDescent="0.25">
      <c r="A167" s="24">
        <v>166</v>
      </c>
      <c r="B167" s="15">
        <v>45375</v>
      </c>
      <c r="C167" s="16">
        <v>45375.781347187498</v>
      </c>
      <c r="D167" s="17" t="s">
        <v>491</v>
      </c>
      <c r="E167" s="17" t="s">
        <v>84</v>
      </c>
      <c r="F167" s="18">
        <v>38.700000000000003</v>
      </c>
      <c r="G167" s="17" t="s">
        <v>1</v>
      </c>
    </row>
    <row r="168" spans="1:7" x14ac:dyDescent="0.25">
      <c r="A168" s="23">
        <v>167</v>
      </c>
      <c r="B168" s="11">
        <v>45376</v>
      </c>
      <c r="C168" s="12">
        <v>45376.438741319442</v>
      </c>
      <c r="D168" s="13" t="s">
        <v>491</v>
      </c>
      <c r="E168" s="13" t="s">
        <v>13</v>
      </c>
      <c r="F168" s="14">
        <v>38.700000000000003</v>
      </c>
      <c r="G168" s="13" t="s">
        <v>1</v>
      </c>
    </row>
    <row r="169" spans="1:7" x14ac:dyDescent="0.25">
      <c r="A169" s="24">
        <v>168</v>
      </c>
      <c r="B169" s="15">
        <v>45376</v>
      </c>
      <c r="C169" s="16">
        <v>45376.469741562498</v>
      </c>
      <c r="D169" s="17" t="s">
        <v>492</v>
      </c>
      <c r="E169" s="17"/>
      <c r="F169" s="18">
        <v>35</v>
      </c>
      <c r="G169" s="17" t="s">
        <v>8</v>
      </c>
    </row>
    <row r="170" spans="1:7" x14ac:dyDescent="0.25">
      <c r="A170" s="23">
        <v>169</v>
      </c>
      <c r="B170" s="11">
        <v>45376</v>
      </c>
      <c r="C170" s="12">
        <v>45376.602189386576</v>
      </c>
      <c r="D170" s="13" t="s">
        <v>491</v>
      </c>
      <c r="E170" s="13" t="s">
        <v>85</v>
      </c>
      <c r="F170" s="14">
        <v>38.700000000000003</v>
      </c>
      <c r="G170" s="13" t="s">
        <v>1</v>
      </c>
    </row>
    <row r="171" spans="1:7" x14ac:dyDescent="0.25">
      <c r="A171" s="24">
        <v>170</v>
      </c>
      <c r="B171" s="15">
        <v>45376</v>
      </c>
      <c r="C171" s="16">
        <v>45376.60376554398</v>
      </c>
      <c r="D171" s="17" t="s">
        <v>491</v>
      </c>
      <c r="E171" s="17" t="s">
        <v>22</v>
      </c>
      <c r="F171" s="18">
        <v>38.700000000000003</v>
      </c>
      <c r="G171" s="17" t="s">
        <v>1</v>
      </c>
    </row>
    <row r="172" spans="1:7" x14ac:dyDescent="0.25">
      <c r="A172" s="23">
        <v>171</v>
      </c>
      <c r="B172" s="11">
        <v>45376</v>
      </c>
      <c r="C172" s="12">
        <v>45376.776049189815</v>
      </c>
      <c r="D172" s="13" t="s">
        <v>491</v>
      </c>
      <c r="E172" s="13" t="s">
        <v>30</v>
      </c>
      <c r="F172" s="14">
        <v>33.799999999999997</v>
      </c>
      <c r="G172" s="13" t="s">
        <v>8</v>
      </c>
    </row>
    <row r="173" spans="1:7" x14ac:dyDescent="0.25">
      <c r="A173" s="24">
        <v>172</v>
      </c>
      <c r="B173" s="15">
        <v>45376</v>
      </c>
      <c r="C173" s="16">
        <v>45376.815561828706</v>
      </c>
      <c r="D173" s="17" t="s">
        <v>491</v>
      </c>
      <c r="E173" s="17" t="s">
        <v>86</v>
      </c>
      <c r="F173" s="18">
        <v>38.700000000000003</v>
      </c>
      <c r="G173" s="17" t="s">
        <v>36</v>
      </c>
    </row>
    <row r="174" spans="1:7" x14ac:dyDescent="0.25">
      <c r="A174" s="23">
        <v>173</v>
      </c>
      <c r="B174" s="11">
        <v>45377</v>
      </c>
      <c r="C174" s="12">
        <v>45377.441547210648</v>
      </c>
      <c r="D174" s="13" t="s">
        <v>491</v>
      </c>
      <c r="E174" s="13" t="s">
        <v>62</v>
      </c>
      <c r="F174" s="14">
        <v>38.700000000000003</v>
      </c>
      <c r="G174" s="13" t="s">
        <v>12</v>
      </c>
    </row>
    <row r="175" spans="1:7" x14ac:dyDescent="0.25">
      <c r="A175" s="24">
        <v>174</v>
      </c>
      <c r="B175" s="15">
        <v>45377</v>
      </c>
      <c r="C175" s="16">
        <v>45377.44208508102</v>
      </c>
      <c r="D175" s="17" t="s">
        <v>491</v>
      </c>
      <c r="E175" s="17" t="s">
        <v>62</v>
      </c>
      <c r="F175" s="18">
        <v>38.700000000000003</v>
      </c>
      <c r="G175" s="17" t="s">
        <v>1</v>
      </c>
    </row>
    <row r="176" spans="1:7" x14ac:dyDescent="0.25">
      <c r="A176" s="23">
        <v>175</v>
      </c>
      <c r="B176" s="11">
        <v>45377</v>
      </c>
      <c r="C176" s="12">
        <v>45377.446182523148</v>
      </c>
      <c r="D176" s="13" t="s">
        <v>491</v>
      </c>
      <c r="E176" s="13" t="s">
        <v>87</v>
      </c>
      <c r="F176" s="14">
        <v>38.700000000000003</v>
      </c>
      <c r="G176" s="13" t="s">
        <v>1</v>
      </c>
    </row>
    <row r="177" spans="1:7" x14ac:dyDescent="0.25">
      <c r="A177" s="24">
        <v>176</v>
      </c>
      <c r="B177" s="15">
        <v>45377</v>
      </c>
      <c r="C177" s="16">
        <v>45377.46652008102</v>
      </c>
      <c r="D177" s="17" t="s">
        <v>491</v>
      </c>
      <c r="E177" s="17" t="s">
        <v>13</v>
      </c>
      <c r="F177" s="18">
        <v>28.9</v>
      </c>
      <c r="G177" s="17" t="s">
        <v>21</v>
      </c>
    </row>
    <row r="178" spans="1:7" x14ac:dyDescent="0.25">
      <c r="A178" s="23">
        <v>177</v>
      </c>
      <c r="B178" s="11">
        <v>45377</v>
      </c>
      <c r="C178" s="12">
        <v>45377.566583020831</v>
      </c>
      <c r="D178" s="13" t="s">
        <v>491</v>
      </c>
      <c r="E178" s="13" t="s">
        <v>4</v>
      </c>
      <c r="F178" s="14">
        <v>28.9</v>
      </c>
      <c r="G178" s="13" t="s">
        <v>5</v>
      </c>
    </row>
    <row r="179" spans="1:7" x14ac:dyDescent="0.25">
      <c r="A179" s="24">
        <v>178</v>
      </c>
      <c r="B179" s="15">
        <v>45377</v>
      </c>
      <c r="C179" s="16">
        <v>45377.567241249999</v>
      </c>
      <c r="D179" s="17" t="s">
        <v>491</v>
      </c>
      <c r="E179" s="17" t="s">
        <v>39</v>
      </c>
      <c r="F179" s="18">
        <v>28.9</v>
      </c>
      <c r="G179" s="17" t="s">
        <v>21</v>
      </c>
    </row>
    <row r="180" spans="1:7" x14ac:dyDescent="0.25">
      <c r="A180" s="23">
        <v>179</v>
      </c>
      <c r="B180" s="11">
        <v>45377</v>
      </c>
      <c r="C180" s="12">
        <v>45377.568052349539</v>
      </c>
      <c r="D180" s="13" t="s">
        <v>491</v>
      </c>
      <c r="E180" s="13" t="s">
        <v>66</v>
      </c>
      <c r="F180" s="14">
        <v>28.9</v>
      </c>
      <c r="G180" s="13" t="s">
        <v>21</v>
      </c>
    </row>
    <row r="181" spans="1:7" x14ac:dyDescent="0.25">
      <c r="A181" s="24">
        <v>180</v>
      </c>
      <c r="B181" s="15">
        <v>45377</v>
      </c>
      <c r="C181" s="16">
        <v>45377.581871261573</v>
      </c>
      <c r="D181" s="17" t="s">
        <v>491</v>
      </c>
      <c r="E181" s="17" t="s">
        <v>57</v>
      </c>
      <c r="F181" s="18">
        <v>28.9</v>
      </c>
      <c r="G181" s="17" t="s">
        <v>5</v>
      </c>
    </row>
    <row r="182" spans="1:7" x14ac:dyDescent="0.25">
      <c r="A182" s="23">
        <v>181</v>
      </c>
      <c r="B182" s="11">
        <v>45377</v>
      </c>
      <c r="C182" s="12">
        <v>45377.658359606481</v>
      </c>
      <c r="D182" s="13" t="s">
        <v>491</v>
      </c>
      <c r="E182" s="13" t="s">
        <v>88</v>
      </c>
      <c r="F182" s="14">
        <v>38.700000000000003</v>
      </c>
      <c r="G182" s="13" t="s">
        <v>1</v>
      </c>
    </row>
    <row r="183" spans="1:7" x14ac:dyDescent="0.25">
      <c r="A183" s="24">
        <v>182</v>
      </c>
      <c r="B183" s="15">
        <v>45377</v>
      </c>
      <c r="C183" s="16">
        <v>45377.773363055552</v>
      </c>
      <c r="D183" s="17" t="s">
        <v>491</v>
      </c>
      <c r="E183" s="17" t="s">
        <v>30</v>
      </c>
      <c r="F183" s="18">
        <v>38.700000000000003</v>
      </c>
      <c r="G183" s="17" t="s">
        <v>1</v>
      </c>
    </row>
    <row r="184" spans="1:7" x14ac:dyDescent="0.25">
      <c r="A184" s="23">
        <v>183</v>
      </c>
      <c r="B184" s="11">
        <v>45377</v>
      </c>
      <c r="C184" s="12">
        <v>45377.774243611108</v>
      </c>
      <c r="D184" s="13" t="s">
        <v>491</v>
      </c>
      <c r="E184" s="13" t="s">
        <v>13</v>
      </c>
      <c r="F184" s="14">
        <v>38.700000000000003</v>
      </c>
      <c r="G184" s="13" t="s">
        <v>3</v>
      </c>
    </row>
    <row r="185" spans="1:7" x14ac:dyDescent="0.25">
      <c r="A185" s="24">
        <v>184</v>
      </c>
      <c r="B185" s="15">
        <v>45378</v>
      </c>
      <c r="C185" s="16">
        <v>45378.461703402776</v>
      </c>
      <c r="D185" s="17" t="s">
        <v>491</v>
      </c>
      <c r="E185" s="17" t="s">
        <v>4</v>
      </c>
      <c r="F185" s="18">
        <v>28.9</v>
      </c>
      <c r="G185" s="17" t="s">
        <v>21</v>
      </c>
    </row>
    <row r="186" spans="1:7" x14ac:dyDescent="0.25">
      <c r="A186" s="23">
        <v>185</v>
      </c>
      <c r="B186" s="11">
        <v>45378</v>
      </c>
      <c r="C186" s="12">
        <v>45378.462479583337</v>
      </c>
      <c r="D186" s="13" t="s">
        <v>491</v>
      </c>
      <c r="E186" s="13" t="s">
        <v>4</v>
      </c>
      <c r="F186" s="14">
        <v>33.799999999999997</v>
      </c>
      <c r="G186" s="13" t="s">
        <v>8</v>
      </c>
    </row>
    <row r="187" spans="1:7" x14ac:dyDescent="0.25">
      <c r="A187" s="24">
        <v>186</v>
      </c>
      <c r="B187" s="15">
        <v>45378</v>
      </c>
      <c r="C187" s="16">
        <v>45378.539588680556</v>
      </c>
      <c r="D187" s="17" t="s">
        <v>491</v>
      </c>
      <c r="E187" s="17" t="s">
        <v>89</v>
      </c>
      <c r="F187" s="18">
        <v>33.799999999999997</v>
      </c>
      <c r="G187" s="17" t="s">
        <v>8</v>
      </c>
    </row>
    <row r="188" spans="1:7" x14ac:dyDescent="0.25">
      <c r="A188" s="23">
        <v>187</v>
      </c>
      <c r="B188" s="11">
        <v>45378</v>
      </c>
      <c r="C188" s="12">
        <v>45378.56620415509</v>
      </c>
      <c r="D188" s="13" t="s">
        <v>491</v>
      </c>
      <c r="E188" s="13" t="s">
        <v>90</v>
      </c>
      <c r="F188" s="14">
        <v>38.700000000000003</v>
      </c>
      <c r="G188" s="13" t="s">
        <v>3</v>
      </c>
    </row>
    <row r="189" spans="1:7" x14ac:dyDescent="0.25">
      <c r="A189" s="24">
        <v>188</v>
      </c>
      <c r="B189" s="15">
        <v>45378</v>
      </c>
      <c r="C189" s="16">
        <v>45378.598977569447</v>
      </c>
      <c r="D189" s="17" t="s">
        <v>491</v>
      </c>
      <c r="E189" s="17" t="s">
        <v>16</v>
      </c>
      <c r="F189" s="18">
        <v>38.700000000000003</v>
      </c>
      <c r="G189" s="17" t="s">
        <v>36</v>
      </c>
    </row>
    <row r="190" spans="1:7" x14ac:dyDescent="0.25">
      <c r="A190" s="23">
        <v>189</v>
      </c>
      <c r="B190" s="11">
        <v>45378</v>
      </c>
      <c r="C190" s="12">
        <v>45378.599715046294</v>
      </c>
      <c r="D190" s="13" t="s">
        <v>491</v>
      </c>
      <c r="E190" s="13" t="s">
        <v>16</v>
      </c>
      <c r="F190" s="14">
        <v>28.9</v>
      </c>
      <c r="G190" s="13" t="s">
        <v>5</v>
      </c>
    </row>
    <row r="191" spans="1:7" x14ac:dyDescent="0.25">
      <c r="A191" s="24">
        <v>190</v>
      </c>
      <c r="B191" s="15">
        <v>45378</v>
      </c>
      <c r="C191" s="16">
        <v>45378.770970289355</v>
      </c>
      <c r="D191" s="17" t="s">
        <v>491</v>
      </c>
      <c r="E191" s="17" t="s">
        <v>91</v>
      </c>
      <c r="F191" s="18">
        <v>28.9</v>
      </c>
      <c r="G191" s="17" t="s">
        <v>21</v>
      </c>
    </row>
    <row r="192" spans="1:7" x14ac:dyDescent="0.25">
      <c r="A192" s="23">
        <v>191</v>
      </c>
      <c r="B192" s="11">
        <v>45378</v>
      </c>
      <c r="C192" s="12">
        <v>45378.813338449072</v>
      </c>
      <c r="D192" s="13" t="s">
        <v>492</v>
      </c>
      <c r="E192" s="13"/>
      <c r="F192" s="14">
        <v>40</v>
      </c>
      <c r="G192" s="13" t="s">
        <v>1</v>
      </c>
    </row>
    <row r="193" spans="1:7" x14ac:dyDescent="0.25">
      <c r="A193" s="24">
        <v>192</v>
      </c>
      <c r="B193" s="15">
        <v>45379</v>
      </c>
      <c r="C193" s="16">
        <v>45379.600545046298</v>
      </c>
      <c r="D193" s="17" t="s">
        <v>491</v>
      </c>
      <c r="E193" s="17" t="s">
        <v>92</v>
      </c>
      <c r="F193" s="18">
        <v>28.9</v>
      </c>
      <c r="G193" s="17" t="s">
        <v>21</v>
      </c>
    </row>
    <row r="194" spans="1:7" x14ac:dyDescent="0.25">
      <c r="A194" s="23">
        <v>193</v>
      </c>
      <c r="B194" s="11">
        <v>45379</v>
      </c>
      <c r="C194" s="12">
        <v>45379.725535231482</v>
      </c>
      <c r="D194" s="13" t="s">
        <v>491</v>
      </c>
      <c r="E194" s="13" t="s">
        <v>16</v>
      </c>
      <c r="F194" s="14">
        <v>28.9</v>
      </c>
      <c r="G194" s="13" t="s">
        <v>21</v>
      </c>
    </row>
    <row r="195" spans="1:7" x14ac:dyDescent="0.25">
      <c r="A195" s="24">
        <v>194</v>
      </c>
      <c r="B195" s="15">
        <v>45379</v>
      </c>
      <c r="C195" s="16">
        <v>45379.727144722223</v>
      </c>
      <c r="D195" s="17" t="s">
        <v>491</v>
      </c>
      <c r="E195" s="17" t="s">
        <v>16</v>
      </c>
      <c r="F195" s="18">
        <v>28.9</v>
      </c>
      <c r="G195" s="17" t="s">
        <v>5</v>
      </c>
    </row>
    <row r="196" spans="1:7" x14ac:dyDescent="0.25">
      <c r="A196" s="23">
        <v>195</v>
      </c>
      <c r="B196" s="11">
        <v>45379</v>
      </c>
      <c r="C196" s="12">
        <v>45379.731072361108</v>
      </c>
      <c r="D196" s="13" t="s">
        <v>491</v>
      </c>
      <c r="E196" s="13" t="s">
        <v>93</v>
      </c>
      <c r="F196" s="14">
        <v>38.700000000000003</v>
      </c>
      <c r="G196" s="13" t="s">
        <v>1</v>
      </c>
    </row>
    <row r="197" spans="1:7" x14ac:dyDescent="0.25">
      <c r="A197" s="24">
        <v>196</v>
      </c>
      <c r="B197" s="15">
        <v>45380</v>
      </c>
      <c r="C197" s="16">
        <v>45380.455781192133</v>
      </c>
      <c r="D197" s="17" t="s">
        <v>491</v>
      </c>
      <c r="E197" s="17" t="s">
        <v>94</v>
      </c>
      <c r="F197" s="18">
        <v>38.700000000000003</v>
      </c>
      <c r="G197" s="17" t="s">
        <v>1</v>
      </c>
    </row>
    <row r="198" spans="1:7" x14ac:dyDescent="0.25">
      <c r="A198" s="23">
        <v>197</v>
      </c>
      <c r="B198" s="11">
        <v>45380</v>
      </c>
      <c r="C198" s="12">
        <v>45380.52381230324</v>
      </c>
      <c r="D198" s="13" t="s">
        <v>491</v>
      </c>
      <c r="E198" s="13" t="s">
        <v>95</v>
      </c>
      <c r="F198" s="14">
        <v>38.700000000000003</v>
      </c>
      <c r="G198" s="13" t="s">
        <v>36</v>
      </c>
    </row>
    <row r="199" spans="1:7" x14ac:dyDescent="0.25">
      <c r="A199" s="24">
        <v>198</v>
      </c>
      <c r="B199" s="15">
        <v>45380</v>
      </c>
      <c r="C199" s="16">
        <v>45380.528844039349</v>
      </c>
      <c r="D199" s="17" t="s">
        <v>491</v>
      </c>
      <c r="E199" s="17" t="s">
        <v>95</v>
      </c>
      <c r="F199" s="18">
        <v>38.700000000000003</v>
      </c>
      <c r="G199" s="17" t="s">
        <v>36</v>
      </c>
    </row>
    <row r="200" spans="1:7" x14ac:dyDescent="0.25">
      <c r="A200" s="23">
        <v>199</v>
      </c>
      <c r="B200" s="11">
        <v>45380</v>
      </c>
      <c r="C200" s="12">
        <v>45380.557460856478</v>
      </c>
      <c r="D200" s="13" t="s">
        <v>492</v>
      </c>
      <c r="E200" s="13"/>
      <c r="F200" s="14">
        <v>40</v>
      </c>
      <c r="G200" s="13" t="s">
        <v>36</v>
      </c>
    </row>
    <row r="201" spans="1:7" x14ac:dyDescent="0.25">
      <c r="A201" s="24">
        <v>200</v>
      </c>
      <c r="B201" s="15">
        <v>45381</v>
      </c>
      <c r="C201" s="16">
        <v>45381.499535347219</v>
      </c>
      <c r="D201" s="17" t="s">
        <v>491</v>
      </c>
      <c r="E201" s="17" t="s">
        <v>76</v>
      </c>
      <c r="F201" s="18">
        <v>38.700000000000003</v>
      </c>
      <c r="G201" s="17" t="s">
        <v>1</v>
      </c>
    </row>
    <row r="202" spans="1:7" x14ac:dyDescent="0.25">
      <c r="A202" s="23">
        <v>201</v>
      </c>
      <c r="B202" s="11">
        <v>45381</v>
      </c>
      <c r="C202" s="12">
        <v>45381.575993229169</v>
      </c>
      <c r="D202" s="13" t="s">
        <v>492</v>
      </c>
      <c r="E202" s="13"/>
      <c r="F202" s="14">
        <v>40</v>
      </c>
      <c r="G202" s="13" t="s">
        <v>36</v>
      </c>
    </row>
    <row r="203" spans="1:7" x14ac:dyDescent="0.25">
      <c r="A203" s="24">
        <v>202</v>
      </c>
      <c r="B203" s="15">
        <v>45381</v>
      </c>
      <c r="C203" s="16">
        <v>45381.67536789352</v>
      </c>
      <c r="D203" s="17" t="s">
        <v>491</v>
      </c>
      <c r="E203" s="17" t="s">
        <v>22</v>
      </c>
      <c r="F203" s="18">
        <v>38.700000000000003</v>
      </c>
      <c r="G203" s="17" t="s">
        <v>1</v>
      </c>
    </row>
    <row r="204" spans="1:7" x14ac:dyDescent="0.25">
      <c r="A204" s="23">
        <v>203</v>
      </c>
      <c r="B204" s="11">
        <v>45381</v>
      </c>
      <c r="C204" s="12">
        <v>45381.692135567129</v>
      </c>
      <c r="D204" s="13" t="s">
        <v>491</v>
      </c>
      <c r="E204" s="13" t="s">
        <v>13</v>
      </c>
      <c r="F204" s="14">
        <v>38.700000000000003</v>
      </c>
      <c r="G204" s="13" t="s">
        <v>1</v>
      </c>
    </row>
    <row r="205" spans="1:7" x14ac:dyDescent="0.25">
      <c r="A205" s="24">
        <v>204</v>
      </c>
      <c r="B205" s="15">
        <v>45381</v>
      </c>
      <c r="C205" s="16">
        <v>45381.6930272338</v>
      </c>
      <c r="D205" s="17" t="s">
        <v>491</v>
      </c>
      <c r="E205" s="17" t="s">
        <v>13</v>
      </c>
      <c r="F205" s="18">
        <v>33.799999999999997</v>
      </c>
      <c r="G205" s="17" t="s">
        <v>8</v>
      </c>
    </row>
    <row r="206" spans="1:7" x14ac:dyDescent="0.25">
      <c r="A206" s="23">
        <v>205</v>
      </c>
      <c r="B206" s="11">
        <v>45382</v>
      </c>
      <c r="C206" s="12">
        <v>45382.444496793978</v>
      </c>
      <c r="D206" s="13" t="s">
        <v>491</v>
      </c>
      <c r="E206" s="13" t="s">
        <v>96</v>
      </c>
      <c r="F206" s="14">
        <v>38.700000000000003</v>
      </c>
      <c r="G206" s="13" t="s">
        <v>36</v>
      </c>
    </row>
    <row r="207" spans="1:7" x14ac:dyDescent="0.25">
      <c r="A207" s="24">
        <v>206</v>
      </c>
      <c r="B207" s="15">
        <v>45382</v>
      </c>
      <c r="C207" s="16">
        <v>45382.817187499997</v>
      </c>
      <c r="D207" s="17" t="s">
        <v>492</v>
      </c>
      <c r="E207" s="17"/>
      <c r="F207" s="18">
        <v>30</v>
      </c>
      <c r="G207" s="17" t="s">
        <v>5</v>
      </c>
    </row>
    <row r="208" spans="1:7" x14ac:dyDescent="0.25">
      <c r="A208" s="23">
        <v>207</v>
      </c>
      <c r="B208" s="11">
        <v>45383</v>
      </c>
      <c r="C208" s="12">
        <v>45383.436662048611</v>
      </c>
      <c r="D208" s="13" t="s">
        <v>491</v>
      </c>
      <c r="E208" s="13" t="s">
        <v>6</v>
      </c>
      <c r="F208" s="14">
        <v>28.9</v>
      </c>
      <c r="G208" s="13" t="s">
        <v>5</v>
      </c>
    </row>
    <row r="209" spans="1:7" x14ac:dyDescent="0.25">
      <c r="A209" s="24">
        <v>208</v>
      </c>
      <c r="B209" s="15">
        <v>45383</v>
      </c>
      <c r="C209" s="16">
        <v>45383.437295347219</v>
      </c>
      <c r="D209" s="17" t="s">
        <v>491</v>
      </c>
      <c r="E209" s="17" t="s">
        <v>6</v>
      </c>
      <c r="F209" s="18">
        <v>33.799999999999997</v>
      </c>
      <c r="G209" s="17" t="s">
        <v>8</v>
      </c>
    </row>
    <row r="210" spans="1:7" x14ac:dyDescent="0.25">
      <c r="A210" s="23">
        <v>209</v>
      </c>
      <c r="B210" s="11">
        <v>45383</v>
      </c>
      <c r="C210" s="12">
        <v>45383.438006192133</v>
      </c>
      <c r="D210" s="13" t="s">
        <v>491</v>
      </c>
      <c r="E210" s="13" t="s">
        <v>6</v>
      </c>
      <c r="F210" s="14">
        <v>33.799999999999997</v>
      </c>
      <c r="G210" s="13" t="s">
        <v>8</v>
      </c>
    </row>
    <row r="211" spans="1:7" x14ac:dyDescent="0.25">
      <c r="A211" s="24">
        <v>210</v>
      </c>
      <c r="B211" s="15">
        <v>45383</v>
      </c>
      <c r="C211" s="16">
        <v>45383.46925736111</v>
      </c>
      <c r="D211" s="17" t="s">
        <v>491</v>
      </c>
      <c r="E211" s="17" t="s">
        <v>13</v>
      </c>
      <c r="F211" s="18">
        <v>33.799999999999997</v>
      </c>
      <c r="G211" s="17" t="s">
        <v>8</v>
      </c>
    </row>
    <row r="212" spans="1:7" x14ac:dyDescent="0.25">
      <c r="A212" s="23">
        <v>211</v>
      </c>
      <c r="B212" s="11">
        <v>45383</v>
      </c>
      <c r="C212" s="12">
        <v>45383.709524583333</v>
      </c>
      <c r="D212" s="13" t="s">
        <v>492</v>
      </c>
      <c r="E212" s="13"/>
      <c r="F212" s="14">
        <v>40</v>
      </c>
      <c r="G212" s="13" t="s">
        <v>36</v>
      </c>
    </row>
    <row r="213" spans="1:7" x14ac:dyDescent="0.25">
      <c r="A213" s="24">
        <v>212</v>
      </c>
      <c r="B213" s="15">
        <v>45383</v>
      </c>
      <c r="C213" s="16">
        <v>45383.762990416668</v>
      </c>
      <c r="D213" s="17" t="s">
        <v>491</v>
      </c>
      <c r="E213" s="17" t="s">
        <v>30</v>
      </c>
      <c r="F213" s="18">
        <v>33.799999999999997</v>
      </c>
      <c r="G213" s="17" t="s">
        <v>8</v>
      </c>
    </row>
    <row r="214" spans="1:7" x14ac:dyDescent="0.25">
      <c r="A214" s="23">
        <v>213</v>
      </c>
      <c r="B214" s="11">
        <v>45383</v>
      </c>
      <c r="C214" s="12">
        <v>45383.781567546299</v>
      </c>
      <c r="D214" s="13" t="s">
        <v>491</v>
      </c>
      <c r="E214" s="13" t="s">
        <v>97</v>
      </c>
      <c r="F214" s="14">
        <v>38.700000000000003</v>
      </c>
      <c r="G214" s="13" t="s">
        <v>3</v>
      </c>
    </row>
    <row r="215" spans="1:7" x14ac:dyDescent="0.25">
      <c r="A215" s="24">
        <v>214</v>
      </c>
      <c r="B215" s="15">
        <v>45384</v>
      </c>
      <c r="C215" s="16">
        <v>45384.417523402779</v>
      </c>
      <c r="D215" s="17" t="s">
        <v>491</v>
      </c>
      <c r="E215" s="17" t="s">
        <v>0</v>
      </c>
      <c r="F215" s="18">
        <v>38.700000000000003</v>
      </c>
      <c r="G215" s="17" t="s">
        <v>1</v>
      </c>
    </row>
    <row r="216" spans="1:7" x14ac:dyDescent="0.25">
      <c r="A216" s="23">
        <v>215</v>
      </c>
      <c r="B216" s="11">
        <v>45384</v>
      </c>
      <c r="C216" s="12">
        <v>45384.679562141202</v>
      </c>
      <c r="D216" s="13" t="s">
        <v>491</v>
      </c>
      <c r="E216" s="13" t="s">
        <v>4</v>
      </c>
      <c r="F216" s="14">
        <v>28.9</v>
      </c>
      <c r="G216" s="13" t="s">
        <v>5</v>
      </c>
    </row>
    <row r="217" spans="1:7" x14ac:dyDescent="0.25">
      <c r="A217" s="24">
        <v>216</v>
      </c>
      <c r="B217" s="15">
        <v>45384</v>
      </c>
      <c r="C217" s="16">
        <v>45384.680190509258</v>
      </c>
      <c r="D217" s="17" t="s">
        <v>491</v>
      </c>
      <c r="E217" s="17" t="s">
        <v>4</v>
      </c>
      <c r="F217" s="18">
        <v>28.9</v>
      </c>
      <c r="G217" s="17" t="s">
        <v>21</v>
      </c>
    </row>
    <row r="218" spans="1:7" x14ac:dyDescent="0.25">
      <c r="A218" s="23">
        <v>217</v>
      </c>
      <c r="B218" s="11">
        <v>45384</v>
      </c>
      <c r="C218" s="12">
        <v>45384.833008587964</v>
      </c>
      <c r="D218" s="13" t="s">
        <v>492</v>
      </c>
      <c r="E218" s="13"/>
      <c r="F218" s="14">
        <v>40</v>
      </c>
      <c r="G218" s="13" t="s">
        <v>36</v>
      </c>
    </row>
    <row r="219" spans="1:7" x14ac:dyDescent="0.25">
      <c r="A219" s="24">
        <v>218</v>
      </c>
      <c r="B219" s="15">
        <v>45385</v>
      </c>
      <c r="C219" s="16">
        <v>45385.430019027779</v>
      </c>
      <c r="D219" s="17" t="s">
        <v>491</v>
      </c>
      <c r="E219" s="17" t="s">
        <v>4</v>
      </c>
      <c r="F219" s="18">
        <v>28.9</v>
      </c>
      <c r="G219" s="17" t="s">
        <v>21</v>
      </c>
    </row>
    <row r="220" spans="1:7" x14ac:dyDescent="0.25">
      <c r="A220" s="23">
        <v>219</v>
      </c>
      <c r="B220" s="11">
        <v>45385</v>
      </c>
      <c r="C220" s="12">
        <v>45385.430644155094</v>
      </c>
      <c r="D220" s="13" t="s">
        <v>491</v>
      </c>
      <c r="E220" s="13" t="s">
        <v>4</v>
      </c>
      <c r="F220" s="14">
        <v>28.9</v>
      </c>
      <c r="G220" s="13" t="s">
        <v>5</v>
      </c>
    </row>
    <row r="221" spans="1:7" x14ac:dyDescent="0.25">
      <c r="A221" s="24">
        <v>220</v>
      </c>
      <c r="B221" s="15">
        <v>45385</v>
      </c>
      <c r="C221" s="16">
        <v>45385.550062118054</v>
      </c>
      <c r="D221" s="17" t="s">
        <v>491</v>
      </c>
      <c r="E221" s="17" t="s">
        <v>16</v>
      </c>
      <c r="F221" s="18">
        <v>38.700000000000003</v>
      </c>
      <c r="G221" s="17" t="s">
        <v>36</v>
      </c>
    </row>
    <row r="222" spans="1:7" x14ac:dyDescent="0.25">
      <c r="A222" s="23">
        <v>221</v>
      </c>
      <c r="B222" s="11">
        <v>45385</v>
      </c>
      <c r="C222" s="12">
        <v>45385.650135821757</v>
      </c>
      <c r="D222" s="13" t="s">
        <v>492</v>
      </c>
      <c r="E222" s="13"/>
      <c r="F222" s="14">
        <v>30</v>
      </c>
      <c r="G222" s="13" t="s">
        <v>21</v>
      </c>
    </row>
    <row r="223" spans="1:7" x14ac:dyDescent="0.25">
      <c r="A223" s="24">
        <v>222</v>
      </c>
      <c r="B223" s="15">
        <v>45386</v>
      </c>
      <c r="C223" s="16">
        <v>45386.447870231481</v>
      </c>
      <c r="D223" s="17" t="s">
        <v>491</v>
      </c>
      <c r="E223" s="17" t="s">
        <v>98</v>
      </c>
      <c r="F223" s="18">
        <v>38.700000000000003</v>
      </c>
      <c r="G223" s="17" t="s">
        <v>1</v>
      </c>
    </row>
    <row r="224" spans="1:7" x14ac:dyDescent="0.25">
      <c r="A224" s="23">
        <v>223</v>
      </c>
      <c r="B224" s="11">
        <v>45386</v>
      </c>
      <c r="C224" s="12">
        <v>45386.476829687497</v>
      </c>
      <c r="D224" s="13" t="s">
        <v>491</v>
      </c>
      <c r="E224" s="13" t="s">
        <v>99</v>
      </c>
      <c r="F224" s="14">
        <v>38.700000000000003</v>
      </c>
      <c r="G224" s="13" t="s">
        <v>1</v>
      </c>
    </row>
    <row r="225" spans="1:7" x14ac:dyDescent="0.25">
      <c r="A225" s="24">
        <v>224</v>
      </c>
      <c r="B225" s="15">
        <v>45386</v>
      </c>
      <c r="C225" s="16">
        <v>45386.477643645834</v>
      </c>
      <c r="D225" s="17" t="s">
        <v>491</v>
      </c>
      <c r="E225" s="17" t="s">
        <v>100</v>
      </c>
      <c r="F225" s="18">
        <v>38.700000000000003</v>
      </c>
      <c r="G225" s="17" t="s">
        <v>36</v>
      </c>
    </row>
    <row r="226" spans="1:7" x14ac:dyDescent="0.25">
      <c r="A226" s="23">
        <v>225</v>
      </c>
      <c r="B226" s="11">
        <v>45386</v>
      </c>
      <c r="C226" s="12">
        <v>45386.515997870367</v>
      </c>
      <c r="D226" s="13" t="s">
        <v>491</v>
      </c>
      <c r="E226" s="13" t="s">
        <v>101</v>
      </c>
      <c r="F226" s="14">
        <v>28.9</v>
      </c>
      <c r="G226" s="13" t="s">
        <v>21</v>
      </c>
    </row>
    <row r="227" spans="1:7" x14ac:dyDescent="0.25">
      <c r="A227" s="24">
        <v>226</v>
      </c>
      <c r="B227" s="15">
        <v>45386</v>
      </c>
      <c r="C227" s="16">
        <v>45386.820922916668</v>
      </c>
      <c r="D227" s="17" t="s">
        <v>492</v>
      </c>
      <c r="E227" s="17"/>
      <c r="F227" s="18">
        <v>40</v>
      </c>
      <c r="G227" s="17" t="s">
        <v>1</v>
      </c>
    </row>
    <row r="228" spans="1:7" x14ac:dyDescent="0.25">
      <c r="A228" s="23">
        <v>227</v>
      </c>
      <c r="B228" s="11">
        <v>45387</v>
      </c>
      <c r="C228" s="12">
        <v>45387.444938981484</v>
      </c>
      <c r="D228" s="13" t="s">
        <v>491</v>
      </c>
      <c r="E228" s="13" t="s">
        <v>102</v>
      </c>
      <c r="F228" s="14">
        <v>28.9</v>
      </c>
      <c r="G228" s="13" t="s">
        <v>5</v>
      </c>
    </row>
    <row r="229" spans="1:7" x14ac:dyDescent="0.25">
      <c r="A229" s="24">
        <v>228</v>
      </c>
      <c r="B229" s="15">
        <v>45387</v>
      </c>
      <c r="C229" s="16">
        <v>45387.445905138891</v>
      </c>
      <c r="D229" s="17" t="s">
        <v>491</v>
      </c>
      <c r="E229" s="17" t="s">
        <v>16</v>
      </c>
      <c r="F229" s="18">
        <v>28.9</v>
      </c>
      <c r="G229" s="17" t="s">
        <v>5</v>
      </c>
    </row>
    <row r="230" spans="1:7" x14ac:dyDescent="0.25">
      <c r="A230" s="23">
        <v>229</v>
      </c>
      <c r="B230" s="11">
        <v>45387</v>
      </c>
      <c r="C230" s="12">
        <v>45387.462669479166</v>
      </c>
      <c r="D230" s="13" t="s">
        <v>491</v>
      </c>
      <c r="E230" s="13" t="s">
        <v>103</v>
      </c>
      <c r="F230" s="14">
        <v>28.9</v>
      </c>
      <c r="G230" s="13" t="s">
        <v>21</v>
      </c>
    </row>
    <row r="231" spans="1:7" x14ac:dyDescent="0.25">
      <c r="A231" s="24">
        <v>230</v>
      </c>
      <c r="B231" s="15">
        <v>45387</v>
      </c>
      <c r="C231" s="16">
        <v>45387.510046006944</v>
      </c>
      <c r="D231" s="17" t="s">
        <v>491</v>
      </c>
      <c r="E231" s="17" t="s">
        <v>104</v>
      </c>
      <c r="F231" s="18">
        <v>33.799999999999997</v>
      </c>
      <c r="G231" s="17" t="s">
        <v>8</v>
      </c>
    </row>
    <row r="232" spans="1:7" x14ac:dyDescent="0.25">
      <c r="A232" s="23">
        <v>231</v>
      </c>
      <c r="B232" s="11">
        <v>45387</v>
      </c>
      <c r="C232" s="12">
        <v>45387.599772997688</v>
      </c>
      <c r="D232" s="13" t="s">
        <v>491</v>
      </c>
      <c r="E232" s="13" t="s">
        <v>105</v>
      </c>
      <c r="F232" s="14">
        <v>38.700000000000003</v>
      </c>
      <c r="G232" s="13" t="s">
        <v>1</v>
      </c>
    </row>
    <row r="233" spans="1:7" x14ac:dyDescent="0.25">
      <c r="A233" s="24">
        <v>232</v>
      </c>
      <c r="B233" s="15">
        <v>45387</v>
      </c>
      <c r="C233" s="16">
        <v>45387.600583530089</v>
      </c>
      <c r="D233" s="17" t="s">
        <v>491</v>
      </c>
      <c r="E233" s="17" t="s">
        <v>105</v>
      </c>
      <c r="F233" s="18">
        <v>28.9</v>
      </c>
      <c r="G233" s="17" t="s">
        <v>21</v>
      </c>
    </row>
    <row r="234" spans="1:7" x14ac:dyDescent="0.25">
      <c r="A234" s="23">
        <v>233</v>
      </c>
      <c r="B234" s="11">
        <v>45387</v>
      </c>
      <c r="C234" s="12">
        <v>45387.646416469906</v>
      </c>
      <c r="D234" s="13" t="s">
        <v>492</v>
      </c>
      <c r="E234" s="13"/>
      <c r="F234" s="14">
        <v>40</v>
      </c>
      <c r="G234" s="13" t="s">
        <v>1</v>
      </c>
    </row>
    <row r="235" spans="1:7" x14ac:dyDescent="0.25">
      <c r="A235" s="24">
        <v>234</v>
      </c>
      <c r="B235" s="15">
        <v>45387</v>
      </c>
      <c r="C235" s="16">
        <v>45387.662682499998</v>
      </c>
      <c r="D235" s="17" t="s">
        <v>492</v>
      </c>
      <c r="E235" s="17"/>
      <c r="F235" s="18">
        <v>40</v>
      </c>
      <c r="G235" s="17" t="s">
        <v>36</v>
      </c>
    </row>
    <row r="236" spans="1:7" x14ac:dyDescent="0.25">
      <c r="A236" s="23">
        <v>235</v>
      </c>
      <c r="B236" s="11">
        <v>45387</v>
      </c>
      <c r="C236" s="12">
        <v>45387.663552627317</v>
      </c>
      <c r="D236" s="13" t="s">
        <v>492</v>
      </c>
      <c r="E236" s="13"/>
      <c r="F236" s="14">
        <v>30</v>
      </c>
      <c r="G236" s="13" t="s">
        <v>5</v>
      </c>
    </row>
    <row r="237" spans="1:7" x14ac:dyDescent="0.25">
      <c r="A237" s="24">
        <v>236</v>
      </c>
      <c r="B237" s="15">
        <v>45387</v>
      </c>
      <c r="C237" s="16">
        <v>45387.678981192126</v>
      </c>
      <c r="D237" s="17" t="s">
        <v>492</v>
      </c>
      <c r="E237" s="17"/>
      <c r="F237" s="18">
        <v>40</v>
      </c>
      <c r="G237" s="17" t="s">
        <v>12</v>
      </c>
    </row>
    <row r="238" spans="1:7" x14ac:dyDescent="0.25">
      <c r="A238" s="23">
        <v>237</v>
      </c>
      <c r="B238" s="11">
        <v>45387</v>
      </c>
      <c r="C238" s="12">
        <v>45387.679439328705</v>
      </c>
      <c r="D238" s="13" t="s">
        <v>491</v>
      </c>
      <c r="E238" s="13" t="s">
        <v>4</v>
      </c>
      <c r="F238" s="14">
        <v>24</v>
      </c>
      <c r="G238" s="13" t="s">
        <v>28</v>
      </c>
    </row>
    <row r="239" spans="1:7" x14ac:dyDescent="0.25">
      <c r="A239" s="24">
        <v>238</v>
      </c>
      <c r="B239" s="15">
        <v>45388</v>
      </c>
      <c r="C239" s="16">
        <v>45388.522585625004</v>
      </c>
      <c r="D239" s="17" t="s">
        <v>491</v>
      </c>
      <c r="E239" s="17" t="s">
        <v>106</v>
      </c>
      <c r="F239" s="18">
        <v>33.799999999999997</v>
      </c>
      <c r="G239" s="17" t="s">
        <v>8</v>
      </c>
    </row>
    <row r="240" spans="1:7" x14ac:dyDescent="0.25">
      <c r="A240" s="23">
        <v>239</v>
      </c>
      <c r="B240" s="11">
        <v>45388</v>
      </c>
      <c r="C240" s="12">
        <v>45388.592577928241</v>
      </c>
      <c r="D240" s="13" t="s">
        <v>491</v>
      </c>
      <c r="E240" s="13" t="s">
        <v>47</v>
      </c>
      <c r="F240" s="14">
        <v>38.700000000000003</v>
      </c>
      <c r="G240" s="13" t="s">
        <v>36</v>
      </c>
    </row>
    <row r="241" spans="1:7" x14ac:dyDescent="0.25">
      <c r="A241" s="24">
        <v>240</v>
      </c>
      <c r="B241" s="15">
        <v>45388</v>
      </c>
      <c r="C241" s="16">
        <v>45388.593368391201</v>
      </c>
      <c r="D241" s="17" t="s">
        <v>491</v>
      </c>
      <c r="E241" s="17" t="s">
        <v>47</v>
      </c>
      <c r="F241" s="18">
        <v>28.9</v>
      </c>
      <c r="G241" s="17" t="s">
        <v>5</v>
      </c>
    </row>
    <row r="242" spans="1:7" x14ac:dyDescent="0.25">
      <c r="A242" s="23">
        <v>241</v>
      </c>
      <c r="B242" s="11">
        <v>45388</v>
      </c>
      <c r="C242" s="12">
        <v>45388.617941932869</v>
      </c>
      <c r="D242" s="13" t="s">
        <v>491</v>
      </c>
      <c r="E242" s="13" t="s">
        <v>13</v>
      </c>
      <c r="F242" s="14">
        <v>38.700000000000003</v>
      </c>
      <c r="G242" s="13" t="s">
        <v>1</v>
      </c>
    </row>
    <row r="243" spans="1:7" x14ac:dyDescent="0.25">
      <c r="A243" s="24">
        <v>242</v>
      </c>
      <c r="B243" s="15">
        <v>45389</v>
      </c>
      <c r="C243" s="16">
        <v>45389.42561578704</v>
      </c>
      <c r="D243" s="17" t="s">
        <v>491</v>
      </c>
      <c r="E243" s="17" t="s">
        <v>98</v>
      </c>
      <c r="F243" s="18">
        <v>38.700000000000003</v>
      </c>
      <c r="G243" s="17" t="s">
        <v>1</v>
      </c>
    </row>
    <row r="244" spans="1:7" x14ac:dyDescent="0.25">
      <c r="A244" s="23">
        <v>243</v>
      </c>
      <c r="B244" s="11">
        <v>45389</v>
      </c>
      <c r="C244" s="12">
        <v>45389.530925185187</v>
      </c>
      <c r="D244" s="13" t="s">
        <v>491</v>
      </c>
      <c r="E244" s="13" t="s">
        <v>47</v>
      </c>
      <c r="F244" s="14">
        <v>38.700000000000003</v>
      </c>
      <c r="G244" s="13" t="s">
        <v>36</v>
      </c>
    </row>
    <row r="245" spans="1:7" x14ac:dyDescent="0.25">
      <c r="A245" s="24">
        <v>244</v>
      </c>
      <c r="B245" s="15">
        <v>45389</v>
      </c>
      <c r="C245" s="16">
        <v>45389.532003680557</v>
      </c>
      <c r="D245" s="17" t="s">
        <v>491</v>
      </c>
      <c r="E245" s="17" t="s">
        <v>47</v>
      </c>
      <c r="F245" s="18">
        <v>38.700000000000003</v>
      </c>
      <c r="G245" s="17" t="s">
        <v>36</v>
      </c>
    </row>
    <row r="246" spans="1:7" x14ac:dyDescent="0.25">
      <c r="A246" s="23">
        <v>245</v>
      </c>
      <c r="B246" s="11">
        <v>45389</v>
      </c>
      <c r="C246" s="12">
        <v>45389.594733206017</v>
      </c>
      <c r="D246" s="13" t="s">
        <v>491</v>
      </c>
      <c r="E246" s="13" t="s">
        <v>107</v>
      </c>
      <c r="F246" s="14">
        <v>28.9</v>
      </c>
      <c r="G246" s="13" t="s">
        <v>21</v>
      </c>
    </row>
    <row r="247" spans="1:7" x14ac:dyDescent="0.25">
      <c r="A247" s="24">
        <v>246</v>
      </c>
      <c r="B247" s="15">
        <v>45389</v>
      </c>
      <c r="C247" s="16">
        <v>45389.595493379631</v>
      </c>
      <c r="D247" s="17" t="s">
        <v>491</v>
      </c>
      <c r="E247" s="17" t="s">
        <v>107</v>
      </c>
      <c r="F247" s="18">
        <v>24</v>
      </c>
      <c r="G247" s="17" t="s">
        <v>28</v>
      </c>
    </row>
    <row r="248" spans="1:7" x14ac:dyDescent="0.25">
      <c r="A248" s="23">
        <v>247</v>
      </c>
      <c r="B248" s="11">
        <v>45389</v>
      </c>
      <c r="C248" s="12">
        <v>45389.750886666669</v>
      </c>
      <c r="D248" s="13" t="s">
        <v>491</v>
      </c>
      <c r="E248" s="13" t="s">
        <v>108</v>
      </c>
      <c r="F248" s="14">
        <v>38.700000000000003</v>
      </c>
      <c r="G248" s="13" t="s">
        <v>3</v>
      </c>
    </row>
    <row r="249" spans="1:7" x14ac:dyDescent="0.25">
      <c r="A249" s="24">
        <v>248</v>
      </c>
      <c r="B249" s="15">
        <v>45389</v>
      </c>
      <c r="C249" s="16">
        <v>45389.751433773148</v>
      </c>
      <c r="D249" s="17" t="s">
        <v>491</v>
      </c>
      <c r="E249" s="17" t="s">
        <v>108</v>
      </c>
      <c r="F249" s="18">
        <v>33.799999999999997</v>
      </c>
      <c r="G249" s="17" t="s">
        <v>8</v>
      </c>
    </row>
    <row r="250" spans="1:7" x14ac:dyDescent="0.25">
      <c r="A250" s="23">
        <v>249</v>
      </c>
      <c r="B250" s="11">
        <v>45390</v>
      </c>
      <c r="C250" s="12">
        <v>45390.457188726854</v>
      </c>
      <c r="D250" s="13" t="s">
        <v>491</v>
      </c>
      <c r="E250" s="13" t="s">
        <v>109</v>
      </c>
      <c r="F250" s="14">
        <v>33.799999999999997</v>
      </c>
      <c r="G250" s="13" t="s">
        <v>8</v>
      </c>
    </row>
    <row r="251" spans="1:7" x14ac:dyDescent="0.25">
      <c r="A251" s="24">
        <v>250</v>
      </c>
      <c r="B251" s="15">
        <v>45390</v>
      </c>
      <c r="C251" s="16">
        <v>45390.457957847226</v>
      </c>
      <c r="D251" s="17" t="s">
        <v>491</v>
      </c>
      <c r="E251" s="17" t="s">
        <v>110</v>
      </c>
      <c r="F251" s="18">
        <v>38.700000000000003</v>
      </c>
      <c r="G251" s="17" t="s">
        <v>36</v>
      </c>
    </row>
    <row r="252" spans="1:7" x14ac:dyDescent="0.25">
      <c r="A252" s="23">
        <v>251</v>
      </c>
      <c r="B252" s="11">
        <v>45390</v>
      </c>
      <c r="C252" s="12">
        <v>45390.45926462963</v>
      </c>
      <c r="D252" s="13" t="s">
        <v>491</v>
      </c>
      <c r="E252" s="13" t="s">
        <v>16</v>
      </c>
      <c r="F252" s="14">
        <v>28.9</v>
      </c>
      <c r="G252" s="13" t="s">
        <v>5</v>
      </c>
    </row>
    <row r="253" spans="1:7" x14ac:dyDescent="0.25">
      <c r="A253" s="24">
        <v>252</v>
      </c>
      <c r="B253" s="15">
        <v>45390</v>
      </c>
      <c r="C253" s="16">
        <v>45390.461655439816</v>
      </c>
      <c r="D253" s="17" t="s">
        <v>491</v>
      </c>
      <c r="E253" s="17" t="s">
        <v>111</v>
      </c>
      <c r="F253" s="18">
        <v>38.700000000000003</v>
      </c>
      <c r="G253" s="17" t="s">
        <v>36</v>
      </c>
    </row>
    <row r="254" spans="1:7" x14ac:dyDescent="0.25">
      <c r="A254" s="23">
        <v>253</v>
      </c>
      <c r="B254" s="11">
        <v>45390</v>
      </c>
      <c r="C254" s="12">
        <v>45390.537799733793</v>
      </c>
      <c r="D254" s="13" t="s">
        <v>492</v>
      </c>
      <c r="E254" s="13"/>
      <c r="F254" s="14">
        <v>25</v>
      </c>
      <c r="G254" s="13" t="s">
        <v>28</v>
      </c>
    </row>
    <row r="255" spans="1:7" x14ac:dyDescent="0.25">
      <c r="A255" s="24">
        <v>254</v>
      </c>
      <c r="B255" s="15">
        <v>45390</v>
      </c>
      <c r="C255" s="16">
        <v>45390.655287974536</v>
      </c>
      <c r="D255" s="17" t="s">
        <v>492</v>
      </c>
      <c r="E255" s="17"/>
      <c r="F255" s="18">
        <v>35</v>
      </c>
      <c r="G255" s="17" t="s">
        <v>8</v>
      </c>
    </row>
    <row r="256" spans="1:7" x14ac:dyDescent="0.25">
      <c r="A256" s="23">
        <v>255</v>
      </c>
      <c r="B256" s="11">
        <v>45390</v>
      </c>
      <c r="C256" s="12">
        <v>45390.695576458333</v>
      </c>
      <c r="D256" s="13" t="s">
        <v>491</v>
      </c>
      <c r="E256" s="13" t="s">
        <v>22</v>
      </c>
      <c r="F256" s="14">
        <v>38.700000000000003</v>
      </c>
      <c r="G256" s="13" t="s">
        <v>1</v>
      </c>
    </row>
    <row r="257" spans="1:7" x14ac:dyDescent="0.25">
      <c r="A257" s="24">
        <v>256</v>
      </c>
      <c r="B257" s="15">
        <v>45390</v>
      </c>
      <c r="C257" s="16">
        <v>45390.762612418985</v>
      </c>
      <c r="D257" s="17" t="s">
        <v>491</v>
      </c>
      <c r="E257" s="17" t="s">
        <v>112</v>
      </c>
      <c r="F257" s="18">
        <v>28.9</v>
      </c>
      <c r="G257" s="17" t="s">
        <v>5</v>
      </c>
    </row>
    <row r="258" spans="1:7" x14ac:dyDescent="0.25">
      <c r="A258" s="23">
        <v>257</v>
      </c>
      <c r="B258" s="11">
        <v>45390</v>
      </c>
      <c r="C258" s="12">
        <v>45390.807262465278</v>
      </c>
      <c r="D258" s="13" t="s">
        <v>491</v>
      </c>
      <c r="E258" s="13" t="s">
        <v>30</v>
      </c>
      <c r="F258" s="14">
        <v>33.799999999999997</v>
      </c>
      <c r="G258" s="13" t="s">
        <v>8</v>
      </c>
    </row>
    <row r="259" spans="1:7" x14ac:dyDescent="0.25">
      <c r="A259" s="24">
        <v>258</v>
      </c>
      <c r="B259" s="15">
        <v>45390</v>
      </c>
      <c r="C259" s="16">
        <v>45390.808324861115</v>
      </c>
      <c r="D259" s="17" t="s">
        <v>491</v>
      </c>
      <c r="E259" s="17" t="s">
        <v>113</v>
      </c>
      <c r="F259" s="18">
        <v>38.700000000000003</v>
      </c>
      <c r="G259" s="17" t="s">
        <v>36</v>
      </c>
    </row>
    <row r="260" spans="1:7" x14ac:dyDescent="0.25">
      <c r="A260" s="23">
        <v>259</v>
      </c>
      <c r="B260" s="11">
        <v>45391</v>
      </c>
      <c r="C260" s="12">
        <v>45391.432261099537</v>
      </c>
      <c r="D260" s="13" t="s">
        <v>492</v>
      </c>
      <c r="E260" s="13"/>
      <c r="F260" s="14">
        <v>40</v>
      </c>
      <c r="G260" s="13" t="s">
        <v>36</v>
      </c>
    </row>
    <row r="261" spans="1:7" x14ac:dyDescent="0.25">
      <c r="A261" s="24">
        <v>260</v>
      </c>
      <c r="B261" s="15">
        <v>45391</v>
      </c>
      <c r="C261" s="16">
        <v>45391.433450266202</v>
      </c>
      <c r="D261" s="17" t="s">
        <v>492</v>
      </c>
      <c r="E261" s="17"/>
      <c r="F261" s="18">
        <v>30</v>
      </c>
      <c r="G261" s="17" t="s">
        <v>5</v>
      </c>
    </row>
    <row r="262" spans="1:7" x14ac:dyDescent="0.25">
      <c r="A262" s="23">
        <v>261</v>
      </c>
      <c r="B262" s="11">
        <v>45391</v>
      </c>
      <c r="C262" s="12">
        <v>45391.487829490739</v>
      </c>
      <c r="D262" s="13" t="s">
        <v>491</v>
      </c>
      <c r="E262" s="13" t="s">
        <v>98</v>
      </c>
      <c r="F262" s="14">
        <v>38.700000000000003</v>
      </c>
      <c r="G262" s="13" t="s">
        <v>1</v>
      </c>
    </row>
    <row r="263" spans="1:7" x14ac:dyDescent="0.25">
      <c r="A263" s="24">
        <v>262</v>
      </c>
      <c r="B263" s="15">
        <v>45391</v>
      </c>
      <c r="C263" s="16">
        <v>45391.633202777775</v>
      </c>
      <c r="D263" s="17" t="s">
        <v>491</v>
      </c>
      <c r="E263" s="17" t="s">
        <v>114</v>
      </c>
      <c r="F263" s="18">
        <v>38.700000000000003</v>
      </c>
      <c r="G263" s="17" t="s">
        <v>3</v>
      </c>
    </row>
    <row r="264" spans="1:7" x14ac:dyDescent="0.25">
      <c r="A264" s="23">
        <v>263</v>
      </c>
      <c r="B264" s="11">
        <v>45391</v>
      </c>
      <c r="C264" s="12">
        <v>45391.725971481479</v>
      </c>
      <c r="D264" s="13" t="s">
        <v>491</v>
      </c>
      <c r="E264" s="13" t="s">
        <v>56</v>
      </c>
      <c r="F264" s="14">
        <v>38.700000000000003</v>
      </c>
      <c r="G264" s="13" t="s">
        <v>3</v>
      </c>
    </row>
    <row r="265" spans="1:7" x14ac:dyDescent="0.25">
      <c r="A265" s="24">
        <v>264</v>
      </c>
      <c r="B265" s="15">
        <v>45392</v>
      </c>
      <c r="C265" s="16">
        <v>45392.431552951391</v>
      </c>
      <c r="D265" s="17" t="s">
        <v>492</v>
      </c>
      <c r="E265" s="17"/>
      <c r="F265" s="18">
        <v>25</v>
      </c>
      <c r="G265" s="17" t="s">
        <v>28</v>
      </c>
    </row>
    <row r="266" spans="1:7" x14ac:dyDescent="0.25">
      <c r="A266" s="23">
        <v>265</v>
      </c>
      <c r="B266" s="11">
        <v>45392</v>
      </c>
      <c r="C266" s="12">
        <v>45392.746609004629</v>
      </c>
      <c r="D266" s="13" t="s">
        <v>492</v>
      </c>
      <c r="E266" s="13"/>
      <c r="F266" s="14">
        <v>40</v>
      </c>
      <c r="G266" s="13" t="s">
        <v>3</v>
      </c>
    </row>
    <row r="267" spans="1:7" x14ac:dyDescent="0.25">
      <c r="A267" s="24">
        <v>266</v>
      </c>
      <c r="B267" s="15">
        <v>45392</v>
      </c>
      <c r="C267" s="16">
        <v>45392.74688939815</v>
      </c>
      <c r="D267" s="17" t="s">
        <v>491</v>
      </c>
      <c r="E267" s="17" t="s">
        <v>115</v>
      </c>
      <c r="F267" s="18">
        <v>24</v>
      </c>
      <c r="G267" s="17" t="s">
        <v>28</v>
      </c>
    </row>
    <row r="268" spans="1:7" x14ac:dyDescent="0.25">
      <c r="A268" s="23">
        <v>267</v>
      </c>
      <c r="B268" s="11">
        <v>45392</v>
      </c>
      <c r="C268" s="12">
        <v>45392.767352893519</v>
      </c>
      <c r="D268" s="13" t="s">
        <v>491</v>
      </c>
      <c r="E268" s="13" t="s">
        <v>13</v>
      </c>
      <c r="F268" s="14">
        <v>38.700000000000003</v>
      </c>
      <c r="G268" s="13" t="s">
        <v>36</v>
      </c>
    </row>
    <row r="269" spans="1:7" x14ac:dyDescent="0.25">
      <c r="A269" s="24">
        <v>268</v>
      </c>
      <c r="B269" s="15">
        <v>45392</v>
      </c>
      <c r="C269" s="16">
        <v>45392.836173449075</v>
      </c>
      <c r="D269" s="17" t="s">
        <v>491</v>
      </c>
      <c r="E269" s="17" t="s">
        <v>116</v>
      </c>
      <c r="F269" s="18">
        <v>38.700000000000003</v>
      </c>
      <c r="G269" s="17" t="s">
        <v>1</v>
      </c>
    </row>
    <row r="270" spans="1:7" x14ac:dyDescent="0.25">
      <c r="A270" s="23">
        <v>269</v>
      </c>
      <c r="B270" s="11">
        <v>45393</v>
      </c>
      <c r="C270" s="12">
        <v>45393.445406886574</v>
      </c>
      <c r="D270" s="13" t="s">
        <v>491</v>
      </c>
      <c r="E270" s="13" t="s">
        <v>117</v>
      </c>
      <c r="F270" s="14">
        <v>28.9</v>
      </c>
      <c r="G270" s="13" t="s">
        <v>5</v>
      </c>
    </row>
    <row r="271" spans="1:7" x14ac:dyDescent="0.25">
      <c r="A271" s="24">
        <v>270</v>
      </c>
      <c r="B271" s="15">
        <v>45393</v>
      </c>
      <c r="C271" s="16">
        <v>45393.446520428239</v>
      </c>
      <c r="D271" s="17" t="s">
        <v>491</v>
      </c>
      <c r="E271" s="17" t="s">
        <v>117</v>
      </c>
      <c r="F271" s="18">
        <v>28.9</v>
      </c>
      <c r="G271" s="17" t="s">
        <v>5</v>
      </c>
    </row>
    <row r="272" spans="1:7" x14ac:dyDescent="0.25">
      <c r="A272" s="23">
        <v>271</v>
      </c>
      <c r="B272" s="11">
        <v>45393</v>
      </c>
      <c r="C272" s="12">
        <v>45393.691239224536</v>
      </c>
      <c r="D272" s="13" t="s">
        <v>491</v>
      </c>
      <c r="E272" s="13" t="s">
        <v>22</v>
      </c>
      <c r="F272" s="14">
        <v>38.700000000000003</v>
      </c>
      <c r="G272" s="13" t="s">
        <v>1</v>
      </c>
    </row>
    <row r="273" spans="1:7" x14ac:dyDescent="0.25">
      <c r="A273" s="24">
        <v>272</v>
      </c>
      <c r="B273" s="15">
        <v>45393</v>
      </c>
      <c r="C273" s="16">
        <v>45393.803432731482</v>
      </c>
      <c r="D273" s="17" t="s">
        <v>491</v>
      </c>
      <c r="E273" s="17" t="s">
        <v>113</v>
      </c>
      <c r="F273" s="18">
        <v>38.700000000000003</v>
      </c>
      <c r="G273" s="17" t="s">
        <v>36</v>
      </c>
    </row>
    <row r="274" spans="1:7" x14ac:dyDescent="0.25">
      <c r="A274" s="23">
        <v>273</v>
      </c>
      <c r="B274" s="11">
        <v>45393</v>
      </c>
      <c r="C274" s="12">
        <v>45393.804590497683</v>
      </c>
      <c r="D274" s="13" t="s">
        <v>491</v>
      </c>
      <c r="E274" s="13" t="s">
        <v>30</v>
      </c>
      <c r="F274" s="14">
        <v>33.799999999999997</v>
      </c>
      <c r="G274" s="13" t="s">
        <v>8</v>
      </c>
    </row>
    <row r="275" spans="1:7" x14ac:dyDescent="0.25">
      <c r="A275" s="24">
        <v>274</v>
      </c>
      <c r="B275" s="15">
        <v>45394</v>
      </c>
      <c r="C275" s="16">
        <v>45394.794252349537</v>
      </c>
      <c r="D275" s="17" t="s">
        <v>491</v>
      </c>
      <c r="E275" s="17" t="s">
        <v>24</v>
      </c>
      <c r="F275" s="18">
        <v>38.700000000000003</v>
      </c>
      <c r="G275" s="17" t="s">
        <v>3</v>
      </c>
    </row>
    <row r="276" spans="1:7" x14ac:dyDescent="0.25">
      <c r="A276" s="23">
        <v>275</v>
      </c>
      <c r="B276" s="11">
        <v>45394</v>
      </c>
      <c r="C276" s="12">
        <v>45394.818323946762</v>
      </c>
      <c r="D276" s="13" t="s">
        <v>491</v>
      </c>
      <c r="E276" s="13" t="s">
        <v>13</v>
      </c>
      <c r="F276" s="14">
        <v>28.9</v>
      </c>
      <c r="G276" s="13" t="s">
        <v>21</v>
      </c>
    </row>
    <row r="277" spans="1:7" x14ac:dyDescent="0.25">
      <c r="A277" s="24">
        <v>276</v>
      </c>
      <c r="B277" s="15">
        <v>45395</v>
      </c>
      <c r="C277" s="16">
        <v>45395.520368321762</v>
      </c>
      <c r="D277" s="17" t="s">
        <v>491</v>
      </c>
      <c r="E277" s="17" t="s">
        <v>13</v>
      </c>
      <c r="F277" s="18">
        <v>38.700000000000003</v>
      </c>
      <c r="G277" s="17" t="s">
        <v>1</v>
      </c>
    </row>
    <row r="278" spans="1:7" x14ac:dyDescent="0.25">
      <c r="A278" s="23">
        <v>277</v>
      </c>
      <c r="B278" s="11">
        <v>45395</v>
      </c>
      <c r="C278" s="12">
        <v>45395.529888761572</v>
      </c>
      <c r="D278" s="13" t="s">
        <v>491</v>
      </c>
      <c r="E278" s="13" t="s">
        <v>16</v>
      </c>
      <c r="F278" s="14">
        <v>28.9</v>
      </c>
      <c r="G278" s="13" t="s">
        <v>5</v>
      </c>
    </row>
    <row r="279" spans="1:7" x14ac:dyDescent="0.25">
      <c r="A279" s="24">
        <v>278</v>
      </c>
      <c r="B279" s="15">
        <v>45395</v>
      </c>
      <c r="C279" s="16">
        <v>45395.629771898151</v>
      </c>
      <c r="D279" s="17" t="s">
        <v>492</v>
      </c>
      <c r="E279" s="17"/>
      <c r="F279" s="18">
        <v>40</v>
      </c>
      <c r="G279" s="17" t="s">
        <v>3</v>
      </c>
    </row>
    <row r="280" spans="1:7" x14ac:dyDescent="0.25">
      <c r="A280" s="23">
        <v>279</v>
      </c>
      <c r="B280" s="11">
        <v>45395</v>
      </c>
      <c r="C280" s="12">
        <v>45395.630508865739</v>
      </c>
      <c r="D280" s="13" t="s">
        <v>492</v>
      </c>
      <c r="E280" s="13"/>
      <c r="F280" s="14">
        <v>40</v>
      </c>
      <c r="G280" s="13" t="s">
        <v>3</v>
      </c>
    </row>
    <row r="281" spans="1:7" x14ac:dyDescent="0.25">
      <c r="A281" s="24">
        <v>280</v>
      </c>
      <c r="B281" s="15">
        <v>45395</v>
      </c>
      <c r="C281" s="16">
        <v>45395.67921224537</v>
      </c>
      <c r="D281" s="17" t="s">
        <v>491</v>
      </c>
      <c r="E281" s="17" t="s">
        <v>118</v>
      </c>
      <c r="F281" s="18">
        <v>38.700000000000003</v>
      </c>
      <c r="G281" s="17" t="s">
        <v>36</v>
      </c>
    </row>
    <row r="282" spans="1:7" x14ac:dyDescent="0.25">
      <c r="A282" s="23">
        <v>281</v>
      </c>
      <c r="B282" s="11">
        <v>45395</v>
      </c>
      <c r="C282" s="12">
        <v>45395.680321747685</v>
      </c>
      <c r="D282" s="13" t="s">
        <v>491</v>
      </c>
      <c r="E282" s="13" t="s">
        <v>118</v>
      </c>
      <c r="F282" s="14">
        <v>38.700000000000003</v>
      </c>
      <c r="G282" s="13" t="s">
        <v>1</v>
      </c>
    </row>
    <row r="283" spans="1:7" x14ac:dyDescent="0.25">
      <c r="A283" s="24">
        <v>282</v>
      </c>
      <c r="B283" s="15">
        <v>45395</v>
      </c>
      <c r="C283" s="16">
        <v>45395.744051226851</v>
      </c>
      <c r="D283" s="17" t="s">
        <v>491</v>
      </c>
      <c r="E283" s="17" t="s">
        <v>119</v>
      </c>
      <c r="F283" s="18">
        <v>38.700000000000003</v>
      </c>
      <c r="G283" s="17" t="s">
        <v>36</v>
      </c>
    </row>
    <row r="284" spans="1:7" x14ac:dyDescent="0.25">
      <c r="A284" s="23">
        <v>283</v>
      </c>
      <c r="B284" s="11">
        <v>45395</v>
      </c>
      <c r="C284" s="12">
        <v>45395.745361539353</v>
      </c>
      <c r="D284" s="13" t="s">
        <v>491</v>
      </c>
      <c r="E284" s="13" t="s">
        <v>16</v>
      </c>
      <c r="F284" s="14">
        <v>38.700000000000003</v>
      </c>
      <c r="G284" s="13" t="s">
        <v>36</v>
      </c>
    </row>
    <row r="285" spans="1:7" x14ac:dyDescent="0.25">
      <c r="A285" s="24">
        <v>284</v>
      </c>
      <c r="B285" s="15">
        <v>45396</v>
      </c>
      <c r="C285" s="16">
        <v>45396.455178310185</v>
      </c>
      <c r="D285" s="17" t="s">
        <v>492</v>
      </c>
      <c r="E285" s="17"/>
      <c r="F285" s="18">
        <v>40</v>
      </c>
      <c r="G285" s="17" t="s">
        <v>1</v>
      </c>
    </row>
    <row r="286" spans="1:7" x14ac:dyDescent="0.25">
      <c r="A286" s="23">
        <v>285</v>
      </c>
      <c r="B286" s="11">
        <v>45396</v>
      </c>
      <c r="C286" s="12">
        <v>45396.517118379626</v>
      </c>
      <c r="D286" s="13" t="s">
        <v>491</v>
      </c>
      <c r="E286" s="13" t="s">
        <v>120</v>
      </c>
      <c r="F286" s="14">
        <v>38.700000000000003</v>
      </c>
      <c r="G286" s="13" t="s">
        <v>36</v>
      </c>
    </row>
    <row r="287" spans="1:7" x14ac:dyDescent="0.25">
      <c r="A287" s="24">
        <v>286</v>
      </c>
      <c r="B287" s="15">
        <v>45396</v>
      </c>
      <c r="C287" s="16">
        <v>45396.51885359954</v>
      </c>
      <c r="D287" s="17" t="s">
        <v>492</v>
      </c>
      <c r="E287" s="17"/>
      <c r="F287" s="18">
        <v>30</v>
      </c>
      <c r="G287" s="17" t="s">
        <v>21</v>
      </c>
    </row>
    <row r="288" spans="1:7" x14ac:dyDescent="0.25">
      <c r="A288" s="23">
        <v>287</v>
      </c>
      <c r="B288" s="11">
        <v>45396</v>
      </c>
      <c r="C288" s="12">
        <v>45396.520218483798</v>
      </c>
      <c r="D288" s="13" t="s">
        <v>492</v>
      </c>
      <c r="E288" s="13"/>
      <c r="F288" s="14">
        <v>30</v>
      </c>
      <c r="G288" s="13" t="s">
        <v>21</v>
      </c>
    </row>
    <row r="289" spans="1:7" x14ac:dyDescent="0.25">
      <c r="A289" s="24">
        <v>288</v>
      </c>
      <c r="B289" s="15">
        <v>45396</v>
      </c>
      <c r="C289" s="16">
        <v>45396.52194486111</v>
      </c>
      <c r="D289" s="17" t="s">
        <v>492</v>
      </c>
      <c r="E289" s="17"/>
      <c r="F289" s="18">
        <v>35</v>
      </c>
      <c r="G289" s="17" t="s">
        <v>8</v>
      </c>
    </row>
    <row r="290" spans="1:7" x14ac:dyDescent="0.25">
      <c r="A290" s="23">
        <v>289</v>
      </c>
      <c r="B290" s="11">
        <v>45396</v>
      </c>
      <c r="C290" s="12">
        <v>45396.556826481479</v>
      </c>
      <c r="D290" s="13" t="s">
        <v>491</v>
      </c>
      <c r="E290" s="13" t="s">
        <v>121</v>
      </c>
      <c r="F290" s="14">
        <v>28.9</v>
      </c>
      <c r="G290" s="13" t="s">
        <v>21</v>
      </c>
    </row>
    <row r="291" spans="1:7" x14ac:dyDescent="0.25">
      <c r="A291" s="24">
        <v>290</v>
      </c>
      <c r="B291" s="15">
        <v>45396</v>
      </c>
      <c r="C291" s="16">
        <v>45396.599671655094</v>
      </c>
      <c r="D291" s="17" t="s">
        <v>491</v>
      </c>
      <c r="E291" s="17" t="s">
        <v>16</v>
      </c>
      <c r="F291" s="18">
        <v>28.9</v>
      </c>
      <c r="G291" s="17" t="s">
        <v>5</v>
      </c>
    </row>
    <row r="292" spans="1:7" x14ac:dyDescent="0.25">
      <c r="A292" s="23">
        <v>291</v>
      </c>
      <c r="B292" s="11">
        <v>45396</v>
      </c>
      <c r="C292" s="12">
        <v>45396.600311689814</v>
      </c>
      <c r="D292" s="13" t="s">
        <v>491</v>
      </c>
      <c r="E292" s="13" t="s">
        <v>16</v>
      </c>
      <c r="F292" s="14">
        <v>28.9</v>
      </c>
      <c r="G292" s="13" t="s">
        <v>5</v>
      </c>
    </row>
    <row r="293" spans="1:7" x14ac:dyDescent="0.25">
      <c r="A293" s="24">
        <v>292</v>
      </c>
      <c r="B293" s="15">
        <v>45396</v>
      </c>
      <c r="C293" s="16">
        <v>45396.600904189814</v>
      </c>
      <c r="D293" s="17" t="s">
        <v>491</v>
      </c>
      <c r="E293" s="17" t="s">
        <v>16</v>
      </c>
      <c r="F293" s="18">
        <v>28.9</v>
      </c>
      <c r="G293" s="17" t="s">
        <v>5</v>
      </c>
    </row>
    <row r="294" spans="1:7" x14ac:dyDescent="0.25">
      <c r="A294" s="23">
        <v>293</v>
      </c>
      <c r="B294" s="11">
        <v>45396</v>
      </c>
      <c r="C294" s="12">
        <v>45396.657265428243</v>
      </c>
      <c r="D294" s="13" t="s">
        <v>491</v>
      </c>
      <c r="E294" s="13" t="s">
        <v>22</v>
      </c>
      <c r="F294" s="14">
        <v>38.700000000000003</v>
      </c>
      <c r="G294" s="13" t="s">
        <v>36</v>
      </c>
    </row>
    <row r="295" spans="1:7" x14ac:dyDescent="0.25">
      <c r="A295" s="24">
        <v>294</v>
      </c>
      <c r="B295" s="15">
        <v>45396</v>
      </c>
      <c r="C295" s="16">
        <v>45396.708273414355</v>
      </c>
      <c r="D295" s="17" t="s">
        <v>491</v>
      </c>
      <c r="E295" s="17" t="s">
        <v>16</v>
      </c>
      <c r="F295" s="18">
        <v>28.9</v>
      </c>
      <c r="G295" s="17" t="s">
        <v>21</v>
      </c>
    </row>
    <row r="296" spans="1:7" x14ac:dyDescent="0.25">
      <c r="A296" s="23">
        <v>295</v>
      </c>
      <c r="B296" s="11">
        <v>45396</v>
      </c>
      <c r="C296" s="12">
        <v>45396.708858645834</v>
      </c>
      <c r="D296" s="13" t="s">
        <v>491</v>
      </c>
      <c r="E296" s="13" t="s">
        <v>24</v>
      </c>
      <c r="F296" s="14">
        <v>38.700000000000003</v>
      </c>
      <c r="G296" s="13" t="s">
        <v>1</v>
      </c>
    </row>
    <row r="297" spans="1:7" x14ac:dyDescent="0.25">
      <c r="A297" s="24">
        <v>296</v>
      </c>
      <c r="B297" s="15">
        <v>45396</v>
      </c>
      <c r="C297" s="16">
        <v>45396.77661630787</v>
      </c>
      <c r="D297" s="17" t="s">
        <v>491</v>
      </c>
      <c r="E297" s="17" t="s">
        <v>122</v>
      </c>
      <c r="F297" s="18">
        <v>38.700000000000003</v>
      </c>
      <c r="G297" s="17" t="s">
        <v>36</v>
      </c>
    </row>
    <row r="298" spans="1:7" x14ac:dyDescent="0.25">
      <c r="A298" s="23">
        <v>297</v>
      </c>
      <c r="B298" s="11">
        <v>45397</v>
      </c>
      <c r="C298" s="12">
        <v>45397.489868275465</v>
      </c>
      <c r="D298" s="13" t="s">
        <v>491</v>
      </c>
      <c r="E298" s="13" t="s">
        <v>71</v>
      </c>
      <c r="F298" s="14">
        <v>28.9</v>
      </c>
      <c r="G298" s="13" t="s">
        <v>5</v>
      </c>
    </row>
    <row r="299" spans="1:7" x14ac:dyDescent="0.25">
      <c r="A299" s="24">
        <v>298</v>
      </c>
      <c r="B299" s="15">
        <v>45397</v>
      </c>
      <c r="C299" s="16">
        <v>45397.709564340279</v>
      </c>
      <c r="D299" s="17" t="s">
        <v>491</v>
      </c>
      <c r="E299" s="17" t="s">
        <v>4</v>
      </c>
      <c r="F299" s="18">
        <v>28.9</v>
      </c>
      <c r="G299" s="17" t="s">
        <v>5</v>
      </c>
    </row>
    <row r="300" spans="1:7" x14ac:dyDescent="0.25">
      <c r="A300" s="23">
        <v>299</v>
      </c>
      <c r="B300" s="11">
        <v>45397</v>
      </c>
      <c r="C300" s="12">
        <v>45397.71029800926</v>
      </c>
      <c r="D300" s="13" t="s">
        <v>491</v>
      </c>
      <c r="E300" s="13" t="s">
        <v>6</v>
      </c>
      <c r="F300" s="14">
        <v>33.799999999999997</v>
      </c>
      <c r="G300" s="13" t="s">
        <v>8</v>
      </c>
    </row>
    <row r="301" spans="1:7" x14ac:dyDescent="0.25">
      <c r="A301" s="24">
        <v>300</v>
      </c>
      <c r="B301" s="15">
        <v>45397</v>
      </c>
      <c r="C301" s="16">
        <v>45397.814618472221</v>
      </c>
      <c r="D301" s="17" t="s">
        <v>491</v>
      </c>
      <c r="E301" s="17" t="s">
        <v>13</v>
      </c>
      <c r="F301" s="18">
        <v>33.799999999999997</v>
      </c>
      <c r="G301" s="17" t="s">
        <v>8</v>
      </c>
    </row>
    <row r="302" spans="1:7" x14ac:dyDescent="0.25">
      <c r="A302" s="23">
        <v>301</v>
      </c>
      <c r="B302" s="11">
        <v>45397</v>
      </c>
      <c r="C302" s="12">
        <v>45397.820811481484</v>
      </c>
      <c r="D302" s="13" t="s">
        <v>492</v>
      </c>
      <c r="E302" s="13"/>
      <c r="F302" s="14">
        <v>25</v>
      </c>
      <c r="G302" s="13" t="s">
        <v>28</v>
      </c>
    </row>
    <row r="303" spans="1:7" x14ac:dyDescent="0.25">
      <c r="A303" s="24">
        <v>302</v>
      </c>
      <c r="B303" s="15">
        <v>45398</v>
      </c>
      <c r="C303" s="16">
        <v>45398.447105405095</v>
      </c>
      <c r="D303" s="17" t="s">
        <v>492</v>
      </c>
      <c r="E303" s="17"/>
      <c r="F303" s="18">
        <v>35</v>
      </c>
      <c r="G303" s="17" t="s">
        <v>8</v>
      </c>
    </row>
    <row r="304" spans="1:7" x14ac:dyDescent="0.25">
      <c r="A304" s="23">
        <v>303</v>
      </c>
      <c r="B304" s="11">
        <v>45398</v>
      </c>
      <c r="C304" s="12">
        <v>45398.448908634258</v>
      </c>
      <c r="D304" s="13" t="s">
        <v>491</v>
      </c>
      <c r="E304" s="13" t="s">
        <v>123</v>
      </c>
      <c r="F304" s="14">
        <v>33.799999999999997</v>
      </c>
      <c r="G304" s="13" t="s">
        <v>8</v>
      </c>
    </row>
    <row r="305" spans="1:7" x14ac:dyDescent="0.25">
      <c r="A305" s="24">
        <v>304</v>
      </c>
      <c r="B305" s="15">
        <v>45398</v>
      </c>
      <c r="C305" s="16">
        <v>45398.52832957176</v>
      </c>
      <c r="D305" s="17" t="s">
        <v>491</v>
      </c>
      <c r="E305" s="17" t="s">
        <v>124</v>
      </c>
      <c r="F305" s="18">
        <v>38.700000000000003</v>
      </c>
      <c r="G305" s="17" t="s">
        <v>12</v>
      </c>
    </row>
    <row r="306" spans="1:7" x14ac:dyDescent="0.25">
      <c r="A306" s="23">
        <v>305</v>
      </c>
      <c r="B306" s="11">
        <v>45398</v>
      </c>
      <c r="C306" s="12">
        <v>45398.536200810187</v>
      </c>
      <c r="D306" s="13" t="s">
        <v>491</v>
      </c>
      <c r="E306" s="13" t="s">
        <v>71</v>
      </c>
      <c r="F306" s="14">
        <v>28.9</v>
      </c>
      <c r="G306" s="13" t="s">
        <v>21</v>
      </c>
    </row>
    <row r="307" spans="1:7" x14ac:dyDescent="0.25">
      <c r="A307" s="24">
        <v>306</v>
      </c>
      <c r="B307" s="15">
        <v>45398</v>
      </c>
      <c r="C307" s="16">
        <v>45398.627278807871</v>
      </c>
      <c r="D307" s="17" t="s">
        <v>491</v>
      </c>
      <c r="E307" s="17" t="s">
        <v>125</v>
      </c>
      <c r="F307" s="18">
        <v>28.9</v>
      </c>
      <c r="G307" s="17" t="s">
        <v>5</v>
      </c>
    </row>
    <row r="308" spans="1:7" x14ac:dyDescent="0.25">
      <c r="A308" s="23">
        <v>307</v>
      </c>
      <c r="B308" s="11">
        <v>45398</v>
      </c>
      <c r="C308" s="12">
        <v>45398.737548703706</v>
      </c>
      <c r="D308" s="13" t="s">
        <v>491</v>
      </c>
      <c r="E308" s="13" t="s">
        <v>30</v>
      </c>
      <c r="F308" s="14">
        <v>33.799999999999997</v>
      </c>
      <c r="G308" s="13" t="s">
        <v>8</v>
      </c>
    </row>
    <row r="309" spans="1:7" x14ac:dyDescent="0.25">
      <c r="A309" s="24">
        <v>308</v>
      </c>
      <c r="B309" s="15">
        <v>45398</v>
      </c>
      <c r="C309" s="16">
        <v>45398.738460185188</v>
      </c>
      <c r="D309" s="17" t="s">
        <v>491</v>
      </c>
      <c r="E309" s="17" t="s">
        <v>13</v>
      </c>
      <c r="F309" s="18">
        <v>38.700000000000003</v>
      </c>
      <c r="G309" s="17" t="s">
        <v>36</v>
      </c>
    </row>
    <row r="310" spans="1:7" x14ac:dyDescent="0.25">
      <c r="A310" s="23">
        <v>309</v>
      </c>
      <c r="B310" s="11">
        <v>45398</v>
      </c>
      <c r="C310" s="12">
        <v>45398.756311030091</v>
      </c>
      <c r="D310" s="13" t="s">
        <v>491</v>
      </c>
      <c r="E310" s="13" t="s">
        <v>57</v>
      </c>
      <c r="F310" s="14">
        <v>38.700000000000003</v>
      </c>
      <c r="G310" s="13" t="s">
        <v>12</v>
      </c>
    </row>
    <row r="311" spans="1:7" x14ac:dyDescent="0.25">
      <c r="A311" s="24">
        <v>310</v>
      </c>
      <c r="B311" s="15">
        <v>45399</v>
      </c>
      <c r="C311" s="16">
        <v>45399.564580925929</v>
      </c>
      <c r="D311" s="17" t="s">
        <v>491</v>
      </c>
      <c r="E311" s="17" t="s">
        <v>16</v>
      </c>
      <c r="F311" s="18">
        <v>28.9</v>
      </c>
      <c r="G311" s="17" t="s">
        <v>5</v>
      </c>
    </row>
    <row r="312" spans="1:7" x14ac:dyDescent="0.25">
      <c r="A312" s="23">
        <v>311</v>
      </c>
      <c r="B312" s="11">
        <v>45399</v>
      </c>
      <c r="C312" s="12">
        <v>45399.572224317133</v>
      </c>
      <c r="D312" s="13" t="s">
        <v>491</v>
      </c>
      <c r="E312" s="13" t="s">
        <v>126</v>
      </c>
      <c r="F312" s="14">
        <v>24</v>
      </c>
      <c r="G312" s="13" t="s">
        <v>28</v>
      </c>
    </row>
    <row r="313" spans="1:7" x14ac:dyDescent="0.25">
      <c r="A313" s="24">
        <v>312</v>
      </c>
      <c r="B313" s="15">
        <v>45399</v>
      </c>
      <c r="C313" s="16">
        <v>45399.675975810183</v>
      </c>
      <c r="D313" s="17" t="s">
        <v>492</v>
      </c>
      <c r="E313" s="17"/>
      <c r="F313" s="18">
        <v>40</v>
      </c>
      <c r="G313" s="17" t="s">
        <v>36</v>
      </c>
    </row>
    <row r="314" spans="1:7" x14ac:dyDescent="0.25">
      <c r="A314" s="23">
        <v>313</v>
      </c>
      <c r="B314" s="11">
        <v>45399</v>
      </c>
      <c r="C314" s="12">
        <v>45399.709434594908</v>
      </c>
      <c r="D314" s="13" t="s">
        <v>491</v>
      </c>
      <c r="E314" s="13" t="s">
        <v>127</v>
      </c>
      <c r="F314" s="14">
        <v>38.700000000000003</v>
      </c>
      <c r="G314" s="13" t="s">
        <v>36</v>
      </c>
    </row>
    <row r="315" spans="1:7" x14ac:dyDescent="0.25">
      <c r="A315" s="24">
        <v>314</v>
      </c>
      <c r="B315" s="15">
        <v>45399</v>
      </c>
      <c r="C315" s="16">
        <v>45399.710193136576</v>
      </c>
      <c r="D315" s="17" t="s">
        <v>491</v>
      </c>
      <c r="E315" s="17" t="s">
        <v>127</v>
      </c>
      <c r="F315" s="18">
        <v>38.700000000000003</v>
      </c>
      <c r="G315" s="17" t="s">
        <v>36</v>
      </c>
    </row>
    <row r="316" spans="1:7" x14ac:dyDescent="0.25">
      <c r="A316" s="23">
        <v>315</v>
      </c>
      <c r="B316" s="11">
        <v>45399</v>
      </c>
      <c r="C316" s="12">
        <v>45399.759759594905</v>
      </c>
      <c r="D316" s="13" t="s">
        <v>491</v>
      </c>
      <c r="E316" s="13" t="s">
        <v>128</v>
      </c>
      <c r="F316" s="14">
        <v>28.9</v>
      </c>
      <c r="G316" s="13" t="s">
        <v>21</v>
      </c>
    </row>
    <row r="317" spans="1:7" x14ac:dyDescent="0.25">
      <c r="A317" s="24">
        <v>316</v>
      </c>
      <c r="B317" s="15">
        <v>45400</v>
      </c>
      <c r="C317" s="16">
        <v>45400.471547372683</v>
      </c>
      <c r="D317" s="17" t="s">
        <v>491</v>
      </c>
      <c r="E317" s="17" t="s">
        <v>4</v>
      </c>
      <c r="F317" s="18">
        <v>28.9</v>
      </c>
      <c r="G317" s="17" t="s">
        <v>5</v>
      </c>
    </row>
    <row r="318" spans="1:7" x14ac:dyDescent="0.25">
      <c r="A318" s="23">
        <v>317</v>
      </c>
      <c r="B318" s="11">
        <v>45400</v>
      </c>
      <c r="C318" s="12">
        <v>45400.47228814815</v>
      </c>
      <c r="D318" s="13" t="s">
        <v>491</v>
      </c>
      <c r="E318" s="13" t="s">
        <v>4</v>
      </c>
      <c r="F318" s="14">
        <v>28.9</v>
      </c>
      <c r="G318" s="13" t="s">
        <v>5</v>
      </c>
    </row>
    <row r="319" spans="1:7" x14ac:dyDescent="0.25">
      <c r="A319" s="24">
        <v>318</v>
      </c>
      <c r="B319" s="15">
        <v>45400</v>
      </c>
      <c r="C319" s="16">
        <v>45400.575841666665</v>
      </c>
      <c r="D319" s="17" t="s">
        <v>491</v>
      </c>
      <c r="E319" s="17" t="s">
        <v>129</v>
      </c>
      <c r="F319" s="18">
        <v>33.799999999999997</v>
      </c>
      <c r="G319" s="17" t="s">
        <v>8</v>
      </c>
    </row>
    <row r="320" spans="1:7" x14ac:dyDescent="0.25">
      <c r="A320" s="23">
        <v>319</v>
      </c>
      <c r="B320" s="11">
        <v>45400</v>
      </c>
      <c r="C320" s="12">
        <v>45400.576588946758</v>
      </c>
      <c r="D320" s="13" t="s">
        <v>491</v>
      </c>
      <c r="E320" s="13" t="s">
        <v>129</v>
      </c>
      <c r="F320" s="14">
        <v>28.9</v>
      </c>
      <c r="G320" s="13" t="s">
        <v>21</v>
      </c>
    </row>
    <row r="321" spans="1:7" x14ac:dyDescent="0.25">
      <c r="A321" s="24">
        <v>320</v>
      </c>
      <c r="B321" s="15">
        <v>45400</v>
      </c>
      <c r="C321" s="16">
        <v>45400.607173819444</v>
      </c>
      <c r="D321" s="17" t="s">
        <v>491</v>
      </c>
      <c r="E321" s="17" t="s">
        <v>130</v>
      </c>
      <c r="F321" s="18">
        <v>38.700000000000003</v>
      </c>
      <c r="G321" s="17" t="s">
        <v>36</v>
      </c>
    </row>
    <row r="322" spans="1:7" x14ac:dyDescent="0.25">
      <c r="A322" s="23">
        <v>321</v>
      </c>
      <c r="B322" s="11">
        <v>45400</v>
      </c>
      <c r="C322" s="12">
        <v>45400.608210115737</v>
      </c>
      <c r="D322" s="13" t="s">
        <v>491</v>
      </c>
      <c r="E322" s="13" t="s">
        <v>130</v>
      </c>
      <c r="F322" s="14">
        <v>38.700000000000003</v>
      </c>
      <c r="G322" s="13" t="s">
        <v>1</v>
      </c>
    </row>
    <row r="323" spans="1:7" x14ac:dyDescent="0.25">
      <c r="A323" s="24">
        <v>322</v>
      </c>
      <c r="B323" s="15">
        <v>45400</v>
      </c>
      <c r="C323" s="16">
        <v>45400.739071655094</v>
      </c>
      <c r="D323" s="17" t="s">
        <v>491</v>
      </c>
      <c r="E323" s="17" t="s">
        <v>76</v>
      </c>
      <c r="F323" s="18">
        <v>38.700000000000003</v>
      </c>
      <c r="G323" s="17" t="s">
        <v>1</v>
      </c>
    </row>
    <row r="324" spans="1:7" x14ac:dyDescent="0.25">
      <c r="A324" s="23">
        <v>323</v>
      </c>
      <c r="B324" s="11">
        <v>45400</v>
      </c>
      <c r="C324" s="12">
        <v>45400.764652141203</v>
      </c>
      <c r="D324" s="13" t="s">
        <v>491</v>
      </c>
      <c r="E324" s="13" t="s">
        <v>92</v>
      </c>
      <c r="F324" s="14">
        <v>38.700000000000003</v>
      </c>
      <c r="G324" s="13" t="s">
        <v>36</v>
      </c>
    </row>
    <row r="325" spans="1:7" x14ac:dyDescent="0.25">
      <c r="A325" s="24">
        <v>324</v>
      </c>
      <c r="B325" s="15">
        <v>45400</v>
      </c>
      <c r="C325" s="16">
        <v>45400.819342511575</v>
      </c>
      <c r="D325" s="17" t="s">
        <v>491</v>
      </c>
      <c r="E325" s="17" t="s">
        <v>30</v>
      </c>
      <c r="F325" s="18">
        <v>38.700000000000003</v>
      </c>
      <c r="G325" s="17" t="s">
        <v>3</v>
      </c>
    </row>
    <row r="326" spans="1:7" x14ac:dyDescent="0.25">
      <c r="A326" s="23">
        <v>325</v>
      </c>
      <c r="B326" s="11">
        <v>45400</v>
      </c>
      <c r="C326" s="12">
        <v>45400.820011041666</v>
      </c>
      <c r="D326" s="13" t="s">
        <v>491</v>
      </c>
      <c r="E326" s="13" t="s">
        <v>13</v>
      </c>
      <c r="F326" s="14">
        <v>38.700000000000003</v>
      </c>
      <c r="G326" s="13" t="s">
        <v>3</v>
      </c>
    </row>
    <row r="327" spans="1:7" x14ac:dyDescent="0.25">
      <c r="A327" s="24">
        <v>326</v>
      </c>
      <c r="B327" s="15">
        <v>45401</v>
      </c>
      <c r="C327" s="16">
        <v>45401.424030717593</v>
      </c>
      <c r="D327" s="17" t="s">
        <v>491</v>
      </c>
      <c r="E327" s="17" t="s">
        <v>0</v>
      </c>
      <c r="F327" s="18">
        <v>38.700000000000003</v>
      </c>
      <c r="G327" s="17" t="s">
        <v>1</v>
      </c>
    </row>
    <row r="328" spans="1:7" x14ac:dyDescent="0.25">
      <c r="A328" s="23">
        <v>327</v>
      </c>
      <c r="B328" s="11">
        <v>45401</v>
      </c>
      <c r="C328" s="12">
        <v>45401.54985935185</v>
      </c>
      <c r="D328" s="13" t="s">
        <v>491</v>
      </c>
      <c r="E328" s="13" t="s">
        <v>47</v>
      </c>
      <c r="F328" s="14">
        <v>33.799999999999997</v>
      </c>
      <c r="G328" s="13" t="s">
        <v>8</v>
      </c>
    </row>
    <row r="329" spans="1:7" x14ac:dyDescent="0.25">
      <c r="A329" s="24">
        <v>328</v>
      </c>
      <c r="B329" s="15">
        <v>45401</v>
      </c>
      <c r="C329" s="16">
        <v>45401.550936064814</v>
      </c>
      <c r="D329" s="17" t="s">
        <v>491</v>
      </c>
      <c r="E329" s="17" t="s">
        <v>47</v>
      </c>
      <c r="F329" s="18">
        <v>38.700000000000003</v>
      </c>
      <c r="G329" s="17" t="s">
        <v>36</v>
      </c>
    </row>
    <row r="330" spans="1:7" x14ac:dyDescent="0.25">
      <c r="A330" s="23">
        <v>329</v>
      </c>
      <c r="B330" s="11">
        <v>45401</v>
      </c>
      <c r="C330" s="12">
        <v>45401.582570185186</v>
      </c>
      <c r="D330" s="13" t="s">
        <v>491</v>
      </c>
      <c r="E330" s="13" t="s">
        <v>131</v>
      </c>
      <c r="F330" s="14">
        <v>38.700000000000003</v>
      </c>
      <c r="G330" s="13" t="s">
        <v>3</v>
      </c>
    </row>
    <row r="331" spans="1:7" x14ac:dyDescent="0.25">
      <c r="A331" s="24">
        <v>330</v>
      </c>
      <c r="B331" s="15">
        <v>45401</v>
      </c>
      <c r="C331" s="16">
        <v>45401.583214004633</v>
      </c>
      <c r="D331" s="17" t="s">
        <v>491</v>
      </c>
      <c r="E331" s="17" t="s">
        <v>131</v>
      </c>
      <c r="F331" s="18">
        <v>38.700000000000003</v>
      </c>
      <c r="G331" s="17" t="s">
        <v>36</v>
      </c>
    </row>
    <row r="332" spans="1:7" x14ac:dyDescent="0.25">
      <c r="A332" s="23">
        <v>331</v>
      </c>
      <c r="B332" s="11">
        <v>45401</v>
      </c>
      <c r="C332" s="12">
        <v>45401.766195729164</v>
      </c>
      <c r="D332" s="13" t="s">
        <v>491</v>
      </c>
      <c r="E332" s="13" t="s">
        <v>30</v>
      </c>
      <c r="F332" s="14">
        <v>38.700000000000003</v>
      </c>
      <c r="G332" s="13" t="s">
        <v>12</v>
      </c>
    </row>
    <row r="333" spans="1:7" x14ac:dyDescent="0.25">
      <c r="A333" s="24">
        <v>332</v>
      </c>
      <c r="B333" s="15">
        <v>45401</v>
      </c>
      <c r="C333" s="16">
        <v>45401.767748148151</v>
      </c>
      <c r="D333" s="17" t="s">
        <v>491</v>
      </c>
      <c r="E333" s="17" t="s">
        <v>13</v>
      </c>
      <c r="F333" s="18">
        <v>33.799999999999997</v>
      </c>
      <c r="G333" s="17" t="s">
        <v>8</v>
      </c>
    </row>
    <row r="334" spans="1:7" x14ac:dyDescent="0.25">
      <c r="A334" s="23">
        <v>333</v>
      </c>
      <c r="B334" s="11">
        <v>45402</v>
      </c>
      <c r="C334" s="12">
        <v>45402.475493993057</v>
      </c>
      <c r="D334" s="13" t="s">
        <v>492</v>
      </c>
      <c r="E334" s="13"/>
      <c r="F334" s="14">
        <v>35</v>
      </c>
      <c r="G334" s="13" t="s">
        <v>8</v>
      </c>
    </row>
    <row r="335" spans="1:7" x14ac:dyDescent="0.25">
      <c r="A335" s="24">
        <v>334</v>
      </c>
      <c r="B335" s="15">
        <v>45402</v>
      </c>
      <c r="C335" s="16">
        <v>45402.505968761572</v>
      </c>
      <c r="D335" s="17" t="s">
        <v>491</v>
      </c>
      <c r="E335" s="17" t="s">
        <v>132</v>
      </c>
      <c r="F335" s="18">
        <v>33.799999999999997</v>
      </c>
      <c r="G335" s="17" t="s">
        <v>8</v>
      </c>
    </row>
    <row r="336" spans="1:7" x14ac:dyDescent="0.25">
      <c r="A336" s="23">
        <v>335</v>
      </c>
      <c r="B336" s="11">
        <v>45402</v>
      </c>
      <c r="C336" s="12">
        <v>45402.506743796293</v>
      </c>
      <c r="D336" s="13" t="s">
        <v>491</v>
      </c>
      <c r="E336" s="13" t="s">
        <v>132</v>
      </c>
      <c r="F336" s="14">
        <v>33.799999999999997</v>
      </c>
      <c r="G336" s="13" t="s">
        <v>8</v>
      </c>
    </row>
    <row r="337" spans="1:7" x14ac:dyDescent="0.25">
      <c r="A337" s="24">
        <v>336</v>
      </c>
      <c r="B337" s="15">
        <v>45402</v>
      </c>
      <c r="C337" s="16">
        <v>45402.547654837967</v>
      </c>
      <c r="D337" s="17" t="s">
        <v>491</v>
      </c>
      <c r="E337" s="17" t="s">
        <v>125</v>
      </c>
      <c r="F337" s="18">
        <v>28.9</v>
      </c>
      <c r="G337" s="17" t="s">
        <v>5</v>
      </c>
    </row>
    <row r="338" spans="1:7" x14ac:dyDescent="0.25">
      <c r="A338" s="23">
        <v>337</v>
      </c>
      <c r="B338" s="11">
        <v>45402</v>
      </c>
      <c r="C338" s="12">
        <v>45402.548471122682</v>
      </c>
      <c r="D338" s="13" t="s">
        <v>491</v>
      </c>
      <c r="E338" s="13" t="s">
        <v>125</v>
      </c>
      <c r="F338" s="14">
        <v>33.799999999999997</v>
      </c>
      <c r="G338" s="13" t="s">
        <v>8</v>
      </c>
    </row>
    <row r="339" spans="1:7" x14ac:dyDescent="0.25">
      <c r="A339" s="24">
        <v>338</v>
      </c>
      <c r="B339" s="15">
        <v>45402</v>
      </c>
      <c r="C339" s="16">
        <v>45402.549249432872</v>
      </c>
      <c r="D339" s="17" t="s">
        <v>491</v>
      </c>
      <c r="E339" s="17" t="s">
        <v>125</v>
      </c>
      <c r="F339" s="18">
        <v>38.700000000000003</v>
      </c>
      <c r="G339" s="17" t="s">
        <v>3</v>
      </c>
    </row>
    <row r="340" spans="1:7" x14ac:dyDescent="0.25">
      <c r="A340" s="23">
        <v>339</v>
      </c>
      <c r="B340" s="11">
        <v>45402</v>
      </c>
      <c r="C340" s="12">
        <v>45402.614098587961</v>
      </c>
      <c r="D340" s="13" t="s">
        <v>491</v>
      </c>
      <c r="E340" s="13" t="s">
        <v>47</v>
      </c>
      <c r="F340" s="14">
        <v>38.700000000000003</v>
      </c>
      <c r="G340" s="13" t="s">
        <v>36</v>
      </c>
    </row>
    <row r="341" spans="1:7" x14ac:dyDescent="0.25">
      <c r="A341" s="24">
        <v>340</v>
      </c>
      <c r="B341" s="15">
        <v>45402</v>
      </c>
      <c r="C341" s="16">
        <v>45402.632642708333</v>
      </c>
      <c r="D341" s="17" t="s">
        <v>491</v>
      </c>
      <c r="E341" s="17" t="s">
        <v>13</v>
      </c>
      <c r="F341" s="18">
        <v>33.799999999999997</v>
      </c>
      <c r="G341" s="17" t="s">
        <v>8</v>
      </c>
    </row>
    <row r="342" spans="1:7" x14ac:dyDescent="0.25">
      <c r="A342" s="23">
        <v>341</v>
      </c>
      <c r="B342" s="11">
        <v>45402</v>
      </c>
      <c r="C342" s="12">
        <v>45402.640749039354</v>
      </c>
      <c r="D342" s="13" t="s">
        <v>491</v>
      </c>
      <c r="E342" s="13" t="s">
        <v>16</v>
      </c>
      <c r="F342" s="14">
        <v>32.82</v>
      </c>
      <c r="G342" s="13" t="s">
        <v>8</v>
      </c>
    </row>
    <row r="343" spans="1:7" x14ac:dyDescent="0.25">
      <c r="A343" s="24">
        <v>342</v>
      </c>
      <c r="B343" s="15">
        <v>45402</v>
      </c>
      <c r="C343" s="16">
        <v>45402.65931884259</v>
      </c>
      <c r="D343" s="17" t="s">
        <v>491</v>
      </c>
      <c r="E343" s="17" t="s">
        <v>133</v>
      </c>
      <c r="F343" s="18">
        <v>32.82</v>
      </c>
      <c r="G343" s="17" t="s">
        <v>8</v>
      </c>
    </row>
    <row r="344" spans="1:7" x14ac:dyDescent="0.25">
      <c r="A344" s="23">
        <v>343</v>
      </c>
      <c r="B344" s="11">
        <v>45402</v>
      </c>
      <c r="C344" s="12">
        <v>45402.713865381942</v>
      </c>
      <c r="D344" s="13" t="s">
        <v>492</v>
      </c>
      <c r="E344" s="13"/>
      <c r="F344" s="14">
        <v>39</v>
      </c>
      <c r="G344" s="13" t="s">
        <v>12</v>
      </c>
    </row>
    <row r="345" spans="1:7" x14ac:dyDescent="0.25">
      <c r="A345" s="24">
        <v>344</v>
      </c>
      <c r="B345" s="15">
        <v>45402</v>
      </c>
      <c r="C345" s="16">
        <v>45402.76923027778</v>
      </c>
      <c r="D345" s="17" t="s">
        <v>491</v>
      </c>
      <c r="E345" s="17" t="s">
        <v>134</v>
      </c>
      <c r="F345" s="18">
        <v>37.72</v>
      </c>
      <c r="G345" s="17" t="s">
        <v>36</v>
      </c>
    </row>
    <row r="346" spans="1:7" x14ac:dyDescent="0.25">
      <c r="A346" s="23">
        <v>345</v>
      </c>
      <c r="B346" s="11">
        <v>45402</v>
      </c>
      <c r="C346" s="12">
        <v>45402.769987268519</v>
      </c>
      <c r="D346" s="13" t="s">
        <v>491</v>
      </c>
      <c r="E346" s="13" t="s">
        <v>134</v>
      </c>
      <c r="F346" s="14">
        <v>37.72</v>
      </c>
      <c r="G346" s="13" t="s">
        <v>36</v>
      </c>
    </row>
    <row r="347" spans="1:7" x14ac:dyDescent="0.25">
      <c r="A347" s="24">
        <v>346</v>
      </c>
      <c r="B347" s="15">
        <v>45402</v>
      </c>
      <c r="C347" s="16">
        <v>45402.813140243059</v>
      </c>
      <c r="D347" s="17" t="s">
        <v>491</v>
      </c>
      <c r="E347" s="17" t="s">
        <v>135</v>
      </c>
      <c r="F347" s="18">
        <v>37.72</v>
      </c>
      <c r="G347" s="17" t="s">
        <v>1</v>
      </c>
    </row>
    <row r="348" spans="1:7" x14ac:dyDescent="0.25">
      <c r="A348" s="23">
        <v>347</v>
      </c>
      <c r="B348" s="11">
        <v>45403</v>
      </c>
      <c r="C348" s="12">
        <v>45403.469973460647</v>
      </c>
      <c r="D348" s="13" t="s">
        <v>491</v>
      </c>
      <c r="E348" s="13" t="s">
        <v>0</v>
      </c>
      <c r="F348" s="14">
        <v>37.72</v>
      </c>
      <c r="G348" s="13" t="s">
        <v>1</v>
      </c>
    </row>
    <row r="349" spans="1:7" x14ac:dyDescent="0.25">
      <c r="A349" s="24">
        <v>348</v>
      </c>
      <c r="B349" s="15">
        <v>45403</v>
      </c>
      <c r="C349" s="16">
        <v>45403.594184502312</v>
      </c>
      <c r="D349" s="17" t="s">
        <v>491</v>
      </c>
      <c r="E349" s="17" t="s">
        <v>106</v>
      </c>
      <c r="F349" s="18">
        <v>27.92</v>
      </c>
      <c r="G349" s="17" t="s">
        <v>5</v>
      </c>
    </row>
    <row r="350" spans="1:7" x14ac:dyDescent="0.25">
      <c r="A350" s="23">
        <v>349</v>
      </c>
      <c r="B350" s="11">
        <v>45403</v>
      </c>
      <c r="C350" s="12">
        <v>45403.714620358798</v>
      </c>
      <c r="D350" s="13" t="s">
        <v>492</v>
      </c>
      <c r="E350" s="13"/>
      <c r="F350" s="14">
        <v>39</v>
      </c>
      <c r="G350" s="13" t="s">
        <v>36</v>
      </c>
    </row>
    <row r="351" spans="1:7" x14ac:dyDescent="0.25">
      <c r="A351" s="24">
        <v>350</v>
      </c>
      <c r="B351" s="15">
        <v>45404</v>
      </c>
      <c r="C351" s="16">
        <v>45404.464773287036</v>
      </c>
      <c r="D351" s="17" t="s">
        <v>491</v>
      </c>
      <c r="E351" s="17" t="s">
        <v>16</v>
      </c>
      <c r="F351" s="18">
        <v>27.92</v>
      </c>
      <c r="G351" s="17" t="s">
        <v>5</v>
      </c>
    </row>
    <row r="352" spans="1:7" x14ac:dyDescent="0.25">
      <c r="A352" s="23">
        <v>351</v>
      </c>
      <c r="B352" s="11">
        <v>45404</v>
      </c>
      <c r="C352" s="12">
        <v>45404.478785868057</v>
      </c>
      <c r="D352" s="13" t="s">
        <v>491</v>
      </c>
      <c r="E352" s="13" t="s">
        <v>136</v>
      </c>
      <c r="F352" s="14">
        <v>32.82</v>
      </c>
      <c r="G352" s="13" t="s">
        <v>8</v>
      </c>
    </row>
    <row r="353" spans="1:7" x14ac:dyDescent="0.25">
      <c r="A353" s="24">
        <v>352</v>
      </c>
      <c r="B353" s="15">
        <v>45404</v>
      </c>
      <c r="C353" s="16">
        <v>45404.778160000002</v>
      </c>
      <c r="D353" s="17" t="s">
        <v>492</v>
      </c>
      <c r="E353" s="17"/>
      <c r="F353" s="18">
        <v>39</v>
      </c>
      <c r="G353" s="17" t="s">
        <v>1</v>
      </c>
    </row>
    <row r="354" spans="1:7" x14ac:dyDescent="0.25">
      <c r="A354" s="23">
        <v>353</v>
      </c>
      <c r="B354" s="11">
        <v>45404</v>
      </c>
      <c r="C354" s="12">
        <v>45404.81880508102</v>
      </c>
      <c r="D354" s="13" t="s">
        <v>491</v>
      </c>
      <c r="E354" s="13" t="s">
        <v>13</v>
      </c>
      <c r="F354" s="14">
        <v>37.72</v>
      </c>
      <c r="G354" s="13" t="s">
        <v>1</v>
      </c>
    </row>
    <row r="355" spans="1:7" x14ac:dyDescent="0.25">
      <c r="A355" s="24">
        <v>354</v>
      </c>
      <c r="B355" s="15">
        <v>45404</v>
      </c>
      <c r="C355" s="16">
        <v>45404.835059780089</v>
      </c>
      <c r="D355" s="17" t="s">
        <v>492</v>
      </c>
      <c r="E355" s="17"/>
      <c r="F355" s="18">
        <v>39</v>
      </c>
      <c r="G355" s="17" t="s">
        <v>36</v>
      </c>
    </row>
    <row r="356" spans="1:7" x14ac:dyDescent="0.25">
      <c r="A356" s="23">
        <v>355</v>
      </c>
      <c r="B356" s="11">
        <v>45405</v>
      </c>
      <c r="C356" s="12">
        <v>45405.599027719909</v>
      </c>
      <c r="D356" s="13" t="s">
        <v>491</v>
      </c>
      <c r="E356" s="13" t="s">
        <v>31</v>
      </c>
      <c r="F356" s="14">
        <v>37.72</v>
      </c>
      <c r="G356" s="13" t="s">
        <v>36</v>
      </c>
    </row>
    <row r="357" spans="1:7" x14ac:dyDescent="0.25">
      <c r="A357" s="24">
        <v>356</v>
      </c>
      <c r="B357" s="15">
        <v>45405</v>
      </c>
      <c r="C357" s="16">
        <v>45405.59992064815</v>
      </c>
      <c r="D357" s="17" t="s">
        <v>491</v>
      </c>
      <c r="E357" s="17" t="s">
        <v>30</v>
      </c>
      <c r="F357" s="18">
        <v>32.82</v>
      </c>
      <c r="G357" s="17" t="s">
        <v>8</v>
      </c>
    </row>
    <row r="358" spans="1:7" x14ac:dyDescent="0.25">
      <c r="A358" s="23">
        <v>357</v>
      </c>
      <c r="B358" s="11">
        <v>45405</v>
      </c>
      <c r="C358" s="12">
        <v>45405.600665682869</v>
      </c>
      <c r="D358" s="13" t="s">
        <v>491</v>
      </c>
      <c r="E358" s="13" t="s">
        <v>13</v>
      </c>
      <c r="F358" s="14">
        <v>37.72</v>
      </c>
      <c r="G358" s="13" t="s">
        <v>36</v>
      </c>
    </row>
    <row r="359" spans="1:7" x14ac:dyDescent="0.25">
      <c r="A359" s="24">
        <v>358</v>
      </c>
      <c r="B359" s="15">
        <v>45405</v>
      </c>
      <c r="C359" s="16">
        <v>45405.821154687503</v>
      </c>
      <c r="D359" s="17" t="s">
        <v>491</v>
      </c>
      <c r="E359" s="17" t="s">
        <v>137</v>
      </c>
      <c r="F359" s="18">
        <v>32.82</v>
      </c>
      <c r="G359" s="17" t="s">
        <v>8</v>
      </c>
    </row>
    <row r="360" spans="1:7" x14ac:dyDescent="0.25">
      <c r="A360" s="23">
        <v>359</v>
      </c>
      <c r="B360" s="11">
        <v>45405</v>
      </c>
      <c r="C360" s="12">
        <v>45405.821831412039</v>
      </c>
      <c r="D360" s="13" t="s">
        <v>491</v>
      </c>
      <c r="E360" s="13" t="s">
        <v>137</v>
      </c>
      <c r="F360" s="14">
        <v>32.82</v>
      </c>
      <c r="G360" s="13" t="s">
        <v>8</v>
      </c>
    </row>
    <row r="361" spans="1:7" x14ac:dyDescent="0.25">
      <c r="A361" s="24">
        <v>360</v>
      </c>
      <c r="B361" s="15">
        <v>45406</v>
      </c>
      <c r="C361" s="16">
        <v>45406.430304930553</v>
      </c>
      <c r="D361" s="17" t="s">
        <v>491</v>
      </c>
      <c r="E361" s="17" t="s">
        <v>0</v>
      </c>
      <c r="F361" s="18">
        <v>37.72</v>
      </c>
      <c r="G361" s="17" t="s">
        <v>1</v>
      </c>
    </row>
    <row r="362" spans="1:7" x14ac:dyDescent="0.25">
      <c r="A362" s="23">
        <v>361</v>
      </c>
      <c r="B362" s="11">
        <v>45406</v>
      </c>
      <c r="C362" s="12">
        <v>45406.43156582176</v>
      </c>
      <c r="D362" s="13" t="s">
        <v>491</v>
      </c>
      <c r="E362" s="13" t="s">
        <v>138</v>
      </c>
      <c r="F362" s="14">
        <v>32.82</v>
      </c>
      <c r="G362" s="13" t="s">
        <v>8</v>
      </c>
    </row>
    <row r="363" spans="1:7" x14ac:dyDescent="0.25">
      <c r="A363" s="24">
        <v>362</v>
      </c>
      <c r="B363" s="15">
        <v>45406</v>
      </c>
      <c r="C363" s="16">
        <v>45406.474839143521</v>
      </c>
      <c r="D363" s="17" t="s">
        <v>491</v>
      </c>
      <c r="E363" s="17" t="s">
        <v>139</v>
      </c>
      <c r="F363" s="18">
        <v>32.82</v>
      </c>
      <c r="G363" s="17" t="s">
        <v>8</v>
      </c>
    </row>
    <row r="364" spans="1:7" x14ac:dyDescent="0.25">
      <c r="A364" s="23">
        <v>363</v>
      </c>
      <c r="B364" s="11">
        <v>45406</v>
      </c>
      <c r="C364" s="12">
        <v>45406.481554942133</v>
      </c>
      <c r="D364" s="13" t="s">
        <v>491</v>
      </c>
      <c r="E364" s="13" t="s">
        <v>140</v>
      </c>
      <c r="F364" s="14">
        <v>32.82</v>
      </c>
      <c r="G364" s="13" t="s">
        <v>8</v>
      </c>
    </row>
    <row r="365" spans="1:7" x14ac:dyDescent="0.25">
      <c r="A365" s="24">
        <v>364</v>
      </c>
      <c r="B365" s="15">
        <v>45406</v>
      </c>
      <c r="C365" s="16">
        <v>45406.527190949077</v>
      </c>
      <c r="D365" s="17" t="s">
        <v>491</v>
      </c>
      <c r="E365" s="17" t="s">
        <v>66</v>
      </c>
      <c r="F365" s="18">
        <v>32.82</v>
      </c>
      <c r="G365" s="17" t="s">
        <v>8</v>
      </c>
    </row>
    <row r="366" spans="1:7" x14ac:dyDescent="0.25">
      <c r="A366" s="23">
        <v>365</v>
      </c>
      <c r="B366" s="11">
        <v>45406</v>
      </c>
      <c r="C366" s="12">
        <v>45406.693835914353</v>
      </c>
      <c r="D366" s="13" t="s">
        <v>491</v>
      </c>
      <c r="E366" s="13" t="s">
        <v>13</v>
      </c>
      <c r="F366" s="14">
        <v>32.82</v>
      </c>
      <c r="G366" s="13" t="s">
        <v>8</v>
      </c>
    </row>
    <row r="367" spans="1:7" x14ac:dyDescent="0.25">
      <c r="A367" s="24">
        <v>366</v>
      </c>
      <c r="B367" s="15">
        <v>45406</v>
      </c>
      <c r="C367" s="16">
        <v>45406.819328506943</v>
      </c>
      <c r="D367" s="17" t="s">
        <v>491</v>
      </c>
      <c r="E367" s="17" t="s">
        <v>141</v>
      </c>
      <c r="F367" s="18">
        <v>32.82</v>
      </c>
      <c r="G367" s="17" t="s">
        <v>8</v>
      </c>
    </row>
    <row r="368" spans="1:7" x14ac:dyDescent="0.25">
      <c r="A368" s="23">
        <v>367</v>
      </c>
      <c r="B368" s="11">
        <v>45406</v>
      </c>
      <c r="C368" s="12">
        <v>45406.820069803238</v>
      </c>
      <c r="D368" s="13" t="s">
        <v>491</v>
      </c>
      <c r="E368" s="13" t="s">
        <v>141</v>
      </c>
      <c r="F368" s="14">
        <v>37.72</v>
      </c>
      <c r="G368" s="13" t="s">
        <v>36</v>
      </c>
    </row>
    <row r="369" spans="1:7" x14ac:dyDescent="0.25">
      <c r="A369" s="24">
        <v>368</v>
      </c>
      <c r="B369" s="15">
        <v>45407</v>
      </c>
      <c r="C369" s="16">
        <v>45407.448704363429</v>
      </c>
      <c r="D369" s="17" t="s">
        <v>491</v>
      </c>
      <c r="E369" s="17" t="s">
        <v>142</v>
      </c>
      <c r="F369" s="18">
        <v>27.92</v>
      </c>
      <c r="G369" s="17" t="s">
        <v>5</v>
      </c>
    </row>
    <row r="370" spans="1:7" x14ac:dyDescent="0.25">
      <c r="A370" s="23">
        <v>369</v>
      </c>
      <c r="B370" s="11">
        <v>45407</v>
      </c>
      <c r="C370" s="12">
        <v>45407.63781216435</v>
      </c>
      <c r="D370" s="13" t="s">
        <v>491</v>
      </c>
      <c r="E370" s="13" t="s">
        <v>13</v>
      </c>
      <c r="F370" s="14">
        <v>37.72</v>
      </c>
      <c r="G370" s="13" t="s">
        <v>1</v>
      </c>
    </row>
    <row r="371" spans="1:7" x14ac:dyDescent="0.25">
      <c r="A371" s="24">
        <v>370</v>
      </c>
      <c r="B371" s="15">
        <v>45407</v>
      </c>
      <c r="C371" s="16">
        <v>45407.715087199074</v>
      </c>
      <c r="D371" s="17" t="s">
        <v>491</v>
      </c>
      <c r="E371" s="17" t="s">
        <v>16</v>
      </c>
      <c r="F371" s="18">
        <v>27.92</v>
      </c>
      <c r="G371" s="17" t="s">
        <v>5</v>
      </c>
    </row>
    <row r="372" spans="1:7" x14ac:dyDescent="0.25">
      <c r="A372" s="23">
        <v>371</v>
      </c>
      <c r="B372" s="11">
        <v>45407</v>
      </c>
      <c r="C372" s="12">
        <v>45407.715846678242</v>
      </c>
      <c r="D372" s="13" t="s">
        <v>491</v>
      </c>
      <c r="E372" s="13" t="s">
        <v>16</v>
      </c>
      <c r="F372" s="14">
        <v>27.92</v>
      </c>
      <c r="G372" s="13" t="s">
        <v>5</v>
      </c>
    </row>
    <row r="373" spans="1:7" x14ac:dyDescent="0.25">
      <c r="A373" s="24">
        <v>372</v>
      </c>
      <c r="B373" s="15">
        <v>45408</v>
      </c>
      <c r="C373" s="16">
        <v>45408.425585856479</v>
      </c>
      <c r="D373" s="17" t="s">
        <v>491</v>
      </c>
      <c r="E373" s="17" t="s">
        <v>0</v>
      </c>
      <c r="F373" s="18">
        <v>37.72</v>
      </c>
      <c r="G373" s="17" t="s">
        <v>1</v>
      </c>
    </row>
    <row r="374" spans="1:7" x14ac:dyDescent="0.25">
      <c r="A374" s="23">
        <v>373</v>
      </c>
      <c r="B374" s="11">
        <v>45408</v>
      </c>
      <c r="C374" s="12">
        <v>45408.501048379629</v>
      </c>
      <c r="D374" s="13" t="s">
        <v>491</v>
      </c>
      <c r="E374" s="13" t="s">
        <v>143</v>
      </c>
      <c r="F374" s="14">
        <v>37.72</v>
      </c>
      <c r="G374" s="13" t="s">
        <v>1</v>
      </c>
    </row>
    <row r="375" spans="1:7" x14ac:dyDescent="0.25">
      <c r="A375" s="24">
        <v>374</v>
      </c>
      <c r="B375" s="15">
        <v>45408</v>
      </c>
      <c r="C375" s="16">
        <v>45408.563521956021</v>
      </c>
      <c r="D375" s="17" t="s">
        <v>491</v>
      </c>
      <c r="E375" s="17" t="s">
        <v>144</v>
      </c>
      <c r="F375" s="18">
        <v>37.72</v>
      </c>
      <c r="G375" s="17" t="s">
        <v>36</v>
      </c>
    </row>
    <row r="376" spans="1:7" x14ac:dyDescent="0.25">
      <c r="A376" s="23">
        <v>375</v>
      </c>
      <c r="B376" s="11">
        <v>45408</v>
      </c>
      <c r="C376" s="12">
        <v>45408.647631828702</v>
      </c>
      <c r="D376" s="13" t="s">
        <v>491</v>
      </c>
      <c r="E376" s="13" t="s">
        <v>16</v>
      </c>
      <c r="F376" s="14">
        <v>27.92</v>
      </c>
      <c r="G376" s="13" t="s">
        <v>5</v>
      </c>
    </row>
    <row r="377" spans="1:7" x14ac:dyDescent="0.25">
      <c r="A377" s="24">
        <v>376</v>
      </c>
      <c r="B377" s="15">
        <v>45408</v>
      </c>
      <c r="C377" s="16">
        <v>45408.648300138891</v>
      </c>
      <c r="D377" s="17" t="s">
        <v>491</v>
      </c>
      <c r="E377" s="17" t="s">
        <v>16</v>
      </c>
      <c r="F377" s="18">
        <v>27.92</v>
      </c>
      <c r="G377" s="17" t="s">
        <v>5</v>
      </c>
    </row>
    <row r="378" spans="1:7" x14ac:dyDescent="0.25">
      <c r="A378" s="23">
        <v>377</v>
      </c>
      <c r="B378" s="11">
        <v>45408</v>
      </c>
      <c r="C378" s="12">
        <v>45408.682945763889</v>
      </c>
      <c r="D378" s="13" t="s">
        <v>491</v>
      </c>
      <c r="E378" s="13" t="s">
        <v>145</v>
      </c>
      <c r="F378" s="14">
        <v>27.92</v>
      </c>
      <c r="G378" s="13" t="s">
        <v>21</v>
      </c>
    </row>
    <row r="379" spans="1:7" x14ac:dyDescent="0.25">
      <c r="A379" s="24">
        <v>378</v>
      </c>
      <c r="B379" s="15">
        <v>45408</v>
      </c>
      <c r="C379" s="16">
        <v>45408.683724537033</v>
      </c>
      <c r="D379" s="17" t="s">
        <v>491</v>
      </c>
      <c r="E379" s="17" t="s">
        <v>146</v>
      </c>
      <c r="F379" s="18">
        <v>27.92</v>
      </c>
      <c r="G379" s="17" t="s">
        <v>5</v>
      </c>
    </row>
    <row r="380" spans="1:7" x14ac:dyDescent="0.25">
      <c r="A380" s="23">
        <v>379</v>
      </c>
      <c r="B380" s="11">
        <v>45408</v>
      </c>
      <c r="C380" s="12">
        <v>45408.813971203701</v>
      </c>
      <c r="D380" s="13" t="s">
        <v>491</v>
      </c>
      <c r="E380" s="13" t="s">
        <v>13</v>
      </c>
      <c r="F380" s="14">
        <v>37.72</v>
      </c>
      <c r="G380" s="13" t="s">
        <v>3</v>
      </c>
    </row>
    <row r="381" spans="1:7" x14ac:dyDescent="0.25">
      <c r="A381" s="24">
        <v>380</v>
      </c>
      <c r="B381" s="15">
        <v>45408</v>
      </c>
      <c r="C381" s="16">
        <v>45408.81493310185</v>
      </c>
      <c r="D381" s="17" t="s">
        <v>491</v>
      </c>
      <c r="E381" s="17" t="s">
        <v>13</v>
      </c>
      <c r="F381" s="18">
        <v>37.72</v>
      </c>
      <c r="G381" s="17" t="s">
        <v>12</v>
      </c>
    </row>
    <row r="382" spans="1:7" x14ac:dyDescent="0.25">
      <c r="A382" s="23">
        <v>381</v>
      </c>
      <c r="B382" s="11">
        <v>45409</v>
      </c>
      <c r="C382" s="12">
        <v>45409.64375787037</v>
      </c>
      <c r="D382" s="13" t="s">
        <v>491</v>
      </c>
      <c r="E382" s="13" t="s">
        <v>13</v>
      </c>
      <c r="F382" s="14">
        <v>37.72</v>
      </c>
      <c r="G382" s="13" t="s">
        <v>36</v>
      </c>
    </row>
    <row r="383" spans="1:7" x14ac:dyDescent="0.25">
      <c r="A383" s="24">
        <v>382</v>
      </c>
      <c r="B383" s="15">
        <v>45410</v>
      </c>
      <c r="C383" s="16">
        <v>45410.439496284722</v>
      </c>
      <c r="D383" s="17" t="s">
        <v>491</v>
      </c>
      <c r="E383" s="17" t="s">
        <v>0</v>
      </c>
      <c r="F383" s="18">
        <v>37.72</v>
      </c>
      <c r="G383" s="17" t="s">
        <v>1</v>
      </c>
    </row>
    <row r="384" spans="1:7" x14ac:dyDescent="0.25">
      <c r="A384" s="23">
        <v>383</v>
      </c>
      <c r="B384" s="11">
        <v>45410</v>
      </c>
      <c r="C384" s="12">
        <v>45410.520946168981</v>
      </c>
      <c r="D384" s="13" t="s">
        <v>491</v>
      </c>
      <c r="E384" s="13" t="s">
        <v>147</v>
      </c>
      <c r="F384" s="14">
        <v>37.72</v>
      </c>
      <c r="G384" s="13" t="s">
        <v>36</v>
      </c>
    </row>
    <row r="385" spans="1:7" x14ac:dyDescent="0.25">
      <c r="A385" s="24">
        <v>384</v>
      </c>
      <c r="B385" s="15">
        <v>45410</v>
      </c>
      <c r="C385" s="16">
        <v>45410.768845254628</v>
      </c>
      <c r="D385" s="17" t="s">
        <v>491</v>
      </c>
      <c r="E385" s="17" t="s">
        <v>16</v>
      </c>
      <c r="F385" s="18">
        <v>27.92</v>
      </c>
      <c r="G385" s="17" t="s">
        <v>5</v>
      </c>
    </row>
    <row r="386" spans="1:7" x14ac:dyDescent="0.25">
      <c r="A386" s="23">
        <v>385</v>
      </c>
      <c r="B386" s="11">
        <v>45410</v>
      </c>
      <c r="C386" s="12">
        <v>45410.769576516206</v>
      </c>
      <c r="D386" s="13" t="s">
        <v>491</v>
      </c>
      <c r="E386" s="13" t="s">
        <v>16</v>
      </c>
      <c r="F386" s="14">
        <v>27.92</v>
      </c>
      <c r="G386" s="13" t="s">
        <v>5</v>
      </c>
    </row>
    <row r="387" spans="1:7" x14ac:dyDescent="0.25">
      <c r="A387" s="24">
        <v>386</v>
      </c>
      <c r="B387" s="15">
        <v>45410</v>
      </c>
      <c r="C387" s="16">
        <v>45410.770166365743</v>
      </c>
      <c r="D387" s="17" t="s">
        <v>491</v>
      </c>
      <c r="E387" s="17" t="s">
        <v>24</v>
      </c>
      <c r="F387" s="18">
        <v>37.72</v>
      </c>
      <c r="G387" s="17" t="s">
        <v>1</v>
      </c>
    </row>
    <row r="388" spans="1:7" x14ac:dyDescent="0.25">
      <c r="A388" s="23">
        <v>387</v>
      </c>
      <c r="B388" s="11">
        <v>45411</v>
      </c>
      <c r="C388" s="12">
        <v>45411.476757766206</v>
      </c>
      <c r="D388" s="13" t="s">
        <v>491</v>
      </c>
      <c r="E388" s="13" t="s">
        <v>148</v>
      </c>
      <c r="F388" s="14">
        <v>27.92</v>
      </c>
      <c r="G388" s="13" t="s">
        <v>21</v>
      </c>
    </row>
    <row r="389" spans="1:7" x14ac:dyDescent="0.25">
      <c r="A389" s="24">
        <v>388</v>
      </c>
      <c r="B389" s="15">
        <v>45411</v>
      </c>
      <c r="C389" s="16">
        <v>45411.561075798614</v>
      </c>
      <c r="D389" s="17" t="s">
        <v>491</v>
      </c>
      <c r="E389" s="17" t="s">
        <v>4</v>
      </c>
      <c r="F389" s="18">
        <v>27.92</v>
      </c>
      <c r="G389" s="17" t="s">
        <v>5</v>
      </c>
    </row>
    <row r="390" spans="1:7" x14ac:dyDescent="0.25">
      <c r="A390" s="23">
        <v>389</v>
      </c>
      <c r="B390" s="11">
        <v>45411</v>
      </c>
      <c r="C390" s="12">
        <v>45411.56173494213</v>
      </c>
      <c r="D390" s="13" t="s">
        <v>491</v>
      </c>
      <c r="E390" s="13" t="s">
        <v>4</v>
      </c>
      <c r="F390" s="14">
        <v>27.92</v>
      </c>
      <c r="G390" s="13" t="s">
        <v>21</v>
      </c>
    </row>
    <row r="391" spans="1:7" x14ac:dyDescent="0.25">
      <c r="A391" s="24">
        <v>390</v>
      </c>
      <c r="B391" s="15">
        <v>45411</v>
      </c>
      <c r="C391" s="16">
        <v>45411.578885763891</v>
      </c>
      <c r="D391" s="17" t="s">
        <v>491</v>
      </c>
      <c r="E391" s="17" t="s">
        <v>148</v>
      </c>
      <c r="F391" s="18">
        <v>27.92</v>
      </c>
      <c r="G391" s="17" t="s">
        <v>21</v>
      </c>
    </row>
    <row r="392" spans="1:7" x14ac:dyDescent="0.25">
      <c r="A392" s="23">
        <v>391</v>
      </c>
      <c r="B392" s="11">
        <v>45411</v>
      </c>
      <c r="C392" s="12">
        <v>45411.579448576391</v>
      </c>
      <c r="D392" s="13" t="s">
        <v>491</v>
      </c>
      <c r="E392" s="13" t="s">
        <v>148</v>
      </c>
      <c r="F392" s="14">
        <v>32.82</v>
      </c>
      <c r="G392" s="13" t="s">
        <v>8</v>
      </c>
    </row>
    <row r="393" spans="1:7" x14ac:dyDescent="0.25">
      <c r="A393" s="24">
        <v>392</v>
      </c>
      <c r="B393" s="15">
        <v>45411</v>
      </c>
      <c r="C393" s="16">
        <v>45411.776254699071</v>
      </c>
      <c r="D393" s="17" t="s">
        <v>491</v>
      </c>
      <c r="E393" s="17" t="s">
        <v>147</v>
      </c>
      <c r="F393" s="18">
        <v>37.72</v>
      </c>
      <c r="G393" s="17" t="s">
        <v>36</v>
      </c>
    </row>
    <row r="394" spans="1:7" x14ac:dyDescent="0.25">
      <c r="A394" s="23">
        <v>393</v>
      </c>
      <c r="B394" s="11">
        <v>45411</v>
      </c>
      <c r="C394" s="12">
        <v>45411.800384189817</v>
      </c>
      <c r="D394" s="13" t="s">
        <v>491</v>
      </c>
      <c r="E394" s="13" t="s">
        <v>141</v>
      </c>
      <c r="F394" s="14">
        <v>37.72</v>
      </c>
      <c r="G394" s="13" t="s">
        <v>36</v>
      </c>
    </row>
    <row r="395" spans="1:7" x14ac:dyDescent="0.25">
      <c r="A395" s="24">
        <v>394</v>
      </c>
      <c r="B395" s="15">
        <v>45411</v>
      </c>
      <c r="C395" s="16">
        <v>45411.80113284722</v>
      </c>
      <c r="D395" s="17" t="s">
        <v>491</v>
      </c>
      <c r="E395" s="17" t="s">
        <v>141</v>
      </c>
      <c r="F395" s="18">
        <v>37.72</v>
      </c>
      <c r="G395" s="17" t="s">
        <v>36</v>
      </c>
    </row>
    <row r="396" spans="1:7" x14ac:dyDescent="0.25">
      <c r="A396" s="23">
        <v>395</v>
      </c>
      <c r="B396" s="11">
        <v>45412</v>
      </c>
      <c r="C396" s="12">
        <v>45412.428258020831</v>
      </c>
      <c r="D396" s="13" t="s">
        <v>491</v>
      </c>
      <c r="E396" s="13" t="s">
        <v>149</v>
      </c>
      <c r="F396" s="14">
        <v>37.72</v>
      </c>
      <c r="G396" s="13" t="s">
        <v>1</v>
      </c>
    </row>
    <row r="397" spans="1:7" x14ac:dyDescent="0.25">
      <c r="A397" s="24">
        <v>396</v>
      </c>
      <c r="B397" s="15">
        <v>45412</v>
      </c>
      <c r="C397" s="16">
        <v>45412.440882523151</v>
      </c>
      <c r="D397" s="17" t="s">
        <v>491</v>
      </c>
      <c r="E397" s="17" t="s">
        <v>149</v>
      </c>
      <c r="F397" s="18">
        <v>32.82</v>
      </c>
      <c r="G397" s="17" t="s">
        <v>8</v>
      </c>
    </row>
    <row r="398" spans="1:7" x14ac:dyDescent="0.25">
      <c r="A398" s="23">
        <v>397</v>
      </c>
      <c r="B398" s="11">
        <v>45412</v>
      </c>
      <c r="C398" s="12">
        <v>45412.441523344911</v>
      </c>
      <c r="D398" s="13" t="s">
        <v>491</v>
      </c>
      <c r="E398" s="13" t="s">
        <v>149</v>
      </c>
      <c r="F398" s="14">
        <v>32.82</v>
      </c>
      <c r="G398" s="13" t="s">
        <v>8</v>
      </c>
    </row>
    <row r="399" spans="1:7" x14ac:dyDescent="0.25">
      <c r="A399" s="24">
        <v>398</v>
      </c>
      <c r="B399" s="15">
        <v>45412</v>
      </c>
      <c r="C399" s="16">
        <v>45412.570744502314</v>
      </c>
      <c r="D399" s="17" t="s">
        <v>491</v>
      </c>
      <c r="E399" s="17" t="s">
        <v>149</v>
      </c>
      <c r="F399" s="18">
        <v>27.92</v>
      </c>
      <c r="G399" s="17" t="s">
        <v>5</v>
      </c>
    </row>
    <row r="400" spans="1:7" x14ac:dyDescent="0.25">
      <c r="A400" s="23">
        <v>399</v>
      </c>
      <c r="B400" s="11">
        <v>45412</v>
      </c>
      <c r="C400" s="12">
        <v>45412.571527511573</v>
      </c>
      <c r="D400" s="13" t="s">
        <v>491</v>
      </c>
      <c r="E400" s="13" t="s">
        <v>149</v>
      </c>
      <c r="F400" s="14">
        <v>32.82</v>
      </c>
      <c r="G400" s="13" t="s">
        <v>8</v>
      </c>
    </row>
    <row r="401" spans="1:7" x14ac:dyDescent="0.25">
      <c r="A401" s="24">
        <v>400</v>
      </c>
      <c r="B401" s="15">
        <v>45412</v>
      </c>
      <c r="C401" s="16">
        <v>45412.805071053241</v>
      </c>
      <c r="D401" s="17" t="s">
        <v>491</v>
      </c>
      <c r="E401" s="17" t="s">
        <v>149</v>
      </c>
      <c r="F401" s="18">
        <v>37.72</v>
      </c>
      <c r="G401" s="17" t="s">
        <v>36</v>
      </c>
    </row>
    <row r="402" spans="1:7" x14ac:dyDescent="0.25">
      <c r="A402" s="23">
        <v>401</v>
      </c>
      <c r="B402" s="11">
        <v>45412</v>
      </c>
      <c r="C402" s="12">
        <v>45412.812546331021</v>
      </c>
      <c r="D402" s="13" t="s">
        <v>491</v>
      </c>
      <c r="E402" s="13" t="s">
        <v>149</v>
      </c>
      <c r="F402" s="14">
        <v>32.82</v>
      </c>
      <c r="G402" s="13" t="s">
        <v>8</v>
      </c>
    </row>
    <row r="403" spans="1:7" x14ac:dyDescent="0.25">
      <c r="A403" s="24">
        <v>402</v>
      </c>
      <c r="B403" s="15">
        <v>45412</v>
      </c>
      <c r="C403" s="16">
        <v>45412.813436944445</v>
      </c>
      <c r="D403" s="17" t="s">
        <v>491</v>
      </c>
      <c r="E403" s="17" t="s">
        <v>149</v>
      </c>
      <c r="F403" s="18">
        <v>37.72</v>
      </c>
      <c r="G403" s="17" t="s">
        <v>1</v>
      </c>
    </row>
    <row r="404" spans="1:7" x14ac:dyDescent="0.25">
      <c r="A404" s="23">
        <v>403</v>
      </c>
      <c r="B404" s="11">
        <v>45414</v>
      </c>
      <c r="C404" s="12">
        <v>45414.440228541665</v>
      </c>
      <c r="D404" s="13" t="s">
        <v>491</v>
      </c>
      <c r="E404" s="13" t="s">
        <v>150</v>
      </c>
      <c r="F404" s="14">
        <v>27.92</v>
      </c>
      <c r="G404" s="13" t="s">
        <v>5</v>
      </c>
    </row>
    <row r="405" spans="1:7" x14ac:dyDescent="0.25">
      <c r="A405" s="24">
        <v>404</v>
      </c>
      <c r="B405" s="15">
        <v>45414</v>
      </c>
      <c r="C405" s="16">
        <v>45414.479132870372</v>
      </c>
      <c r="D405" s="17" t="s">
        <v>492</v>
      </c>
      <c r="E405" s="17"/>
      <c r="F405" s="18">
        <v>39</v>
      </c>
      <c r="G405" s="17" t="s">
        <v>1</v>
      </c>
    </row>
    <row r="406" spans="1:7" x14ac:dyDescent="0.25">
      <c r="A406" s="23">
        <v>405</v>
      </c>
      <c r="B406" s="11">
        <v>45414</v>
      </c>
      <c r="C406" s="12">
        <v>45414.576156226853</v>
      </c>
      <c r="D406" s="13" t="s">
        <v>491</v>
      </c>
      <c r="E406" s="13" t="s">
        <v>140</v>
      </c>
      <c r="F406" s="14">
        <v>32.82</v>
      </c>
      <c r="G406" s="13" t="s">
        <v>8</v>
      </c>
    </row>
    <row r="407" spans="1:7" x14ac:dyDescent="0.25">
      <c r="A407" s="24">
        <v>406</v>
      </c>
      <c r="B407" s="15">
        <v>45414</v>
      </c>
      <c r="C407" s="16">
        <v>45414.775256226851</v>
      </c>
      <c r="D407" s="17" t="s">
        <v>491</v>
      </c>
      <c r="E407" s="17" t="s">
        <v>151</v>
      </c>
      <c r="F407" s="18">
        <v>37.72</v>
      </c>
      <c r="G407" s="17" t="s">
        <v>36</v>
      </c>
    </row>
    <row r="408" spans="1:7" x14ac:dyDescent="0.25">
      <c r="A408" s="23">
        <v>407</v>
      </c>
      <c r="B408" s="11">
        <v>45414</v>
      </c>
      <c r="C408" s="12">
        <v>45414.77860208333</v>
      </c>
      <c r="D408" s="13" t="s">
        <v>491</v>
      </c>
      <c r="E408" s="13" t="s">
        <v>30</v>
      </c>
      <c r="F408" s="14">
        <v>32.82</v>
      </c>
      <c r="G408" s="13" t="s">
        <v>8</v>
      </c>
    </row>
    <row r="409" spans="1:7" x14ac:dyDescent="0.25">
      <c r="A409" s="24">
        <v>408</v>
      </c>
      <c r="B409" s="15">
        <v>45414</v>
      </c>
      <c r="C409" s="16">
        <v>45414.804549583336</v>
      </c>
      <c r="D409" s="17" t="s">
        <v>491</v>
      </c>
      <c r="E409" s="17" t="s">
        <v>152</v>
      </c>
      <c r="F409" s="18">
        <v>37.72</v>
      </c>
      <c r="G409" s="17" t="s">
        <v>1</v>
      </c>
    </row>
    <row r="410" spans="1:7" x14ac:dyDescent="0.25">
      <c r="A410" s="23">
        <v>409</v>
      </c>
      <c r="B410" s="11">
        <v>45414</v>
      </c>
      <c r="C410" s="12">
        <v>45414.805513414351</v>
      </c>
      <c r="D410" s="13" t="s">
        <v>491</v>
      </c>
      <c r="E410" s="13" t="s">
        <v>152</v>
      </c>
      <c r="F410" s="14">
        <v>37.72</v>
      </c>
      <c r="G410" s="13" t="s">
        <v>36</v>
      </c>
    </row>
    <row r="411" spans="1:7" x14ac:dyDescent="0.25">
      <c r="A411" s="24">
        <v>410</v>
      </c>
      <c r="B411" s="15">
        <v>45415</v>
      </c>
      <c r="C411" s="16">
        <v>45415.424923599538</v>
      </c>
      <c r="D411" s="17" t="s">
        <v>492</v>
      </c>
      <c r="E411" s="17"/>
      <c r="F411" s="18">
        <v>39</v>
      </c>
      <c r="G411" s="17" t="s">
        <v>1</v>
      </c>
    </row>
    <row r="412" spans="1:7" x14ac:dyDescent="0.25">
      <c r="A412" s="23">
        <v>411</v>
      </c>
      <c r="B412" s="11">
        <v>45415</v>
      </c>
      <c r="C412" s="12">
        <v>45415.604177349538</v>
      </c>
      <c r="D412" s="13" t="s">
        <v>491</v>
      </c>
      <c r="E412" s="13" t="s">
        <v>153</v>
      </c>
      <c r="F412" s="14">
        <v>37.72</v>
      </c>
      <c r="G412" s="13" t="s">
        <v>1</v>
      </c>
    </row>
    <row r="413" spans="1:7" x14ac:dyDescent="0.25">
      <c r="A413" s="24">
        <v>412</v>
      </c>
      <c r="B413" s="15">
        <v>45415</v>
      </c>
      <c r="C413" s="16">
        <v>45415.71070491898</v>
      </c>
      <c r="D413" s="17" t="s">
        <v>491</v>
      </c>
      <c r="E413" s="17" t="s">
        <v>154</v>
      </c>
      <c r="F413" s="18">
        <v>37.72</v>
      </c>
      <c r="G413" s="17" t="s">
        <v>1</v>
      </c>
    </row>
    <row r="414" spans="1:7" x14ac:dyDescent="0.25">
      <c r="A414" s="23">
        <v>413</v>
      </c>
      <c r="B414" s="11">
        <v>45418</v>
      </c>
      <c r="C414" s="12">
        <v>45418.420346296298</v>
      </c>
      <c r="D414" s="13" t="s">
        <v>491</v>
      </c>
      <c r="E414" s="13" t="s">
        <v>155</v>
      </c>
      <c r="F414" s="14">
        <v>27.92</v>
      </c>
      <c r="G414" s="13" t="s">
        <v>5</v>
      </c>
    </row>
    <row r="415" spans="1:7" x14ac:dyDescent="0.25">
      <c r="A415" s="24">
        <v>414</v>
      </c>
      <c r="B415" s="15">
        <v>45418</v>
      </c>
      <c r="C415" s="16">
        <v>45418.421430844908</v>
      </c>
      <c r="D415" s="17" t="s">
        <v>491</v>
      </c>
      <c r="E415" s="17" t="s">
        <v>156</v>
      </c>
      <c r="F415" s="18">
        <v>37.72</v>
      </c>
      <c r="G415" s="17" t="s">
        <v>36</v>
      </c>
    </row>
    <row r="416" spans="1:7" x14ac:dyDescent="0.25">
      <c r="A416" s="23">
        <v>415</v>
      </c>
      <c r="B416" s="11">
        <v>45418</v>
      </c>
      <c r="C416" s="12">
        <v>45418.42229008102</v>
      </c>
      <c r="D416" s="13" t="s">
        <v>491</v>
      </c>
      <c r="E416" s="13" t="s">
        <v>156</v>
      </c>
      <c r="F416" s="14">
        <v>32.82</v>
      </c>
      <c r="G416" s="13" t="s">
        <v>8</v>
      </c>
    </row>
    <row r="417" spans="1:7" x14ac:dyDescent="0.25">
      <c r="A417" s="24">
        <v>416</v>
      </c>
      <c r="B417" s="15">
        <v>45418</v>
      </c>
      <c r="C417" s="16">
        <v>45418.423008993057</v>
      </c>
      <c r="D417" s="17" t="s">
        <v>491</v>
      </c>
      <c r="E417" s="17" t="s">
        <v>157</v>
      </c>
      <c r="F417" s="18">
        <v>27.92</v>
      </c>
      <c r="G417" s="17" t="s">
        <v>5</v>
      </c>
    </row>
    <row r="418" spans="1:7" x14ac:dyDescent="0.25">
      <c r="A418" s="23">
        <v>417</v>
      </c>
      <c r="B418" s="11">
        <v>45418</v>
      </c>
      <c r="C418" s="12">
        <v>45418.443896307872</v>
      </c>
      <c r="D418" s="13" t="s">
        <v>491</v>
      </c>
      <c r="E418" s="13" t="s">
        <v>148</v>
      </c>
      <c r="F418" s="14">
        <v>27.92</v>
      </c>
      <c r="G418" s="13" t="s">
        <v>21</v>
      </c>
    </row>
    <row r="419" spans="1:7" x14ac:dyDescent="0.25">
      <c r="A419" s="24">
        <v>418</v>
      </c>
      <c r="B419" s="15">
        <v>45418</v>
      </c>
      <c r="C419" s="16">
        <v>45418.482183333334</v>
      </c>
      <c r="D419" s="17" t="s">
        <v>492</v>
      </c>
      <c r="E419" s="17"/>
      <c r="F419" s="18">
        <v>29</v>
      </c>
      <c r="G419" s="17" t="s">
        <v>5</v>
      </c>
    </row>
    <row r="420" spans="1:7" x14ac:dyDescent="0.25">
      <c r="A420" s="23">
        <v>419</v>
      </c>
      <c r="B420" s="11">
        <v>45418</v>
      </c>
      <c r="C420" s="12">
        <v>45418.554293865738</v>
      </c>
      <c r="D420" s="13" t="s">
        <v>491</v>
      </c>
      <c r="E420" s="13" t="s">
        <v>155</v>
      </c>
      <c r="F420" s="14">
        <v>27.92</v>
      </c>
      <c r="G420" s="13" t="s">
        <v>21</v>
      </c>
    </row>
    <row r="421" spans="1:7" x14ac:dyDescent="0.25">
      <c r="A421" s="24">
        <v>420</v>
      </c>
      <c r="B421" s="15">
        <v>45418</v>
      </c>
      <c r="C421" s="16">
        <v>45418.554870497683</v>
      </c>
      <c r="D421" s="17" t="s">
        <v>491</v>
      </c>
      <c r="E421" s="17" t="s">
        <v>155</v>
      </c>
      <c r="F421" s="18">
        <v>27.92</v>
      </c>
      <c r="G421" s="17" t="s">
        <v>5</v>
      </c>
    </row>
    <row r="422" spans="1:7" x14ac:dyDescent="0.25">
      <c r="A422" s="23">
        <v>421</v>
      </c>
      <c r="B422" s="11">
        <v>45418</v>
      </c>
      <c r="C422" s="12">
        <v>45418.804317002316</v>
      </c>
      <c r="D422" s="13" t="s">
        <v>491</v>
      </c>
      <c r="E422" s="13" t="s">
        <v>158</v>
      </c>
      <c r="F422" s="14">
        <v>37.72</v>
      </c>
      <c r="G422" s="13" t="s">
        <v>36</v>
      </c>
    </row>
    <row r="423" spans="1:7" x14ac:dyDescent="0.25">
      <c r="A423" s="24">
        <v>422</v>
      </c>
      <c r="B423" s="15">
        <v>45418</v>
      </c>
      <c r="C423" s="16">
        <v>45418.80543458333</v>
      </c>
      <c r="D423" s="17" t="s">
        <v>491</v>
      </c>
      <c r="E423" s="17" t="s">
        <v>158</v>
      </c>
      <c r="F423" s="18">
        <v>37.72</v>
      </c>
      <c r="G423" s="17" t="s">
        <v>36</v>
      </c>
    </row>
    <row r="424" spans="1:7" x14ac:dyDescent="0.25">
      <c r="A424" s="23">
        <v>423</v>
      </c>
      <c r="B424" s="11">
        <v>45419</v>
      </c>
      <c r="C424" s="12">
        <v>45419.447865532406</v>
      </c>
      <c r="D424" s="13" t="s">
        <v>491</v>
      </c>
      <c r="E424" s="13" t="s">
        <v>155</v>
      </c>
      <c r="F424" s="14">
        <v>37.72</v>
      </c>
      <c r="G424" s="13" t="s">
        <v>12</v>
      </c>
    </row>
    <row r="425" spans="1:7" x14ac:dyDescent="0.25">
      <c r="A425" s="24">
        <v>424</v>
      </c>
      <c r="B425" s="15">
        <v>45419</v>
      </c>
      <c r="C425" s="16">
        <v>45419.473593668983</v>
      </c>
      <c r="D425" s="17" t="s">
        <v>491</v>
      </c>
      <c r="E425" s="17" t="s">
        <v>148</v>
      </c>
      <c r="F425" s="18">
        <v>27.92</v>
      </c>
      <c r="G425" s="17" t="s">
        <v>21</v>
      </c>
    </row>
    <row r="426" spans="1:7" x14ac:dyDescent="0.25">
      <c r="A426" s="23">
        <v>425</v>
      </c>
      <c r="B426" s="11">
        <v>45419</v>
      </c>
      <c r="C426" s="12">
        <v>45419.558043321762</v>
      </c>
      <c r="D426" s="13" t="s">
        <v>491</v>
      </c>
      <c r="E426" s="13" t="s">
        <v>84</v>
      </c>
      <c r="F426" s="14">
        <v>27.92</v>
      </c>
      <c r="G426" s="13" t="s">
        <v>21</v>
      </c>
    </row>
    <row r="427" spans="1:7" x14ac:dyDescent="0.25">
      <c r="A427" s="24">
        <v>426</v>
      </c>
      <c r="B427" s="15">
        <v>45419</v>
      </c>
      <c r="C427" s="16">
        <v>45419.695924768515</v>
      </c>
      <c r="D427" s="17" t="s">
        <v>491</v>
      </c>
      <c r="E427" s="17" t="s">
        <v>155</v>
      </c>
      <c r="F427" s="18">
        <v>37.72</v>
      </c>
      <c r="G427" s="17" t="s">
        <v>12</v>
      </c>
    </row>
    <row r="428" spans="1:7" x14ac:dyDescent="0.25">
      <c r="A428" s="23">
        <v>427</v>
      </c>
      <c r="B428" s="11">
        <v>45419</v>
      </c>
      <c r="C428" s="12">
        <v>45419.705310243058</v>
      </c>
      <c r="D428" s="13" t="s">
        <v>491</v>
      </c>
      <c r="E428" s="13" t="s">
        <v>159</v>
      </c>
      <c r="F428" s="14">
        <v>27.92</v>
      </c>
      <c r="G428" s="13" t="s">
        <v>5</v>
      </c>
    </row>
    <row r="429" spans="1:7" x14ac:dyDescent="0.25">
      <c r="A429" s="24">
        <v>428</v>
      </c>
      <c r="B429" s="15">
        <v>45419</v>
      </c>
      <c r="C429" s="16">
        <v>45419.734564953702</v>
      </c>
      <c r="D429" s="17" t="s">
        <v>491</v>
      </c>
      <c r="E429" s="17" t="s">
        <v>160</v>
      </c>
      <c r="F429" s="18">
        <v>37.72</v>
      </c>
      <c r="G429" s="17" t="s">
        <v>36</v>
      </c>
    </row>
    <row r="430" spans="1:7" x14ac:dyDescent="0.25">
      <c r="A430" s="23">
        <v>429</v>
      </c>
      <c r="B430" s="11">
        <v>45419</v>
      </c>
      <c r="C430" s="12">
        <v>45419.735280034722</v>
      </c>
      <c r="D430" s="13" t="s">
        <v>491</v>
      </c>
      <c r="E430" s="13" t="s">
        <v>160</v>
      </c>
      <c r="F430" s="14">
        <v>37.72</v>
      </c>
      <c r="G430" s="13" t="s">
        <v>1</v>
      </c>
    </row>
    <row r="431" spans="1:7" x14ac:dyDescent="0.25">
      <c r="A431" s="24">
        <v>430</v>
      </c>
      <c r="B431" s="15">
        <v>45419</v>
      </c>
      <c r="C431" s="16">
        <v>45419.774736516207</v>
      </c>
      <c r="D431" s="17" t="s">
        <v>492</v>
      </c>
      <c r="E431" s="17"/>
      <c r="F431" s="18">
        <v>34</v>
      </c>
      <c r="G431" s="17" t="s">
        <v>8</v>
      </c>
    </row>
    <row r="432" spans="1:7" x14ac:dyDescent="0.25">
      <c r="A432" s="23">
        <v>431</v>
      </c>
      <c r="B432" s="11">
        <v>45419</v>
      </c>
      <c r="C432" s="12">
        <v>45419.800144953704</v>
      </c>
      <c r="D432" s="13" t="s">
        <v>491</v>
      </c>
      <c r="E432" s="13" t="s">
        <v>161</v>
      </c>
      <c r="F432" s="14">
        <v>37.72</v>
      </c>
      <c r="G432" s="13" t="s">
        <v>36</v>
      </c>
    </row>
    <row r="433" spans="1:7" x14ac:dyDescent="0.25">
      <c r="A433" s="24">
        <v>432</v>
      </c>
      <c r="B433" s="15">
        <v>45419</v>
      </c>
      <c r="C433" s="16">
        <v>45419.800835590278</v>
      </c>
      <c r="D433" s="17" t="s">
        <v>491</v>
      </c>
      <c r="E433" s="17" t="s">
        <v>161</v>
      </c>
      <c r="F433" s="18">
        <v>37.72</v>
      </c>
      <c r="G433" s="17" t="s">
        <v>36</v>
      </c>
    </row>
    <row r="434" spans="1:7" x14ac:dyDescent="0.25">
      <c r="A434" s="23">
        <v>433</v>
      </c>
      <c r="B434" s="11">
        <v>45420</v>
      </c>
      <c r="C434" s="12">
        <v>45420.421861840281</v>
      </c>
      <c r="D434" s="13" t="s">
        <v>491</v>
      </c>
      <c r="E434" s="13" t="s">
        <v>0</v>
      </c>
      <c r="F434" s="14">
        <v>37.72</v>
      </c>
      <c r="G434" s="13" t="s">
        <v>1</v>
      </c>
    </row>
    <row r="435" spans="1:7" x14ac:dyDescent="0.25">
      <c r="A435" s="24">
        <v>434</v>
      </c>
      <c r="B435" s="15">
        <v>45421</v>
      </c>
      <c r="C435" s="16">
        <v>45421.537752453703</v>
      </c>
      <c r="D435" s="17" t="s">
        <v>491</v>
      </c>
      <c r="E435" s="17" t="s">
        <v>162</v>
      </c>
      <c r="F435" s="18">
        <v>37.72</v>
      </c>
      <c r="G435" s="17" t="s">
        <v>36</v>
      </c>
    </row>
    <row r="436" spans="1:7" x14ac:dyDescent="0.25">
      <c r="A436" s="23">
        <v>435</v>
      </c>
      <c r="B436" s="11">
        <v>45421</v>
      </c>
      <c r="C436" s="12">
        <v>45421.544427731482</v>
      </c>
      <c r="D436" s="13" t="s">
        <v>491</v>
      </c>
      <c r="E436" s="13" t="s">
        <v>163</v>
      </c>
      <c r="F436" s="14">
        <v>27.92</v>
      </c>
      <c r="G436" s="13" t="s">
        <v>5</v>
      </c>
    </row>
    <row r="437" spans="1:7" x14ac:dyDescent="0.25">
      <c r="A437" s="24">
        <v>436</v>
      </c>
      <c r="B437" s="15">
        <v>45421</v>
      </c>
      <c r="C437" s="16">
        <v>45421.54511165509</v>
      </c>
      <c r="D437" s="17" t="s">
        <v>491</v>
      </c>
      <c r="E437" s="17" t="s">
        <v>163</v>
      </c>
      <c r="F437" s="18">
        <v>37.72</v>
      </c>
      <c r="G437" s="17" t="s">
        <v>1</v>
      </c>
    </row>
    <row r="438" spans="1:7" x14ac:dyDescent="0.25">
      <c r="A438" s="23">
        <v>437</v>
      </c>
      <c r="B438" s="11">
        <v>45421</v>
      </c>
      <c r="C438" s="12">
        <v>45421.545963668985</v>
      </c>
      <c r="D438" s="13" t="s">
        <v>491</v>
      </c>
      <c r="E438" s="13" t="s">
        <v>163</v>
      </c>
      <c r="F438" s="14">
        <v>37.72</v>
      </c>
      <c r="G438" s="13" t="s">
        <v>1</v>
      </c>
    </row>
    <row r="439" spans="1:7" x14ac:dyDescent="0.25">
      <c r="A439" s="24">
        <v>438</v>
      </c>
      <c r="B439" s="15">
        <v>45421</v>
      </c>
      <c r="C439" s="16">
        <v>45421.546717696758</v>
      </c>
      <c r="D439" s="17" t="s">
        <v>491</v>
      </c>
      <c r="E439" s="17" t="s">
        <v>163</v>
      </c>
      <c r="F439" s="18">
        <v>37.72</v>
      </c>
      <c r="G439" s="17" t="s">
        <v>1</v>
      </c>
    </row>
    <row r="440" spans="1:7" x14ac:dyDescent="0.25">
      <c r="A440" s="23">
        <v>439</v>
      </c>
      <c r="B440" s="11">
        <v>45421</v>
      </c>
      <c r="C440" s="12">
        <v>45421.705030104167</v>
      </c>
      <c r="D440" s="13" t="s">
        <v>491</v>
      </c>
      <c r="E440" s="13" t="s">
        <v>125</v>
      </c>
      <c r="F440" s="14">
        <v>27.92</v>
      </c>
      <c r="G440" s="13" t="s">
        <v>5</v>
      </c>
    </row>
    <row r="441" spans="1:7" x14ac:dyDescent="0.25">
      <c r="A441" s="24">
        <v>440</v>
      </c>
      <c r="B441" s="15">
        <v>45421</v>
      </c>
      <c r="C441" s="16">
        <v>45421.70572903935</v>
      </c>
      <c r="D441" s="17" t="s">
        <v>491</v>
      </c>
      <c r="E441" s="17" t="s">
        <v>125</v>
      </c>
      <c r="F441" s="18">
        <v>27.92</v>
      </c>
      <c r="G441" s="17" t="s">
        <v>5</v>
      </c>
    </row>
    <row r="442" spans="1:7" x14ac:dyDescent="0.25">
      <c r="A442" s="23">
        <v>441</v>
      </c>
      <c r="B442" s="11">
        <v>45421</v>
      </c>
      <c r="C442" s="12">
        <v>45421.751040451389</v>
      </c>
      <c r="D442" s="13" t="s">
        <v>491</v>
      </c>
      <c r="E442" s="13" t="s">
        <v>164</v>
      </c>
      <c r="F442" s="14">
        <v>27.92</v>
      </c>
      <c r="G442" s="13" t="s">
        <v>5</v>
      </c>
    </row>
    <row r="443" spans="1:7" x14ac:dyDescent="0.25">
      <c r="A443" s="24">
        <v>442</v>
      </c>
      <c r="B443" s="15">
        <v>45421</v>
      </c>
      <c r="C443" s="16">
        <v>45421.759678541668</v>
      </c>
      <c r="D443" s="17" t="s">
        <v>491</v>
      </c>
      <c r="E443" s="17" t="s">
        <v>150</v>
      </c>
      <c r="F443" s="18">
        <v>32.82</v>
      </c>
      <c r="G443" s="17" t="s">
        <v>8</v>
      </c>
    </row>
    <row r="444" spans="1:7" x14ac:dyDescent="0.25">
      <c r="A444" s="23">
        <v>443</v>
      </c>
      <c r="B444" s="11">
        <v>45422</v>
      </c>
      <c r="C444" s="12">
        <v>45422.423170972223</v>
      </c>
      <c r="D444" s="13" t="s">
        <v>492</v>
      </c>
      <c r="E444" s="13"/>
      <c r="F444" s="14">
        <v>39</v>
      </c>
      <c r="G444" s="13" t="s">
        <v>1</v>
      </c>
    </row>
    <row r="445" spans="1:7" x14ac:dyDescent="0.25">
      <c r="A445" s="24">
        <v>444</v>
      </c>
      <c r="B445" s="15">
        <v>45422</v>
      </c>
      <c r="C445" s="16">
        <v>45422.65719341435</v>
      </c>
      <c r="D445" s="17" t="s">
        <v>491</v>
      </c>
      <c r="E445" s="17" t="s">
        <v>165</v>
      </c>
      <c r="F445" s="18">
        <v>37.72</v>
      </c>
      <c r="G445" s="17" t="s">
        <v>1</v>
      </c>
    </row>
    <row r="446" spans="1:7" x14ac:dyDescent="0.25">
      <c r="A446" s="23">
        <v>445</v>
      </c>
      <c r="B446" s="11">
        <v>45422</v>
      </c>
      <c r="C446" s="12">
        <v>45422.658015138892</v>
      </c>
      <c r="D446" s="13" t="s">
        <v>491</v>
      </c>
      <c r="E446" s="13" t="s">
        <v>165</v>
      </c>
      <c r="F446" s="14">
        <v>37.72</v>
      </c>
      <c r="G446" s="13" t="s">
        <v>1</v>
      </c>
    </row>
    <row r="447" spans="1:7" x14ac:dyDescent="0.25">
      <c r="A447" s="24">
        <v>446</v>
      </c>
      <c r="B447" s="15">
        <v>45422</v>
      </c>
      <c r="C447" s="16">
        <v>45422.680730138891</v>
      </c>
      <c r="D447" s="17" t="s">
        <v>492</v>
      </c>
      <c r="E447" s="17"/>
      <c r="F447" s="18">
        <v>34</v>
      </c>
      <c r="G447" s="17" t="s">
        <v>8</v>
      </c>
    </row>
    <row r="448" spans="1:7" x14ac:dyDescent="0.25">
      <c r="A448" s="23">
        <v>447</v>
      </c>
      <c r="B448" s="11">
        <v>45423</v>
      </c>
      <c r="C448" s="12">
        <v>45423.486028680556</v>
      </c>
      <c r="D448" s="13" t="s">
        <v>491</v>
      </c>
      <c r="E448" s="13" t="s">
        <v>76</v>
      </c>
      <c r="F448" s="14">
        <v>37.72</v>
      </c>
      <c r="G448" s="13" t="s">
        <v>1</v>
      </c>
    </row>
    <row r="449" spans="1:7" x14ac:dyDescent="0.25">
      <c r="A449" s="24">
        <v>448</v>
      </c>
      <c r="B449" s="15">
        <v>45423</v>
      </c>
      <c r="C449" s="16">
        <v>45423.710227407406</v>
      </c>
      <c r="D449" s="17" t="s">
        <v>492</v>
      </c>
      <c r="E449" s="17"/>
      <c r="F449" s="18">
        <v>39</v>
      </c>
      <c r="G449" s="17" t="s">
        <v>1</v>
      </c>
    </row>
    <row r="450" spans="1:7" x14ac:dyDescent="0.25">
      <c r="A450" s="23">
        <v>449</v>
      </c>
      <c r="B450" s="11">
        <v>45423</v>
      </c>
      <c r="C450" s="12">
        <v>45423.722574050924</v>
      </c>
      <c r="D450" s="13" t="s">
        <v>491</v>
      </c>
      <c r="E450" s="13" t="s">
        <v>13</v>
      </c>
      <c r="F450" s="14">
        <v>32.82</v>
      </c>
      <c r="G450" s="13" t="s">
        <v>8</v>
      </c>
    </row>
    <row r="451" spans="1:7" x14ac:dyDescent="0.25">
      <c r="A451" s="24">
        <v>450</v>
      </c>
      <c r="B451" s="15">
        <v>45423</v>
      </c>
      <c r="C451" s="16">
        <v>45423.723566168985</v>
      </c>
      <c r="D451" s="17" t="s">
        <v>491</v>
      </c>
      <c r="E451" s="17" t="s">
        <v>32</v>
      </c>
      <c r="F451" s="18">
        <v>37.72</v>
      </c>
      <c r="G451" s="17" t="s">
        <v>12</v>
      </c>
    </row>
    <row r="452" spans="1:7" x14ac:dyDescent="0.25">
      <c r="A452" s="23">
        <v>451</v>
      </c>
      <c r="B452" s="11">
        <v>45423</v>
      </c>
      <c r="C452" s="12">
        <v>45423.724968761577</v>
      </c>
      <c r="D452" s="13" t="s">
        <v>491</v>
      </c>
      <c r="E452" s="13" t="s">
        <v>47</v>
      </c>
      <c r="F452" s="14">
        <v>37.72</v>
      </c>
      <c r="G452" s="13" t="s">
        <v>36</v>
      </c>
    </row>
    <row r="453" spans="1:7" x14ac:dyDescent="0.25">
      <c r="A453" s="24">
        <v>452</v>
      </c>
      <c r="B453" s="15">
        <v>45423</v>
      </c>
      <c r="C453" s="16">
        <v>45423.728404305555</v>
      </c>
      <c r="D453" s="17" t="s">
        <v>491</v>
      </c>
      <c r="E453" s="17" t="s">
        <v>16</v>
      </c>
      <c r="F453" s="18">
        <v>32.82</v>
      </c>
      <c r="G453" s="17" t="s">
        <v>8</v>
      </c>
    </row>
    <row r="454" spans="1:7" x14ac:dyDescent="0.25">
      <c r="A454" s="23">
        <v>453</v>
      </c>
      <c r="B454" s="11">
        <v>45423</v>
      </c>
      <c r="C454" s="12">
        <v>45423.774771493052</v>
      </c>
      <c r="D454" s="13" t="s">
        <v>491</v>
      </c>
      <c r="E454" s="13" t="s">
        <v>122</v>
      </c>
      <c r="F454" s="14">
        <v>37.72</v>
      </c>
      <c r="G454" s="13" t="s">
        <v>36</v>
      </c>
    </row>
    <row r="455" spans="1:7" x14ac:dyDescent="0.25">
      <c r="A455" s="24">
        <v>454</v>
      </c>
      <c r="B455" s="15">
        <v>45423</v>
      </c>
      <c r="C455" s="16">
        <v>45423.818241851855</v>
      </c>
      <c r="D455" s="17" t="s">
        <v>491</v>
      </c>
      <c r="E455" s="17" t="s">
        <v>166</v>
      </c>
      <c r="F455" s="18">
        <v>37.72</v>
      </c>
      <c r="G455" s="17" t="s">
        <v>1</v>
      </c>
    </row>
    <row r="456" spans="1:7" x14ac:dyDescent="0.25">
      <c r="A456" s="23">
        <v>455</v>
      </c>
      <c r="B456" s="11">
        <v>45424</v>
      </c>
      <c r="C456" s="12">
        <v>45424.431047592596</v>
      </c>
      <c r="D456" s="13" t="s">
        <v>491</v>
      </c>
      <c r="E456" s="13" t="s">
        <v>0</v>
      </c>
      <c r="F456" s="14">
        <v>37.72</v>
      </c>
      <c r="G456" s="13" t="s">
        <v>1</v>
      </c>
    </row>
    <row r="457" spans="1:7" x14ac:dyDescent="0.25">
      <c r="A457" s="24">
        <v>456</v>
      </c>
      <c r="B457" s="15">
        <v>45424</v>
      </c>
      <c r="C457" s="16">
        <v>45424.558373437503</v>
      </c>
      <c r="D457" s="17" t="s">
        <v>491</v>
      </c>
      <c r="E457" s="17" t="s">
        <v>167</v>
      </c>
      <c r="F457" s="18">
        <v>37.72</v>
      </c>
      <c r="G457" s="17" t="s">
        <v>1</v>
      </c>
    </row>
    <row r="458" spans="1:7" x14ac:dyDescent="0.25">
      <c r="A458" s="23">
        <v>457</v>
      </c>
      <c r="B458" s="11">
        <v>45424</v>
      </c>
      <c r="C458" s="12">
        <v>45424.560868553242</v>
      </c>
      <c r="D458" s="13" t="s">
        <v>491</v>
      </c>
      <c r="E458" s="13" t="s">
        <v>168</v>
      </c>
      <c r="F458" s="14">
        <v>27.92</v>
      </c>
      <c r="G458" s="13" t="s">
        <v>5</v>
      </c>
    </row>
    <row r="459" spans="1:7" x14ac:dyDescent="0.25">
      <c r="A459" s="24">
        <v>458</v>
      </c>
      <c r="B459" s="15">
        <v>45424</v>
      </c>
      <c r="C459" s="16">
        <v>45424.63634045139</v>
      </c>
      <c r="D459" s="17" t="s">
        <v>491</v>
      </c>
      <c r="E459" s="17" t="s">
        <v>84</v>
      </c>
      <c r="F459" s="18">
        <v>37.72</v>
      </c>
      <c r="G459" s="17" t="s">
        <v>1</v>
      </c>
    </row>
    <row r="460" spans="1:7" x14ac:dyDescent="0.25">
      <c r="A460" s="23">
        <v>459</v>
      </c>
      <c r="B460" s="11">
        <v>45424</v>
      </c>
      <c r="C460" s="12">
        <v>45424.651416921297</v>
      </c>
      <c r="D460" s="13" t="s">
        <v>491</v>
      </c>
      <c r="E460" s="13" t="s">
        <v>169</v>
      </c>
      <c r="F460" s="14">
        <v>32.82</v>
      </c>
      <c r="G460" s="13" t="s">
        <v>8</v>
      </c>
    </row>
    <row r="461" spans="1:7" x14ac:dyDescent="0.25">
      <c r="A461" s="24">
        <v>460</v>
      </c>
      <c r="B461" s="15">
        <v>45424</v>
      </c>
      <c r="C461" s="16">
        <v>45424.661283229165</v>
      </c>
      <c r="D461" s="17" t="s">
        <v>491</v>
      </c>
      <c r="E461" s="17" t="s">
        <v>170</v>
      </c>
      <c r="F461" s="18">
        <v>32.82</v>
      </c>
      <c r="G461" s="17" t="s">
        <v>8</v>
      </c>
    </row>
    <row r="462" spans="1:7" x14ac:dyDescent="0.25">
      <c r="A462" s="23">
        <v>461</v>
      </c>
      <c r="B462" s="11">
        <v>45424</v>
      </c>
      <c r="C462" s="12">
        <v>45424.66968903935</v>
      </c>
      <c r="D462" s="13" t="s">
        <v>491</v>
      </c>
      <c r="E462" s="13" t="s">
        <v>16</v>
      </c>
      <c r="F462" s="14">
        <v>32.82</v>
      </c>
      <c r="G462" s="13" t="s">
        <v>8</v>
      </c>
    </row>
    <row r="463" spans="1:7" x14ac:dyDescent="0.25">
      <c r="A463" s="24">
        <v>462</v>
      </c>
      <c r="B463" s="15">
        <v>45424</v>
      </c>
      <c r="C463" s="16">
        <v>45424.820492696759</v>
      </c>
      <c r="D463" s="17" t="s">
        <v>491</v>
      </c>
      <c r="E463" s="17" t="s">
        <v>13</v>
      </c>
      <c r="F463" s="18">
        <v>32.82</v>
      </c>
      <c r="G463" s="17" t="s">
        <v>8</v>
      </c>
    </row>
    <row r="464" spans="1:7" x14ac:dyDescent="0.25">
      <c r="A464" s="23">
        <v>463</v>
      </c>
      <c r="B464" s="11">
        <v>45425</v>
      </c>
      <c r="C464" s="12">
        <v>45425.461034120373</v>
      </c>
      <c r="D464" s="13" t="s">
        <v>491</v>
      </c>
      <c r="E464" s="13" t="s">
        <v>171</v>
      </c>
      <c r="F464" s="14">
        <v>32.82</v>
      </c>
      <c r="G464" s="13" t="s">
        <v>8</v>
      </c>
    </row>
    <row r="465" spans="1:7" x14ac:dyDescent="0.25">
      <c r="A465" s="24">
        <v>464</v>
      </c>
      <c r="B465" s="15">
        <v>45425</v>
      </c>
      <c r="C465" s="16">
        <v>45425.64665234954</v>
      </c>
      <c r="D465" s="17" t="s">
        <v>492</v>
      </c>
      <c r="E465" s="17"/>
      <c r="F465" s="18">
        <v>29</v>
      </c>
      <c r="G465" s="17" t="s">
        <v>5</v>
      </c>
    </row>
    <row r="466" spans="1:7" x14ac:dyDescent="0.25">
      <c r="A466" s="23">
        <v>465</v>
      </c>
      <c r="B466" s="11">
        <v>45425</v>
      </c>
      <c r="C466" s="12">
        <v>45425.647116979169</v>
      </c>
      <c r="D466" s="13" t="s">
        <v>492</v>
      </c>
      <c r="E466" s="13"/>
      <c r="F466" s="14">
        <v>29</v>
      </c>
      <c r="G466" s="13" t="s">
        <v>5</v>
      </c>
    </row>
    <row r="467" spans="1:7" x14ac:dyDescent="0.25">
      <c r="A467" s="24">
        <v>466</v>
      </c>
      <c r="B467" s="15">
        <v>45426</v>
      </c>
      <c r="C467" s="16">
        <v>45426.359890983797</v>
      </c>
      <c r="D467" s="17" t="s">
        <v>491</v>
      </c>
      <c r="E467" s="17" t="s">
        <v>16</v>
      </c>
      <c r="F467" s="18">
        <v>27.92</v>
      </c>
      <c r="G467" s="17" t="s">
        <v>5</v>
      </c>
    </row>
    <row r="468" spans="1:7" x14ac:dyDescent="0.25">
      <c r="A468" s="23">
        <v>467</v>
      </c>
      <c r="B468" s="11">
        <v>45426</v>
      </c>
      <c r="C468" s="12">
        <v>45426.360711284724</v>
      </c>
      <c r="D468" s="13" t="s">
        <v>491</v>
      </c>
      <c r="E468" s="13" t="s">
        <v>16</v>
      </c>
      <c r="F468" s="14">
        <v>27.92</v>
      </c>
      <c r="G468" s="13" t="s">
        <v>5</v>
      </c>
    </row>
    <row r="469" spans="1:7" x14ac:dyDescent="0.25">
      <c r="A469" s="24">
        <v>468</v>
      </c>
      <c r="B469" s="15">
        <v>45426</v>
      </c>
      <c r="C469" s="16">
        <v>45426.361313472225</v>
      </c>
      <c r="D469" s="17" t="s">
        <v>491</v>
      </c>
      <c r="E469" s="17" t="s">
        <v>16</v>
      </c>
      <c r="F469" s="18">
        <v>27.92</v>
      </c>
      <c r="G469" s="17" t="s">
        <v>5</v>
      </c>
    </row>
    <row r="470" spans="1:7" x14ac:dyDescent="0.25">
      <c r="A470" s="23">
        <v>469</v>
      </c>
      <c r="B470" s="11">
        <v>45426</v>
      </c>
      <c r="C470" s="12">
        <v>45426.430129328706</v>
      </c>
      <c r="D470" s="13" t="s">
        <v>491</v>
      </c>
      <c r="E470" s="13" t="s">
        <v>16</v>
      </c>
      <c r="F470" s="14">
        <v>37.72</v>
      </c>
      <c r="G470" s="13" t="s">
        <v>36</v>
      </c>
    </row>
    <row r="471" spans="1:7" x14ac:dyDescent="0.25">
      <c r="A471" s="24">
        <v>470</v>
      </c>
      <c r="B471" s="15">
        <v>45426</v>
      </c>
      <c r="C471" s="16">
        <v>45426.480895509259</v>
      </c>
      <c r="D471" s="17" t="s">
        <v>491</v>
      </c>
      <c r="E471" s="17" t="s">
        <v>172</v>
      </c>
      <c r="F471" s="18">
        <v>37.72</v>
      </c>
      <c r="G471" s="17" t="s">
        <v>1</v>
      </c>
    </row>
    <row r="472" spans="1:7" x14ac:dyDescent="0.25">
      <c r="A472" s="23">
        <v>471</v>
      </c>
      <c r="B472" s="11">
        <v>45426</v>
      </c>
      <c r="C472" s="12">
        <v>45426.482093182873</v>
      </c>
      <c r="D472" s="13" t="s">
        <v>491</v>
      </c>
      <c r="E472" s="13" t="s">
        <v>172</v>
      </c>
      <c r="F472" s="14">
        <v>37.72</v>
      </c>
      <c r="G472" s="13" t="s">
        <v>36</v>
      </c>
    </row>
    <row r="473" spans="1:7" x14ac:dyDescent="0.25">
      <c r="A473" s="24">
        <v>472</v>
      </c>
      <c r="B473" s="15">
        <v>45426</v>
      </c>
      <c r="C473" s="16">
        <v>45426.586742824074</v>
      </c>
      <c r="D473" s="17" t="s">
        <v>491</v>
      </c>
      <c r="E473" s="17" t="s">
        <v>31</v>
      </c>
      <c r="F473" s="18">
        <v>37.72</v>
      </c>
      <c r="G473" s="17" t="s">
        <v>36</v>
      </c>
    </row>
    <row r="474" spans="1:7" x14ac:dyDescent="0.25">
      <c r="A474" s="23">
        <v>473</v>
      </c>
      <c r="B474" s="11">
        <v>45426</v>
      </c>
      <c r="C474" s="12">
        <v>45426.587504374998</v>
      </c>
      <c r="D474" s="13" t="s">
        <v>491</v>
      </c>
      <c r="E474" s="13" t="s">
        <v>13</v>
      </c>
      <c r="F474" s="14">
        <v>32.82</v>
      </c>
      <c r="G474" s="13" t="s">
        <v>8</v>
      </c>
    </row>
    <row r="475" spans="1:7" x14ac:dyDescent="0.25">
      <c r="A475" s="24">
        <v>474</v>
      </c>
      <c r="B475" s="15">
        <v>45426</v>
      </c>
      <c r="C475" s="16">
        <v>45426.626328530096</v>
      </c>
      <c r="D475" s="17" t="s">
        <v>491</v>
      </c>
      <c r="E475" s="17" t="s">
        <v>47</v>
      </c>
      <c r="F475" s="18">
        <v>27.92</v>
      </c>
      <c r="G475" s="17" t="s">
        <v>5</v>
      </c>
    </row>
    <row r="476" spans="1:7" x14ac:dyDescent="0.25">
      <c r="A476" s="23">
        <v>475</v>
      </c>
      <c r="B476" s="11">
        <v>45426</v>
      </c>
      <c r="C476" s="12">
        <v>45426.706912314818</v>
      </c>
      <c r="D476" s="13" t="s">
        <v>491</v>
      </c>
      <c r="E476" s="13" t="s">
        <v>173</v>
      </c>
      <c r="F476" s="14">
        <v>32.82</v>
      </c>
      <c r="G476" s="13" t="s">
        <v>8</v>
      </c>
    </row>
    <row r="477" spans="1:7" x14ac:dyDescent="0.25">
      <c r="A477" s="24">
        <v>476</v>
      </c>
      <c r="B477" s="15">
        <v>45426</v>
      </c>
      <c r="C477" s="16">
        <v>45426.707756875003</v>
      </c>
      <c r="D477" s="17" t="s">
        <v>491</v>
      </c>
      <c r="E477" s="17" t="s">
        <v>173</v>
      </c>
      <c r="F477" s="18">
        <v>37.72</v>
      </c>
      <c r="G477" s="17" t="s">
        <v>36</v>
      </c>
    </row>
    <row r="478" spans="1:7" x14ac:dyDescent="0.25">
      <c r="A478" s="23">
        <v>477</v>
      </c>
      <c r="B478" s="11">
        <v>45426</v>
      </c>
      <c r="C478" s="12">
        <v>45426.952375312503</v>
      </c>
      <c r="D478" s="13" t="s">
        <v>491</v>
      </c>
      <c r="E478" s="13" t="s">
        <v>174</v>
      </c>
      <c r="F478" s="14">
        <v>37.72</v>
      </c>
      <c r="G478" s="13" t="s">
        <v>3</v>
      </c>
    </row>
    <row r="479" spans="1:7" x14ac:dyDescent="0.25">
      <c r="A479" s="24">
        <v>478</v>
      </c>
      <c r="B479" s="15">
        <v>45427</v>
      </c>
      <c r="C479" s="16">
        <v>45427.361176631945</v>
      </c>
      <c r="D479" s="17" t="s">
        <v>491</v>
      </c>
      <c r="E479" s="17" t="s">
        <v>175</v>
      </c>
      <c r="F479" s="18">
        <v>37.72</v>
      </c>
      <c r="G479" s="17" t="s">
        <v>1</v>
      </c>
    </row>
    <row r="480" spans="1:7" x14ac:dyDescent="0.25">
      <c r="A480" s="23">
        <v>479</v>
      </c>
      <c r="B480" s="11">
        <v>45427</v>
      </c>
      <c r="C480" s="12">
        <v>45427.468279548608</v>
      </c>
      <c r="D480" s="13" t="s">
        <v>491</v>
      </c>
      <c r="E480" s="13" t="s">
        <v>16</v>
      </c>
      <c r="F480" s="14">
        <v>23.02</v>
      </c>
      <c r="G480" s="13" t="s">
        <v>28</v>
      </c>
    </row>
    <row r="481" spans="1:7" x14ac:dyDescent="0.25">
      <c r="A481" s="24">
        <v>480</v>
      </c>
      <c r="B481" s="15">
        <v>45427</v>
      </c>
      <c r="C481" s="16">
        <v>45427.47164408565</v>
      </c>
      <c r="D481" s="17" t="s">
        <v>491</v>
      </c>
      <c r="E481" s="17" t="s">
        <v>16</v>
      </c>
      <c r="F481" s="18">
        <v>27.92</v>
      </c>
      <c r="G481" s="17" t="s">
        <v>5</v>
      </c>
    </row>
    <row r="482" spans="1:7" x14ac:dyDescent="0.25">
      <c r="A482" s="23">
        <v>481</v>
      </c>
      <c r="B482" s="11">
        <v>45427</v>
      </c>
      <c r="C482" s="12">
        <v>45427.565684050925</v>
      </c>
      <c r="D482" s="13" t="s">
        <v>491</v>
      </c>
      <c r="E482" s="13" t="s">
        <v>4</v>
      </c>
      <c r="F482" s="14">
        <v>27.92</v>
      </c>
      <c r="G482" s="13" t="s">
        <v>5</v>
      </c>
    </row>
    <row r="483" spans="1:7" x14ac:dyDescent="0.25">
      <c r="A483" s="24">
        <v>482</v>
      </c>
      <c r="B483" s="15">
        <v>45427</v>
      </c>
      <c r="C483" s="16">
        <v>45427.566309849535</v>
      </c>
      <c r="D483" s="17" t="s">
        <v>491</v>
      </c>
      <c r="E483" s="17" t="s">
        <v>4</v>
      </c>
      <c r="F483" s="18">
        <v>27.92</v>
      </c>
      <c r="G483" s="17" t="s">
        <v>5</v>
      </c>
    </row>
    <row r="484" spans="1:7" x14ac:dyDescent="0.25">
      <c r="A484" s="23">
        <v>483</v>
      </c>
      <c r="B484" s="11">
        <v>45427</v>
      </c>
      <c r="C484" s="12">
        <v>45427.566983090277</v>
      </c>
      <c r="D484" s="13" t="s">
        <v>491</v>
      </c>
      <c r="E484" s="13" t="s">
        <v>4</v>
      </c>
      <c r="F484" s="14">
        <v>27.92</v>
      </c>
      <c r="G484" s="13" t="s">
        <v>5</v>
      </c>
    </row>
    <row r="485" spans="1:7" x14ac:dyDescent="0.25">
      <c r="A485" s="24">
        <v>484</v>
      </c>
      <c r="B485" s="15">
        <v>45427</v>
      </c>
      <c r="C485" s="16">
        <v>45427.580196747687</v>
      </c>
      <c r="D485" s="17" t="s">
        <v>491</v>
      </c>
      <c r="E485" s="17" t="s">
        <v>171</v>
      </c>
      <c r="F485" s="18">
        <v>32.82</v>
      </c>
      <c r="G485" s="17" t="s">
        <v>8</v>
      </c>
    </row>
    <row r="486" spans="1:7" x14ac:dyDescent="0.25">
      <c r="A486" s="23">
        <v>485</v>
      </c>
      <c r="B486" s="11">
        <v>45427</v>
      </c>
      <c r="C486" s="12">
        <v>45427.609847766202</v>
      </c>
      <c r="D486" s="13" t="s">
        <v>492</v>
      </c>
      <c r="E486" s="13"/>
      <c r="F486" s="14">
        <v>29</v>
      </c>
      <c r="G486" s="13" t="s">
        <v>5</v>
      </c>
    </row>
    <row r="487" spans="1:7" x14ac:dyDescent="0.25">
      <c r="A487" s="24">
        <v>486</v>
      </c>
      <c r="B487" s="15">
        <v>45427</v>
      </c>
      <c r="C487" s="16">
        <v>45427.610328090275</v>
      </c>
      <c r="D487" s="17" t="s">
        <v>491</v>
      </c>
      <c r="E487" s="17" t="s">
        <v>176</v>
      </c>
      <c r="F487" s="18">
        <v>27.92</v>
      </c>
      <c r="G487" s="17" t="s">
        <v>21</v>
      </c>
    </row>
    <row r="488" spans="1:7" x14ac:dyDescent="0.25">
      <c r="A488" s="23">
        <v>487</v>
      </c>
      <c r="B488" s="11">
        <v>45427</v>
      </c>
      <c r="C488" s="12">
        <v>45427.610930173614</v>
      </c>
      <c r="D488" s="13" t="s">
        <v>491</v>
      </c>
      <c r="E488" s="13" t="s">
        <v>16</v>
      </c>
      <c r="F488" s="14">
        <v>27.92</v>
      </c>
      <c r="G488" s="13" t="s">
        <v>21</v>
      </c>
    </row>
    <row r="489" spans="1:7" x14ac:dyDescent="0.25">
      <c r="A489" s="24">
        <v>488</v>
      </c>
      <c r="B489" s="15">
        <v>45427</v>
      </c>
      <c r="C489" s="16">
        <v>45427.728456249999</v>
      </c>
      <c r="D489" s="17" t="s">
        <v>491</v>
      </c>
      <c r="E489" s="17" t="s">
        <v>177</v>
      </c>
      <c r="F489" s="18">
        <v>23.02</v>
      </c>
      <c r="G489" s="17" t="s">
        <v>28</v>
      </c>
    </row>
    <row r="490" spans="1:7" x14ac:dyDescent="0.25">
      <c r="A490" s="23">
        <v>489</v>
      </c>
      <c r="B490" s="11">
        <v>45427</v>
      </c>
      <c r="C490" s="12">
        <v>45427.847624641203</v>
      </c>
      <c r="D490" s="13" t="s">
        <v>491</v>
      </c>
      <c r="E490" s="13" t="s">
        <v>178</v>
      </c>
      <c r="F490" s="14">
        <v>37.72</v>
      </c>
      <c r="G490" s="13" t="s">
        <v>36</v>
      </c>
    </row>
    <row r="491" spans="1:7" x14ac:dyDescent="0.25">
      <c r="A491" s="24">
        <v>490</v>
      </c>
      <c r="B491" s="15">
        <v>45428</v>
      </c>
      <c r="C491" s="16">
        <v>45428.443546967595</v>
      </c>
      <c r="D491" s="17" t="s">
        <v>491</v>
      </c>
      <c r="E491" s="17" t="s">
        <v>104</v>
      </c>
      <c r="F491" s="18">
        <v>32.82</v>
      </c>
      <c r="G491" s="17" t="s">
        <v>8</v>
      </c>
    </row>
    <row r="492" spans="1:7" x14ac:dyDescent="0.25">
      <c r="A492" s="23">
        <v>491</v>
      </c>
      <c r="B492" s="11">
        <v>45428</v>
      </c>
      <c r="C492" s="12">
        <v>45428.444322118055</v>
      </c>
      <c r="D492" s="13" t="s">
        <v>491</v>
      </c>
      <c r="E492" s="13" t="s">
        <v>179</v>
      </c>
      <c r="F492" s="14">
        <v>32.82</v>
      </c>
      <c r="G492" s="13" t="s">
        <v>8</v>
      </c>
    </row>
    <row r="493" spans="1:7" x14ac:dyDescent="0.25">
      <c r="A493" s="24">
        <v>492</v>
      </c>
      <c r="B493" s="15">
        <v>45428</v>
      </c>
      <c r="C493" s="16">
        <v>45428.488082002317</v>
      </c>
      <c r="D493" s="17" t="s">
        <v>492</v>
      </c>
      <c r="E493" s="17"/>
      <c r="F493" s="18">
        <v>39</v>
      </c>
      <c r="G493" s="17" t="s">
        <v>1</v>
      </c>
    </row>
    <row r="494" spans="1:7" x14ac:dyDescent="0.25">
      <c r="A494" s="23">
        <v>493</v>
      </c>
      <c r="B494" s="11">
        <v>45428</v>
      </c>
      <c r="C494" s="12">
        <v>45428.489129756941</v>
      </c>
      <c r="D494" s="13" t="s">
        <v>492</v>
      </c>
      <c r="E494" s="13"/>
      <c r="F494" s="14">
        <v>39</v>
      </c>
      <c r="G494" s="13" t="s">
        <v>36</v>
      </c>
    </row>
    <row r="495" spans="1:7" x14ac:dyDescent="0.25">
      <c r="A495" s="24">
        <v>494</v>
      </c>
      <c r="B495" s="15">
        <v>45428</v>
      </c>
      <c r="C495" s="16">
        <v>45428.509723344905</v>
      </c>
      <c r="D495" s="17" t="s">
        <v>491</v>
      </c>
      <c r="E495" s="17" t="s">
        <v>180</v>
      </c>
      <c r="F495" s="18">
        <v>32.82</v>
      </c>
      <c r="G495" s="17" t="s">
        <v>8</v>
      </c>
    </row>
    <row r="496" spans="1:7" x14ac:dyDescent="0.25">
      <c r="A496" s="23">
        <v>495</v>
      </c>
      <c r="B496" s="11">
        <v>45428</v>
      </c>
      <c r="C496" s="12">
        <v>45428.635605497686</v>
      </c>
      <c r="D496" s="13" t="s">
        <v>491</v>
      </c>
      <c r="E496" s="13" t="s">
        <v>181</v>
      </c>
      <c r="F496" s="14">
        <v>37.72</v>
      </c>
      <c r="G496" s="13" t="s">
        <v>3</v>
      </c>
    </row>
    <row r="497" spans="1:7" x14ac:dyDescent="0.25">
      <c r="A497" s="24">
        <v>496</v>
      </c>
      <c r="B497" s="15">
        <v>45428</v>
      </c>
      <c r="C497" s="16">
        <v>45428.73925402778</v>
      </c>
      <c r="D497" s="17" t="s">
        <v>491</v>
      </c>
      <c r="E497" s="17" t="s">
        <v>76</v>
      </c>
      <c r="F497" s="18">
        <v>37.72</v>
      </c>
      <c r="G497" s="17" t="s">
        <v>1</v>
      </c>
    </row>
    <row r="498" spans="1:7" x14ac:dyDescent="0.25">
      <c r="A498" s="23">
        <v>497</v>
      </c>
      <c r="B498" s="11">
        <v>45428</v>
      </c>
      <c r="C498" s="12">
        <v>45428.758992291667</v>
      </c>
      <c r="D498" s="13" t="s">
        <v>491</v>
      </c>
      <c r="E498" s="13" t="s">
        <v>182</v>
      </c>
      <c r="F498" s="14">
        <v>37.72</v>
      </c>
      <c r="G498" s="13" t="s">
        <v>3</v>
      </c>
    </row>
    <row r="499" spans="1:7" x14ac:dyDescent="0.25">
      <c r="A499" s="24">
        <v>498</v>
      </c>
      <c r="B499" s="15">
        <v>45428</v>
      </c>
      <c r="C499" s="16">
        <v>45428.759701284725</v>
      </c>
      <c r="D499" s="17" t="s">
        <v>491</v>
      </c>
      <c r="E499" s="17" t="s">
        <v>182</v>
      </c>
      <c r="F499" s="18">
        <v>37.72</v>
      </c>
      <c r="G499" s="17" t="s">
        <v>1</v>
      </c>
    </row>
    <row r="500" spans="1:7" x14ac:dyDescent="0.25">
      <c r="A500" s="23">
        <v>499</v>
      </c>
      <c r="B500" s="11">
        <v>45429</v>
      </c>
      <c r="C500" s="12">
        <v>45429.37556083333</v>
      </c>
      <c r="D500" s="13" t="s">
        <v>491</v>
      </c>
      <c r="E500" s="13" t="s">
        <v>40</v>
      </c>
      <c r="F500" s="14">
        <v>27.92</v>
      </c>
      <c r="G500" s="13" t="s">
        <v>5</v>
      </c>
    </row>
    <row r="501" spans="1:7" x14ac:dyDescent="0.25">
      <c r="A501" s="24">
        <v>500</v>
      </c>
      <c r="B501" s="15">
        <v>45429</v>
      </c>
      <c r="C501" s="16">
        <v>45429.479485567128</v>
      </c>
      <c r="D501" s="17" t="s">
        <v>491</v>
      </c>
      <c r="E501" s="17" t="s">
        <v>171</v>
      </c>
      <c r="F501" s="18">
        <v>32.82</v>
      </c>
      <c r="G501" s="17" t="s">
        <v>8</v>
      </c>
    </row>
    <row r="502" spans="1:7" x14ac:dyDescent="0.25">
      <c r="A502" s="23">
        <v>501</v>
      </c>
      <c r="B502" s="11">
        <v>45429</v>
      </c>
      <c r="C502" s="12">
        <v>45429.623646527776</v>
      </c>
      <c r="D502" s="13" t="s">
        <v>492</v>
      </c>
      <c r="E502" s="13"/>
      <c r="F502" s="14">
        <v>34</v>
      </c>
      <c r="G502" s="13" t="s">
        <v>8</v>
      </c>
    </row>
    <row r="503" spans="1:7" x14ac:dyDescent="0.25">
      <c r="A503" s="24">
        <v>502</v>
      </c>
      <c r="B503" s="15">
        <v>45429</v>
      </c>
      <c r="C503" s="16">
        <v>45429.830075625003</v>
      </c>
      <c r="D503" s="17" t="s">
        <v>491</v>
      </c>
      <c r="E503" s="17" t="s">
        <v>16</v>
      </c>
      <c r="F503" s="18">
        <v>32.82</v>
      </c>
      <c r="G503" s="17" t="s">
        <v>8</v>
      </c>
    </row>
    <row r="504" spans="1:7" x14ac:dyDescent="0.25">
      <c r="A504" s="23">
        <v>503</v>
      </c>
      <c r="B504" s="11">
        <v>45429</v>
      </c>
      <c r="C504" s="12">
        <v>45429.831096655093</v>
      </c>
      <c r="D504" s="13" t="s">
        <v>491</v>
      </c>
      <c r="E504" s="13" t="s">
        <v>13</v>
      </c>
      <c r="F504" s="14">
        <v>37.72</v>
      </c>
      <c r="G504" s="13" t="s">
        <v>36</v>
      </c>
    </row>
    <row r="505" spans="1:7" x14ac:dyDescent="0.25">
      <c r="A505" s="24">
        <v>504</v>
      </c>
      <c r="B505" s="15">
        <v>45429</v>
      </c>
      <c r="C505" s="16">
        <v>45429.859640393515</v>
      </c>
      <c r="D505" s="17" t="s">
        <v>491</v>
      </c>
      <c r="E505" s="17" t="s">
        <v>183</v>
      </c>
      <c r="F505" s="18">
        <v>37.72</v>
      </c>
      <c r="G505" s="17" t="s">
        <v>36</v>
      </c>
    </row>
    <row r="506" spans="1:7" x14ac:dyDescent="0.25">
      <c r="A506" s="23">
        <v>505</v>
      </c>
      <c r="B506" s="11">
        <v>45429</v>
      </c>
      <c r="C506" s="12">
        <v>45429.940865706019</v>
      </c>
      <c r="D506" s="13" t="s">
        <v>491</v>
      </c>
      <c r="E506" s="13" t="s">
        <v>184</v>
      </c>
      <c r="F506" s="14">
        <v>27.92</v>
      </c>
      <c r="G506" s="13" t="s">
        <v>5</v>
      </c>
    </row>
    <row r="507" spans="1:7" x14ac:dyDescent="0.25">
      <c r="A507" s="24">
        <v>506</v>
      </c>
      <c r="B507" s="15">
        <v>45429</v>
      </c>
      <c r="C507" s="16">
        <v>45429.942052743056</v>
      </c>
      <c r="D507" s="17" t="s">
        <v>491</v>
      </c>
      <c r="E507" s="17" t="s">
        <v>185</v>
      </c>
      <c r="F507" s="18">
        <v>37.72</v>
      </c>
      <c r="G507" s="17" t="s">
        <v>1</v>
      </c>
    </row>
    <row r="508" spans="1:7" x14ac:dyDescent="0.25">
      <c r="A508" s="23">
        <v>507</v>
      </c>
      <c r="B508" s="11">
        <v>45429</v>
      </c>
      <c r="C508" s="12">
        <v>45429.942856724534</v>
      </c>
      <c r="D508" s="13" t="s">
        <v>491</v>
      </c>
      <c r="E508" s="13" t="s">
        <v>186</v>
      </c>
      <c r="F508" s="14">
        <v>37.72</v>
      </c>
      <c r="G508" s="13" t="s">
        <v>1</v>
      </c>
    </row>
    <row r="509" spans="1:7" x14ac:dyDescent="0.25">
      <c r="A509" s="24">
        <v>508</v>
      </c>
      <c r="B509" s="15">
        <v>45430</v>
      </c>
      <c r="C509" s="16">
        <v>45430.334466412038</v>
      </c>
      <c r="D509" s="17" t="s">
        <v>491</v>
      </c>
      <c r="E509" s="17" t="s">
        <v>187</v>
      </c>
      <c r="F509" s="18">
        <v>37.72</v>
      </c>
      <c r="G509" s="17" t="s">
        <v>36</v>
      </c>
    </row>
    <row r="510" spans="1:7" x14ac:dyDescent="0.25">
      <c r="A510" s="23">
        <v>509</v>
      </c>
      <c r="B510" s="11">
        <v>45430</v>
      </c>
      <c r="C510" s="12">
        <v>45430.335184710646</v>
      </c>
      <c r="D510" s="13" t="s">
        <v>491</v>
      </c>
      <c r="E510" s="13" t="s">
        <v>187</v>
      </c>
      <c r="F510" s="14">
        <v>37.72</v>
      </c>
      <c r="G510" s="13" t="s">
        <v>36</v>
      </c>
    </row>
    <row r="511" spans="1:7" x14ac:dyDescent="0.25">
      <c r="A511" s="24">
        <v>510</v>
      </c>
      <c r="B511" s="15">
        <v>45430</v>
      </c>
      <c r="C511" s="16">
        <v>45430.469399178241</v>
      </c>
      <c r="D511" s="17" t="s">
        <v>491</v>
      </c>
      <c r="E511" s="17" t="s">
        <v>188</v>
      </c>
      <c r="F511" s="18">
        <v>32.82</v>
      </c>
      <c r="G511" s="17" t="s">
        <v>8</v>
      </c>
    </row>
    <row r="512" spans="1:7" x14ac:dyDescent="0.25">
      <c r="A512" s="23">
        <v>511</v>
      </c>
      <c r="B512" s="11">
        <v>45430</v>
      </c>
      <c r="C512" s="12">
        <v>45430.700339976851</v>
      </c>
      <c r="D512" s="13" t="s">
        <v>491</v>
      </c>
      <c r="E512" s="13" t="s">
        <v>179</v>
      </c>
      <c r="F512" s="14">
        <v>32.82</v>
      </c>
      <c r="G512" s="13" t="s">
        <v>8</v>
      </c>
    </row>
    <row r="513" spans="1:7" x14ac:dyDescent="0.25">
      <c r="A513" s="24">
        <v>512</v>
      </c>
      <c r="B513" s="15">
        <v>45430</v>
      </c>
      <c r="C513" s="16">
        <v>45430.701008460645</v>
      </c>
      <c r="D513" s="17" t="s">
        <v>491</v>
      </c>
      <c r="E513" s="17" t="s">
        <v>104</v>
      </c>
      <c r="F513" s="18">
        <v>32.82</v>
      </c>
      <c r="G513" s="17" t="s">
        <v>8</v>
      </c>
    </row>
    <row r="514" spans="1:7" x14ac:dyDescent="0.25">
      <c r="A514" s="23">
        <v>513</v>
      </c>
      <c r="B514" s="11">
        <v>45430</v>
      </c>
      <c r="C514" s="12">
        <v>45430.83245613426</v>
      </c>
      <c r="D514" s="13" t="s">
        <v>491</v>
      </c>
      <c r="E514" s="13" t="s">
        <v>47</v>
      </c>
      <c r="F514" s="14">
        <v>32.82</v>
      </c>
      <c r="G514" s="13" t="s">
        <v>8</v>
      </c>
    </row>
    <row r="515" spans="1:7" x14ac:dyDescent="0.25">
      <c r="A515" s="24">
        <v>514</v>
      </c>
      <c r="B515" s="15">
        <v>45430</v>
      </c>
      <c r="C515" s="16">
        <v>45430.849225821759</v>
      </c>
      <c r="D515" s="17" t="s">
        <v>491</v>
      </c>
      <c r="E515" s="17" t="s">
        <v>13</v>
      </c>
      <c r="F515" s="18">
        <v>37.72</v>
      </c>
      <c r="G515" s="17" t="s">
        <v>1</v>
      </c>
    </row>
    <row r="516" spans="1:7" x14ac:dyDescent="0.25">
      <c r="A516" s="23">
        <v>515</v>
      </c>
      <c r="B516" s="11">
        <v>45430</v>
      </c>
      <c r="C516" s="12">
        <v>45430.920456863423</v>
      </c>
      <c r="D516" s="13" t="s">
        <v>492</v>
      </c>
      <c r="E516" s="13"/>
      <c r="F516" s="14">
        <v>39</v>
      </c>
      <c r="G516" s="13" t="s">
        <v>36</v>
      </c>
    </row>
    <row r="517" spans="1:7" x14ac:dyDescent="0.25">
      <c r="A517" s="24">
        <v>516</v>
      </c>
      <c r="B517" s="15">
        <v>45431</v>
      </c>
      <c r="C517" s="16">
        <v>45431.332387870367</v>
      </c>
      <c r="D517" s="17" t="s">
        <v>491</v>
      </c>
      <c r="E517" s="17" t="s">
        <v>189</v>
      </c>
      <c r="F517" s="18">
        <v>27.92</v>
      </c>
      <c r="G517" s="17" t="s">
        <v>5</v>
      </c>
    </row>
    <row r="518" spans="1:7" x14ac:dyDescent="0.25">
      <c r="A518" s="23">
        <v>517</v>
      </c>
      <c r="B518" s="11">
        <v>45431</v>
      </c>
      <c r="C518" s="12">
        <v>45431.333027187502</v>
      </c>
      <c r="D518" s="13" t="s">
        <v>491</v>
      </c>
      <c r="E518" s="13" t="s">
        <v>189</v>
      </c>
      <c r="F518" s="14">
        <v>27.92</v>
      </c>
      <c r="G518" s="13" t="s">
        <v>5</v>
      </c>
    </row>
    <row r="519" spans="1:7" x14ac:dyDescent="0.25">
      <c r="A519" s="24">
        <v>518</v>
      </c>
      <c r="B519" s="15">
        <v>45431</v>
      </c>
      <c r="C519" s="16">
        <v>45431.333739131944</v>
      </c>
      <c r="D519" s="17" t="s">
        <v>491</v>
      </c>
      <c r="E519" s="17" t="s">
        <v>190</v>
      </c>
      <c r="F519" s="18">
        <v>37.72</v>
      </c>
      <c r="G519" s="17" t="s">
        <v>36</v>
      </c>
    </row>
    <row r="520" spans="1:7" x14ac:dyDescent="0.25">
      <c r="A520" s="23">
        <v>519</v>
      </c>
      <c r="B520" s="11">
        <v>45431</v>
      </c>
      <c r="C520" s="12">
        <v>45431.395019942131</v>
      </c>
      <c r="D520" s="13" t="s">
        <v>492</v>
      </c>
      <c r="E520" s="13"/>
      <c r="F520" s="14">
        <v>24</v>
      </c>
      <c r="G520" s="13" t="s">
        <v>28</v>
      </c>
    </row>
    <row r="521" spans="1:7" x14ac:dyDescent="0.25">
      <c r="A521" s="24">
        <v>520</v>
      </c>
      <c r="B521" s="15">
        <v>45431</v>
      </c>
      <c r="C521" s="16">
        <v>45431.510030972226</v>
      </c>
      <c r="D521" s="17" t="s">
        <v>491</v>
      </c>
      <c r="E521" s="17" t="s">
        <v>191</v>
      </c>
      <c r="F521" s="18">
        <v>32.82</v>
      </c>
      <c r="G521" s="17" t="s">
        <v>8</v>
      </c>
    </row>
    <row r="522" spans="1:7" x14ac:dyDescent="0.25">
      <c r="A522" s="23">
        <v>521</v>
      </c>
      <c r="B522" s="11">
        <v>45431</v>
      </c>
      <c r="C522" s="12">
        <v>45431.613657974536</v>
      </c>
      <c r="D522" s="13" t="s">
        <v>491</v>
      </c>
      <c r="E522" s="13" t="s">
        <v>16</v>
      </c>
      <c r="F522" s="14">
        <v>27.92</v>
      </c>
      <c r="G522" s="13" t="s">
        <v>5</v>
      </c>
    </row>
    <row r="523" spans="1:7" x14ac:dyDescent="0.25">
      <c r="A523" s="24">
        <v>522</v>
      </c>
      <c r="B523" s="15">
        <v>45431</v>
      </c>
      <c r="C523" s="16">
        <v>45431.665951296294</v>
      </c>
      <c r="D523" s="17" t="s">
        <v>491</v>
      </c>
      <c r="E523" s="17" t="s">
        <v>192</v>
      </c>
      <c r="F523" s="18">
        <v>32.82</v>
      </c>
      <c r="G523" s="17" t="s">
        <v>8</v>
      </c>
    </row>
    <row r="524" spans="1:7" x14ac:dyDescent="0.25">
      <c r="A524" s="23">
        <v>523</v>
      </c>
      <c r="B524" s="11">
        <v>45431</v>
      </c>
      <c r="C524" s="12">
        <v>45431.758753518516</v>
      </c>
      <c r="D524" s="13" t="s">
        <v>491</v>
      </c>
      <c r="E524" s="13" t="s">
        <v>193</v>
      </c>
      <c r="F524" s="14">
        <v>32.82</v>
      </c>
      <c r="G524" s="13" t="s">
        <v>8</v>
      </c>
    </row>
    <row r="525" spans="1:7" x14ac:dyDescent="0.25">
      <c r="A525" s="24">
        <v>524</v>
      </c>
      <c r="B525" s="15">
        <v>45431</v>
      </c>
      <c r="C525" s="16">
        <v>45431.759580578706</v>
      </c>
      <c r="D525" s="17" t="s">
        <v>491</v>
      </c>
      <c r="E525" s="17" t="s">
        <v>193</v>
      </c>
      <c r="F525" s="18">
        <v>23.02</v>
      </c>
      <c r="G525" s="17" t="s">
        <v>28</v>
      </c>
    </row>
    <row r="526" spans="1:7" x14ac:dyDescent="0.25">
      <c r="A526" s="23">
        <v>525</v>
      </c>
      <c r="B526" s="11">
        <v>45431</v>
      </c>
      <c r="C526" s="12">
        <v>45431.761458587964</v>
      </c>
      <c r="D526" s="13" t="s">
        <v>491</v>
      </c>
      <c r="E526" s="13" t="s">
        <v>193</v>
      </c>
      <c r="F526" s="14">
        <v>37.72</v>
      </c>
      <c r="G526" s="13" t="s">
        <v>3</v>
      </c>
    </row>
    <row r="527" spans="1:7" x14ac:dyDescent="0.25">
      <c r="A527" s="24">
        <v>526</v>
      </c>
      <c r="B527" s="15">
        <v>45431</v>
      </c>
      <c r="C527" s="16">
        <v>45431.827164108799</v>
      </c>
      <c r="D527" s="17" t="s">
        <v>491</v>
      </c>
      <c r="E527" s="17" t="s">
        <v>194</v>
      </c>
      <c r="F527" s="18">
        <v>37.72</v>
      </c>
      <c r="G527" s="17" t="s">
        <v>36</v>
      </c>
    </row>
    <row r="528" spans="1:7" x14ac:dyDescent="0.25">
      <c r="A528" s="23">
        <v>527</v>
      </c>
      <c r="B528" s="11">
        <v>45431</v>
      </c>
      <c r="C528" s="12">
        <v>45431.885900011577</v>
      </c>
      <c r="D528" s="13" t="s">
        <v>491</v>
      </c>
      <c r="E528" s="13" t="s">
        <v>195</v>
      </c>
      <c r="F528" s="14">
        <v>37.72</v>
      </c>
      <c r="G528" s="13" t="s">
        <v>36</v>
      </c>
    </row>
    <row r="529" spans="1:7" x14ac:dyDescent="0.25">
      <c r="A529" s="24">
        <v>528</v>
      </c>
      <c r="B529" s="15">
        <v>45431</v>
      </c>
      <c r="C529" s="16">
        <v>45431.887917835651</v>
      </c>
      <c r="D529" s="17" t="s">
        <v>491</v>
      </c>
      <c r="E529" s="17" t="s">
        <v>196</v>
      </c>
      <c r="F529" s="18">
        <v>37.72</v>
      </c>
      <c r="G529" s="17" t="s">
        <v>36</v>
      </c>
    </row>
    <row r="530" spans="1:7" x14ac:dyDescent="0.25">
      <c r="A530" s="23">
        <v>529</v>
      </c>
      <c r="B530" s="11">
        <v>45432</v>
      </c>
      <c r="C530" s="12">
        <v>45432.420823645836</v>
      </c>
      <c r="D530" s="13" t="s">
        <v>491</v>
      </c>
      <c r="E530" s="13" t="s">
        <v>197</v>
      </c>
      <c r="F530" s="14">
        <v>32.82</v>
      </c>
      <c r="G530" s="13" t="s">
        <v>8</v>
      </c>
    </row>
    <row r="531" spans="1:7" x14ac:dyDescent="0.25">
      <c r="A531" s="24">
        <v>530</v>
      </c>
      <c r="B531" s="15">
        <v>45432</v>
      </c>
      <c r="C531" s="16">
        <v>45432.429072534724</v>
      </c>
      <c r="D531" s="17" t="s">
        <v>491</v>
      </c>
      <c r="E531" s="17" t="s">
        <v>198</v>
      </c>
      <c r="F531" s="18">
        <v>37.72</v>
      </c>
      <c r="G531" s="17" t="s">
        <v>1</v>
      </c>
    </row>
    <row r="532" spans="1:7" x14ac:dyDescent="0.25">
      <c r="A532" s="23">
        <v>531</v>
      </c>
      <c r="B532" s="11">
        <v>45432</v>
      </c>
      <c r="C532" s="12">
        <v>45432.457504386577</v>
      </c>
      <c r="D532" s="13" t="s">
        <v>491</v>
      </c>
      <c r="E532" s="13" t="s">
        <v>0</v>
      </c>
      <c r="F532" s="14">
        <v>37.72</v>
      </c>
      <c r="G532" s="13" t="s">
        <v>1</v>
      </c>
    </row>
    <row r="533" spans="1:7" x14ac:dyDescent="0.25">
      <c r="A533" s="24">
        <v>532</v>
      </c>
      <c r="B533" s="15">
        <v>45432</v>
      </c>
      <c r="C533" s="16">
        <v>45432.468939386577</v>
      </c>
      <c r="D533" s="17" t="s">
        <v>491</v>
      </c>
      <c r="E533" s="17" t="s">
        <v>150</v>
      </c>
      <c r="F533" s="18">
        <v>27.92</v>
      </c>
      <c r="G533" s="17" t="s">
        <v>5</v>
      </c>
    </row>
    <row r="534" spans="1:7" x14ac:dyDescent="0.25">
      <c r="A534" s="23">
        <v>533</v>
      </c>
      <c r="B534" s="11">
        <v>45432</v>
      </c>
      <c r="C534" s="12">
        <v>45432.469671724539</v>
      </c>
      <c r="D534" s="13" t="s">
        <v>491</v>
      </c>
      <c r="E534" s="13" t="s">
        <v>150</v>
      </c>
      <c r="F534" s="14">
        <v>27.92</v>
      </c>
      <c r="G534" s="13" t="s">
        <v>5</v>
      </c>
    </row>
    <row r="535" spans="1:7" x14ac:dyDescent="0.25">
      <c r="A535" s="24">
        <v>534</v>
      </c>
      <c r="B535" s="15">
        <v>45432</v>
      </c>
      <c r="C535" s="16">
        <v>45432.56057199074</v>
      </c>
      <c r="D535" s="17" t="s">
        <v>491</v>
      </c>
      <c r="E535" s="17" t="s">
        <v>4</v>
      </c>
      <c r="F535" s="18">
        <v>27.92</v>
      </c>
      <c r="G535" s="17" t="s">
        <v>5</v>
      </c>
    </row>
    <row r="536" spans="1:7" x14ac:dyDescent="0.25">
      <c r="A536" s="23">
        <v>535</v>
      </c>
      <c r="B536" s="11">
        <v>45432</v>
      </c>
      <c r="C536" s="12">
        <v>45432.561231944448</v>
      </c>
      <c r="D536" s="13" t="s">
        <v>491</v>
      </c>
      <c r="E536" s="13" t="s">
        <v>4</v>
      </c>
      <c r="F536" s="14">
        <v>27.92</v>
      </c>
      <c r="G536" s="13" t="s">
        <v>5</v>
      </c>
    </row>
    <row r="537" spans="1:7" x14ac:dyDescent="0.25">
      <c r="A537" s="24">
        <v>536</v>
      </c>
      <c r="B537" s="15">
        <v>45432</v>
      </c>
      <c r="C537" s="16">
        <v>45432.592581215278</v>
      </c>
      <c r="D537" s="17" t="s">
        <v>491</v>
      </c>
      <c r="E537" s="17" t="s">
        <v>199</v>
      </c>
      <c r="F537" s="18">
        <v>32.82</v>
      </c>
      <c r="G537" s="17" t="s">
        <v>8</v>
      </c>
    </row>
    <row r="538" spans="1:7" x14ac:dyDescent="0.25">
      <c r="A538" s="23">
        <v>537</v>
      </c>
      <c r="B538" s="11">
        <v>45432</v>
      </c>
      <c r="C538" s="12">
        <v>45432.593418449076</v>
      </c>
      <c r="D538" s="13" t="s">
        <v>491</v>
      </c>
      <c r="E538" s="13" t="s">
        <v>199</v>
      </c>
      <c r="F538" s="14">
        <v>37.72</v>
      </c>
      <c r="G538" s="13" t="s">
        <v>36</v>
      </c>
    </row>
    <row r="539" spans="1:7" x14ac:dyDescent="0.25">
      <c r="A539" s="24">
        <v>538</v>
      </c>
      <c r="B539" s="15">
        <v>45432</v>
      </c>
      <c r="C539" s="16">
        <v>45432.605801527781</v>
      </c>
      <c r="D539" s="17" t="s">
        <v>492</v>
      </c>
      <c r="E539" s="17"/>
      <c r="F539" s="18">
        <v>29</v>
      </c>
      <c r="G539" s="17" t="s">
        <v>5</v>
      </c>
    </row>
    <row r="540" spans="1:7" x14ac:dyDescent="0.25">
      <c r="A540" s="23">
        <v>539</v>
      </c>
      <c r="B540" s="11">
        <v>45432</v>
      </c>
      <c r="C540" s="12">
        <v>45432.717258344906</v>
      </c>
      <c r="D540" s="13" t="s">
        <v>491</v>
      </c>
      <c r="E540" s="13" t="s">
        <v>127</v>
      </c>
      <c r="F540" s="14">
        <v>37.72</v>
      </c>
      <c r="G540" s="13" t="s">
        <v>1</v>
      </c>
    </row>
    <row r="541" spans="1:7" x14ac:dyDescent="0.25">
      <c r="A541" s="24">
        <v>540</v>
      </c>
      <c r="B541" s="15">
        <v>45432</v>
      </c>
      <c r="C541" s="16">
        <v>45432.718019641201</v>
      </c>
      <c r="D541" s="17" t="s">
        <v>491</v>
      </c>
      <c r="E541" s="17" t="s">
        <v>200</v>
      </c>
      <c r="F541" s="18">
        <v>37.72</v>
      </c>
      <c r="G541" s="17" t="s">
        <v>1</v>
      </c>
    </row>
    <row r="542" spans="1:7" x14ac:dyDescent="0.25">
      <c r="A542" s="23">
        <v>541</v>
      </c>
      <c r="B542" s="11">
        <v>45432</v>
      </c>
      <c r="C542" s="12">
        <v>45432.858892592594</v>
      </c>
      <c r="D542" s="13" t="s">
        <v>491</v>
      </c>
      <c r="E542" s="13" t="s">
        <v>201</v>
      </c>
      <c r="F542" s="14">
        <v>32.82</v>
      </c>
      <c r="G542" s="13" t="s">
        <v>8</v>
      </c>
    </row>
    <row r="543" spans="1:7" x14ac:dyDescent="0.25">
      <c r="A543" s="24">
        <v>542</v>
      </c>
      <c r="B543" s="15">
        <v>45432</v>
      </c>
      <c r="C543" s="16">
        <v>45432.859691157406</v>
      </c>
      <c r="D543" s="17" t="s">
        <v>491</v>
      </c>
      <c r="E543" s="17" t="s">
        <v>201</v>
      </c>
      <c r="F543" s="18">
        <v>37.72</v>
      </c>
      <c r="G543" s="17" t="s">
        <v>12</v>
      </c>
    </row>
    <row r="544" spans="1:7" x14ac:dyDescent="0.25">
      <c r="A544" s="23">
        <v>543</v>
      </c>
      <c r="B544" s="11">
        <v>45432</v>
      </c>
      <c r="C544" s="12">
        <v>45432.865880613426</v>
      </c>
      <c r="D544" s="13" t="s">
        <v>491</v>
      </c>
      <c r="E544" s="13" t="s">
        <v>202</v>
      </c>
      <c r="F544" s="14">
        <v>27.92</v>
      </c>
      <c r="G544" s="13" t="s">
        <v>21</v>
      </c>
    </row>
    <row r="545" spans="1:7" x14ac:dyDescent="0.25">
      <c r="A545" s="24">
        <v>544</v>
      </c>
      <c r="B545" s="15">
        <v>45432</v>
      </c>
      <c r="C545" s="16">
        <v>45432.900624837966</v>
      </c>
      <c r="D545" s="17" t="s">
        <v>491</v>
      </c>
      <c r="E545" s="17" t="s">
        <v>16</v>
      </c>
      <c r="F545" s="18">
        <v>32.82</v>
      </c>
      <c r="G545" s="17" t="s">
        <v>8</v>
      </c>
    </row>
    <row r="546" spans="1:7" x14ac:dyDescent="0.25">
      <c r="A546" s="23">
        <v>545</v>
      </c>
      <c r="B546" s="11">
        <v>45432</v>
      </c>
      <c r="C546" s="12">
        <v>45432.901363159719</v>
      </c>
      <c r="D546" s="13" t="s">
        <v>491</v>
      </c>
      <c r="E546" s="13" t="s">
        <v>16</v>
      </c>
      <c r="F546" s="14">
        <v>32.82</v>
      </c>
      <c r="G546" s="13" t="s">
        <v>8</v>
      </c>
    </row>
    <row r="547" spans="1:7" x14ac:dyDescent="0.25">
      <c r="A547" s="24">
        <v>546</v>
      </c>
      <c r="B547" s="15">
        <v>45433</v>
      </c>
      <c r="C547" s="16">
        <v>45433.352525810187</v>
      </c>
      <c r="D547" s="17" t="s">
        <v>491</v>
      </c>
      <c r="E547" s="17" t="s">
        <v>203</v>
      </c>
      <c r="F547" s="18">
        <v>37.72</v>
      </c>
      <c r="G547" s="17" t="s">
        <v>1</v>
      </c>
    </row>
    <row r="548" spans="1:7" x14ac:dyDescent="0.25">
      <c r="A548" s="23">
        <v>547</v>
      </c>
      <c r="B548" s="11">
        <v>45433</v>
      </c>
      <c r="C548" s="12">
        <v>45433.405447800928</v>
      </c>
      <c r="D548" s="13" t="s">
        <v>492</v>
      </c>
      <c r="E548" s="13"/>
      <c r="F548" s="14">
        <v>29</v>
      </c>
      <c r="G548" s="13" t="s">
        <v>5</v>
      </c>
    </row>
    <row r="549" spans="1:7" x14ac:dyDescent="0.25">
      <c r="A549" s="24">
        <v>548</v>
      </c>
      <c r="B549" s="15">
        <v>45433</v>
      </c>
      <c r="C549" s="16">
        <v>45433.40602209491</v>
      </c>
      <c r="D549" s="17" t="s">
        <v>492</v>
      </c>
      <c r="E549" s="17"/>
      <c r="F549" s="18">
        <v>34</v>
      </c>
      <c r="G549" s="17" t="s">
        <v>8</v>
      </c>
    </row>
    <row r="550" spans="1:7" x14ac:dyDescent="0.25">
      <c r="A550" s="23">
        <v>549</v>
      </c>
      <c r="B550" s="11">
        <v>45433</v>
      </c>
      <c r="C550" s="12">
        <v>45433.407053587965</v>
      </c>
      <c r="D550" s="13" t="s">
        <v>492</v>
      </c>
      <c r="E550" s="13"/>
      <c r="F550" s="14">
        <v>39</v>
      </c>
      <c r="G550" s="13" t="s">
        <v>12</v>
      </c>
    </row>
    <row r="551" spans="1:7" x14ac:dyDescent="0.25">
      <c r="A551" s="24">
        <v>550</v>
      </c>
      <c r="B551" s="15">
        <v>45433</v>
      </c>
      <c r="C551" s="16">
        <v>45433.420231863427</v>
      </c>
      <c r="D551" s="17" t="s">
        <v>492</v>
      </c>
      <c r="E551" s="17"/>
      <c r="F551" s="18">
        <v>39</v>
      </c>
      <c r="G551" s="17" t="s">
        <v>1</v>
      </c>
    </row>
    <row r="552" spans="1:7" x14ac:dyDescent="0.25">
      <c r="A552" s="23">
        <v>551</v>
      </c>
      <c r="B552" s="11">
        <v>45433</v>
      </c>
      <c r="C552" s="12">
        <v>45433.673842083335</v>
      </c>
      <c r="D552" s="13" t="s">
        <v>491</v>
      </c>
      <c r="E552" s="13" t="s">
        <v>204</v>
      </c>
      <c r="F552" s="14">
        <v>37.72</v>
      </c>
      <c r="G552" s="13" t="s">
        <v>1</v>
      </c>
    </row>
    <row r="553" spans="1:7" x14ac:dyDescent="0.25">
      <c r="A553" s="24">
        <v>552</v>
      </c>
      <c r="B553" s="15">
        <v>45433</v>
      </c>
      <c r="C553" s="16">
        <v>45433.759305532411</v>
      </c>
      <c r="D553" s="17" t="s">
        <v>491</v>
      </c>
      <c r="E553" s="17" t="s">
        <v>16</v>
      </c>
      <c r="F553" s="18">
        <v>23.02</v>
      </c>
      <c r="G553" s="17" t="s">
        <v>28</v>
      </c>
    </row>
    <row r="554" spans="1:7" x14ac:dyDescent="0.25">
      <c r="A554" s="23">
        <v>553</v>
      </c>
      <c r="B554" s="11">
        <v>45433</v>
      </c>
      <c r="C554" s="12">
        <v>45433.799412175926</v>
      </c>
      <c r="D554" s="13" t="s">
        <v>491</v>
      </c>
      <c r="E554" s="13" t="s">
        <v>205</v>
      </c>
      <c r="F554" s="14">
        <v>37.72</v>
      </c>
      <c r="G554" s="13" t="s">
        <v>36</v>
      </c>
    </row>
    <row r="555" spans="1:7" x14ac:dyDescent="0.25">
      <c r="A555" s="24">
        <v>554</v>
      </c>
      <c r="B555" s="15">
        <v>45433</v>
      </c>
      <c r="C555" s="16">
        <v>45433.842920810188</v>
      </c>
      <c r="D555" s="17" t="s">
        <v>491</v>
      </c>
      <c r="E555" s="17" t="s">
        <v>206</v>
      </c>
      <c r="F555" s="18">
        <v>37.72</v>
      </c>
      <c r="G555" s="17" t="s">
        <v>36</v>
      </c>
    </row>
    <row r="556" spans="1:7" x14ac:dyDescent="0.25">
      <c r="A556" s="23">
        <v>555</v>
      </c>
      <c r="B556" s="11">
        <v>45434</v>
      </c>
      <c r="C556" s="12">
        <v>45434.399095115739</v>
      </c>
      <c r="D556" s="13" t="s">
        <v>491</v>
      </c>
      <c r="E556" s="13" t="s">
        <v>207</v>
      </c>
      <c r="F556" s="14">
        <v>37.72</v>
      </c>
      <c r="G556" s="13" t="s">
        <v>36</v>
      </c>
    </row>
    <row r="557" spans="1:7" x14ac:dyDescent="0.25">
      <c r="A557" s="24">
        <v>556</v>
      </c>
      <c r="B557" s="15">
        <v>45434</v>
      </c>
      <c r="C557" s="16">
        <v>45434.451238935188</v>
      </c>
      <c r="D557" s="17" t="s">
        <v>491</v>
      </c>
      <c r="E557" s="17" t="s">
        <v>198</v>
      </c>
      <c r="F557" s="18">
        <v>32.82</v>
      </c>
      <c r="G557" s="17" t="s">
        <v>8</v>
      </c>
    </row>
    <row r="558" spans="1:7" x14ac:dyDescent="0.25">
      <c r="A558" s="23">
        <v>557</v>
      </c>
      <c r="B558" s="11">
        <v>45434</v>
      </c>
      <c r="C558" s="12">
        <v>45434.4709984375</v>
      </c>
      <c r="D558" s="13" t="s">
        <v>491</v>
      </c>
      <c r="E558" s="13" t="s">
        <v>148</v>
      </c>
      <c r="F558" s="14">
        <v>27.92</v>
      </c>
      <c r="G558" s="13" t="s">
        <v>21</v>
      </c>
    </row>
    <row r="559" spans="1:7" x14ac:dyDescent="0.25">
      <c r="A559" s="24">
        <v>558</v>
      </c>
      <c r="B559" s="15">
        <v>45434</v>
      </c>
      <c r="C559" s="16">
        <v>45434.482580648146</v>
      </c>
      <c r="D559" s="17" t="s">
        <v>491</v>
      </c>
      <c r="E559" s="17" t="s">
        <v>104</v>
      </c>
      <c r="F559" s="18">
        <v>32.82</v>
      </c>
      <c r="G559" s="17" t="s">
        <v>8</v>
      </c>
    </row>
    <row r="560" spans="1:7" x14ac:dyDescent="0.25">
      <c r="A560" s="23">
        <v>559</v>
      </c>
      <c r="B560" s="11">
        <v>45434</v>
      </c>
      <c r="C560" s="12">
        <v>45434.520727326388</v>
      </c>
      <c r="D560" s="13" t="s">
        <v>491</v>
      </c>
      <c r="E560" s="13" t="s">
        <v>16</v>
      </c>
      <c r="F560" s="14">
        <v>27.92</v>
      </c>
      <c r="G560" s="13" t="s">
        <v>5</v>
      </c>
    </row>
    <row r="561" spans="1:7" x14ac:dyDescent="0.25">
      <c r="A561" s="24">
        <v>560</v>
      </c>
      <c r="B561" s="15">
        <v>45434</v>
      </c>
      <c r="C561" s="16">
        <v>45434.521335034726</v>
      </c>
      <c r="D561" s="17" t="s">
        <v>491</v>
      </c>
      <c r="E561" s="17" t="s">
        <v>16</v>
      </c>
      <c r="F561" s="18">
        <v>27.92</v>
      </c>
      <c r="G561" s="17" t="s">
        <v>5</v>
      </c>
    </row>
    <row r="562" spans="1:7" x14ac:dyDescent="0.25">
      <c r="A562" s="23">
        <v>561</v>
      </c>
      <c r="B562" s="11">
        <v>45434</v>
      </c>
      <c r="C562" s="12">
        <v>45434.583570590279</v>
      </c>
      <c r="D562" s="13" t="s">
        <v>491</v>
      </c>
      <c r="E562" s="13" t="s">
        <v>13</v>
      </c>
      <c r="F562" s="14">
        <v>32.82</v>
      </c>
      <c r="G562" s="13" t="s">
        <v>8</v>
      </c>
    </row>
    <row r="563" spans="1:7" x14ac:dyDescent="0.25">
      <c r="A563" s="24">
        <v>562</v>
      </c>
      <c r="B563" s="15">
        <v>45434</v>
      </c>
      <c r="C563" s="16">
        <v>45434.809005763891</v>
      </c>
      <c r="D563" s="17" t="s">
        <v>491</v>
      </c>
      <c r="E563" s="17" t="s">
        <v>141</v>
      </c>
      <c r="F563" s="18">
        <v>37.72</v>
      </c>
      <c r="G563" s="17" t="s">
        <v>36</v>
      </c>
    </row>
    <row r="564" spans="1:7" x14ac:dyDescent="0.25">
      <c r="A564" s="23">
        <v>563</v>
      </c>
      <c r="B564" s="11">
        <v>45434</v>
      </c>
      <c r="C564" s="12">
        <v>45434.809705717591</v>
      </c>
      <c r="D564" s="13" t="s">
        <v>491</v>
      </c>
      <c r="E564" s="13" t="s">
        <v>141</v>
      </c>
      <c r="F564" s="14">
        <v>37.72</v>
      </c>
      <c r="G564" s="13" t="s">
        <v>36</v>
      </c>
    </row>
    <row r="565" spans="1:7" x14ac:dyDescent="0.25">
      <c r="A565" s="24">
        <v>564</v>
      </c>
      <c r="B565" s="15">
        <v>45434</v>
      </c>
      <c r="C565" s="16">
        <v>45434.891585648147</v>
      </c>
      <c r="D565" s="17" t="s">
        <v>491</v>
      </c>
      <c r="E565" s="17" t="s">
        <v>187</v>
      </c>
      <c r="F565" s="18">
        <v>37.72</v>
      </c>
      <c r="G565" s="17" t="s">
        <v>3</v>
      </c>
    </row>
    <row r="566" spans="1:7" x14ac:dyDescent="0.25">
      <c r="A566" s="23">
        <v>565</v>
      </c>
      <c r="B566" s="11">
        <v>45434</v>
      </c>
      <c r="C566" s="12">
        <v>45434.892240555557</v>
      </c>
      <c r="D566" s="13" t="s">
        <v>491</v>
      </c>
      <c r="E566" s="13" t="s">
        <v>187</v>
      </c>
      <c r="F566" s="14">
        <v>37.72</v>
      </c>
      <c r="G566" s="13" t="s">
        <v>36</v>
      </c>
    </row>
    <row r="567" spans="1:7" x14ac:dyDescent="0.25">
      <c r="A567" s="24">
        <v>566</v>
      </c>
      <c r="B567" s="15">
        <v>45435</v>
      </c>
      <c r="C567" s="16">
        <v>45435.423838425922</v>
      </c>
      <c r="D567" s="17" t="s">
        <v>491</v>
      </c>
      <c r="E567" s="17" t="s">
        <v>208</v>
      </c>
      <c r="F567" s="18">
        <v>37.72</v>
      </c>
      <c r="G567" s="17" t="s">
        <v>36</v>
      </c>
    </row>
    <row r="568" spans="1:7" x14ac:dyDescent="0.25">
      <c r="A568" s="23">
        <v>567</v>
      </c>
      <c r="B568" s="11">
        <v>45435</v>
      </c>
      <c r="C568" s="12">
        <v>45435.515354224539</v>
      </c>
      <c r="D568" s="13" t="s">
        <v>491</v>
      </c>
      <c r="E568" s="13" t="s">
        <v>209</v>
      </c>
      <c r="F568" s="14">
        <v>23.02</v>
      </c>
      <c r="G568" s="13" t="s">
        <v>28</v>
      </c>
    </row>
    <row r="569" spans="1:7" x14ac:dyDescent="0.25">
      <c r="A569" s="24">
        <v>568</v>
      </c>
      <c r="B569" s="15">
        <v>45435</v>
      </c>
      <c r="C569" s="16">
        <v>45435.663386898152</v>
      </c>
      <c r="D569" s="17" t="s">
        <v>491</v>
      </c>
      <c r="E569" s="17" t="s">
        <v>187</v>
      </c>
      <c r="F569" s="18">
        <v>37.72</v>
      </c>
      <c r="G569" s="17" t="s">
        <v>36</v>
      </c>
    </row>
    <row r="570" spans="1:7" x14ac:dyDescent="0.25">
      <c r="A570" s="23">
        <v>569</v>
      </c>
      <c r="B570" s="11">
        <v>45435</v>
      </c>
      <c r="C570" s="12">
        <v>45435.664204131943</v>
      </c>
      <c r="D570" s="13" t="s">
        <v>491</v>
      </c>
      <c r="E570" s="13" t="s">
        <v>210</v>
      </c>
      <c r="F570" s="14">
        <v>37.72</v>
      </c>
      <c r="G570" s="13" t="s">
        <v>36</v>
      </c>
    </row>
    <row r="571" spans="1:7" x14ac:dyDescent="0.25">
      <c r="A571" s="24">
        <v>570</v>
      </c>
      <c r="B571" s="15">
        <v>45435</v>
      </c>
      <c r="C571" s="16">
        <v>45435.679329317129</v>
      </c>
      <c r="D571" s="17" t="s">
        <v>491</v>
      </c>
      <c r="E571" s="17" t="s">
        <v>187</v>
      </c>
      <c r="F571" s="18">
        <v>37.72</v>
      </c>
      <c r="G571" s="17" t="s">
        <v>36</v>
      </c>
    </row>
    <row r="572" spans="1:7" x14ac:dyDescent="0.25">
      <c r="A572" s="23">
        <v>571</v>
      </c>
      <c r="B572" s="11">
        <v>45435</v>
      </c>
      <c r="C572" s="12">
        <v>45435.695139386575</v>
      </c>
      <c r="D572" s="13" t="s">
        <v>491</v>
      </c>
      <c r="E572" s="13" t="s">
        <v>84</v>
      </c>
      <c r="F572" s="14">
        <v>37.72</v>
      </c>
      <c r="G572" s="13" t="s">
        <v>1</v>
      </c>
    </row>
    <row r="573" spans="1:7" x14ac:dyDescent="0.25">
      <c r="A573" s="24">
        <v>572</v>
      </c>
      <c r="B573" s="15">
        <v>45435</v>
      </c>
      <c r="C573" s="16">
        <v>45435.718440243058</v>
      </c>
      <c r="D573" s="17" t="s">
        <v>491</v>
      </c>
      <c r="E573" s="17" t="s">
        <v>160</v>
      </c>
      <c r="F573" s="18">
        <v>37.72</v>
      </c>
      <c r="G573" s="17" t="s">
        <v>36</v>
      </c>
    </row>
    <row r="574" spans="1:7" x14ac:dyDescent="0.25">
      <c r="A574" s="23">
        <v>573</v>
      </c>
      <c r="B574" s="11">
        <v>45435</v>
      </c>
      <c r="C574" s="12">
        <v>45435.719269224537</v>
      </c>
      <c r="D574" s="13" t="s">
        <v>491</v>
      </c>
      <c r="E574" s="13" t="s">
        <v>160</v>
      </c>
      <c r="F574" s="14">
        <v>37.72</v>
      </c>
      <c r="G574" s="13" t="s">
        <v>1</v>
      </c>
    </row>
    <row r="575" spans="1:7" x14ac:dyDescent="0.25">
      <c r="A575" s="24">
        <v>574</v>
      </c>
      <c r="B575" s="15">
        <v>45435</v>
      </c>
      <c r="C575" s="16">
        <v>45435.79437333333</v>
      </c>
      <c r="D575" s="17" t="s">
        <v>491</v>
      </c>
      <c r="E575" s="17" t="s">
        <v>211</v>
      </c>
      <c r="F575" s="18">
        <v>27.92</v>
      </c>
      <c r="G575" s="17" t="s">
        <v>21</v>
      </c>
    </row>
    <row r="576" spans="1:7" x14ac:dyDescent="0.25">
      <c r="A576" s="23">
        <v>575</v>
      </c>
      <c r="B576" s="11">
        <v>45435</v>
      </c>
      <c r="C576" s="12">
        <v>45435.803801284725</v>
      </c>
      <c r="D576" s="13" t="s">
        <v>491</v>
      </c>
      <c r="E576" s="13" t="s">
        <v>141</v>
      </c>
      <c r="F576" s="14">
        <v>37.72</v>
      </c>
      <c r="G576" s="13" t="s">
        <v>36</v>
      </c>
    </row>
    <row r="577" spans="1:7" x14ac:dyDescent="0.25">
      <c r="A577" s="24">
        <v>576</v>
      </c>
      <c r="B577" s="15">
        <v>45435</v>
      </c>
      <c r="C577" s="16">
        <v>45435.804472430558</v>
      </c>
      <c r="D577" s="17" t="s">
        <v>491</v>
      </c>
      <c r="E577" s="17" t="s">
        <v>212</v>
      </c>
      <c r="F577" s="18">
        <v>37.72</v>
      </c>
      <c r="G577" s="17" t="s">
        <v>36</v>
      </c>
    </row>
    <row r="578" spans="1:7" x14ac:dyDescent="0.25">
      <c r="A578" s="23">
        <v>577</v>
      </c>
      <c r="B578" s="11">
        <v>45435</v>
      </c>
      <c r="C578" s="12">
        <v>45435.821198449077</v>
      </c>
      <c r="D578" s="13" t="s">
        <v>491</v>
      </c>
      <c r="E578" s="13" t="s">
        <v>213</v>
      </c>
      <c r="F578" s="14">
        <v>37.72</v>
      </c>
      <c r="G578" s="13" t="s">
        <v>36</v>
      </c>
    </row>
    <row r="579" spans="1:7" x14ac:dyDescent="0.25">
      <c r="A579" s="24">
        <v>578</v>
      </c>
      <c r="B579" s="15">
        <v>45435</v>
      </c>
      <c r="C579" s="16">
        <v>45435.84376653935</v>
      </c>
      <c r="D579" s="17" t="s">
        <v>491</v>
      </c>
      <c r="E579" s="17" t="s">
        <v>214</v>
      </c>
      <c r="F579" s="18">
        <v>37.72</v>
      </c>
      <c r="G579" s="17" t="s">
        <v>36</v>
      </c>
    </row>
    <row r="580" spans="1:7" x14ac:dyDescent="0.25">
      <c r="A580" s="23">
        <v>579</v>
      </c>
      <c r="B580" s="11">
        <v>45435</v>
      </c>
      <c r="C580" s="12">
        <v>45435.844724594906</v>
      </c>
      <c r="D580" s="13" t="s">
        <v>491</v>
      </c>
      <c r="E580" s="13" t="s">
        <v>214</v>
      </c>
      <c r="F580" s="14">
        <v>37.72</v>
      </c>
      <c r="G580" s="13" t="s">
        <v>1</v>
      </c>
    </row>
    <row r="581" spans="1:7" x14ac:dyDescent="0.25">
      <c r="A581" s="24">
        <v>580</v>
      </c>
      <c r="B581" s="15">
        <v>45435</v>
      </c>
      <c r="C581" s="16">
        <v>45435.950125150463</v>
      </c>
      <c r="D581" s="17" t="s">
        <v>491</v>
      </c>
      <c r="E581" s="17" t="s">
        <v>215</v>
      </c>
      <c r="F581" s="18">
        <v>32.82</v>
      </c>
      <c r="G581" s="17" t="s">
        <v>8</v>
      </c>
    </row>
    <row r="582" spans="1:7" x14ac:dyDescent="0.25">
      <c r="A582" s="23">
        <v>581</v>
      </c>
      <c r="B582" s="11">
        <v>45435</v>
      </c>
      <c r="C582" s="12">
        <v>45435.955288495374</v>
      </c>
      <c r="D582" s="13" t="s">
        <v>492</v>
      </c>
      <c r="E582" s="13"/>
      <c r="F582" s="14">
        <v>39</v>
      </c>
      <c r="G582" s="13" t="s">
        <v>3</v>
      </c>
    </row>
    <row r="583" spans="1:7" x14ac:dyDescent="0.25">
      <c r="A583" s="24">
        <v>582</v>
      </c>
      <c r="B583" s="15">
        <v>45436</v>
      </c>
      <c r="C583" s="16">
        <v>45436.466657199075</v>
      </c>
      <c r="D583" s="17" t="s">
        <v>491</v>
      </c>
      <c r="E583" s="17" t="s">
        <v>148</v>
      </c>
      <c r="F583" s="18">
        <v>27.92</v>
      </c>
      <c r="G583" s="17" t="s">
        <v>21</v>
      </c>
    </row>
    <row r="584" spans="1:7" x14ac:dyDescent="0.25">
      <c r="A584" s="23">
        <v>583</v>
      </c>
      <c r="B584" s="11">
        <v>45436</v>
      </c>
      <c r="C584" s="12">
        <v>45436.468846539348</v>
      </c>
      <c r="D584" s="13" t="s">
        <v>491</v>
      </c>
      <c r="E584" s="13" t="s">
        <v>16</v>
      </c>
      <c r="F584" s="14">
        <v>27.92</v>
      </c>
      <c r="G584" s="13" t="s">
        <v>5</v>
      </c>
    </row>
    <row r="585" spans="1:7" x14ac:dyDescent="0.25">
      <c r="A585" s="24">
        <v>584</v>
      </c>
      <c r="B585" s="15">
        <v>45436</v>
      </c>
      <c r="C585" s="16">
        <v>45436.469595092596</v>
      </c>
      <c r="D585" s="17" t="s">
        <v>491</v>
      </c>
      <c r="E585" s="17" t="s">
        <v>16</v>
      </c>
      <c r="F585" s="18">
        <v>27.92</v>
      </c>
      <c r="G585" s="17" t="s">
        <v>5</v>
      </c>
    </row>
    <row r="586" spans="1:7" x14ac:dyDescent="0.25">
      <c r="A586" s="23">
        <v>585</v>
      </c>
      <c r="B586" s="11">
        <v>45436</v>
      </c>
      <c r="C586" s="12">
        <v>45436.671757129632</v>
      </c>
      <c r="D586" s="13" t="s">
        <v>491</v>
      </c>
      <c r="E586" s="13" t="s">
        <v>88</v>
      </c>
      <c r="F586" s="14">
        <v>37.72</v>
      </c>
      <c r="G586" s="13" t="s">
        <v>3</v>
      </c>
    </row>
    <row r="587" spans="1:7" x14ac:dyDescent="0.25">
      <c r="A587" s="24">
        <v>586</v>
      </c>
      <c r="B587" s="15">
        <v>45436</v>
      </c>
      <c r="C587" s="16">
        <v>45436.762272337961</v>
      </c>
      <c r="D587" s="17" t="s">
        <v>491</v>
      </c>
      <c r="E587" s="17" t="s">
        <v>216</v>
      </c>
      <c r="F587" s="18">
        <v>27.92</v>
      </c>
      <c r="G587" s="17" t="s">
        <v>21</v>
      </c>
    </row>
    <row r="588" spans="1:7" x14ac:dyDescent="0.25">
      <c r="A588" s="23">
        <v>587</v>
      </c>
      <c r="B588" s="11">
        <v>45436</v>
      </c>
      <c r="C588" s="12">
        <v>45436.762924745373</v>
      </c>
      <c r="D588" s="13" t="s">
        <v>491</v>
      </c>
      <c r="E588" s="13" t="s">
        <v>216</v>
      </c>
      <c r="F588" s="14">
        <v>27.92</v>
      </c>
      <c r="G588" s="13" t="s">
        <v>21</v>
      </c>
    </row>
    <row r="589" spans="1:7" x14ac:dyDescent="0.25">
      <c r="A589" s="24">
        <v>588</v>
      </c>
      <c r="B589" s="15">
        <v>45436</v>
      </c>
      <c r="C589" s="16">
        <v>45436.937965254627</v>
      </c>
      <c r="D589" s="17" t="s">
        <v>491</v>
      </c>
      <c r="E589" s="17" t="s">
        <v>217</v>
      </c>
      <c r="F589" s="18">
        <v>32.82</v>
      </c>
      <c r="G589" s="17" t="s">
        <v>8</v>
      </c>
    </row>
    <row r="590" spans="1:7" x14ac:dyDescent="0.25">
      <c r="A590" s="23">
        <v>589</v>
      </c>
      <c r="B590" s="11">
        <v>45437</v>
      </c>
      <c r="C590" s="12">
        <v>45437.320125208331</v>
      </c>
      <c r="D590" s="13" t="s">
        <v>492</v>
      </c>
      <c r="E590" s="13"/>
      <c r="F590" s="14">
        <v>29</v>
      </c>
      <c r="G590" s="13" t="s">
        <v>5</v>
      </c>
    </row>
    <row r="591" spans="1:7" x14ac:dyDescent="0.25">
      <c r="A591" s="24">
        <v>590</v>
      </c>
      <c r="B591" s="15">
        <v>45437</v>
      </c>
      <c r="C591" s="16">
        <v>45437.509645694445</v>
      </c>
      <c r="D591" s="17" t="s">
        <v>491</v>
      </c>
      <c r="E591" s="17" t="s">
        <v>218</v>
      </c>
      <c r="F591" s="18">
        <v>37.72</v>
      </c>
      <c r="G591" s="17" t="s">
        <v>1</v>
      </c>
    </row>
    <row r="592" spans="1:7" x14ac:dyDescent="0.25">
      <c r="A592" s="23">
        <v>591</v>
      </c>
      <c r="B592" s="11">
        <v>45437</v>
      </c>
      <c r="C592" s="12">
        <v>45437.528050775465</v>
      </c>
      <c r="D592" s="13" t="s">
        <v>492</v>
      </c>
      <c r="E592" s="13"/>
      <c r="F592" s="14">
        <v>29</v>
      </c>
      <c r="G592" s="13" t="s">
        <v>5</v>
      </c>
    </row>
    <row r="593" spans="1:7" x14ac:dyDescent="0.25">
      <c r="A593" s="24">
        <v>592</v>
      </c>
      <c r="B593" s="15">
        <v>45437</v>
      </c>
      <c r="C593" s="16">
        <v>45437.529285393517</v>
      </c>
      <c r="D593" s="17" t="s">
        <v>491</v>
      </c>
      <c r="E593" s="17" t="s">
        <v>219</v>
      </c>
      <c r="F593" s="18">
        <v>32.82</v>
      </c>
      <c r="G593" s="17" t="s">
        <v>8</v>
      </c>
    </row>
    <row r="594" spans="1:7" x14ac:dyDescent="0.25">
      <c r="A594" s="23">
        <v>593</v>
      </c>
      <c r="B594" s="11">
        <v>45437</v>
      </c>
      <c r="C594" s="12">
        <v>45437.530014756943</v>
      </c>
      <c r="D594" s="13" t="s">
        <v>491</v>
      </c>
      <c r="E594" s="13" t="s">
        <v>219</v>
      </c>
      <c r="F594" s="14">
        <v>32.82</v>
      </c>
      <c r="G594" s="13" t="s">
        <v>8</v>
      </c>
    </row>
    <row r="595" spans="1:7" x14ac:dyDescent="0.25">
      <c r="A595" s="24">
        <v>594</v>
      </c>
      <c r="B595" s="15">
        <v>45437</v>
      </c>
      <c r="C595" s="16">
        <v>45437.540417233795</v>
      </c>
      <c r="D595" s="17" t="s">
        <v>491</v>
      </c>
      <c r="E595" s="17" t="s">
        <v>220</v>
      </c>
      <c r="F595" s="18">
        <v>32.82</v>
      </c>
      <c r="G595" s="17" t="s">
        <v>8</v>
      </c>
    </row>
    <row r="596" spans="1:7" x14ac:dyDescent="0.25">
      <c r="A596" s="23">
        <v>595</v>
      </c>
      <c r="B596" s="11">
        <v>45437</v>
      </c>
      <c r="C596" s="12">
        <v>45437.69941616898</v>
      </c>
      <c r="D596" s="13" t="s">
        <v>491</v>
      </c>
      <c r="E596" s="13" t="s">
        <v>47</v>
      </c>
      <c r="F596" s="14">
        <v>32.82</v>
      </c>
      <c r="G596" s="13" t="s">
        <v>8</v>
      </c>
    </row>
    <row r="597" spans="1:7" x14ac:dyDescent="0.25">
      <c r="A597" s="24">
        <v>596</v>
      </c>
      <c r="B597" s="15">
        <v>45437</v>
      </c>
      <c r="C597" s="16">
        <v>45437.700194837962</v>
      </c>
      <c r="D597" s="17" t="s">
        <v>491</v>
      </c>
      <c r="E597" s="17" t="s">
        <v>47</v>
      </c>
      <c r="F597" s="18">
        <v>27.92</v>
      </c>
      <c r="G597" s="17" t="s">
        <v>5</v>
      </c>
    </row>
    <row r="598" spans="1:7" x14ac:dyDescent="0.25">
      <c r="A598" s="23">
        <v>597</v>
      </c>
      <c r="B598" s="11">
        <v>45438</v>
      </c>
      <c r="C598" s="12">
        <v>45438.430581400462</v>
      </c>
      <c r="D598" s="13" t="s">
        <v>491</v>
      </c>
      <c r="E598" s="13" t="s">
        <v>0</v>
      </c>
      <c r="F598" s="14">
        <v>37.72</v>
      </c>
      <c r="G598" s="13" t="s">
        <v>1</v>
      </c>
    </row>
    <row r="599" spans="1:7" x14ac:dyDescent="0.25">
      <c r="A599" s="24">
        <v>598</v>
      </c>
      <c r="B599" s="15">
        <v>45438</v>
      </c>
      <c r="C599" s="16">
        <v>45438.600576527781</v>
      </c>
      <c r="D599" s="17" t="s">
        <v>491</v>
      </c>
      <c r="E599" s="17" t="s">
        <v>221</v>
      </c>
      <c r="F599" s="18">
        <v>32.82</v>
      </c>
      <c r="G599" s="17" t="s">
        <v>8</v>
      </c>
    </row>
    <row r="600" spans="1:7" x14ac:dyDescent="0.25">
      <c r="A600" s="23">
        <v>599</v>
      </c>
      <c r="B600" s="11">
        <v>45438</v>
      </c>
      <c r="C600" s="12">
        <v>45438.601449629627</v>
      </c>
      <c r="D600" s="13" t="s">
        <v>491</v>
      </c>
      <c r="E600" s="13" t="s">
        <v>222</v>
      </c>
      <c r="F600" s="14">
        <v>27.92</v>
      </c>
      <c r="G600" s="13" t="s">
        <v>21</v>
      </c>
    </row>
    <row r="601" spans="1:7" x14ac:dyDescent="0.25">
      <c r="A601" s="24">
        <v>600</v>
      </c>
      <c r="B601" s="15">
        <v>45438</v>
      </c>
      <c r="C601" s="16">
        <v>45438.611792615739</v>
      </c>
      <c r="D601" s="17" t="s">
        <v>491</v>
      </c>
      <c r="E601" s="17" t="s">
        <v>223</v>
      </c>
      <c r="F601" s="18">
        <v>32.82</v>
      </c>
      <c r="G601" s="17" t="s">
        <v>8</v>
      </c>
    </row>
    <row r="602" spans="1:7" x14ac:dyDescent="0.25">
      <c r="A602" s="23">
        <v>601</v>
      </c>
      <c r="B602" s="11">
        <v>45438</v>
      </c>
      <c r="C602" s="12">
        <v>45438.721707418983</v>
      </c>
      <c r="D602" s="13" t="s">
        <v>491</v>
      </c>
      <c r="E602" s="13" t="s">
        <v>224</v>
      </c>
      <c r="F602" s="14">
        <v>37.72</v>
      </c>
      <c r="G602" s="13" t="s">
        <v>36</v>
      </c>
    </row>
    <row r="603" spans="1:7" x14ac:dyDescent="0.25">
      <c r="A603" s="24">
        <v>602</v>
      </c>
      <c r="B603" s="15">
        <v>45438</v>
      </c>
      <c r="C603" s="16">
        <v>45438.756861608796</v>
      </c>
      <c r="D603" s="17" t="s">
        <v>491</v>
      </c>
      <c r="E603" s="17" t="s">
        <v>225</v>
      </c>
      <c r="F603" s="18">
        <v>37.72</v>
      </c>
      <c r="G603" s="17" t="s">
        <v>3</v>
      </c>
    </row>
    <row r="604" spans="1:7" x14ac:dyDescent="0.25">
      <c r="A604" s="23">
        <v>603</v>
      </c>
      <c r="B604" s="11">
        <v>45438</v>
      </c>
      <c r="C604" s="12">
        <v>45438.757664398145</v>
      </c>
      <c r="D604" s="13" t="s">
        <v>491</v>
      </c>
      <c r="E604" s="13" t="s">
        <v>225</v>
      </c>
      <c r="F604" s="14">
        <v>37.72</v>
      </c>
      <c r="G604" s="13" t="s">
        <v>3</v>
      </c>
    </row>
    <row r="605" spans="1:7" x14ac:dyDescent="0.25">
      <c r="A605" s="24">
        <v>604</v>
      </c>
      <c r="B605" s="15">
        <v>45438</v>
      </c>
      <c r="C605" s="16">
        <v>45438.759193275466</v>
      </c>
      <c r="D605" s="17" t="s">
        <v>491</v>
      </c>
      <c r="E605" s="17" t="s">
        <v>225</v>
      </c>
      <c r="F605" s="18">
        <v>27.92</v>
      </c>
      <c r="G605" s="17" t="s">
        <v>5</v>
      </c>
    </row>
    <row r="606" spans="1:7" x14ac:dyDescent="0.25">
      <c r="A606" s="23">
        <v>605</v>
      </c>
      <c r="B606" s="11">
        <v>45438</v>
      </c>
      <c r="C606" s="12">
        <v>45438.777300856484</v>
      </c>
      <c r="D606" s="13" t="s">
        <v>491</v>
      </c>
      <c r="E606" s="13" t="s">
        <v>226</v>
      </c>
      <c r="F606" s="14">
        <v>37.72</v>
      </c>
      <c r="G606" s="13" t="s">
        <v>1</v>
      </c>
    </row>
    <row r="607" spans="1:7" x14ac:dyDescent="0.25">
      <c r="A607" s="24">
        <v>606</v>
      </c>
      <c r="B607" s="15">
        <v>45438</v>
      </c>
      <c r="C607" s="16">
        <v>45438.874478634258</v>
      </c>
      <c r="D607" s="17" t="s">
        <v>491</v>
      </c>
      <c r="E607" s="17" t="s">
        <v>227</v>
      </c>
      <c r="F607" s="18">
        <v>37.72</v>
      </c>
      <c r="G607" s="17" t="s">
        <v>3</v>
      </c>
    </row>
    <row r="608" spans="1:7" x14ac:dyDescent="0.25">
      <c r="A608" s="23">
        <v>607</v>
      </c>
      <c r="B608" s="11">
        <v>45438</v>
      </c>
      <c r="C608" s="12">
        <v>45438.875064444444</v>
      </c>
      <c r="D608" s="13" t="s">
        <v>491</v>
      </c>
      <c r="E608" s="13" t="s">
        <v>227</v>
      </c>
      <c r="F608" s="14">
        <v>37.72</v>
      </c>
      <c r="G608" s="13" t="s">
        <v>36</v>
      </c>
    </row>
    <row r="609" spans="1:7" x14ac:dyDescent="0.25">
      <c r="A609" s="24">
        <v>608</v>
      </c>
      <c r="B609" s="15">
        <v>45438</v>
      </c>
      <c r="C609" s="16">
        <v>45438.876816377313</v>
      </c>
      <c r="D609" s="17" t="s">
        <v>491</v>
      </c>
      <c r="E609" s="17" t="s">
        <v>228</v>
      </c>
      <c r="F609" s="18">
        <v>27.92</v>
      </c>
      <c r="G609" s="17" t="s">
        <v>21</v>
      </c>
    </row>
    <row r="610" spans="1:7" x14ac:dyDescent="0.25">
      <c r="A610" s="23">
        <v>609</v>
      </c>
      <c r="B610" s="11">
        <v>45438</v>
      </c>
      <c r="C610" s="12">
        <v>45438.877682546299</v>
      </c>
      <c r="D610" s="13" t="s">
        <v>491</v>
      </c>
      <c r="E610" s="13" t="s">
        <v>229</v>
      </c>
      <c r="F610" s="14">
        <v>37.72</v>
      </c>
      <c r="G610" s="13" t="s">
        <v>36</v>
      </c>
    </row>
    <row r="611" spans="1:7" x14ac:dyDescent="0.25">
      <c r="A611" s="24">
        <v>610</v>
      </c>
      <c r="B611" s="15">
        <v>45438</v>
      </c>
      <c r="C611" s="16">
        <v>45438.878458611114</v>
      </c>
      <c r="D611" s="17" t="s">
        <v>491</v>
      </c>
      <c r="E611" s="17" t="s">
        <v>228</v>
      </c>
      <c r="F611" s="18">
        <v>37.72</v>
      </c>
      <c r="G611" s="17" t="s">
        <v>1</v>
      </c>
    </row>
    <row r="612" spans="1:7" x14ac:dyDescent="0.25">
      <c r="A612" s="23">
        <v>611</v>
      </c>
      <c r="B612" s="11">
        <v>45438</v>
      </c>
      <c r="C612" s="12">
        <v>45438.879197002316</v>
      </c>
      <c r="D612" s="13" t="s">
        <v>491</v>
      </c>
      <c r="E612" s="13" t="s">
        <v>230</v>
      </c>
      <c r="F612" s="14">
        <v>37.72</v>
      </c>
      <c r="G612" s="13" t="s">
        <v>36</v>
      </c>
    </row>
    <row r="613" spans="1:7" x14ac:dyDescent="0.25">
      <c r="A613" s="24">
        <v>612</v>
      </c>
      <c r="B613" s="15">
        <v>45439</v>
      </c>
      <c r="C613" s="16">
        <v>45439.482583935183</v>
      </c>
      <c r="D613" s="17" t="s">
        <v>491</v>
      </c>
      <c r="E613" s="17" t="s">
        <v>16</v>
      </c>
      <c r="F613" s="18">
        <v>27.92</v>
      </c>
      <c r="G613" s="17" t="s">
        <v>5</v>
      </c>
    </row>
    <row r="614" spans="1:7" x14ac:dyDescent="0.25">
      <c r="A614" s="23">
        <v>613</v>
      </c>
      <c r="B614" s="11">
        <v>45439</v>
      </c>
      <c r="C614" s="12">
        <v>45439.587056574077</v>
      </c>
      <c r="D614" s="13" t="s">
        <v>491</v>
      </c>
      <c r="E614" s="13" t="s">
        <v>231</v>
      </c>
      <c r="F614" s="14">
        <v>32.82</v>
      </c>
      <c r="G614" s="13" t="s">
        <v>8</v>
      </c>
    </row>
    <row r="615" spans="1:7" x14ac:dyDescent="0.25">
      <c r="A615" s="24">
        <v>614</v>
      </c>
      <c r="B615" s="15">
        <v>45439</v>
      </c>
      <c r="C615" s="16">
        <v>45439.588004212965</v>
      </c>
      <c r="D615" s="17" t="s">
        <v>491</v>
      </c>
      <c r="E615" s="17" t="s">
        <v>231</v>
      </c>
      <c r="F615" s="18">
        <v>37.72</v>
      </c>
      <c r="G615" s="17" t="s">
        <v>12</v>
      </c>
    </row>
    <row r="616" spans="1:7" x14ac:dyDescent="0.25">
      <c r="A616" s="23">
        <v>615</v>
      </c>
      <c r="B616" s="11">
        <v>45439</v>
      </c>
      <c r="C616" s="12">
        <v>45439.633033113423</v>
      </c>
      <c r="D616" s="13" t="s">
        <v>491</v>
      </c>
      <c r="E616" s="13" t="s">
        <v>232</v>
      </c>
      <c r="F616" s="14">
        <v>27.92</v>
      </c>
      <c r="G616" s="13" t="s">
        <v>5</v>
      </c>
    </row>
    <row r="617" spans="1:7" x14ac:dyDescent="0.25">
      <c r="A617" s="24">
        <v>616</v>
      </c>
      <c r="B617" s="15">
        <v>45439</v>
      </c>
      <c r="C617" s="16">
        <v>45439.634789212963</v>
      </c>
      <c r="D617" s="17" t="s">
        <v>491</v>
      </c>
      <c r="E617" s="17" t="s">
        <v>232</v>
      </c>
      <c r="F617" s="18">
        <v>27.92</v>
      </c>
      <c r="G617" s="17" t="s">
        <v>5</v>
      </c>
    </row>
    <row r="618" spans="1:7" x14ac:dyDescent="0.25">
      <c r="A618" s="23">
        <v>617</v>
      </c>
      <c r="B618" s="11">
        <v>45439</v>
      </c>
      <c r="C618" s="12">
        <v>45439.743700960651</v>
      </c>
      <c r="D618" s="13" t="s">
        <v>491</v>
      </c>
      <c r="E618" s="13" t="s">
        <v>210</v>
      </c>
      <c r="F618" s="14">
        <v>37.72</v>
      </c>
      <c r="G618" s="13" t="s">
        <v>1</v>
      </c>
    </row>
    <row r="619" spans="1:7" x14ac:dyDescent="0.25">
      <c r="A619" s="24">
        <v>618</v>
      </c>
      <c r="B619" s="15">
        <v>45439</v>
      </c>
      <c r="C619" s="16">
        <v>45439.750590081021</v>
      </c>
      <c r="D619" s="17" t="s">
        <v>491</v>
      </c>
      <c r="E619" s="17" t="s">
        <v>233</v>
      </c>
      <c r="F619" s="18">
        <v>27.92</v>
      </c>
      <c r="G619" s="17" t="s">
        <v>5</v>
      </c>
    </row>
    <row r="620" spans="1:7" x14ac:dyDescent="0.25">
      <c r="A620" s="23">
        <v>619</v>
      </c>
      <c r="B620" s="11">
        <v>45439</v>
      </c>
      <c r="C620" s="12">
        <v>45439.803094953706</v>
      </c>
      <c r="D620" s="13" t="s">
        <v>491</v>
      </c>
      <c r="E620" s="13" t="s">
        <v>234</v>
      </c>
      <c r="F620" s="14">
        <v>37.72</v>
      </c>
      <c r="G620" s="13" t="s">
        <v>1</v>
      </c>
    </row>
    <row r="621" spans="1:7" x14ac:dyDescent="0.25">
      <c r="A621" s="24">
        <v>620</v>
      </c>
      <c r="B621" s="15">
        <v>45439</v>
      </c>
      <c r="C621" s="16">
        <v>45439.803920474536</v>
      </c>
      <c r="D621" s="17" t="s">
        <v>491</v>
      </c>
      <c r="E621" s="17" t="s">
        <v>235</v>
      </c>
      <c r="F621" s="18">
        <v>37.72</v>
      </c>
      <c r="G621" s="17" t="s">
        <v>1</v>
      </c>
    </row>
    <row r="622" spans="1:7" x14ac:dyDescent="0.25">
      <c r="A622" s="23">
        <v>621</v>
      </c>
      <c r="B622" s="11">
        <v>45439</v>
      </c>
      <c r="C622" s="12">
        <v>45439.895220891201</v>
      </c>
      <c r="D622" s="13" t="s">
        <v>491</v>
      </c>
      <c r="E622" s="13" t="s">
        <v>199</v>
      </c>
      <c r="F622" s="14">
        <v>32.82</v>
      </c>
      <c r="G622" s="13" t="s">
        <v>8</v>
      </c>
    </row>
    <row r="623" spans="1:7" x14ac:dyDescent="0.25">
      <c r="A623" s="24">
        <v>622</v>
      </c>
      <c r="B623" s="15">
        <v>45439</v>
      </c>
      <c r="C623" s="16">
        <v>45439.896062175925</v>
      </c>
      <c r="D623" s="17" t="s">
        <v>491</v>
      </c>
      <c r="E623" s="17" t="s">
        <v>213</v>
      </c>
      <c r="F623" s="18">
        <v>37.72</v>
      </c>
      <c r="G623" s="17" t="s">
        <v>36</v>
      </c>
    </row>
    <row r="624" spans="1:7" x14ac:dyDescent="0.25">
      <c r="A624" s="23">
        <v>623</v>
      </c>
      <c r="B624" s="11">
        <v>45440</v>
      </c>
      <c r="C624" s="12">
        <v>45440.359132268517</v>
      </c>
      <c r="D624" s="13" t="s">
        <v>491</v>
      </c>
      <c r="E624" s="13" t="s">
        <v>16</v>
      </c>
      <c r="F624" s="14">
        <v>32.82</v>
      </c>
      <c r="G624" s="13" t="s">
        <v>8</v>
      </c>
    </row>
    <row r="625" spans="1:7" x14ac:dyDescent="0.25">
      <c r="A625" s="24">
        <v>624</v>
      </c>
      <c r="B625" s="15">
        <v>45440</v>
      </c>
      <c r="C625" s="16">
        <v>45440.389013148146</v>
      </c>
      <c r="D625" s="17" t="s">
        <v>491</v>
      </c>
      <c r="E625" s="17" t="s">
        <v>104</v>
      </c>
      <c r="F625" s="18">
        <v>32.82</v>
      </c>
      <c r="G625" s="17" t="s">
        <v>8</v>
      </c>
    </row>
    <row r="626" spans="1:7" x14ac:dyDescent="0.25">
      <c r="A626" s="23">
        <v>625</v>
      </c>
      <c r="B626" s="11">
        <v>45440</v>
      </c>
      <c r="C626" s="12">
        <v>45440.491880717593</v>
      </c>
      <c r="D626" s="13" t="s">
        <v>491</v>
      </c>
      <c r="E626" s="13" t="s">
        <v>236</v>
      </c>
      <c r="F626" s="14">
        <v>37.72</v>
      </c>
      <c r="G626" s="13" t="s">
        <v>36</v>
      </c>
    </row>
    <row r="627" spans="1:7" x14ac:dyDescent="0.25">
      <c r="A627" s="24">
        <v>626</v>
      </c>
      <c r="B627" s="15">
        <v>45440</v>
      </c>
      <c r="C627" s="16">
        <v>45440.551856886574</v>
      </c>
      <c r="D627" s="17" t="s">
        <v>491</v>
      </c>
      <c r="E627" s="17" t="s">
        <v>237</v>
      </c>
      <c r="F627" s="18">
        <v>37.72</v>
      </c>
      <c r="G627" s="17" t="s">
        <v>36</v>
      </c>
    </row>
    <row r="628" spans="1:7" x14ac:dyDescent="0.25">
      <c r="A628" s="23">
        <v>627</v>
      </c>
      <c r="B628" s="11">
        <v>45440</v>
      </c>
      <c r="C628" s="12">
        <v>45440.590899201386</v>
      </c>
      <c r="D628" s="13" t="s">
        <v>491</v>
      </c>
      <c r="E628" s="13" t="s">
        <v>201</v>
      </c>
      <c r="F628" s="14">
        <v>37.72</v>
      </c>
      <c r="G628" s="13" t="s">
        <v>12</v>
      </c>
    </row>
    <row r="629" spans="1:7" x14ac:dyDescent="0.25">
      <c r="A629" s="24">
        <v>628</v>
      </c>
      <c r="B629" s="15">
        <v>45440</v>
      </c>
      <c r="C629" s="16">
        <v>45440.684482986115</v>
      </c>
      <c r="D629" s="17" t="s">
        <v>491</v>
      </c>
      <c r="E629" s="17" t="s">
        <v>148</v>
      </c>
      <c r="F629" s="18">
        <v>27.92</v>
      </c>
      <c r="G629" s="17" t="s">
        <v>21</v>
      </c>
    </row>
    <row r="630" spans="1:7" x14ac:dyDescent="0.25">
      <c r="A630" s="23">
        <v>629</v>
      </c>
      <c r="B630" s="11">
        <v>45440</v>
      </c>
      <c r="C630" s="12">
        <v>45440.723425543983</v>
      </c>
      <c r="D630" s="13" t="s">
        <v>492</v>
      </c>
      <c r="E630" s="13"/>
      <c r="F630" s="14">
        <v>39</v>
      </c>
      <c r="G630" s="13" t="s">
        <v>36</v>
      </c>
    </row>
    <row r="631" spans="1:7" x14ac:dyDescent="0.25">
      <c r="A631" s="24">
        <v>630</v>
      </c>
      <c r="B631" s="15">
        <v>45440</v>
      </c>
      <c r="C631" s="16">
        <v>45440.798253113426</v>
      </c>
      <c r="D631" s="17" t="s">
        <v>491</v>
      </c>
      <c r="E631" s="17" t="s">
        <v>238</v>
      </c>
      <c r="F631" s="18">
        <v>27.92</v>
      </c>
      <c r="G631" s="17" t="s">
        <v>5</v>
      </c>
    </row>
    <row r="632" spans="1:7" x14ac:dyDescent="0.25">
      <c r="A632" s="23">
        <v>631</v>
      </c>
      <c r="B632" s="11">
        <v>45440</v>
      </c>
      <c r="C632" s="12">
        <v>45440.798970717595</v>
      </c>
      <c r="D632" s="13" t="s">
        <v>491</v>
      </c>
      <c r="E632" s="13" t="s">
        <v>238</v>
      </c>
      <c r="F632" s="14">
        <v>37.72</v>
      </c>
      <c r="G632" s="13" t="s">
        <v>1</v>
      </c>
    </row>
    <row r="633" spans="1:7" x14ac:dyDescent="0.25">
      <c r="A633" s="24">
        <v>632</v>
      </c>
      <c r="B633" s="15">
        <v>45440</v>
      </c>
      <c r="C633" s="16">
        <v>45440.850372743058</v>
      </c>
      <c r="D633" s="17" t="s">
        <v>491</v>
      </c>
      <c r="E633" s="17" t="s">
        <v>13</v>
      </c>
      <c r="F633" s="18">
        <v>32.82</v>
      </c>
      <c r="G633" s="17" t="s">
        <v>8</v>
      </c>
    </row>
    <row r="634" spans="1:7" x14ac:dyDescent="0.25">
      <c r="A634" s="23">
        <v>633</v>
      </c>
      <c r="B634" s="11">
        <v>45440</v>
      </c>
      <c r="C634" s="12">
        <v>45440.868280659721</v>
      </c>
      <c r="D634" s="13" t="s">
        <v>491</v>
      </c>
      <c r="E634" s="13" t="s">
        <v>16</v>
      </c>
      <c r="F634" s="14">
        <v>27.92</v>
      </c>
      <c r="G634" s="13" t="s">
        <v>5</v>
      </c>
    </row>
    <row r="635" spans="1:7" x14ac:dyDescent="0.25">
      <c r="A635" s="24">
        <v>634</v>
      </c>
      <c r="B635" s="15">
        <v>45441</v>
      </c>
      <c r="C635" s="16">
        <v>45441.385228055558</v>
      </c>
      <c r="D635" s="17" t="s">
        <v>491</v>
      </c>
      <c r="E635" s="17" t="s">
        <v>239</v>
      </c>
      <c r="F635" s="18">
        <v>37.72</v>
      </c>
      <c r="G635" s="17" t="s">
        <v>1</v>
      </c>
    </row>
    <row r="636" spans="1:7" x14ac:dyDescent="0.25">
      <c r="A636" s="23">
        <v>635</v>
      </c>
      <c r="B636" s="11">
        <v>45441</v>
      </c>
      <c r="C636" s="12">
        <v>45441.450541446757</v>
      </c>
      <c r="D636" s="13" t="s">
        <v>492</v>
      </c>
      <c r="E636" s="13"/>
      <c r="F636" s="14">
        <v>39</v>
      </c>
      <c r="G636" s="13" t="s">
        <v>1</v>
      </c>
    </row>
    <row r="637" spans="1:7" x14ac:dyDescent="0.25">
      <c r="A637" s="24">
        <v>636</v>
      </c>
      <c r="B637" s="15">
        <v>45441</v>
      </c>
      <c r="C637" s="16">
        <v>45441.46808859954</v>
      </c>
      <c r="D637" s="17" t="s">
        <v>491</v>
      </c>
      <c r="E637" s="17" t="s">
        <v>240</v>
      </c>
      <c r="F637" s="18">
        <v>37.72</v>
      </c>
      <c r="G637" s="17" t="s">
        <v>3</v>
      </c>
    </row>
    <row r="638" spans="1:7" x14ac:dyDescent="0.25">
      <c r="A638" s="23">
        <v>637</v>
      </c>
      <c r="B638" s="11">
        <v>45441</v>
      </c>
      <c r="C638" s="12">
        <v>45441.632506307869</v>
      </c>
      <c r="D638" s="13" t="s">
        <v>491</v>
      </c>
      <c r="E638" s="13" t="s">
        <v>241</v>
      </c>
      <c r="F638" s="14">
        <v>27.92</v>
      </c>
      <c r="G638" s="13" t="s">
        <v>5</v>
      </c>
    </row>
    <row r="639" spans="1:7" x14ac:dyDescent="0.25">
      <c r="A639" s="24">
        <v>638</v>
      </c>
      <c r="B639" s="15">
        <v>45441</v>
      </c>
      <c r="C639" s="16">
        <v>45441.640929641202</v>
      </c>
      <c r="D639" s="17" t="s">
        <v>491</v>
      </c>
      <c r="E639" s="17" t="s">
        <v>242</v>
      </c>
      <c r="F639" s="18">
        <v>37.72</v>
      </c>
      <c r="G639" s="17" t="s">
        <v>1</v>
      </c>
    </row>
    <row r="640" spans="1:7" x14ac:dyDescent="0.25">
      <c r="A640" s="23">
        <v>639</v>
      </c>
      <c r="B640" s="11">
        <v>45441</v>
      </c>
      <c r="C640" s="12">
        <v>45441.656397430554</v>
      </c>
      <c r="D640" s="13" t="s">
        <v>491</v>
      </c>
      <c r="E640" s="13" t="s">
        <v>243</v>
      </c>
      <c r="F640" s="14">
        <v>37.72</v>
      </c>
      <c r="G640" s="13" t="s">
        <v>36</v>
      </c>
    </row>
    <row r="641" spans="1:7" x14ac:dyDescent="0.25">
      <c r="A641" s="24">
        <v>640</v>
      </c>
      <c r="B641" s="15">
        <v>45441</v>
      </c>
      <c r="C641" s="16">
        <v>45441.697962384256</v>
      </c>
      <c r="D641" s="17" t="s">
        <v>491</v>
      </c>
      <c r="E641" s="17" t="s">
        <v>244</v>
      </c>
      <c r="F641" s="18">
        <v>37.72</v>
      </c>
      <c r="G641" s="17" t="s">
        <v>1</v>
      </c>
    </row>
    <row r="642" spans="1:7" x14ac:dyDescent="0.25">
      <c r="A642" s="23">
        <v>641</v>
      </c>
      <c r="B642" s="11">
        <v>45441</v>
      </c>
      <c r="C642" s="12">
        <v>45441.766705254631</v>
      </c>
      <c r="D642" s="13" t="s">
        <v>491</v>
      </c>
      <c r="E642" s="13" t="s">
        <v>245</v>
      </c>
      <c r="F642" s="14">
        <v>27.92</v>
      </c>
      <c r="G642" s="13" t="s">
        <v>21</v>
      </c>
    </row>
    <row r="643" spans="1:7" x14ac:dyDescent="0.25">
      <c r="A643" s="24">
        <v>642</v>
      </c>
      <c r="B643" s="15">
        <v>45441</v>
      </c>
      <c r="C643" s="16">
        <v>45441.767353136573</v>
      </c>
      <c r="D643" s="17" t="s">
        <v>491</v>
      </c>
      <c r="E643" s="17" t="s">
        <v>245</v>
      </c>
      <c r="F643" s="18">
        <v>37.72</v>
      </c>
      <c r="G643" s="17" t="s">
        <v>1</v>
      </c>
    </row>
    <row r="644" spans="1:7" x14ac:dyDescent="0.25">
      <c r="A644" s="23">
        <v>643</v>
      </c>
      <c r="B644" s="11">
        <v>45441</v>
      </c>
      <c r="C644" s="12">
        <v>45441.854655555559</v>
      </c>
      <c r="D644" s="13" t="s">
        <v>491</v>
      </c>
      <c r="E644" s="13" t="s">
        <v>246</v>
      </c>
      <c r="F644" s="14">
        <v>37.72</v>
      </c>
      <c r="G644" s="13" t="s">
        <v>3</v>
      </c>
    </row>
    <row r="645" spans="1:7" x14ac:dyDescent="0.25">
      <c r="A645" s="24">
        <v>644</v>
      </c>
      <c r="B645" s="15">
        <v>45441</v>
      </c>
      <c r="C645" s="16">
        <v>45441.85596296296</v>
      </c>
      <c r="D645" s="17" t="s">
        <v>491</v>
      </c>
      <c r="E645" s="17" t="s">
        <v>247</v>
      </c>
      <c r="F645" s="18">
        <v>37.72</v>
      </c>
      <c r="G645" s="17" t="s">
        <v>12</v>
      </c>
    </row>
    <row r="646" spans="1:7" x14ac:dyDescent="0.25">
      <c r="A646" s="23">
        <v>645</v>
      </c>
      <c r="B646" s="11">
        <v>45442</v>
      </c>
      <c r="C646" s="12">
        <v>45442.353544872683</v>
      </c>
      <c r="D646" s="13" t="s">
        <v>491</v>
      </c>
      <c r="E646" s="13" t="s">
        <v>248</v>
      </c>
      <c r="F646" s="14">
        <v>37.72</v>
      </c>
      <c r="G646" s="13" t="s">
        <v>36</v>
      </c>
    </row>
    <row r="647" spans="1:7" x14ac:dyDescent="0.25">
      <c r="A647" s="24">
        <v>646</v>
      </c>
      <c r="B647" s="15">
        <v>45442</v>
      </c>
      <c r="C647" s="16">
        <v>45442.354416504633</v>
      </c>
      <c r="D647" s="17" t="s">
        <v>491</v>
      </c>
      <c r="E647" s="17" t="s">
        <v>248</v>
      </c>
      <c r="F647" s="18">
        <v>37.72</v>
      </c>
      <c r="G647" s="17" t="s">
        <v>1</v>
      </c>
    </row>
    <row r="648" spans="1:7" x14ac:dyDescent="0.25">
      <c r="A648" s="23">
        <v>647</v>
      </c>
      <c r="B648" s="11">
        <v>45442</v>
      </c>
      <c r="C648" s="12">
        <v>45442.359090069447</v>
      </c>
      <c r="D648" s="13" t="s">
        <v>491</v>
      </c>
      <c r="E648" s="13" t="s">
        <v>249</v>
      </c>
      <c r="F648" s="14">
        <v>32.82</v>
      </c>
      <c r="G648" s="13" t="s">
        <v>8</v>
      </c>
    </row>
    <row r="649" spans="1:7" x14ac:dyDescent="0.25">
      <c r="A649" s="24">
        <v>648</v>
      </c>
      <c r="B649" s="15">
        <v>45442</v>
      </c>
      <c r="C649" s="16">
        <v>45442.408322824071</v>
      </c>
      <c r="D649" s="17" t="s">
        <v>491</v>
      </c>
      <c r="E649" s="17" t="s">
        <v>0</v>
      </c>
      <c r="F649" s="18">
        <v>37.72</v>
      </c>
      <c r="G649" s="17" t="s">
        <v>1</v>
      </c>
    </row>
    <row r="650" spans="1:7" x14ac:dyDescent="0.25">
      <c r="A650" s="23">
        <v>649</v>
      </c>
      <c r="B650" s="11">
        <v>45442</v>
      </c>
      <c r="C650" s="12">
        <v>45442.622401307868</v>
      </c>
      <c r="D650" s="13" t="s">
        <v>491</v>
      </c>
      <c r="E650" s="13" t="s">
        <v>104</v>
      </c>
      <c r="F650" s="14">
        <v>32.82</v>
      </c>
      <c r="G650" s="13" t="s">
        <v>8</v>
      </c>
    </row>
    <row r="651" spans="1:7" x14ac:dyDescent="0.25">
      <c r="A651" s="24">
        <v>650</v>
      </c>
      <c r="B651" s="15">
        <v>45442</v>
      </c>
      <c r="C651" s="16">
        <v>45442.636292418982</v>
      </c>
      <c r="D651" s="17" t="s">
        <v>491</v>
      </c>
      <c r="E651" s="17" t="s">
        <v>250</v>
      </c>
      <c r="F651" s="18">
        <v>23.02</v>
      </c>
      <c r="G651" s="17" t="s">
        <v>28</v>
      </c>
    </row>
    <row r="652" spans="1:7" x14ac:dyDescent="0.25">
      <c r="A652" s="23">
        <v>651</v>
      </c>
      <c r="B652" s="11">
        <v>45442</v>
      </c>
      <c r="C652" s="12">
        <v>45442.637252962966</v>
      </c>
      <c r="D652" s="13" t="s">
        <v>491</v>
      </c>
      <c r="E652" s="13" t="s">
        <v>16</v>
      </c>
      <c r="F652" s="14">
        <v>23.02</v>
      </c>
      <c r="G652" s="13" t="s">
        <v>28</v>
      </c>
    </row>
    <row r="653" spans="1:7" x14ac:dyDescent="0.25">
      <c r="A653" s="24">
        <v>652</v>
      </c>
      <c r="B653" s="15">
        <v>45442</v>
      </c>
      <c r="C653" s="16">
        <v>45442.828601724534</v>
      </c>
      <c r="D653" s="17" t="s">
        <v>491</v>
      </c>
      <c r="E653" s="17" t="s">
        <v>213</v>
      </c>
      <c r="F653" s="18">
        <v>37.72</v>
      </c>
      <c r="G653" s="17" t="s">
        <v>36</v>
      </c>
    </row>
    <row r="654" spans="1:7" x14ac:dyDescent="0.25">
      <c r="A654" s="23">
        <v>653</v>
      </c>
      <c r="B654" s="11">
        <v>45442</v>
      </c>
      <c r="C654" s="12">
        <v>45442.85492395833</v>
      </c>
      <c r="D654" s="13" t="s">
        <v>491</v>
      </c>
      <c r="E654" s="13" t="s">
        <v>251</v>
      </c>
      <c r="F654" s="14">
        <v>37.72</v>
      </c>
      <c r="G654" s="13" t="s">
        <v>1</v>
      </c>
    </row>
    <row r="655" spans="1:7" x14ac:dyDescent="0.25">
      <c r="A655" s="24">
        <v>654</v>
      </c>
      <c r="B655" s="15">
        <v>45442</v>
      </c>
      <c r="C655" s="16">
        <v>45442.865437905093</v>
      </c>
      <c r="D655" s="17" t="s">
        <v>491</v>
      </c>
      <c r="E655" s="17" t="s">
        <v>13</v>
      </c>
      <c r="F655" s="18">
        <v>37.72</v>
      </c>
      <c r="G655" s="17" t="s">
        <v>3</v>
      </c>
    </row>
    <row r="656" spans="1:7" x14ac:dyDescent="0.25">
      <c r="A656" s="23">
        <v>655</v>
      </c>
      <c r="B656" s="11">
        <v>45442</v>
      </c>
      <c r="C656" s="12">
        <v>45442.866222060184</v>
      </c>
      <c r="D656" s="13" t="s">
        <v>491</v>
      </c>
      <c r="E656" s="13" t="s">
        <v>13</v>
      </c>
      <c r="F656" s="14">
        <v>32.82</v>
      </c>
      <c r="G656" s="13" t="s">
        <v>8</v>
      </c>
    </row>
    <row r="657" spans="1:7" x14ac:dyDescent="0.25">
      <c r="A657" s="24">
        <v>656</v>
      </c>
      <c r="B657" s="15">
        <v>45443</v>
      </c>
      <c r="C657" s="16">
        <v>45443.329135115739</v>
      </c>
      <c r="D657" s="17" t="s">
        <v>491</v>
      </c>
      <c r="E657" s="17" t="s">
        <v>252</v>
      </c>
      <c r="F657" s="18">
        <v>32.82</v>
      </c>
      <c r="G657" s="17" t="s">
        <v>8</v>
      </c>
    </row>
    <row r="658" spans="1:7" x14ac:dyDescent="0.25">
      <c r="A658" s="23">
        <v>657</v>
      </c>
      <c r="B658" s="11">
        <v>45443</v>
      </c>
      <c r="C658" s="12">
        <v>45443.389673854166</v>
      </c>
      <c r="D658" s="13" t="s">
        <v>491</v>
      </c>
      <c r="E658" s="13" t="s">
        <v>253</v>
      </c>
      <c r="F658" s="14">
        <v>37.72</v>
      </c>
      <c r="G658" s="13" t="s">
        <v>1</v>
      </c>
    </row>
    <row r="659" spans="1:7" x14ac:dyDescent="0.25">
      <c r="A659" s="24">
        <v>658</v>
      </c>
      <c r="B659" s="15">
        <v>45443</v>
      </c>
      <c r="C659" s="16">
        <v>45443.391652673614</v>
      </c>
      <c r="D659" s="17" t="s">
        <v>492</v>
      </c>
      <c r="E659" s="17"/>
      <c r="F659" s="18">
        <v>39</v>
      </c>
      <c r="G659" s="17" t="s">
        <v>1</v>
      </c>
    </row>
    <row r="660" spans="1:7" x14ac:dyDescent="0.25">
      <c r="A660" s="23">
        <v>659</v>
      </c>
      <c r="B660" s="11">
        <v>45443</v>
      </c>
      <c r="C660" s="12">
        <v>45443.44314653935</v>
      </c>
      <c r="D660" s="13" t="s">
        <v>491</v>
      </c>
      <c r="E660" s="13" t="s">
        <v>254</v>
      </c>
      <c r="F660" s="14">
        <v>37.72</v>
      </c>
      <c r="G660" s="13" t="s">
        <v>3</v>
      </c>
    </row>
    <row r="661" spans="1:7" x14ac:dyDescent="0.25">
      <c r="A661" s="24">
        <v>660</v>
      </c>
      <c r="B661" s="15">
        <v>45443</v>
      </c>
      <c r="C661" s="16">
        <v>45443.443821018518</v>
      </c>
      <c r="D661" s="17" t="s">
        <v>491</v>
      </c>
      <c r="E661" s="17" t="s">
        <v>255</v>
      </c>
      <c r="F661" s="18">
        <v>37.72</v>
      </c>
      <c r="G661" s="17" t="s">
        <v>12</v>
      </c>
    </row>
    <row r="662" spans="1:7" x14ac:dyDescent="0.25">
      <c r="A662" s="23">
        <v>661</v>
      </c>
      <c r="B662" s="11">
        <v>45443</v>
      </c>
      <c r="C662" s="12">
        <v>45443.618205740742</v>
      </c>
      <c r="D662" s="13" t="s">
        <v>491</v>
      </c>
      <c r="E662" s="13" t="s">
        <v>256</v>
      </c>
      <c r="F662" s="14">
        <v>32.82</v>
      </c>
      <c r="G662" s="13" t="s">
        <v>8</v>
      </c>
    </row>
    <row r="663" spans="1:7" x14ac:dyDescent="0.25">
      <c r="A663" s="24">
        <v>662</v>
      </c>
      <c r="B663" s="15">
        <v>45443</v>
      </c>
      <c r="C663" s="16">
        <v>45443.766488842593</v>
      </c>
      <c r="D663" s="17" t="s">
        <v>491</v>
      </c>
      <c r="E663" s="17" t="s">
        <v>257</v>
      </c>
      <c r="F663" s="18">
        <v>37.72</v>
      </c>
      <c r="G663" s="17" t="s">
        <v>1</v>
      </c>
    </row>
    <row r="664" spans="1:7" x14ac:dyDescent="0.25">
      <c r="A664" s="23">
        <v>663</v>
      </c>
      <c r="B664" s="11">
        <v>45443</v>
      </c>
      <c r="C664" s="12">
        <v>45443.767398969911</v>
      </c>
      <c r="D664" s="13" t="s">
        <v>491</v>
      </c>
      <c r="E664" s="13" t="s">
        <v>257</v>
      </c>
      <c r="F664" s="14">
        <v>37.72</v>
      </c>
      <c r="G664" s="13" t="s">
        <v>1</v>
      </c>
    </row>
    <row r="665" spans="1:7" x14ac:dyDescent="0.25">
      <c r="A665" s="24">
        <v>664</v>
      </c>
      <c r="B665" s="15">
        <v>45443</v>
      </c>
      <c r="C665" s="16">
        <v>45443.837953310183</v>
      </c>
      <c r="D665" s="17" t="s">
        <v>491</v>
      </c>
      <c r="E665" s="17" t="s">
        <v>187</v>
      </c>
      <c r="F665" s="18">
        <v>37.72</v>
      </c>
      <c r="G665" s="17" t="s">
        <v>36</v>
      </c>
    </row>
    <row r="666" spans="1:7" x14ac:dyDescent="0.25">
      <c r="A666" s="23">
        <v>665</v>
      </c>
      <c r="B666" s="11">
        <v>45443</v>
      </c>
      <c r="C666" s="12">
        <v>45443.856324108798</v>
      </c>
      <c r="D666" s="13" t="s">
        <v>491</v>
      </c>
      <c r="E666" s="13" t="s">
        <v>141</v>
      </c>
      <c r="F666" s="14">
        <v>32.82</v>
      </c>
      <c r="G666" s="13" t="s">
        <v>8</v>
      </c>
    </row>
    <row r="667" spans="1:7" x14ac:dyDescent="0.25">
      <c r="A667" s="24">
        <v>666</v>
      </c>
      <c r="B667" s="15">
        <v>45443</v>
      </c>
      <c r="C667" s="16">
        <v>45443.857325266203</v>
      </c>
      <c r="D667" s="17" t="s">
        <v>491</v>
      </c>
      <c r="E667" s="17" t="s">
        <v>141</v>
      </c>
      <c r="F667" s="18">
        <v>37.72</v>
      </c>
      <c r="G667" s="17" t="s">
        <v>1</v>
      </c>
    </row>
    <row r="668" spans="1:7" x14ac:dyDescent="0.25">
      <c r="A668" s="23">
        <v>667</v>
      </c>
      <c r="B668" s="11">
        <v>45443</v>
      </c>
      <c r="C668" s="12">
        <v>45443.920683680553</v>
      </c>
      <c r="D668" s="13" t="s">
        <v>491</v>
      </c>
      <c r="E668" s="13" t="s">
        <v>213</v>
      </c>
      <c r="F668" s="14">
        <v>37.72</v>
      </c>
      <c r="G668" s="13" t="s">
        <v>36</v>
      </c>
    </row>
    <row r="669" spans="1:7" x14ac:dyDescent="0.25">
      <c r="A669" s="24">
        <v>668</v>
      </c>
      <c r="B669" s="15">
        <v>45443</v>
      </c>
      <c r="C669" s="16">
        <v>45443.92144085648</v>
      </c>
      <c r="D669" s="17" t="s">
        <v>491</v>
      </c>
      <c r="E669" s="17" t="s">
        <v>213</v>
      </c>
      <c r="F669" s="18">
        <v>32.82</v>
      </c>
      <c r="G669" s="17" t="s">
        <v>8</v>
      </c>
    </row>
    <row r="670" spans="1:7" x14ac:dyDescent="0.25">
      <c r="A670" s="23">
        <v>669</v>
      </c>
      <c r="B670" s="11">
        <v>45443</v>
      </c>
      <c r="C670" s="12">
        <v>45443.922168611112</v>
      </c>
      <c r="D670" s="13" t="s">
        <v>491</v>
      </c>
      <c r="E670" s="13" t="s">
        <v>213</v>
      </c>
      <c r="F670" s="14">
        <v>27.92</v>
      </c>
      <c r="G670" s="13" t="s">
        <v>21</v>
      </c>
    </row>
    <row r="671" spans="1:7" x14ac:dyDescent="0.25">
      <c r="A671" s="24">
        <v>670</v>
      </c>
      <c r="B671" s="15">
        <v>45444</v>
      </c>
      <c r="C671" s="16">
        <v>45444.352103530095</v>
      </c>
      <c r="D671" s="17" t="s">
        <v>491</v>
      </c>
      <c r="E671" s="17" t="s">
        <v>148</v>
      </c>
      <c r="F671" s="18">
        <v>27.92</v>
      </c>
      <c r="G671" s="17" t="s">
        <v>21</v>
      </c>
    </row>
    <row r="672" spans="1:7" x14ac:dyDescent="0.25">
      <c r="A672" s="23">
        <v>671</v>
      </c>
      <c r="B672" s="11">
        <v>45444</v>
      </c>
      <c r="C672" s="12">
        <v>45444.408619791669</v>
      </c>
      <c r="D672" s="13" t="s">
        <v>491</v>
      </c>
      <c r="E672" s="13" t="s">
        <v>239</v>
      </c>
      <c r="F672" s="14">
        <v>37.72</v>
      </c>
      <c r="G672" s="13" t="s">
        <v>1</v>
      </c>
    </row>
    <row r="673" spans="1:7" x14ac:dyDescent="0.25">
      <c r="A673" s="24">
        <v>672</v>
      </c>
      <c r="B673" s="15">
        <v>45444</v>
      </c>
      <c r="C673" s="16">
        <v>45444.484830682872</v>
      </c>
      <c r="D673" s="17" t="s">
        <v>491</v>
      </c>
      <c r="E673" s="17" t="s">
        <v>257</v>
      </c>
      <c r="F673" s="18">
        <v>37.72</v>
      </c>
      <c r="G673" s="17" t="s">
        <v>1</v>
      </c>
    </row>
    <row r="674" spans="1:7" x14ac:dyDescent="0.25">
      <c r="A674" s="23">
        <v>673</v>
      </c>
      <c r="B674" s="11">
        <v>45444</v>
      </c>
      <c r="C674" s="12">
        <v>45444.603399756947</v>
      </c>
      <c r="D674" s="13" t="s">
        <v>491</v>
      </c>
      <c r="E674" s="13" t="s">
        <v>104</v>
      </c>
      <c r="F674" s="14">
        <v>32.82</v>
      </c>
      <c r="G674" s="13" t="s">
        <v>8</v>
      </c>
    </row>
    <row r="675" spans="1:7" x14ac:dyDescent="0.25">
      <c r="A675" s="24">
        <v>674</v>
      </c>
      <c r="B675" s="15">
        <v>45444</v>
      </c>
      <c r="C675" s="16">
        <v>45444.764036805558</v>
      </c>
      <c r="D675" s="17" t="s">
        <v>491</v>
      </c>
      <c r="E675" s="17" t="s">
        <v>258</v>
      </c>
      <c r="F675" s="18">
        <v>32.82</v>
      </c>
      <c r="G675" s="17" t="s">
        <v>8</v>
      </c>
    </row>
    <row r="676" spans="1:7" x14ac:dyDescent="0.25">
      <c r="A676" s="23">
        <v>675</v>
      </c>
      <c r="B676" s="11">
        <v>45444</v>
      </c>
      <c r="C676" s="12">
        <v>45444.764761145831</v>
      </c>
      <c r="D676" s="13" t="s">
        <v>491</v>
      </c>
      <c r="E676" s="13" t="s">
        <v>258</v>
      </c>
      <c r="F676" s="14">
        <v>32.82</v>
      </c>
      <c r="G676" s="13" t="s">
        <v>8</v>
      </c>
    </row>
    <row r="677" spans="1:7" x14ac:dyDescent="0.25">
      <c r="A677" s="24">
        <v>676</v>
      </c>
      <c r="B677" s="15">
        <v>45444</v>
      </c>
      <c r="C677" s="16">
        <v>45444.868176944445</v>
      </c>
      <c r="D677" s="17" t="s">
        <v>491</v>
      </c>
      <c r="E677" s="17" t="s">
        <v>161</v>
      </c>
      <c r="F677" s="18">
        <v>37.72</v>
      </c>
      <c r="G677" s="17" t="s">
        <v>36</v>
      </c>
    </row>
    <row r="678" spans="1:7" x14ac:dyDescent="0.25">
      <c r="A678" s="23">
        <v>677</v>
      </c>
      <c r="B678" s="11">
        <v>45444</v>
      </c>
      <c r="C678" s="12">
        <v>45444.868907002317</v>
      </c>
      <c r="D678" s="13" t="s">
        <v>491</v>
      </c>
      <c r="E678" s="13" t="s">
        <v>161</v>
      </c>
      <c r="F678" s="14">
        <v>37.72</v>
      </c>
      <c r="G678" s="13" t="s">
        <v>36</v>
      </c>
    </row>
    <row r="679" spans="1:7" x14ac:dyDescent="0.25">
      <c r="A679" s="24">
        <v>678</v>
      </c>
      <c r="B679" s="15">
        <v>45444</v>
      </c>
      <c r="C679" s="16">
        <v>45444.871519293978</v>
      </c>
      <c r="D679" s="17" t="s">
        <v>492</v>
      </c>
      <c r="E679" s="17"/>
      <c r="F679" s="18">
        <v>39</v>
      </c>
      <c r="G679" s="17" t="s">
        <v>12</v>
      </c>
    </row>
    <row r="680" spans="1:7" x14ac:dyDescent="0.25">
      <c r="A680" s="23">
        <v>679</v>
      </c>
      <c r="B680" s="11">
        <v>45444</v>
      </c>
      <c r="C680" s="12">
        <v>45444.874417696759</v>
      </c>
      <c r="D680" s="13" t="s">
        <v>491</v>
      </c>
      <c r="E680" s="13" t="s">
        <v>259</v>
      </c>
      <c r="F680" s="14">
        <v>37.72</v>
      </c>
      <c r="G680" s="13" t="s">
        <v>12</v>
      </c>
    </row>
    <row r="681" spans="1:7" x14ac:dyDescent="0.25">
      <c r="A681" s="24">
        <v>680</v>
      </c>
      <c r="B681" s="15">
        <v>45444</v>
      </c>
      <c r="C681" s="16">
        <v>45444.910474201388</v>
      </c>
      <c r="D681" s="17" t="s">
        <v>491</v>
      </c>
      <c r="E681" s="17" t="s">
        <v>13</v>
      </c>
      <c r="F681" s="18">
        <v>32.82</v>
      </c>
      <c r="G681" s="17" t="s">
        <v>8</v>
      </c>
    </row>
    <row r="682" spans="1:7" x14ac:dyDescent="0.25">
      <c r="A682" s="23">
        <v>681</v>
      </c>
      <c r="B682" s="11">
        <v>45445</v>
      </c>
      <c r="C682" s="12">
        <v>45445.835715266207</v>
      </c>
      <c r="D682" s="13" t="s">
        <v>491</v>
      </c>
      <c r="E682" s="13" t="s">
        <v>13</v>
      </c>
      <c r="F682" s="14">
        <v>37.72</v>
      </c>
      <c r="G682" s="13" t="s">
        <v>1</v>
      </c>
    </row>
    <row r="683" spans="1:7" x14ac:dyDescent="0.25">
      <c r="A683" s="24">
        <v>682</v>
      </c>
      <c r="B683" s="15">
        <v>45445</v>
      </c>
      <c r="C683" s="16">
        <v>45445.85002834491</v>
      </c>
      <c r="D683" s="17" t="s">
        <v>491</v>
      </c>
      <c r="E683" s="17" t="s">
        <v>47</v>
      </c>
      <c r="F683" s="18">
        <v>32.82</v>
      </c>
      <c r="G683" s="17" t="s">
        <v>8</v>
      </c>
    </row>
    <row r="684" spans="1:7" x14ac:dyDescent="0.25">
      <c r="A684" s="23">
        <v>683</v>
      </c>
      <c r="B684" s="11">
        <v>45445</v>
      </c>
      <c r="C684" s="12">
        <v>45445.850778217595</v>
      </c>
      <c r="D684" s="13" t="s">
        <v>491</v>
      </c>
      <c r="E684" s="13" t="s">
        <v>47</v>
      </c>
      <c r="F684" s="14">
        <v>37.72</v>
      </c>
      <c r="G684" s="13" t="s">
        <v>36</v>
      </c>
    </row>
    <row r="685" spans="1:7" x14ac:dyDescent="0.25">
      <c r="A685" s="24">
        <v>684</v>
      </c>
      <c r="B685" s="15">
        <v>45445</v>
      </c>
      <c r="C685" s="16">
        <v>45445.880098738424</v>
      </c>
      <c r="D685" s="17" t="s">
        <v>491</v>
      </c>
      <c r="E685" s="17" t="s">
        <v>104</v>
      </c>
      <c r="F685" s="18">
        <v>32.82</v>
      </c>
      <c r="G685" s="17" t="s">
        <v>8</v>
      </c>
    </row>
    <row r="686" spans="1:7" x14ac:dyDescent="0.25">
      <c r="A686" s="23">
        <v>685</v>
      </c>
      <c r="B686" s="11">
        <v>45445</v>
      </c>
      <c r="C686" s="12">
        <v>45445.895977199078</v>
      </c>
      <c r="D686" s="13" t="s">
        <v>491</v>
      </c>
      <c r="E686" s="13" t="s">
        <v>260</v>
      </c>
      <c r="F686" s="14">
        <v>37.72</v>
      </c>
      <c r="G686" s="13" t="s">
        <v>1</v>
      </c>
    </row>
    <row r="687" spans="1:7" x14ac:dyDescent="0.25">
      <c r="A687" s="24">
        <v>686</v>
      </c>
      <c r="B687" s="15">
        <v>45445</v>
      </c>
      <c r="C687" s="16">
        <v>45445.946650879632</v>
      </c>
      <c r="D687" s="17" t="s">
        <v>492</v>
      </c>
      <c r="E687" s="17"/>
      <c r="F687" s="18">
        <v>34</v>
      </c>
      <c r="G687" s="17" t="s">
        <v>8</v>
      </c>
    </row>
    <row r="688" spans="1:7" x14ac:dyDescent="0.25">
      <c r="A688" s="23">
        <v>687</v>
      </c>
      <c r="B688" s="11">
        <v>45446</v>
      </c>
      <c r="C688" s="12">
        <v>45446.425047928242</v>
      </c>
      <c r="D688" s="13" t="s">
        <v>491</v>
      </c>
      <c r="E688" s="13" t="s">
        <v>0</v>
      </c>
      <c r="F688" s="14">
        <v>37.72</v>
      </c>
      <c r="G688" s="13" t="s">
        <v>1</v>
      </c>
    </row>
    <row r="689" spans="1:7" x14ac:dyDescent="0.25">
      <c r="A689" s="24">
        <v>688</v>
      </c>
      <c r="B689" s="15">
        <v>45446</v>
      </c>
      <c r="C689" s="16">
        <v>45446.43599302083</v>
      </c>
      <c r="D689" s="17" t="s">
        <v>491</v>
      </c>
      <c r="E689" s="17" t="s">
        <v>198</v>
      </c>
      <c r="F689" s="18">
        <v>37.72</v>
      </c>
      <c r="G689" s="17" t="s">
        <v>1</v>
      </c>
    </row>
    <row r="690" spans="1:7" x14ac:dyDescent="0.25">
      <c r="A690" s="23">
        <v>689</v>
      </c>
      <c r="B690" s="11">
        <v>45446</v>
      </c>
      <c r="C690" s="12">
        <v>45446.605351134262</v>
      </c>
      <c r="D690" s="13" t="s">
        <v>491</v>
      </c>
      <c r="E690" s="13" t="s">
        <v>31</v>
      </c>
      <c r="F690" s="14">
        <v>37.72</v>
      </c>
      <c r="G690" s="13" t="s">
        <v>36</v>
      </c>
    </row>
    <row r="691" spans="1:7" x14ac:dyDescent="0.25">
      <c r="A691" s="24">
        <v>690</v>
      </c>
      <c r="B691" s="15">
        <v>45446</v>
      </c>
      <c r="C691" s="16">
        <v>45446.606261018518</v>
      </c>
      <c r="D691" s="17" t="s">
        <v>491</v>
      </c>
      <c r="E691" s="17" t="s">
        <v>30</v>
      </c>
      <c r="F691" s="18">
        <v>32.82</v>
      </c>
      <c r="G691" s="17" t="s">
        <v>8</v>
      </c>
    </row>
    <row r="692" spans="1:7" x14ac:dyDescent="0.25">
      <c r="A692" s="23">
        <v>691</v>
      </c>
      <c r="B692" s="11">
        <v>45446</v>
      </c>
      <c r="C692" s="12">
        <v>45446.607024560188</v>
      </c>
      <c r="D692" s="13" t="s">
        <v>491</v>
      </c>
      <c r="E692" s="13" t="s">
        <v>13</v>
      </c>
      <c r="F692" s="14">
        <v>37.72</v>
      </c>
      <c r="G692" s="13" t="s">
        <v>1</v>
      </c>
    </row>
    <row r="693" spans="1:7" x14ac:dyDescent="0.25">
      <c r="A693" s="24">
        <v>692</v>
      </c>
      <c r="B693" s="15">
        <v>45446</v>
      </c>
      <c r="C693" s="16">
        <v>45446.904765439816</v>
      </c>
      <c r="D693" s="17" t="s">
        <v>492</v>
      </c>
      <c r="E693" s="17"/>
      <c r="F693" s="18">
        <v>34</v>
      </c>
      <c r="G693" s="17" t="s">
        <v>8</v>
      </c>
    </row>
    <row r="694" spans="1:7" x14ac:dyDescent="0.25">
      <c r="A694" s="23">
        <v>693</v>
      </c>
      <c r="B694" s="11">
        <v>45446</v>
      </c>
      <c r="C694" s="12">
        <v>45446.90529480324</v>
      </c>
      <c r="D694" s="13" t="s">
        <v>492</v>
      </c>
      <c r="E694" s="13"/>
      <c r="F694" s="14">
        <v>34</v>
      </c>
      <c r="G694" s="13" t="s">
        <v>8</v>
      </c>
    </row>
    <row r="695" spans="1:7" x14ac:dyDescent="0.25">
      <c r="A695" s="24">
        <v>694</v>
      </c>
      <c r="B695" s="15">
        <v>45447</v>
      </c>
      <c r="C695" s="16">
        <v>45447.391468726855</v>
      </c>
      <c r="D695" s="17" t="s">
        <v>491</v>
      </c>
      <c r="E695" s="17" t="s">
        <v>148</v>
      </c>
      <c r="F695" s="18">
        <v>27.92</v>
      </c>
      <c r="G695" s="17" t="s">
        <v>21</v>
      </c>
    </row>
    <row r="696" spans="1:7" x14ac:dyDescent="0.25">
      <c r="A696" s="23">
        <v>695</v>
      </c>
      <c r="B696" s="11">
        <v>45447</v>
      </c>
      <c r="C696" s="12">
        <v>45447.435578414355</v>
      </c>
      <c r="D696" s="13" t="s">
        <v>491</v>
      </c>
      <c r="E696" s="13" t="s">
        <v>104</v>
      </c>
      <c r="F696" s="14">
        <v>32.82</v>
      </c>
      <c r="G696" s="13" t="s">
        <v>8</v>
      </c>
    </row>
    <row r="697" spans="1:7" x14ac:dyDescent="0.25">
      <c r="A697" s="24">
        <v>696</v>
      </c>
      <c r="B697" s="15">
        <v>45447</v>
      </c>
      <c r="C697" s="16">
        <v>45447.501507094908</v>
      </c>
      <c r="D697" s="17" t="s">
        <v>491</v>
      </c>
      <c r="E697" s="17" t="s">
        <v>261</v>
      </c>
      <c r="F697" s="18">
        <v>37.72</v>
      </c>
      <c r="G697" s="17" t="s">
        <v>1</v>
      </c>
    </row>
    <row r="698" spans="1:7" x14ac:dyDescent="0.25">
      <c r="A698" s="23">
        <v>697</v>
      </c>
      <c r="B698" s="11">
        <v>45447</v>
      </c>
      <c r="C698" s="12">
        <v>45447.503810023147</v>
      </c>
      <c r="D698" s="13" t="s">
        <v>491</v>
      </c>
      <c r="E698" s="13" t="s">
        <v>261</v>
      </c>
      <c r="F698" s="14">
        <v>37.72</v>
      </c>
      <c r="G698" s="13" t="s">
        <v>3</v>
      </c>
    </row>
    <row r="699" spans="1:7" x14ac:dyDescent="0.25">
      <c r="A699" s="24">
        <v>698</v>
      </c>
      <c r="B699" s="15">
        <v>45447</v>
      </c>
      <c r="C699" s="16">
        <v>45447.646208969905</v>
      </c>
      <c r="D699" s="17" t="s">
        <v>491</v>
      </c>
      <c r="E699" s="17" t="s">
        <v>262</v>
      </c>
      <c r="F699" s="18">
        <v>37.72</v>
      </c>
      <c r="G699" s="17" t="s">
        <v>1</v>
      </c>
    </row>
    <row r="700" spans="1:7" x14ac:dyDescent="0.25">
      <c r="A700" s="23">
        <v>699</v>
      </c>
      <c r="B700" s="11">
        <v>45447</v>
      </c>
      <c r="C700" s="12">
        <v>45447.74070209491</v>
      </c>
      <c r="D700" s="13" t="s">
        <v>491</v>
      </c>
      <c r="E700" s="13" t="s">
        <v>199</v>
      </c>
      <c r="F700" s="14">
        <v>27.92</v>
      </c>
      <c r="G700" s="13" t="s">
        <v>21</v>
      </c>
    </row>
    <row r="701" spans="1:7" x14ac:dyDescent="0.25">
      <c r="A701" s="24">
        <v>700</v>
      </c>
      <c r="B701" s="15">
        <v>45447</v>
      </c>
      <c r="C701" s="16">
        <v>45447.741306099539</v>
      </c>
      <c r="D701" s="17" t="s">
        <v>491</v>
      </c>
      <c r="E701" s="17" t="s">
        <v>199</v>
      </c>
      <c r="F701" s="18">
        <v>37.72</v>
      </c>
      <c r="G701" s="17" t="s">
        <v>36</v>
      </c>
    </row>
    <row r="702" spans="1:7" x14ac:dyDescent="0.25">
      <c r="A702" s="23">
        <v>701</v>
      </c>
      <c r="B702" s="11">
        <v>45447</v>
      </c>
      <c r="C702" s="12">
        <v>45447.842375046297</v>
      </c>
      <c r="D702" s="13" t="s">
        <v>491</v>
      </c>
      <c r="E702" s="13" t="s">
        <v>263</v>
      </c>
      <c r="F702" s="14">
        <v>37.72</v>
      </c>
      <c r="G702" s="13" t="s">
        <v>3</v>
      </c>
    </row>
    <row r="703" spans="1:7" x14ac:dyDescent="0.25">
      <c r="A703" s="24">
        <v>702</v>
      </c>
      <c r="B703" s="15">
        <v>45447</v>
      </c>
      <c r="C703" s="16">
        <v>45447.868447870373</v>
      </c>
      <c r="D703" s="17" t="s">
        <v>491</v>
      </c>
      <c r="E703" s="17" t="s">
        <v>264</v>
      </c>
      <c r="F703" s="18">
        <v>37.72</v>
      </c>
      <c r="G703" s="17" t="s">
        <v>36</v>
      </c>
    </row>
    <row r="704" spans="1:7" x14ac:dyDescent="0.25">
      <c r="A704" s="23">
        <v>703</v>
      </c>
      <c r="B704" s="11">
        <v>45447</v>
      </c>
      <c r="C704" s="12">
        <v>45447.897209583331</v>
      </c>
      <c r="D704" s="13" t="s">
        <v>491</v>
      </c>
      <c r="E704" s="13" t="s">
        <v>265</v>
      </c>
      <c r="F704" s="14">
        <v>27.92</v>
      </c>
      <c r="G704" s="13" t="s">
        <v>21</v>
      </c>
    </row>
    <row r="705" spans="1:7" x14ac:dyDescent="0.25">
      <c r="A705" s="24">
        <v>704</v>
      </c>
      <c r="B705" s="15">
        <v>45447</v>
      </c>
      <c r="C705" s="16">
        <v>45447.897947002311</v>
      </c>
      <c r="D705" s="17" t="s">
        <v>491</v>
      </c>
      <c r="E705" s="17" t="s">
        <v>266</v>
      </c>
      <c r="F705" s="18">
        <v>32.82</v>
      </c>
      <c r="G705" s="17" t="s">
        <v>8</v>
      </c>
    </row>
    <row r="706" spans="1:7" x14ac:dyDescent="0.25">
      <c r="A706" s="23">
        <v>705</v>
      </c>
      <c r="B706" s="11">
        <v>45447</v>
      </c>
      <c r="C706" s="12">
        <v>45447.899255405093</v>
      </c>
      <c r="D706" s="13" t="s">
        <v>491</v>
      </c>
      <c r="E706" s="13" t="s">
        <v>267</v>
      </c>
      <c r="F706" s="14">
        <v>32.82</v>
      </c>
      <c r="G706" s="13" t="s">
        <v>8</v>
      </c>
    </row>
    <row r="707" spans="1:7" x14ac:dyDescent="0.25">
      <c r="A707" s="24">
        <v>706</v>
      </c>
      <c r="B707" s="15">
        <v>45447</v>
      </c>
      <c r="C707" s="16">
        <v>45447.90008013889</v>
      </c>
      <c r="D707" s="17" t="s">
        <v>491</v>
      </c>
      <c r="E707" s="17" t="s">
        <v>267</v>
      </c>
      <c r="F707" s="18">
        <v>32.82</v>
      </c>
      <c r="G707" s="17" t="s">
        <v>8</v>
      </c>
    </row>
    <row r="708" spans="1:7" x14ac:dyDescent="0.25">
      <c r="A708" s="23">
        <v>707</v>
      </c>
      <c r="B708" s="11">
        <v>45447</v>
      </c>
      <c r="C708" s="12">
        <v>45447.900869953701</v>
      </c>
      <c r="D708" s="13" t="s">
        <v>491</v>
      </c>
      <c r="E708" s="13" t="s">
        <v>267</v>
      </c>
      <c r="F708" s="14">
        <v>32.82</v>
      </c>
      <c r="G708" s="13" t="s">
        <v>8</v>
      </c>
    </row>
    <row r="709" spans="1:7" x14ac:dyDescent="0.25">
      <c r="A709" s="24">
        <v>708</v>
      </c>
      <c r="B709" s="15">
        <v>45448</v>
      </c>
      <c r="C709" s="16">
        <v>45448.348483379632</v>
      </c>
      <c r="D709" s="17" t="s">
        <v>491</v>
      </c>
      <c r="E709" s="17" t="s">
        <v>268</v>
      </c>
      <c r="F709" s="18">
        <v>37.72</v>
      </c>
      <c r="G709" s="17" t="s">
        <v>36</v>
      </c>
    </row>
    <row r="710" spans="1:7" x14ac:dyDescent="0.25">
      <c r="A710" s="23">
        <v>709</v>
      </c>
      <c r="B710" s="11">
        <v>45448</v>
      </c>
      <c r="C710" s="12">
        <v>45448.349383368055</v>
      </c>
      <c r="D710" s="13" t="s">
        <v>491</v>
      </c>
      <c r="E710" s="13" t="s">
        <v>268</v>
      </c>
      <c r="F710" s="14">
        <v>37.72</v>
      </c>
      <c r="G710" s="13" t="s">
        <v>36</v>
      </c>
    </row>
    <row r="711" spans="1:7" x14ac:dyDescent="0.25">
      <c r="A711" s="24">
        <v>710</v>
      </c>
      <c r="B711" s="15">
        <v>45448</v>
      </c>
      <c r="C711" s="16">
        <v>45448.390776712964</v>
      </c>
      <c r="D711" s="17" t="s">
        <v>491</v>
      </c>
      <c r="E711" s="17" t="s">
        <v>269</v>
      </c>
      <c r="F711" s="18">
        <v>27.92</v>
      </c>
      <c r="G711" s="17" t="s">
        <v>5</v>
      </c>
    </row>
    <row r="712" spans="1:7" x14ac:dyDescent="0.25">
      <c r="A712" s="23">
        <v>711</v>
      </c>
      <c r="B712" s="11">
        <v>45448</v>
      </c>
      <c r="C712" s="12">
        <v>45448.436696990742</v>
      </c>
      <c r="D712" s="13" t="s">
        <v>491</v>
      </c>
      <c r="E712" s="13" t="s">
        <v>0</v>
      </c>
      <c r="F712" s="14">
        <v>37.72</v>
      </c>
      <c r="G712" s="13" t="s">
        <v>1</v>
      </c>
    </row>
    <row r="713" spans="1:7" x14ac:dyDescent="0.25">
      <c r="A713" s="24">
        <v>712</v>
      </c>
      <c r="B713" s="15">
        <v>45448</v>
      </c>
      <c r="C713" s="16">
        <v>45448.445060046295</v>
      </c>
      <c r="D713" s="17" t="s">
        <v>491</v>
      </c>
      <c r="E713" s="17" t="s">
        <v>104</v>
      </c>
      <c r="F713" s="18">
        <v>32.82</v>
      </c>
      <c r="G713" s="17" t="s">
        <v>8</v>
      </c>
    </row>
    <row r="714" spans="1:7" x14ac:dyDescent="0.25">
      <c r="A714" s="23">
        <v>713</v>
      </c>
      <c r="B714" s="11">
        <v>45448</v>
      </c>
      <c r="C714" s="12">
        <v>45448.822195312503</v>
      </c>
      <c r="D714" s="13" t="s">
        <v>491</v>
      </c>
      <c r="E714" s="13" t="s">
        <v>270</v>
      </c>
      <c r="F714" s="14">
        <v>32.82</v>
      </c>
      <c r="G714" s="13" t="s">
        <v>8</v>
      </c>
    </row>
    <row r="715" spans="1:7" x14ac:dyDescent="0.25">
      <c r="A715" s="24">
        <v>714</v>
      </c>
      <c r="B715" s="15">
        <v>45448</v>
      </c>
      <c r="C715" s="16">
        <v>45448.83325841435</v>
      </c>
      <c r="D715" s="17" t="s">
        <v>491</v>
      </c>
      <c r="E715" s="17" t="s">
        <v>271</v>
      </c>
      <c r="F715" s="18">
        <v>37.72</v>
      </c>
      <c r="G715" s="17" t="s">
        <v>1</v>
      </c>
    </row>
    <row r="716" spans="1:7" x14ac:dyDescent="0.25">
      <c r="A716" s="23">
        <v>715</v>
      </c>
      <c r="B716" s="11">
        <v>45448</v>
      </c>
      <c r="C716" s="12">
        <v>45448.840828969907</v>
      </c>
      <c r="D716" s="13" t="s">
        <v>491</v>
      </c>
      <c r="E716" s="13" t="s">
        <v>227</v>
      </c>
      <c r="F716" s="14">
        <v>37.72</v>
      </c>
      <c r="G716" s="13" t="s">
        <v>12</v>
      </c>
    </row>
    <row r="717" spans="1:7" x14ac:dyDescent="0.25">
      <c r="A717" s="24">
        <v>716</v>
      </c>
      <c r="B717" s="15">
        <v>45448</v>
      </c>
      <c r="C717" s="16">
        <v>45448.841685856481</v>
      </c>
      <c r="D717" s="17" t="s">
        <v>491</v>
      </c>
      <c r="E717" s="17" t="s">
        <v>227</v>
      </c>
      <c r="F717" s="18">
        <v>27.92</v>
      </c>
      <c r="G717" s="17" t="s">
        <v>21</v>
      </c>
    </row>
    <row r="718" spans="1:7" x14ac:dyDescent="0.25">
      <c r="A718" s="23">
        <v>717</v>
      </c>
      <c r="B718" s="11">
        <v>45449</v>
      </c>
      <c r="C718" s="12">
        <v>45449.37009665509</v>
      </c>
      <c r="D718" s="13" t="s">
        <v>491</v>
      </c>
      <c r="E718" s="13" t="s">
        <v>104</v>
      </c>
      <c r="F718" s="14">
        <v>32.82</v>
      </c>
      <c r="G718" s="13" t="s">
        <v>8</v>
      </c>
    </row>
    <row r="719" spans="1:7" x14ac:dyDescent="0.25">
      <c r="A719" s="24">
        <v>718</v>
      </c>
      <c r="B719" s="15">
        <v>45449</v>
      </c>
      <c r="C719" s="16">
        <v>45449.370931192127</v>
      </c>
      <c r="D719" s="17" t="s">
        <v>491</v>
      </c>
      <c r="E719" s="17" t="s">
        <v>104</v>
      </c>
      <c r="F719" s="18">
        <v>32.82</v>
      </c>
      <c r="G719" s="17" t="s">
        <v>8</v>
      </c>
    </row>
    <row r="720" spans="1:7" x14ac:dyDescent="0.25">
      <c r="A720" s="23">
        <v>719</v>
      </c>
      <c r="B720" s="11">
        <v>45449</v>
      </c>
      <c r="C720" s="12">
        <v>45449.441778553242</v>
      </c>
      <c r="D720" s="13" t="s">
        <v>491</v>
      </c>
      <c r="E720" s="13" t="s">
        <v>0</v>
      </c>
      <c r="F720" s="14">
        <v>37.72</v>
      </c>
      <c r="G720" s="13" t="s">
        <v>1</v>
      </c>
    </row>
    <row r="721" spans="1:7" x14ac:dyDescent="0.25">
      <c r="A721" s="24">
        <v>720</v>
      </c>
      <c r="B721" s="15">
        <v>45449</v>
      </c>
      <c r="C721" s="16">
        <v>45449.512285578705</v>
      </c>
      <c r="D721" s="17" t="s">
        <v>491</v>
      </c>
      <c r="E721" s="17" t="s">
        <v>272</v>
      </c>
      <c r="F721" s="18">
        <v>27.92</v>
      </c>
      <c r="G721" s="17" t="s">
        <v>5</v>
      </c>
    </row>
    <row r="722" spans="1:7" x14ac:dyDescent="0.25">
      <c r="A722" s="23">
        <v>721</v>
      </c>
      <c r="B722" s="11">
        <v>45449</v>
      </c>
      <c r="C722" s="12">
        <v>45449.632803067128</v>
      </c>
      <c r="D722" s="13" t="s">
        <v>491</v>
      </c>
      <c r="E722" s="13" t="s">
        <v>231</v>
      </c>
      <c r="F722" s="14">
        <v>32.82</v>
      </c>
      <c r="G722" s="13" t="s">
        <v>8</v>
      </c>
    </row>
    <row r="723" spans="1:7" x14ac:dyDescent="0.25">
      <c r="A723" s="24">
        <v>722</v>
      </c>
      <c r="B723" s="15">
        <v>45449</v>
      </c>
      <c r="C723" s="16">
        <v>45449.641738668979</v>
      </c>
      <c r="D723" s="17" t="s">
        <v>491</v>
      </c>
      <c r="E723" s="17" t="s">
        <v>273</v>
      </c>
      <c r="F723" s="18">
        <v>37.72</v>
      </c>
      <c r="G723" s="17" t="s">
        <v>36</v>
      </c>
    </row>
    <row r="724" spans="1:7" x14ac:dyDescent="0.25">
      <c r="A724" s="23">
        <v>723</v>
      </c>
      <c r="B724" s="11">
        <v>45449</v>
      </c>
      <c r="C724" s="12">
        <v>45449.884781273147</v>
      </c>
      <c r="D724" s="13" t="s">
        <v>491</v>
      </c>
      <c r="E724" s="13" t="s">
        <v>274</v>
      </c>
      <c r="F724" s="14">
        <v>37.72</v>
      </c>
      <c r="G724" s="13" t="s">
        <v>1</v>
      </c>
    </row>
    <row r="725" spans="1:7" x14ac:dyDescent="0.25">
      <c r="A725" s="24">
        <v>724</v>
      </c>
      <c r="B725" s="15">
        <v>45449</v>
      </c>
      <c r="C725" s="16">
        <v>45449.885905405092</v>
      </c>
      <c r="D725" s="17" t="s">
        <v>491</v>
      </c>
      <c r="E725" s="17" t="s">
        <v>274</v>
      </c>
      <c r="F725" s="18">
        <v>37.72</v>
      </c>
      <c r="G725" s="17" t="s">
        <v>1</v>
      </c>
    </row>
    <row r="726" spans="1:7" x14ac:dyDescent="0.25">
      <c r="A726" s="23">
        <v>725</v>
      </c>
      <c r="B726" s="11">
        <v>45449</v>
      </c>
      <c r="C726" s="12">
        <v>45449.887809178239</v>
      </c>
      <c r="D726" s="13" t="s">
        <v>491</v>
      </c>
      <c r="E726" s="13" t="s">
        <v>213</v>
      </c>
      <c r="F726" s="14">
        <v>37.72</v>
      </c>
      <c r="G726" s="13" t="s">
        <v>36</v>
      </c>
    </row>
    <row r="727" spans="1:7" x14ac:dyDescent="0.25">
      <c r="A727" s="24">
        <v>726</v>
      </c>
      <c r="B727" s="15">
        <v>45449</v>
      </c>
      <c r="C727" s="16">
        <v>45449.888546712966</v>
      </c>
      <c r="D727" s="17" t="s">
        <v>491</v>
      </c>
      <c r="E727" s="17" t="s">
        <v>213</v>
      </c>
      <c r="F727" s="18">
        <v>32.82</v>
      </c>
      <c r="G727" s="17" t="s">
        <v>8</v>
      </c>
    </row>
    <row r="728" spans="1:7" x14ac:dyDescent="0.25">
      <c r="A728" s="23">
        <v>727</v>
      </c>
      <c r="B728" s="11">
        <v>45449</v>
      </c>
      <c r="C728" s="12">
        <v>45449.889634722225</v>
      </c>
      <c r="D728" s="13" t="s">
        <v>491</v>
      </c>
      <c r="E728" s="13" t="s">
        <v>274</v>
      </c>
      <c r="F728" s="14">
        <v>37.72</v>
      </c>
      <c r="G728" s="13" t="s">
        <v>1</v>
      </c>
    </row>
    <row r="729" spans="1:7" x14ac:dyDescent="0.25">
      <c r="A729" s="24">
        <v>728</v>
      </c>
      <c r="B729" s="15">
        <v>45450</v>
      </c>
      <c r="C729" s="16">
        <v>45450.345883055554</v>
      </c>
      <c r="D729" s="17" t="s">
        <v>491</v>
      </c>
      <c r="E729" s="17" t="s">
        <v>275</v>
      </c>
      <c r="F729" s="18">
        <v>37.72</v>
      </c>
      <c r="G729" s="17" t="s">
        <v>36</v>
      </c>
    </row>
    <row r="730" spans="1:7" x14ac:dyDescent="0.25">
      <c r="A730" s="23">
        <v>729</v>
      </c>
      <c r="B730" s="11">
        <v>45450</v>
      </c>
      <c r="C730" s="12">
        <v>45450.441297500001</v>
      </c>
      <c r="D730" s="13" t="s">
        <v>491</v>
      </c>
      <c r="E730" s="13" t="s">
        <v>276</v>
      </c>
      <c r="F730" s="14">
        <v>23.02</v>
      </c>
      <c r="G730" s="13" t="s">
        <v>28</v>
      </c>
    </row>
    <row r="731" spans="1:7" x14ac:dyDescent="0.25">
      <c r="A731" s="24">
        <v>730</v>
      </c>
      <c r="B731" s="15">
        <v>45450</v>
      </c>
      <c r="C731" s="16">
        <v>45450.565489548608</v>
      </c>
      <c r="D731" s="17" t="s">
        <v>491</v>
      </c>
      <c r="E731" s="17" t="s">
        <v>171</v>
      </c>
      <c r="F731" s="18">
        <v>32.82</v>
      </c>
      <c r="G731" s="17" t="s">
        <v>8</v>
      </c>
    </row>
    <row r="732" spans="1:7" x14ac:dyDescent="0.25">
      <c r="A732" s="23">
        <v>731</v>
      </c>
      <c r="B732" s="11">
        <v>45450</v>
      </c>
      <c r="C732" s="12">
        <v>45450.698405300929</v>
      </c>
      <c r="D732" s="13" t="s">
        <v>491</v>
      </c>
      <c r="E732" s="13" t="s">
        <v>277</v>
      </c>
      <c r="F732" s="14">
        <v>27.92</v>
      </c>
      <c r="G732" s="13" t="s">
        <v>21</v>
      </c>
    </row>
    <row r="733" spans="1:7" x14ac:dyDescent="0.25">
      <c r="A733" s="24">
        <v>732</v>
      </c>
      <c r="B733" s="15">
        <v>45450</v>
      </c>
      <c r="C733" s="16">
        <v>45450.699484733799</v>
      </c>
      <c r="D733" s="17" t="s">
        <v>491</v>
      </c>
      <c r="E733" s="17" t="s">
        <v>277</v>
      </c>
      <c r="F733" s="18">
        <v>27.92</v>
      </c>
      <c r="G733" s="17" t="s">
        <v>21</v>
      </c>
    </row>
    <row r="734" spans="1:7" x14ac:dyDescent="0.25">
      <c r="A734" s="23">
        <v>733</v>
      </c>
      <c r="B734" s="11">
        <v>45451</v>
      </c>
      <c r="C734" s="12">
        <v>45451.378009444445</v>
      </c>
      <c r="D734" s="13" t="s">
        <v>491</v>
      </c>
      <c r="E734" s="13" t="s">
        <v>278</v>
      </c>
      <c r="F734" s="14">
        <v>27.92</v>
      </c>
      <c r="G734" s="13" t="s">
        <v>21</v>
      </c>
    </row>
    <row r="735" spans="1:7" x14ac:dyDescent="0.25">
      <c r="A735" s="24">
        <v>734</v>
      </c>
      <c r="B735" s="15">
        <v>45451</v>
      </c>
      <c r="C735" s="16">
        <v>45451.393184722219</v>
      </c>
      <c r="D735" s="17" t="s">
        <v>491</v>
      </c>
      <c r="E735" s="17" t="s">
        <v>104</v>
      </c>
      <c r="F735" s="18">
        <v>32.82</v>
      </c>
      <c r="G735" s="17" t="s">
        <v>8</v>
      </c>
    </row>
    <row r="736" spans="1:7" x14ac:dyDescent="0.25">
      <c r="A736" s="23">
        <v>735</v>
      </c>
      <c r="B736" s="11">
        <v>45451</v>
      </c>
      <c r="C736" s="12">
        <v>45451.850628703702</v>
      </c>
      <c r="D736" s="13" t="s">
        <v>491</v>
      </c>
      <c r="E736" s="13" t="s">
        <v>141</v>
      </c>
      <c r="F736" s="14">
        <v>37.72</v>
      </c>
      <c r="G736" s="13" t="s">
        <v>36</v>
      </c>
    </row>
    <row r="737" spans="1:7" x14ac:dyDescent="0.25">
      <c r="A737" s="24">
        <v>736</v>
      </c>
      <c r="B737" s="15">
        <v>45451</v>
      </c>
      <c r="C737" s="16">
        <v>45451.851346249998</v>
      </c>
      <c r="D737" s="17" t="s">
        <v>491</v>
      </c>
      <c r="E737" s="17" t="s">
        <v>141</v>
      </c>
      <c r="F737" s="18">
        <v>37.72</v>
      </c>
      <c r="G737" s="17" t="s">
        <v>36</v>
      </c>
    </row>
    <row r="738" spans="1:7" x14ac:dyDescent="0.25">
      <c r="A738" s="23">
        <v>737</v>
      </c>
      <c r="B738" s="11">
        <v>45452</v>
      </c>
      <c r="C738" s="12">
        <v>45452.344360648145</v>
      </c>
      <c r="D738" s="13" t="s">
        <v>491</v>
      </c>
      <c r="E738" s="13" t="s">
        <v>104</v>
      </c>
      <c r="F738" s="14">
        <v>37.72</v>
      </c>
      <c r="G738" s="13" t="s">
        <v>1</v>
      </c>
    </row>
    <row r="739" spans="1:7" x14ac:dyDescent="0.25">
      <c r="A739" s="24">
        <v>738</v>
      </c>
      <c r="B739" s="15">
        <v>45452</v>
      </c>
      <c r="C739" s="16">
        <v>45452.437551631941</v>
      </c>
      <c r="D739" s="17" t="s">
        <v>491</v>
      </c>
      <c r="E739" s="17" t="s">
        <v>279</v>
      </c>
      <c r="F739" s="18">
        <v>37.72</v>
      </c>
      <c r="G739" s="17" t="s">
        <v>1</v>
      </c>
    </row>
    <row r="740" spans="1:7" x14ac:dyDescent="0.25">
      <c r="A740" s="23">
        <v>739</v>
      </c>
      <c r="B740" s="11">
        <v>45452</v>
      </c>
      <c r="C740" s="12">
        <v>45452.452844872685</v>
      </c>
      <c r="D740" s="13" t="s">
        <v>491</v>
      </c>
      <c r="E740" s="13" t="s">
        <v>280</v>
      </c>
      <c r="F740" s="14">
        <v>37.72</v>
      </c>
      <c r="G740" s="13" t="s">
        <v>36</v>
      </c>
    </row>
    <row r="741" spans="1:7" x14ac:dyDescent="0.25">
      <c r="A741" s="24">
        <v>740</v>
      </c>
      <c r="B741" s="15">
        <v>45452</v>
      </c>
      <c r="C741" s="16">
        <v>45452.461589189814</v>
      </c>
      <c r="D741" s="17" t="s">
        <v>491</v>
      </c>
      <c r="E741" s="17" t="s">
        <v>148</v>
      </c>
      <c r="F741" s="18">
        <v>27.92</v>
      </c>
      <c r="G741" s="17" t="s">
        <v>21</v>
      </c>
    </row>
    <row r="742" spans="1:7" x14ac:dyDescent="0.25">
      <c r="A742" s="23">
        <v>741</v>
      </c>
      <c r="B742" s="11">
        <v>45452</v>
      </c>
      <c r="C742" s="12">
        <v>45452.463288287036</v>
      </c>
      <c r="D742" s="13" t="s">
        <v>491</v>
      </c>
      <c r="E742" s="13" t="s">
        <v>281</v>
      </c>
      <c r="F742" s="14">
        <v>23.02</v>
      </c>
      <c r="G742" s="13" t="s">
        <v>28</v>
      </c>
    </row>
    <row r="743" spans="1:7" x14ac:dyDescent="0.25">
      <c r="A743" s="24">
        <v>742</v>
      </c>
      <c r="B743" s="15">
        <v>45452</v>
      </c>
      <c r="C743" s="16">
        <v>45452.495018703703</v>
      </c>
      <c r="D743" s="17" t="s">
        <v>491</v>
      </c>
      <c r="E743" s="17" t="s">
        <v>282</v>
      </c>
      <c r="F743" s="18">
        <v>37.72</v>
      </c>
      <c r="G743" s="17" t="s">
        <v>36</v>
      </c>
    </row>
    <row r="744" spans="1:7" x14ac:dyDescent="0.25">
      <c r="A744" s="23">
        <v>743</v>
      </c>
      <c r="B744" s="11">
        <v>45452</v>
      </c>
      <c r="C744" s="12">
        <v>45452.507912499997</v>
      </c>
      <c r="D744" s="13" t="s">
        <v>491</v>
      </c>
      <c r="E744" s="13" t="s">
        <v>283</v>
      </c>
      <c r="F744" s="14">
        <v>32.82</v>
      </c>
      <c r="G744" s="13" t="s">
        <v>8</v>
      </c>
    </row>
    <row r="745" spans="1:7" x14ac:dyDescent="0.25">
      <c r="A745" s="24">
        <v>744</v>
      </c>
      <c r="B745" s="15">
        <v>45452</v>
      </c>
      <c r="C745" s="16">
        <v>45452.509121145835</v>
      </c>
      <c r="D745" s="17" t="s">
        <v>491</v>
      </c>
      <c r="E745" s="17" t="s">
        <v>283</v>
      </c>
      <c r="F745" s="18">
        <v>37.72</v>
      </c>
      <c r="G745" s="17" t="s">
        <v>1</v>
      </c>
    </row>
    <row r="746" spans="1:7" x14ac:dyDescent="0.25">
      <c r="A746" s="23">
        <v>745</v>
      </c>
      <c r="B746" s="11">
        <v>45452</v>
      </c>
      <c r="C746" s="12">
        <v>45452.50984702546</v>
      </c>
      <c r="D746" s="13" t="s">
        <v>491</v>
      </c>
      <c r="E746" s="13" t="s">
        <v>283</v>
      </c>
      <c r="F746" s="14">
        <v>37.72</v>
      </c>
      <c r="G746" s="13" t="s">
        <v>1</v>
      </c>
    </row>
    <row r="747" spans="1:7" x14ac:dyDescent="0.25">
      <c r="A747" s="24">
        <v>746</v>
      </c>
      <c r="B747" s="15">
        <v>45452</v>
      </c>
      <c r="C747" s="16">
        <v>45452.632299675926</v>
      </c>
      <c r="D747" s="17" t="s">
        <v>491</v>
      </c>
      <c r="E747" s="17" t="s">
        <v>284</v>
      </c>
      <c r="F747" s="18">
        <v>27.92</v>
      </c>
      <c r="G747" s="17" t="s">
        <v>21</v>
      </c>
    </row>
    <row r="748" spans="1:7" x14ac:dyDescent="0.25">
      <c r="A748" s="23">
        <v>747</v>
      </c>
      <c r="B748" s="11">
        <v>45452</v>
      </c>
      <c r="C748" s="12">
        <v>45452.678798483794</v>
      </c>
      <c r="D748" s="13" t="s">
        <v>491</v>
      </c>
      <c r="E748" s="13" t="s">
        <v>285</v>
      </c>
      <c r="F748" s="14">
        <v>37.72</v>
      </c>
      <c r="G748" s="13" t="s">
        <v>36</v>
      </c>
    </row>
    <row r="749" spans="1:7" x14ac:dyDescent="0.25">
      <c r="A749" s="24">
        <v>748</v>
      </c>
      <c r="B749" s="15">
        <v>45452</v>
      </c>
      <c r="C749" s="16">
        <v>45452.806473113429</v>
      </c>
      <c r="D749" s="17" t="s">
        <v>491</v>
      </c>
      <c r="E749" s="17" t="s">
        <v>286</v>
      </c>
      <c r="F749" s="18">
        <v>32.82</v>
      </c>
      <c r="G749" s="17" t="s">
        <v>8</v>
      </c>
    </row>
    <row r="750" spans="1:7" x14ac:dyDescent="0.25">
      <c r="A750" s="23">
        <v>749</v>
      </c>
      <c r="B750" s="11">
        <v>45452</v>
      </c>
      <c r="C750" s="12">
        <v>45452.87857458333</v>
      </c>
      <c r="D750" s="13" t="s">
        <v>491</v>
      </c>
      <c r="E750" s="13" t="s">
        <v>287</v>
      </c>
      <c r="F750" s="14">
        <v>27.92</v>
      </c>
      <c r="G750" s="13" t="s">
        <v>5</v>
      </c>
    </row>
    <row r="751" spans="1:7" x14ac:dyDescent="0.25">
      <c r="A751" s="24">
        <v>750</v>
      </c>
      <c r="B751" s="15">
        <v>45453</v>
      </c>
      <c r="C751" s="16">
        <v>45453.5332159838</v>
      </c>
      <c r="D751" s="17" t="s">
        <v>491</v>
      </c>
      <c r="E751" s="17" t="s">
        <v>288</v>
      </c>
      <c r="F751" s="18">
        <v>37.72</v>
      </c>
      <c r="G751" s="17" t="s">
        <v>36</v>
      </c>
    </row>
    <row r="752" spans="1:7" x14ac:dyDescent="0.25">
      <c r="A752" s="23">
        <v>751</v>
      </c>
      <c r="B752" s="11">
        <v>45453</v>
      </c>
      <c r="C752" s="12">
        <v>45453.539447546296</v>
      </c>
      <c r="D752" s="13" t="s">
        <v>491</v>
      </c>
      <c r="E752" s="13" t="s">
        <v>104</v>
      </c>
      <c r="F752" s="14">
        <v>37.72</v>
      </c>
      <c r="G752" s="13" t="s">
        <v>1</v>
      </c>
    </row>
    <row r="753" spans="1:7" x14ac:dyDescent="0.25">
      <c r="A753" s="24">
        <v>752</v>
      </c>
      <c r="B753" s="15">
        <v>45453</v>
      </c>
      <c r="C753" s="16">
        <v>45453.794769745371</v>
      </c>
      <c r="D753" s="17" t="s">
        <v>491</v>
      </c>
      <c r="E753" s="17" t="s">
        <v>289</v>
      </c>
      <c r="F753" s="18">
        <v>37.72</v>
      </c>
      <c r="G753" s="17" t="s">
        <v>3</v>
      </c>
    </row>
    <row r="754" spans="1:7" x14ac:dyDescent="0.25">
      <c r="A754" s="23">
        <v>753</v>
      </c>
      <c r="B754" s="11">
        <v>45453</v>
      </c>
      <c r="C754" s="12">
        <v>45453.795402430558</v>
      </c>
      <c r="D754" s="13" t="s">
        <v>491</v>
      </c>
      <c r="E754" s="13" t="s">
        <v>289</v>
      </c>
      <c r="F754" s="14">
        <v>37.72</v>
      </c>
      <c r="G754" s="13" t="s">
        <v>3</v>
      </c>
    </row>
    <row r="755" spans="1:7" x14ac:dyDescent="0.25">
      <c r="A755" s="24">
        <v>754</v>
      </c>
      <c r="B755" s="15">
        <v>45453</v>
      </c>
      <c r="C755" s="16">
        <v>45453.817634282408</v>
      </c>
      <c r="D755" s="17" t="s">
        <v>491</v>
      </c>
      <c r="E755" s="17" t="s">
        <v>290</v>
      </c>
      <c r="F755" s="18">
        <v>37.72</v>
      </c>
      <c r="G755" s="17" t="s">
        <v>1</v>
      </c>
    </row>
    <row r="756" spans="1:7" x14ac:dyDescent="0.25">
      <c r="A756" s="23">
        <v>755</v>
      </c>
      <c r="B756" s="11">
        <v>45453</v>
      </c>
      <c r="C756" s="12">
        <v>45453.818283310182</v>
      </c>
      <c r="D756" s="13" t="s">
        <v>491</v>
      </c>
      <c r="E756" s="13" t="s">
        <v>290</v>
      </c>
      <c r="F756" s="14">
        <v>37.72</v>
      </c>
      <c r="G756" s="13" t="s">
        <v>1</v>
      </c>
    </row>
    <row r="757" spans="1:7" x14ac:dyDescent="0.25">
      <c r="A757" s="24">
        <v>756</v>
      </c>
      <c r="B757" s="15">
        <v>45454</v>
      </c>
      <c r="C757" s="16">
        <v>45454.443101307872</v>
      </c>
      <c r="D757" s="17" t="s">
        <v>491</v>
      </c>
      <c r="E757" s="17" t="s">
        <v>291</v>
      </c>
      <c r="F757" s="18">
        <v>32.82</v>
      </c>
      <c r="G757" s="17" t="s">
        <v>8</v>
      </c>
    </row>
    <row r="758" spans="1:7" x14ac:dyDescent="0.25">
      <c r="A758" s="23">
        <v>757</v>
      </c>
      <c r="B758" s="11">
        <v>45454</v>
      </c>
      <c r="C758" s="12">
        <v>45454.783626064818</v>
      </c>
      <c r="D758" s="13" t="s">
        <v>491</v>
      </c>
      <c r="E758" s="13" t="s">
        <v>292</v>
      </c>
      <c r="F758" s="14">
        <v>37.72</v>
      </c>
      <c r="G758" s="13" t="s">
        <v>1</v>
      </c>
    </row>
    <row r="759" spans="1:7" x14ac:dyDescent="0.25">
      <c r="A759" s="24">
        <v>758</v>
      </c>
      <c r="B759" s="15">
        <v>45454</v>
      </c>
      <c r="C759" s="16">
        <v>45454.784449398147</v>
      </c>
      <c r="D759" s="17" t="s">
        <v>491</v>
      </c>
      <c r="E759" s="17" t="s">
        <v>292</v>
      </c>
      <c r="F759" s="18">
        <v>37.72</v>
      </c>
      <c r="G759" s="17" t="s">
        <v>1</v>
      </c>
    </row>
    <row r="760" spans="1:7" x14ac:dyDescent="0.25">
      <c r="A760" s="23">
        <v>759</v>
      </c>
      <c r="B760" s="11">
        <v>45454</v>
      </c>
      <c r="C760" s="12">
        <v>45454.886844259257</v>
      </c>
      <c r="D760" s="13" t="s">
        <v>491</v>
      </c>
      <c r="E760" s="13" t="s">
        <v>293</v>
      </c>
      <c r="F760" s="14">
        <v>37.72</v>
      </c>
      <c r="G760" s="13" t="s">
        <v>3</v>
      </c>
    </row>
    <row r="761" spans="1:7" x14ac:dyDescent="0.25">
      <c r="A761" s="24">
        <v>760</v>
      </c>
      <c r="B761" s="15">
        <v>45454</v>
      </c>
      <c r="C761" s="16">
        <v>45454.894234953703</v>
      </c>
      <c r="D761" s="17" t="s">
        <v>491</v>
      </c>
      <c r="E761" s="17" t="s">
        <v>294</v>
      </c>
      <c r="F761" s="18">
        <v>32.82</v>
      </c>
      <c r="G761" s="17" t="s">
        <v>8</v>
      </c>
    </row>
    <row r="762" spans="1:7" x14ac:dyDescent="0.25">
      <c r="A762" s="23">
        <v>761</v>
      </c>
      <c r="B762" s="11">
        <v>45454</v>
      </c>
      <c r="C762" s="12">
        <v>45454.895025694444</v>
      </c>
      <c r="D762" s="13" t="s">
        <v>491</v>
      </c>
      <c r="E762" s="13" t="s">
        <v>294</v>
      </c>
      <c r="F762" s="14">
        <v>32.82</v>
      </c>
      <c r="G762" s="13" t="s">
        <v>8</v>
      </c>
    </row>
    <row r="763" spans="1:7" x14ac:dyDescent="0.25">
      <c r="A763" s="24">
        <v>762</v>
      </c>
      <c r="B763" s="15">
        <v>45455</v>
      </c>
      <c r="C763" s="16">
        <v>45455.429384097224</v>
      </c>
      <c r="D763" s="17" t="s">
        <v>491</v>
      </c>
      <c r="E763" s="17" t="s">
        <v>295</v>
      </c>
      <c r="F763" s="18">
        <v>37.72</v>
      </c>
      <c r="G763" s="17" t="s">
        <v>3</v>
      </c>
    </row>
    <row r="764" spans="1:7" x14ac:dyDescent="0.25">
      <c r="A764" s="23">
        <v>763</v>
      </c>
      <c r="B764" s="11">
        <v>45455</v>
      </c>
      <c r="C764" s="12">
        <v>45455.494257615741</v>
      </c>
      <c r="D764" s="13" t="s">
        <v>491</v>
      </c>
      <c r="E764" s="13" t="s">
        <v>296</v>
      </c>
      <c r="F764" s="14">
        <v>37.72</v>
      </c>
      <c r="G764" s="13" t="s">
        <v>36</v>
      </c>
    </row>
    <row r="765" spans="1:7" x14ac:dyDescent="0.25">
      <c r="A765" s="24">
        <v>764</v>
      </c>
      <c r="B765" s="15">
        <v>45455</v>
      </c>
      <c r="C765" s="16">
        <v>45455.737004386574</v>
      </c>
      <c r="D765" s="17" t="s">
        <v>491</v>
      </c>
      <c r="E765" s="17" t="s">
        <v>290</v>
      </c>
      <c r="F765" s="18">
        <v>37.72</v>
      </c>
      <c r="G765" s="17" t="s">
        <v>1</v>
      </c>
    </row>
    <row r="766" spans="1:7" x14ac:dyDescent="0.25">
      <c r="A766" s="23">
        <v>765</v>
      </c>
      <c r="B766" s="11">
        <v>45455</v>
      </c>
      <c r="C766" s="12">
        <v>45455.741294884261</v>
      </c>
      <c r="D766" s="13" t="s">
        <v>491</v>
      </c>
      <c r="E766" s="13" t="s">
        <v>297</v>
      </c>
      <c r="F766" s="14">
        <v>37.72</v>
      </c>
      <c r="G766" s="13" t="s">
        <v>1</v>
      </c>
    </row>
    <row r="767" spans="1:7" x14ac:dyDescent="0.25">
      <c r="A767" s="24">
        <v>766</v>
      </c>
      <c r="B767" s="15">
        <v>45455</v>
      </c>
      <c r="C767" s="16">
        <v>45455.844833888892</v>
      </c>
      <c r="D767" s="17" t="s">
        <v>491</v>
      </c>
      <c r="E767" s="17" t="s">
        <v>263</v>
      </c>
      <c r="F767" s="18">
        <v>37.72</v>
      </c>
      <c r="G767" s="17" t="s">
        <v>3</v>
      </c>
    </row>
    <row r="768" spans="1:7" x14ac:dyDescent="0.25">
      <c r="A768" s="23">
        <v>767</v>
      </c>
      <c r="B768" s="11">
        <v>45455</v>
      </c>
      <c r="C768" s="12">
        <v>45455.851090729164</v>
      </c>
      <c r="D768" s="13" t="s">
        <v>491</v>
      </c>
      <c r="E768" s="13" t="s">
        <v>298</v>
      </c>
      <c r="F768" s="14">
        <v>32.82</v>
      </c>
      <c r="G768" s="13" t="s">
        <v>8</v>
      </c>
    </row>
    <row r="769" spans="1:7" x14ac:dyDescent="0.25">
      <c r="A769" s="24">
        <v>768</v>
      </c>
      <c r="B769" s="15">
        <v>45456</v>
      </c>
      <c r="C769" s="16">
        <v>45456.371113506946</v>
      </c>
      <c r="D769" s="17" t="s">
        <v>491</v>
      </c>
      <c r="E769" s="17" t="s">
        <v>299</v>
      </c>
      <c r="F769" s="18">
        <v>27.92</v>
      </c>
      <c r="G769" s="17" t="s">
        <v>5</v>
      </c>
    </row>
    <row r="770" spans="1:7" x14ac:dyDescent="0.25">
      <c r="A770" s="23">
        <v>769</v>
      </c>
      <c r="B770" s="11">
        <v>45456</v>
      </c>
      <c r="C770" s="12">
        <v>45456.37321287037</v>
      </c>
      <c r="D770" s="13" t="s">
        <v>491</v>
      </c>
      <c r="E770" s="13" t="s">
        <v>104</v>
      </c>
      <c r="F770" s="14">
        <v>37.72</v>
      </c>
      <c r="G770" s="13" t="s">
        <v>1</v>
      </c>
    </row>
    <row r="771" spans="1:7" x14ac:dyDescent="0.25">
      <c r="A771" s="24">
        <v>770</v>
      </c>
      <c r="B771" s="15">
        <v>45456</v>
      </c>
      <c r="C771" s="16">
        <v>45456.41001201389</v>
      </c>
      <c r="D771" s="17" t="s">
        <v>491</v>
      </c>
      <c r="E771" s="17" t="s">
        <v>300</v>
      </c>
      <c r="F771" s="18">
        <v>32.82</v>
      </c>
      <c r="G771" s="17" t="s">
        <v>8</v>
      </c>
    </row>
    <row r="772" spans="1:7" x14ac:dyDescent="0.25">
      <c r="A772" s="23">
        <v>771</v>
      </c>
      <c r="B772" s="11">
        <v>45456</v>
      </c>
      <c r="C772" s="12">
        <v>45456.414716643521</v>
      </c>
      <c r="D772" s="13" t="s">
        <v>491</v>
      </c>
      <c r="E772" s="13" t="s">
        <v>148</v>
      </c>
      <c r="F772" s="14">
        <v>27.92</v>
      </c>
      <c r="G772" s="13" t="s">
        <v>21</v>
      </c>
    </row>
    <row r="773" spans="1:7" x14ac:dyDescent="0.25">
      <c r="A773" s="24">
        <v>772</v>
      </c>
      <c r="B773" s="15">
        <v>45456</v>
      </c>
      <c r="C773" s="16">
        <v>45456.711789363428</v>
      </c>
      <c r="D773" s="17" t="s">
        <v>491</v>
      </c>
      <c r="E773" s="17" t="s">
        <v>301</v>
      </c>
      <c r="F773" s="18">
        <v>32.82</v>
      </c>
      <c r="G773" s="17" t="s">
        <v>8</v>
      </c>
    </row>
    <row r="774" spans="1:7" x14ac:dyDescent="0.25">
      <c r="A774" s="23">
        <v>773</v>
      </c>
      <c r="B774" s="11">
        <v>45456</v>
      </c>
      <c r="C774" s="12">
        <v>45456.727622986109</v>
      </c>
      <c r="D774" s="13" t="s">
        <v>491</v>
      </c>
      <c r="E774" s="13" t="s">
        <v>302</v>
      </c>
      <c r="F774" s="14">
        <v>37.72</v>
      </c>
      <c r="G774" s="13" t="s">
        <v>3</v>
      </c>
    </row>
    <row r="775" spans="1:7" x14ac:dyDescent="0.25">
      <c r="A775" s="24">
        <v>774</v>
      </c>
      <c r="B775" s="15">
        <v>45456</v>
      </c>
      <c r="C775" s="16">
        <v>45456.807165312501</v>
      </c>
      <c r="D775" s="17" t="s">
        <v>491</v>
      </c>
      <c r="E775" s="17" t="s">
        <v>303</v>
      </c>
      <c r="F775" s="18">
        <v>37.72</v>
      </c>
      <c r="G775" s="17" t="s">
        <v>1</v>
      </c>
    </row>
    <row r="776" spans="1:7" x14ac:dyDescent="0.25">
      <c r="A776" s="23">
        <v>775</v>
      </c>
      <c r="B776" s="11">
        <v>45456</v>
      </c>
      <c r="C776" s="12">
        <v>45456.847821319447</v>
      </c>
      <c r="D776" s="13" t="s">
        <v>491</v>
      </c>
      <c r="E776" s="13" t="s">
        <v>16</v>
      </c>
      <c r="F776" s="14">
        <v>32.82</v>
      </c>
      <c r="G776" s="13" t="s">
        <v>8</v>
      </c>
    </row>
    <row r="777" spans="1:7" x14ac:dyDescent="0.25">
      <c r="A777" s="24">
        <v>776</v>
      </c>
      <c r="B777" s="15">
        <v>45456</v>
      </c>
      <c r="C777" s="16">
        <v>45456.863726747688</v>
      </c>
      <c r="D777" s="17" t="s">
        <v>491</v>
      </c>
      <c r="E777" s="17" t="s">
        <v>16</v>
      </c>
      <c r="F777" s="18">
        <v>23.02</v>
      </c>
      <c r="G777" s="17" t="s">
        <v>28</v>
      </c>
    </row>
    <row r="778" spans="1:7" x14ac:dyDescent="0.25">
      <c r="A778" s="23">
        <v>777</v>
      </c>
      <c r="B778" s="11">
        <v>45456</v>
      </c>
      <c r="C778" s="12">
        <v>45456.864590451391</v>
      </c>
      <c r="D778" s="13" t="s">
        <v>491</v>
      </c>
      <c r="E778" s="13" t="s">
        <v>302</v>
      </c>
      <c r="F778" s="14">
        <v>23.02</v>
      </c>
      <c r="G778" s="13" t="s">
        <v>28</v>
      </c>
    </row>
    <row r="779" spans="1:7" x14ac:dyDescent="0.25">
      <c r="A779" s="24">
        <v>778</v>
      </c>
      <c r="B779" s="15">
        <v>45456</v>
      </c>
      <c r="C779" s="16">
        <v>45456.866873865743</v>
      </c>
      <c r="D779" s="17" t="s">
        <v>491</v>
      </c>
      <c r="E779" s="17" t="s">
        <v>13</v>
      </c>
      <c r="F779" s="18">
        <v>32.82</v>
      </c>
      <c r="G779" s="17" t="s">
        <v>8</v>
      </c>
    </row>
    <row r="780" spans="1:7" x14ac:dyDescent="0.25">
      <c r="A780" s="23">
        <v>779</v>
      </c>
      <c r="B780" s="11">
        <v>45456</v>
      </c>
      <c r="C780" s="12">
        <v>45456.876717326391</v>
      </c>
      <c r="D780" s="13" t="s">
        <v>491</v>
      </c>
      <c r="E780" s="13" t="s">
        <v>13</v>
      </c>
      <c r="F780" s="14">
        <v>32.82</v>
      </c>
      <c r="G780" s="13" t="s">
        <v>8</v>
      </c>
    </row>
    <row r="781" spans="1:7" x14ac:dyDescent="0.25">
      <c r="A781" s="24">
        <v>780</v>
      </c>
      <c r="B781" s="15">
        <v>45457</v>
      </c>
      <c r="C781" s="16">
        <v>45457.323764328707</v>
      </c>
      <c r="D781" s="17" t="s">
        <v>491</v>
      </c>
      <c r="E781" s="17" t="s">
        <v>148</v>
      </c>
      <c r="F781" s="18">
        <v>27.92</v>
      </c>
      <c r="G781" s="17" t="s">
        <v>21</v>
      </c>
    </row>
    <row r="782" spans="1:7" x14ac:dyDescent="0.25">
      <c r="A782" s="23">
        <v>781</v>
      </c>
      <c r="B782" s="11">
        <v>45457</v>
      </c>
      <c r="C782" s="12">
        <v>45457.437865555556</v>
      </c>
      <c r="D782" s="13" t="s">
        <v>491</v>
      </c>
      <c r="E782" s="13" t="s">
        <v>304</v>
      </c>
      <c r="F782" s="14">
        <v>27.92</v>
      </c>
      <c r="G782" s="13" t="s">
        <v>5</v>
      </c>
    </row>
    <row r="783" spans="1:7" x14ac:dyDescent="0.25">
      <c r="A783" s="24">
        <v>782</v>
      </c>
      <c r="B783" s="15">
        <v>45457</v>
      </c>
      <c r="C783" s="16">
        <v>45457.510204814818</v>
      </c>
      <c r="D783" s="17" t="s">
        <v>491</v>
      </c>
      <c r="E783" s="17" t="s">
        <v>104</v>
      </c>
      <c r="F783" s="18">
        <v>37.72</v>
      </c>
      <c r="G783" s="17" t="s">
        <v>1</v>
      </c>
    </row>
    <row r="784" spans="1:7" x14ac:dyDescent="0.25">
      <c r="A784" s="23">
        <v>783</v>
      </c>
      <c r="B784" s="11">
        <v>45457</v>
      </c>
      <c r="C784" s="12">
        <v>45457.77075693287</v>
      </c>
      <c r="D784" s="13" t="s">
        <v>491</v>
      </c>
      <c r="E784" s="13" t="s">
        <v>305</v>
      </c>
      <c r="F784" s="14">
        <v>32.82</v>
      </c>
      <c r="G784" s="13" t="s">
        <v>8</v>
      </c>
    </row>
    <row r="785" spans="1:7" x14ac:dyDescent="0.25">
      <c r="A785" s="24">
        <v>784</v>
      </c>
      <c r="B785" s="15">
        <v>45458</v>
      </c>
      <c r="C785" s="16">
        <v>45458.476411736112</v>
      </c>
      <c r="D785" s="17" t="s">
        <v>491</v>
      </c>
      <c r="E785" s="17" t="s">
        <v>306</v>
      </c>
      <c r="F785" s="18">
        <v>37.72</v>
      </c>
      <c r="G785" s="17" t="s">
        <v>36</v>
      </c>
    </row>
    <row r="786" spans="1:7" x14ac:dyDescent="0.25">
      <c r="A786" s="23">
        <v>785</v>
      </c>
      <c r="B786" s="11">
        <v>45458</v>
      </c>
      <c r="C786" s="12">
        <v>45458.514908969904</v>
      </c>
      <c r="D786" s="13" t="s">
        <v>491</v>
      </c>
      <c r="E786" s="13" t="s">
        <v>307</v>
      </c>
      <c r="F786" s="14">
        <v>37.72</v>
      </c>
      <c r="G786" s="13" t="s">
        <v>1</v>
      </c>
    </row>
    <row r="787" spans="1:7" x14ac:dyDescent="0.25">
      <c r="A787" s="24">
        <v>786</v>
      </c>
      <c r="B787" s="15">
        <v>45458</v>
      </c>
      <c r="C787" s="16">
        <v>45458.51582108796</v>
      </c>
      <c r="D787" s="17" t="s">
        <v>491</v>
      </c>
      <c r="E787" s="17" t="s">
        <v>307</v>
      </c>
      <c r="F787" s="18">
        <v>32.82</v>
      </c>
      <c r="G787" s="17" t="s">
        <v>8</v>
      </c>
    </row>
    <row r="788" spans="1:7" x14ac:dyDescent="0.25">
      <c r="A788" s="23">
        <v>787</v>
      </c>
      <c r="B788" s="11">
        <v>45458</v>
      </c>
      <c r="C788" s="12">
        <v>45458.516575995367</v>
      </c>
      <c r="D788" s="13" t="s">
        <v>491</v>
      </c>
      <c r="E788" s="13" t="s">
        <v>307</v>
      </c>
      <c r="F788" s="14">
        <v>23.02</v>
      </c>
      <c r="G788" s="13" t="s">
        <v>28</v>
      </c>
    </row>
    <row r="789" spans="1:7" x14ac:dyDescent="0.25">
      <c r="A789" s="24">
        <v>788</v>
      </c>
      <c r="B789" s="15">
        <v>45458</v>
      </c>
      <c r="C789" s="16">
        <v>45458.517073263887</v>
      </c>
      <c r="D789" s="17" t="s">
        <v>491</v>
      </c>
      <c r="E789" s="17" t="s">
        <v>307</v>
      </c>
      <c r="F789" s="18">
        <v>37.72</v>
      </c>
      <c r="G789" s="17" t="s">
        <v>12</v>
      </c>
    </row>
    <row r="790" spans="1:7" x14ac:dyDescent="0.25">
      <c r="A790" s="23">
        <v>789</v>
      </c>
      <c r="B790" s="11">
        <v>45458</v>
      </c>
      <c r="C790" s="12">
        <v>45458.517638425925</v>
      </c>
      <c r="D790" s="13" t="s">
        <v>491</v>
      </c>
      <c r="E790" s="13" t="s">
        <v>307</v>
      </c>
      <c r="F790" s="14">
        <v>32.82</v>
      </c>
      <c r="G790" s="13" t="s">
        <v>8</v>
      </c>
    </row>
    <row r="791" spans="1:7" x14ac:dyDescent="0.25">
      <c r="A791" s="24">
        <v>790</v>
      </c>
      <c r="B791" s="15">
        <v>45458</v>
      </c>
      <c r="C791" s="16">
        <v>45458.669096168982</v>
      </c>
      <c r="D791" s="17" t="s">
        <v>491</v>
      </c>
      <c r="E791" s="17" t="s">
        <v>308</v>
      </c>
      <c r="F791" s="18">
        <v>32.82</v>
      </c>
      <c r="G791" s="17" t="s">
        <v>8</v>
      </c>
    </row>
    <row r="792" spans="1:7" x14ac:dyDescent="0.25">
      <c r="A792" s="23">
        <v>791</v>
      </c>
      <c r="B792" s="11">
        <v>45458</v>
      </c>
      <c r="C792" s="12">
        <v>45458.759775729166</v>
      </c>
      <c r="D792" s="13" t="s">
        <v>491</v>
      </c>
      <c r="E792" s="13" t="s">
        <v>309</v>
      </c>
      <c r="F792" s="14">
        <v>27.92</v>
      </c>
      <c r="G792" s="13" t="s">
        <v>5</v>
      </c>
    </row>
    <row r="793" spans="1:7" x14ac:dyDescent="0.25">
      <c r="A793" s="24">
        <v>792</v>
      </c>
      <c r="B793" s="15">
        <v>45459</v>
      </c>
      <c r="C793" s="16">
        <v>45459.447123333332</v>
      </c>
      <c r="D793" s="17" t="s">
        <v>491</v>
      </c>
      <c r="E793" s="17" t="s">
        <v>66</v>
      </c>
      <c r="F793" s="18">
        <v>32.82</v>
      </c>
      <c r="G793" s="17" t="s">
        <v>8</v>
      </c>
    </row>
    <row r="794" spans="1:7" x14ac:dyDescent="0.25">
      <c r="A794" s="23">
        <v>793</v>
      </c>
      <c r="B794" s="11">
        <v>45459</v>
      </c>
      <c r="C794" s="12">
        <v>45459.457423217595</v>
      </c>
      <c r="D794" s="13" t="s">
        <v>491</v>
      </c>
      <c r="E794" s="13" t="s">
        <v>310</v>
      </c>
      <c r="F794" s="14">
        <v>37.72</v>
      </c>
      <c r="G794" s="13" t="s">
        <v>1</v>
      </c>
    </row>
    <row r="795" spans="1:7" x14ac:dyDescent="0.25">
      <c r="A795" s="24">
        <v>794</v>
      </c>
      <c r="B795" s="15">
        <v>45459</v>
      </c>
      <c r="C795" s="16">
        <v>45459.458775358798</v>
      </c>
      <c r="D795" s="17" t="s">
        <v>491</v>
      </c>
      <c r="E795" s="17" t="s">
        <v>310</v>
      </c>
      <c r="F795" s="18">
        <v>37.72</v>
      </c>
      <c r="G795" s="17" t="s">
        <v>3</v>
      </c>
    </row>
    <row r="796" spans="1:7" x14ac:dyDescent="0.25">
      <c r="A796" s="23">
        <v>795</v>
      </c>
      <c r="B796" s="11">
        <v>45459</v>
      </c>
      <c r="C796" s="12">
        <v>45459.459507962965</v>
      </c>
      <c r="D796" s="13" t="s">
        <v>491</v>
      </c>
      <c r="E796" s="13" t="s">
        <v>310</v>
      </c>
      <c r="F796" s="14">
        <v>37.72</v>
      </c>
      <c r="G796" s="13" t="s">
        <v>3</v>
      </c>
    </row>
    <row r="797" spans="1:7" x14ac:dyDescent="0.25">
      <c r="A797" s="24">
        <v>796</v>
      </c>
      <c r="B797" s="15">
        <v>45459</v>
      </c>
      <c r="C797" s="16">
        <v>45459.534347499997</v>
      </c>
      <c r="D797" s="17" t="s">
        <v>491</v>
      </c>
      <c r="E797" s="17" t="s">
        <v>283</v>
      </c>
      <c r="F797" s="18">
        <v>32.82</v>
      </c>
      <c r="G797" s="17" t="s">
        <v>8</v>
      </c>
    </row>
    <row r="798" spans="1:7" x14ac:dyDescent="0.25">
      <c r="A798" s="23">
        <v>797</v>
      </c>
      <c r="B798" s="11">
        <v>45459</v>
      </c>
      <c r="C798" s="12">
        <v>45459.583784629627</v>
      </c>
      <c r="D798" s="13" t="s">
        <v>491</v>
      </c>
      <c r="E798" s="13" t="s">
        <v>281</v>
      </c>
      <c r="F798" s="14">
        <v>23.02</v>
      </c>
      <c r="G798" s="13" t="s">
        <v>28</v>
      </c>
    </row>
    <row r="799" spans="1:7" x14ac:dyDescent="0.25">
      <c r="A799" s="24">
        <v>798</v>
      </c>
      <c r="B799" s="15">
        <v>45459</v>
      </c>
      <c r="C799" s="16">
        <v>45459.626809398149</v>
      </c>
      <c r="D799" s="17" t="s">
        <v>491</v>
      </c>
      <c r="E799" s="17" t="s">
        <v>311</v>
      </c>
      <c r="F799" s="18">
        <v>32.82</v>
      </c>
      <c r="G799" s="17" t="s">
        <v>8</v>
      </c>
    </row>
    <row r="800" spans="1:7" x14ac:dyDescent="0.25">
      <c r="A800" s="23">
        <v>799</v>
      </c>
      <c r="B800" s="11">
        <v>45459</v>
      </c>
      <c r="C800" s="12">
        <v>45459.628592835645</v>
      </c>
      <c r="D800" s="13" t="s">
        <v>491</v>
      </c>
      <c r="E800" s="13" t="s">
        <v>311</v>
      </c>
      <c r="F800" s="14">
        <v>32.82</v>
      </c>
      <c r="G800" s="13" t="s">
        <v>8</v>
      </c>
    </row>
    <row r="801" spans="1:7" x14ac:dyDescent="0.25">
      <c r="A801" s="24">
        <v>800</v>
      </c>
      <c r="B801" s="15">
        <v>45459</v>
      </c>
      <c r="C801" s="16">
        <v>45459.655550844909</v>
      </c>
      <c r="D801" s="17" t="s">
        <v>491</v>
      </c>
      <c r="E801" s="17" t="s">
        <v>312</v>
      </c>
      <c r="F801" s="18">
        <v>37.72</v>
      </c>
      <c r="G801" s="17" t="s">
        <v>3</v>
      </c>
    </row>
    <row r="802" spans="1:7" x14ac:dyDescent="0.25">
      <c r="A802" s="23">
        <v>801</v>
      </c>
      <c r="B802" s="11">
        <v>45459</v>
      </c>
      <c r="C802" s="12">
        <v>45459.699728252315</v>
      </c>
      <c r="D802" s="13" t="s">
        <v>491</v>
      </c>
      <c r="E802" s="13" t="s">
        <v>313</v>
      </c>
      <c r="F802" s="14">
        <v>37.72</v>
      </c>
      <c r="G802" s="13" t="s">
        <v>3</v>
      </c>
    </row>
    <row r="803" spans="1:7" x14ac:dyDescent="0.25">
      <c r="A803" s="24">
        <v>802</v>
      </c>
      <c r="B803" s="15">
        <v>45459</v>
      </c>
      <c r="C803" s="16">
        <v>45459.739783182871</v>
      </c>
      <c r="D803" s="17" t="s">
        <v>491</v>
      </c>
      <c r="E803" s="17" t="s">
        <v>66</v>
      </c>
      <c r="F803" s="18">
        <v>32.82</v>
      </c>
      <c r="G803" s="17" t="s">
        <v>8</v>
      </c>
    </row>
    <row r="804" spans="1:7" x14ac:dyDescent="0.25">
      <c r="A804" s="23">
        <v>803</v>
      </c>
      <c r="B804" s="11">
        <v>45459</v>
      </c>
      <c r="C804" s="12">
        <v>45459.740469375</v>
      </c>
      <c r="D804" s="13" t="s">
        <v>491</v>
      </c>
      <c r="E804" s="13" t="s">
        <v>66</v>
      </c>
      <c r="F804" s="14">
        <v>32.82</v>
      </c>
      <c r="G804" s="13" t="s">
        <v>8</v>
      </c>
    </row>
    <row r="805" spans="1:7" x14ac:dyDescent="0.25">
      <c r="A805" s="24">
        <v>804</v>
      </c>
      <c r="B805" s="15">
        <v>45460</v>
      </c>
      <c r="C805" s="16">
        <v>45460.373194953703</v>
      </c>
      <c r="D805" s="17" t="s">
        <v>491</v>
      </c>
      <c r="E805" s="17" t="s">
        <v>314</v>
      </c>
      <c r="F805" s="18">
        <v>27.92</v>
      </c>
      <c r="G805" s="17" t="s">
        <v>5</v>
      </c>
    </row>
    <row r="806" spans="1:7" x14ac:dyDescent="0.25">
      <c r="A806" s="23">
        <v>805</v>
      </c>
      <c r="B806" s="11">
        <v>45460</v>
      </c>
      <c r="C806" s="12">
        <v>45460.425059479167</v>
      </c>
      <c r="D806" s="13" t="s">
        <v>491</v>
      </c>
      <c r="E806" s="13" t="s">
        <v>315</v>
      </c>
      <c r="F806" s="14">
        <v>27.92</v>
      </c>
      <c r="G806" s="13" t="s">
        <v>21</v>
      </c>
    </row>
    <row r="807" spans="1:7" x14ac:dyDescent="0.25">
      <c r="A807" s="24">
        <v>806</v>
      </c>
      <c r="B807" s="15">
        <v>45460</v>
      </c>
      <c r="C807" s="16">
        <v>45460.426129340274</v>
      </c>
      <c r="D807" s="17" t="s">
        <v>491</v>
      </c>
      <c r="E807" s="17" t="s">
        <v>315</v>
      </c>
      <c r="F807" s="18">
        <v>27.92</v>
      </c>
      <c r="G807" s="17" t="s">
        <v>21</v>
      </c>
    </row>
    <row r="808" spans="1:7" x14ac:dyDescent="0.25">
      <c r="A808" s="23">
        <v>807</v>
      </c>
      <c r="B808" s="11">
        <v>45460</v>
      </c>
      <c r="C808" s="12">
        <v>45460.455458425924</v>
      </c>
      <c r="D808" s="13" t="s">
        <v>491</v>
      </c>
      <c r="E808" s="13" t="s">
        <v>49</v>
      </c>
      <c r="F808" s="14">
        <v>37.72</v>
      </c>
      <c r="G808" s="13" t="s">
        <v>36</v>
      </c>
    </row>
    <row r="809" spans="1:7" x14ac:dyDescent="0.25">
      <c r="A809" s="24">
        <v>808</v>
      </c>
      <c r="B809" s="15">
        <v>45460</v>
      </c>
      <c r="C809" s="16">
        <v>45460.619159502312</v>
      </c>
      <c r="D809" s="17" t="s">
        <v>491</v>
      </c>
      <c r="E809" s="17" t="s">
        <v>171</v>
      </c>
      <c r="F809" s="18">
        <v>37.72</v>
      </c>
      <c r="G809" s="17" t="s">
        <v>36</v>
      </c>
    </row>
    <row r="810" spans="1:7" x14ac:dyDescent="0.25">
      <c r="A810" s="23">
        <v>809</v>
      </c>
      <c r="B810" s="11">
        <v>45460</v>
      </c>
      <c r="C810" s="12">
        <v>45460.701544456017</v>
      </c>
      <c r="D810" s="13" t="s">
        <v>491</v>
      </c>
      <c r="E810" s="13" t="s">
        <v>16</v>
      </c>
      <c r="F810" s="14">
        <v>37.72</v>
      </c>
      <c r="G810" s="13" t="s">
        <v>36</v>
      </c>
    </row>
    <row r="811" spans="1:7" x14ac:dyDescent="0.25">
      <c r="A811" s="24">
        <v>810</v>
      </c>
      <c r="B811" s="15">
        <v>45460</v>
      </c>
      <c r="C811" s="16">
        <v>45460.702211087962</v>
      </c>
      <c r="D811" s="17" t="s">
        <v>491</v>
      </c>
      <c r="E811" s="17" t="s">
        <v>16</v>
      </c>
      <c r="F811" s="18">
        <v>37.72</v>
      </c>
      <c r="G811" s="17" t="s">
        <v>36</v>
      </c>
    </row>
    <row r="812" spans="1:7" x14ac:dyDescent="0.25">
      <c r="A812" s="23">
        <v>811</v>
      </c>
      <c r="B812" s="11">
        <v>45460</v>
      </c>
      <c r="C812" s="12">
        <v>45460.703198333336</v>
      </c>
      <c r="D812" s="13" t="s">
        <v>491</v>
      </c>
      <c r="E812" s="13" t="s">
        <v>16</v>
      </c>
      <c r="F812" s="14">
        <v>27.92</v>
      </c>
      <c r="G812" s="13" t="s">
        <v>5</v>
      </c>
    </row>
    <row r="813" spans="1:7" x14ac:dyDescent="0.25">
      <c r="A813" s="24">
        <v>812</v>
      </c>
      <c r="B813" s="15">
        <v>45460</v>
      </c>
      <c r="C813" s="16">
        <v>45460.785643877316</v>
      </c>
      <c r="D813" s="17" t="s">
        <v>491</v>
      </c>
      <c r="E813" s="17" t="s">
        <v>316</v>
      </c>
      <c r="F813" s="18">
        <v>27.92</v>
      </c>
      <c r="G813" s="17" t="s">
        <v>5</v>
      </c>
    </row>
    <row r="814" spans="1:7" x14ac:dyDescent="0.25">
      <c r="A814" s="23">
        <v>813</v>
      </c>
      <c r="B814" s="11">
        <v>45460</v>
      </c>
      <c r="C814" s="12">
        <v>45460.88624403935</v>
      </c>
      <c r="D814" s="13" t="s">
        <v>491</v>
      </c>
      <c r="E814" s="13" t="s">
        <v>13</v>
      </c>
      <c r="F814" s="14">
        <v>32.82</v>
      </c>
      <c r="G814" s="13" t="s">
        <v>8</v>
      </c>
    </row>
    <row r="815" spans="1:7" x14ac:dyDescent="0.25">
      <c r="A815" s="24">
        <v>814</v>
      </c>
      <c r="B815" s="15">
        <v>45461</v>
      </c>
      <c r="C815" s="16">
        <v>45461.586182002313</v>
      </c>
      <c r="D815" s="17" t="s">
        <v>491</v>
      </c>
      <c r="E815" s="17" t="s">
        <v>306</v>
      </c>
      <c r="F815" s="18">
        <v>27.92</v>
      </c>
      <c r="G815" s="17" t="s">
        <v>5</v>
      </c>
    </row>
    <row r="816" spans="1:7" x14ac:dyDescent="0.25">
      <c r="A816" s="23">
        <v>815</v>
      </c>
      <c r="B816" s="11">
        <v>45461</v>
      </c>
      <c r="C816" s="12">
        <v>45461.586948067132</v>
      </c>
      <c r="D816" s="13" t="s">
        <v>491</v>
      </c>
      <c r="E816" s="13" t="s">
        <v>306</v>
      </c>
      <c r="F816" s="14">
        <v>37.72</v>
      </c>
      <c r="G816" s="13" t="s">
        <v>36</v>
      </c>
    </row>
    <row r="817" spans="1:7" x14ac:dyDescent="0.25">
      <c r="A817" s="24">
        <v>816</v>
      </c>
      <c r="B817" s="15">
        <v>45461</v>
      </c>
      <c r="C817" s="16">
        <v>45461.806025127313</v>
      </c>
      <c r="D817" s="17" t="s">
        <v>491</v>
      </c>
      <c r="E817" s="17" t="s">
        <v>161</v>
      </c>
      <c r="F817" s="18">
        <v>37.72</v>
      </c>
      <c r="G817" s="17" t="s">
        <v>36</v>
      </c>
    </row>
    <row r="818" spans="1:7" x14ac:dyDescent="0.25">
      <c r="A818" s="23">
        <v>817</v>
      </c>
      <c r="B818" s="11">
        <v>45461</v>
      </c>
      <c r="C818" s="12">
        <v>45461.806700138892</v>
      </c>
      <c r="D818" s="13" t="s">
        <v>491</v>
      </c>
      <c r="E818" s="13" t="s">
        <v>161</v>
      </c>
      <c r="F818" s="14">
        <v>37.72</v>
      </c>
      <c r="G818" s="13" t="s">
        <v>36</v>
      </c>
    </row>
    <row r="819" spans="1:7" x14ac:dyDescent="0.25">
      <c r="A819" s="24">
        <v>818</v>
      </c>
      <c r="B819" s="15">
        <v>45461</v>
      </c>
      <c r="C819" s="16">
        <v>45461.858211770836</v>
      </c>
      <c r="D819" s="17" t="s">
        <v>491</v>
      </c>
      <c r="E819" s="17" t="s">
        <v>317</v>
      </c>
      <c r="F819" s="18">
        <v>27.92</v>
      </c>
      <c r="G819" s="17" t="s">
        <v>21</v>
      </c>
    </row>
    <row r="820" spans="1:7" x14ac:dyDescent="0.25">
      <c r="A820" s="23">
        <v>819</v>
      </c>
      <c r="B820" s="11">
        <v>45461</v>
      </c>
      <c r="C820" s="12">
        <v>45461.889462106483</v>
      </c>
      <c r="D820" s="13" t="s">
        <v>491</v>
      </c>
      <c r="E820" s="13" t="s">
        <v>16</v>
      </c>
      <c r="F820" s="14">
        <v>32.82</v>
      </c>
      <c r="G820" s="13" t="s">
        <v>8</v>
      </c>
    </row>
    <row r="821" spans="1:7" x14ac:dyDescent="0.25">
      <c r="A821" s="24">
        <v>820</v>
      </c>
      <c r="B821" s="15">
        <v>45461</v>
      </c>
      <c r="C821" s="16">
        <v>45461.890492106482</v>
      </c>
      <c r="D821" s="17" t="s">
        <v>491</v>
      </c>
      <c r="E821" s="17" t="s">
        <v>16</v>
      </c>
      <c r="F821" s="18">
        <v>32.82</v>
      </c>
      <c r="G821" s="17" t="s">
        <v>8</v>
      </c>
    </row>
    <row r="822" spans="1:7" x14ac:dyDescent="0.25">
      <c r="A822" s="23">
        <v>821</v>
      </c>
      <c r="B822" s="11">
        <v>45462</v>
      </c>
      <c r="C822" s="12">
        <v>45462.32453510417</v>
      </c>
      <c r="D822" s="13" t="s">
        <v>491</v>
      </c>
      <c r="E822" s="13" t="s">
        <v>318</v>
      </c>
      <c r="F822" s="14">
        <v>37.72</v>
      </c>
      <c r="G822" s="13" t="s">
        <v>1</v>
      </c>
    </row>
    <row r="823" spans="1:7" x14ac:dyDescent="0.25">
      <c r="A823" s="24">
        <v>822</v>
      </c>
      <c r="B823" s="15">
        <v>45462</v>
      </c>
      <c r="C823" s="16">
        <v>45462.345769768515</v>
      </c>
      <c r="D823" s="17" t="s">
        <v>491</v>
      </c>
      <c r="E823" s="17" t="s">
        <v>148</v>
      </c>
      <c r="F823" s="18">
        <v>27.92</v>
      </c>
      <c r="G823" s="17" t="s">
        <v>21</v>
      </c>
    </row>
    <row r="824" spans="1:7" x14ac:dyDescent="0.25">
      <c r="A824" s="23">
        <v>823</v>
      </c>
      <c r="B824" s="11">
        <v>45462</v>
      </c>
      <c r="C824" s="12">
        <v>45462.454172361111</v>
      </c>
      <c r="D824" s="13" t="s">
        <v>491</v>
      </c>
      <c r="E824" s="13" t="s">
        <v>319</v>
      </c>
      <c r="F824" s="14">
        <v>27.92</v>
      </c>
      <c r="G824" s="13" t="s">
        <v>5</v>
      </c>
    </row>
    <row r="825" spans="1:7" x14ac:dyDescent="0.25">
      <c r="A825" s="24">
        <v>824</v>
      </c>
      <c r="B825" s="15">
        <v>45462</v>
      </c>
      <c r="C825" s="16">
        <v>45462.466294062498</v>
      </c>
      <c r="D825" s="17" t="s">
        <v>491</v>
      </c>
      <c r="E825" s="17" t="s">
        <v>320</v>
      </c>
      <c r="F825" s="18">
        <v>37.72</v>
      </c>
      <c r="G825" s="17" t="s">
        <v>1</v>
      </c>
    </row>
    <row r="826" spans="1:7" x14ac:dyDescent="0.25">
      <c r="A826" s="23">
        <v>825</v>
      </c>
      <c r="B826" s="11">
        <v>45462</v>
      </c>
      <c r="C826" s="12">
        <v>45462.467030231484</v>
      </c>
      <c r="D826" s="13" t="s">
        <v>491</v>
      </c>
      <c r="E826" s="13" t="s">
        <v>320</v>
      </c>
      <c r="F826" s="14">
        <v>37.72</v>
      </c>
      <c r="G826" s="13" t="s">
        <v>12</v>
      </c>
    </row>
    <row r="827" spans="1:7" x14ac:dyDescent="0.25">
      <c r="A827" s="24">
        <v>826</v>
      </c>
      <c r="B827" s="15">
        <v>45462</v>
      </c>
      <c r="C827" s="16">
        <v>45462.598336319446</v>
      </c>
      <c r="D827" s="17" t="s">
        <v>491</v>
      </c>
      <c r="E827" s="17" t="s">
        <v>171</v>
      </c>
      <c r="F827" s="18">
        <v>32.82</v>
      </c>
      <c r="G827" s="17" t="s">
        <v>8</v>
      </c>
    </row>
    <row r="828" spans="1:7" x14ac:dyDescent="0.25">
      <c r="A828" s="23">
        <v>827</v>
      </c>
      <c r="B828" s="11">
        <v>45462</v>
      </c>
      <c r="C828" s="12">
        <v>45462.769947187502</v>
      </c>
      <c r="D828" s="13" t="s">
        <v>491</v>
      </c>
      <c r="E828" s="13" t="s">
        <v>160</v>
      </c>
      <c r="F828" s="14">
        <v>37.72</v>
      </c>
      <c r="G828" s="13" t="s">
        <v>36</v>
      </c>
    </row>
    <row r="829" spans="1:7" x14ac:dyDescent="0.25">
      <c r="A829" s="24">
        <v>828</v>
      </c>
      <c r="B829" s="15">
        <v>45462</v>
      </c>
      <c r="C829" s="16">
        <v>45462.770821307873</v>
      </c>
      <c r="D829" s="17" t="s">
        <v>491</v>
      </c>
      <c r="E829" s="17" t="s">
        <v>160</v>
      </c>
      <c r="F829" s="18">
        <v>37.72</v>
      </c>
      <c r="G829" s="17" t="s">
        <v>1</v>
      </c>
    </row>
    <row r="830" spans="1:7" x14ac:dyDescent="0.25">
      <c r="A830" s="23">
        <v>829</v>
      </c>
      <c r="B830" s="11">
        <v>45462</v>
      </c>
      <c r="C830" s="12">
        <v>45462.813556631947</v>
      </c>
      <c r="D830" s="13" t="s">
        <v>491</v>
      </c>
      <c r="E830" s="13" t="s">
        <v>13</v>
      </c>
      <c r="F830" s="14">
        <v>32.82</v>
      </c>
      <c r="G830" s="13" t="s">
        <v>8</v>
      </c>
    </row>
    <row r="831" spans="1:7" x14ac:dyDescent="0.25">
      <c r="A831" s="24">
        <v>830</v>
      </c>
      <c r="B831" s="15">
        <v>45462</v>
      </c>
      <c r="C831" s="16">
        <v>45462.895132928243</v>
      </c>
      <c r="D831" s="17" t="s">
        <v>491</v>
      </c>
      <c r="E831" s="17" t="s">
        <v>199</v>
      </c>
      <c r="F831" s="18">
        <v>37.72</v>
      </c>
      <c r="G831" s="17" t="s">
        <v>36</v>
      </c>
    </row>
    <row r="832" spans="1:7" x14ac:dyDescent="0.25">
      <c r="A832" s="23">
        <v>831</v>
      </c>
      <c r="B832" s="11">
        <v>45462</v>
      </c>
      <c r="C832" s="12">
        <v>45462.895873657406</v>
      </c>
      <c r="D832" s="13" t="s">
        <v>491</v>
      </c>
      <c r="E832" s="13" t="s">
        <v>199</v>
      </c>
      <c r="F832" s="14">
        <v>32.82</v>
      </c>
      <c r="G832" s="13" t="s">
        <v>8</v>
      </c>
    </row>
    <row r="833" spans="1:7" x14ac:dyDescent="0.25">
      <c r="A833" s="24">
        <v>832</v>
      </c>
      <c r="B833" s="15">
        <v>45463</v>
      </c>
      <c r="C833" s="16">
        <v>45463.451463576392</v>
      </c>
      <c r="D833" s="17" t="s">
        <v>491</v>
      </c>
      <c r="E833" s="17" t="s">
        <v>104</v>
      </c>
      <c r="F833" s="18">
        <v>37.72</v>
      </c>
      <c r="G833" s="17" t="s">
        <v>1</v>
      </c>
    </row>
    <row r="834" spans="1:7" x14ac:dyDescent="0.25">
      <c r="A834" s="23">
        <v>833</v>
      </c>
      <c r="B834" s="11">
        <v>45463</v>
      </c>
      <c r="C834" s="12">
        <v>45463.790996319447</v>
      </c>
      <c r="D834" s="13" t="s">
        <v>491</v>
      </c>
      <c r="E834" s="13" t="s">
        <v>321</v>
      </c>
      <c r="F834" s="14">
        <v>37.72</v>
      </c>
      <c r="G834" s="13" t="s">
        <v>1</v>
      </c>
    </row>
    <row r="835" spans="1:7" x14ac:dyDescent="0.25">
      <c r="A835" s="24">
        <v>834</v>
      </c>
      <c r="B835" s="15">
        <v>45463</v>
      </c>
      <c r="C835" s="16">
        <v>45463.791669409722</v>
      </c>
      <c r="D835" s="17" t="s">
        <v>491</v>
      </c>
      <c r="E835" s="17" t="s">
        <v>321</v>
      </c>
      <c r="F835" s="18">
        <v>37.72</v>
      </c>
      <c r="G835" s="17" t="s">
        <v>1</v>
      </c>
    </row>
    <row r="836" spans="1:7" x14ac:dyDescent="0.25">
      <c r="A836" s="23">
        <v>835</v>
      </c>
      <c r="B836" s="11">
        <v>45463</v>
      </c>
      <c r="C836" s="12">
        <v>45463.90219922454</v>
      </c>
      <c r="D836" s="13" t="s">
        <v>491</v>
      </c>
      <c r="E836" s="13" t="s">
        <v>264</v>
      </c>
      <c r="F836" s="14">
        <v>37.72</v>
      </c>
      <c r="G836" s="13" t="s">
        <v>1</v>
      </c>
    </row>
    <row r="837" spans="1:7" x14ac:dyDescent="0.25">
      <c r="A837" s="24">
        <v>836</v>
      </c>
      <c r="B837" s="15">
        <v>45463</v>
      </c>
      <c r="C837" s="16">
        <v>45463.915052708333</v>
      </c>
      <c r="D837" s="17" t="s">
        <v>491</v>
      </c>
      <c r="E837" s="17" t="s">
        <v>13</v>
      </c>
      <c r="F837" s="18">
        <v>37.72</v>
      </c>
      <c r="G837" s="17" t="s">
        <v>1</v>
      </c>
    </row>
    <row r="838" spans="1:7" x14ac:dyDescent="0.25">
      <c r="A838" s="23">
        <v>837</v>
      </c>
      <c r="B838" s="11">
        <v>45463</v>
      </c>
      <c r="C838" s="12">
        <v>45463.916175902777</v>
      </c>
      <c r="D838" s="13" t="s">
        <v>491</v>
      </c>
      <c r="E838" s="13" t="s">
        <v>13</v>
      </c>
      <c r="F838" s="14">
        <v>32.82</v>
      </c>
      <c r="G838" s="13" t="s">
        <v>8</v>
      </c>
    </row>
    <row r="839" spans="1:7" x14ac:dyDescent="0.25">
      <c r="A839" s="24">
        <v>838</v>
      </c>
      <c r="B839" s="15">
        <v>45464</v>
      </c>
      <c r="C839" s="16">
        <v>45464.416619560187</v>
      </c>
      <c r="D839" s="17" t="s">
        <v>491</v>
      </c>
      <c r="E839" s="17" t="s">
        <v>318</v>
      </c>
      <c r="F839" s="18">
        <v>37.72</v>
      </c>
      <c r="G839" s="17" t="s">
        <v>1</v>
      </c>
    </row>
    <row r="840" spans="1:7" x14ac:dyDescent="0.25">
      <c r="A840" s="23">
        <v>839</v>
      </c>
      <c r="B840" s="11">
        <v>45464</v>
      </c>
      <c r="C840" s="12">
        <v>45464.417826192126</v>
      </c>
      <c r="D840" s="13" t="s">
        <v>491</v>
      </c>
      <c r="E840" s="13" t="s">
        <v>322</v>
      </c>
      <c r="F840" s="14">
        <v>27.92</v>
      </c>
      <c r="G840" s="13" t="s">
        <v>5</v>
      </c>
    </row>
    <row r="841" spans="1:7" x14ac:dyDescent="0.25">
      <c r="A841" s="24">
        <v>840</v>
      </c>
      <c r="B841" s="15">
        <v>45464</v>
      </c>
      <c r="C841" s="16">
        <v>45464.55508583333</v>
      </c>
      <c r="D841" s="17" t="s">
        <v>491</v>
      </c>
      <c r="E841" s="17" t="s">
        <v>16</v>
      </c>
      <c r="F841" s="18">
        <v>32.82</v>
      </c>
      <c r="G841" s="17" t="s">
        <v>8</v>
      </c>
    </row>
    <row r="842" spans="1:7" x14ac:dyDescent="0.25">
      <c r="A842" s="23">
        <v>841</v>
      </c>
      <c r="B842" s="11">
        <v>45464</v>
      </c>
      <c r="C842" s="12">
        <v>45464.555920289349</v>
      </c>
      <c r="D842" s="13" t="s">
        <v>491</v>
      </c>
      <c r="E842" s="13" t="s">
        <v>16</v>
      </c>
      <c r="F842" s="14">
        <v>32.82</v>
      </c>
      <c r="G842" s="13" t="s">
        <v>8</v>
      </c>
    </row>
    <row r="843" spans="1:7" x14ac:dyDescent="0.25">
      <c r="A843" s="24">
        <v>842</v>
      </c>
      <c r="B843" s="15">
        <v>45464</v>
      </c>
      <c r="C843" s="16">
        <v>45464.75851925926</v>
      </c>
      <c r="D843" s="17" t="s">
        <v>491</v>
      </c>
      <c r="E843" s="17" t="s">
        <v>323</v>
      </c>
      <c r="F843" s="18">
        <v>23.02</v>
      </c>
      <c r="G843" s="17" t="s">
        <v>28</v>
      </c>
    </row>
    <row r="844" spans="1:7" x14ac:dyDescent="0.25">
      <c r="A844" s="23">
        <v>843</v>
      </c>
      <c r="B844" s="11">
        <v>45464</v>
      </c>
      <c r="C844" s="12">
        <v>45464.812808460651</v>
      </c>
      <c r="D844" s="13" t="s">
        <v>491</v>
      </c>
      <c r="E844" s="13" t="s">
        <v>13</v>
      </c>
      <c r="F844" s="14">
        <v>37.72</v>
      </c>
      <c r="G844" s="13" t="s">
        <v>1</v>
      </c>
    </row>
    <row r="845" spans="1:7" x14ac:dyDescent="0.25">
      <c r="A845" s="24">
        <v>844</v>
      </c>
      <c r="B845" s="15">
        <v>45464</v>
      </c>
      <c r="C845" s="16">
        <v>45464.824377326389</v>
      </c>
      <c r="D845" s="17" t="s">
        <v>491</v>
      </c>
      <c r="E845" s="17" t="s">
        <v>161</v>
      </c>
      <c r="F845" s="18">
        <v>37.72</v>
      </c>
      <c r="G845" s="17" t="s">
        <v>36</v>
      </c>
    </row>
    <row r="846" spans="1:7" x14ac:dyDescent="0.25">
      <c r="A846" s="23">
        <v>845</v>
      </c>
      <c r="B846" s="11">
        <v>45464</v>
      </c>
      <c r="C846" s="12">
        <v>45464.825077696762</v>
      </c>
      <c r="D846" s="13" t="s">
        <v>491</v>
      </c>
      <c r="E846" s="13" t="s">
        <v>161</v>
      </c>
      <c r="F846" s="14">
        <v>37.72</v>
      </c>
      <c r="G846" s="13" t="s">
        <v>36</v>
      </c>
    </row>
    <row r="847" spans="1:7" x14ac:dyDescent="0.25">
      <c r="A847" s="24">
        <v>846</v>
      </c>
      <c r="B847" s="15">
        <v>45464</v>
      </c>
      <c r="C847" s="16">
        <v>45464.826325289352</v>
      </c>
      <c r="D847" s="17" t="s">
        <v>491</v>
      </c>
      <c r="E847" s="17" t="s">
        <v>187</v>
      </c>
      <c r="F847" s="18">
        <v>37.72</v>
      </c>
      <c r="G847" s="17" t="s">
        <v>36</v>
      </c>
    </row>
    <row r="848" spans="1:7" x14ac:dyDescent="0.25">
      <c r="A848" s="23">
        <v>847</v>
      </c>
      <c r="B848" s="11">
        <v>45464</v>
      </c>
      <c r="C848" s="12">
        <v>45464.827085775461</v>
      </c>
      <c r="D848" s="13" t="s">
        <v>491</v>
      </c>
      <c r="E848" s="13" t="s">
        <v>187</v>
      </c>
      <c r="F848" s="14">
        <v>37.72</v>
      </c>
      <c r="G848" s="13" t="s">
        <v>36</v>
      </c>
    </row>
    <row r="849" spans="1:7" x14ac:dyDescent="0.25">
      <c r="A849" s="24">
        <v>848</v>
      </c>
      <c r="B849" s="15">
        <v>45464</v>
      </c>
      <c r="C849" s="16">
        <v>45464.827995081017</v>
      </c>
      <c r="D849" s="17" t="s">
        <v>491</v>
      </c>
      <c r="E849" s="17" t="s">
        <v>187</v>
      </c>
      <c r="F849" s="18">
        <v>27.92</v>
      </c>
      <c r="G849" s="17" t="s">
        <v>5</v>
      </c>
    </row>
    <row r="850" spans="1:7" x14ac:dyDescent="0.25">
      <c r="A850" s="23">
        <v>849</v>
      </c>
      <c r="B850" s="11">
        <v>45464</v>
      </c>
      <c r="C850" s="12">
        <v>45464.830290995371</v>
      </c>
      <c r="D850" s="13" t="s">
        <v>491</v>
      </c>
      <c r="E850" s="13" t="s">
        <v>318</v>
      </c>
      <c r="F850" s="14">
        <v>32.82</v>
      </c>
      <c r="G850" s="13" t="s">
        <v>8</v>
      </c>
    </row>
    <row r="851" spans="1:7" x14ac:dyDescent="0.25">
      <c r="A851" s="24">
        <v>850</v>
      </c>
      <c r="B851" s="15">
        <v>45465</v>
      </c>
      <c r="C851" s="16">
        <v>45465.360998530094</v>
      </c>
      <c r="D851" s="17" t="s">
        <v>491</v>
      </c>
      <c r="E851" s="17" t="s">
        <v>148</v>
      </c>
      <c r="F851" s="18">
        <v>27.92</v>
      </c>
      <c r="G851" s="17" t="s">
        <v>21</v>
      </c>
    </row>
    <row r="852" spans="1:7" x14ac:dyDescent="0.25">
      <c r="A852" s="23">
        <v>851</v>
      </c>
      <c r="B852" s="11">
        <v>45465</v>
      </c>
      <c r="C852" s="12">
        <v>45465.401259016202</v>
      </c>
      <c r="D852" s="13" t="s">
        <v>491</v>
      </c>
      <c r="E852" s="13" t="s">
        <v>318</v>
      </c>
      <c r="F852" s="14">
        <v>32.82</v>
      </c>
      <c r="G852" s="13" t="s">
        <v>8</v>
      </c>
    </row>
    <row r="853" spans="1:7" x14ac:dyDescent="0.25">
      <c r="A853" s="24">
        <v>852</v>
      </c>
      <c r="B853" s="15">
        <v>45465</v>
      </c>
      <c r="C853" s="16">
        <v>45465.53698542824</v>
      </c>
      <c r="D853" s="17" t="s">
        <v>491</v>
      </c>
      <c r="E853" s="17" t="s">
        <v>324</v>
      </c>
      <c r="F853" s="18">
        <v>32.82</v>
      </c>
      <c r="G853" s="17" t="s">
        <v>8</v>
      </c>
    </row>
    <row r="854" spans="1:7" x14ac:dyDescent="0.25">
      <c r="A854" s="23">
        <v>853</v>
      </c>
      <c r="B854" s="11">
        <v>45465</v>
      </c>
      <c r="C854" s="12">
        <v>45465.650927511575</v>
      </c>
      <c r="D854" s="13" t="s">
        <v>491</v>
      </c>
      <c r="E854" s="13" t="s">
        <v>13</v>
      </c>
      <c r="F854" s="14">
        <v>37.72</v>
      </c>
      <c r="G854" s="13" t="s">
        <v>1</v>
      </c>
    </row>
    <row r="855" spans="1:7" x14ac:dyDescent="0.25">
      <c r="A855" s="24">
        <v>854</v>
      </c>
      <c r="B855" s="15">
        <v>45465</v>
      </c>
      <c r="C855" s="16">
        <v>45465.923877291665</v>
      </c>
      <c r="D855" s="17" t="s">
        <v>491</v>
      </c>
      <c r="E855" s="17" t="s">
        <v>325</v>
      </c>
      <c r="F855" s="18">
        <v>37.72</v>
      </c>
      <c r="G855" s="17" t="s">
        <v>36</v>
      </c>
    </row>
    <row r="856" spans="1:7" x14ac:dyDescent="0.25">
      <c r="A856" s="23">
        <v>855</v>
      </c>
      <c r="B856" s="11">
        <v>45466</v>
      </c>
      <c r="C856" s="12">
        <v>45466.758349606484</v>
      </c>
      <c r="D856" s="13" t="s">
        <v>491</v>
      </c>
      <c r="E856" s="13" t="s">
        <v>16</v>
      </c>
      <c r="F856" s="14">
        <v>32.82</v>
      </c>
      <c r="G856" s="13" t="s">
        <v>8</v>
      </c>
    </row>
    <row r="857" spans="1:7" x14ac:dyDescent="0.25">
      <c r="A857" s="24">
        <v>856</v>
      </c>
      <c r="B857" s="15">
        <v>45466</v>
      </c>
      <c r="C857" s="16">
        <v>45466.759613865739</v>
      </c>
      <c r="D857" s="17" t="s">
        <v>491</v>
      </c>
      <c r="E857" s="17" t="s">
        <v>16</v>
      </c>
      <c r="F857" s="18">
        <v>32.82</v>
      </c>
      <c r="G857" s="17" t="s">
        <v>8</v>
      </c>
    </row>
    <row r="858" spans="1:7" x14ac:dyDescent="0.25">
      <c r="A858" s="23">
        <v>857</v>
      </c>
      <c r="B858" s="11">
        <v>45466</v>
      </c>
      <c r="C858" s="12">
        <v>45466.879710138892</v>
      </c>
      <c r="D858" s="13" t="s">
        <v>491</v>
      </c>
      <c r="E858" s="13" t="s">
        <v>326</v>
      </c>
      <c r="F858" s="14">
        <v>37.72</v>
      </c>
      <c r="G858" s="13" t="s">
        <v>36</v>
      </c>
    </row>
    <row r="859" spans="1:7" x14ac:dyDescent="0.25">
      <c r="A859" s="24">
        <v>858</v>
      </c>
      <c r="B859" s="15">
        <v>45466</v>
      </c>
      <c r="C859" s="16">
        <v>45466.89522943287</v>
      </c>
      <c r="D859" s="17" t="s">
        <v>491</v>
      </c>
      <c r="E859" s="17" t="s">
        <v>327</v>
      </c>
      <c r="F859" s="18">
        <v>37.72</v>
      </c>
      <c r="G859" s="17" t="s">
        <v>1</v>
      </c>
    </row>
    <row r="860" spans="1:7" x14ac:dyDescent="0.25">
      <c r="A860" s="23">
        <v>859</v>
      </c>
      <c r="B860" s="11">
        <v>45466</v>
      </c>
      <c r="C860" s="12">
        <v>45466.896254340281</v>
      </c>
      <c r="D860" s="13" t="s">
        <v>491</v>
      </c>
      <c r="E860" s="13" t="s">
        <v>327</v>
      </c>
      <c r="F860" s="14">
        <v>37.72</v>
      </c>
      <c r="G860" s="13" t="s">
        <v>36</v>
      </c>
    </row>
    <row r="861" spans="1:7" x14ac:dyDescent="0.25">
      <c r="A861" s="24">
        <v>860</v>
      </c>
      <c r="B861" s="15">
        <v>45467</v>
      </c>
      <c r="C861" s="16">
        <v>45467.489351145836</v>
      </c>
      <c r="D861" s="17" t="s">
        <v>491</v>
      </c>
      <c r="E861" s="17" t="s">
        <v>171</v>
      </c>
      <c r="F861" s="18">
        <v>32.82</v>
      </c>
      <c r="G861" s="17" t="s">
        <v>8</v>
      </c>
    </row>
    <row r="862" spans="1:7" x14ac:dyDescent="0.25">
      <c r="A862" s="23">
        <v>861</v>
      </c>
      <c r="B862" s="11">
        <v>45467</v>
      </c>
      <c r="C862" s="12">
        <v>45467.492778287036</v>
      </c>
      <c r="D862" s="13" t="s">
        <v>491</v>
      </c>
      <c r="E862" s="13" t="s">
        <v>187</v>
      </c>
      <c r="F862" s="14">
        <v>37.72</v>
      </c>
      <c r="G862" s="13" t="s">
        <v>36</v>
      </c>
    </row>
    <row r="863" spans="1:7" x14ac:dyDescent="0.25">
      <c r="A863" s="24">
        <v>862</v>
      </c>
      <c r="B863" s="15">
        <v>45467</v>
      </c>
      <c r="C863" s="16">
        <v>45467.49356574074</v>
      </c>
      <c r="D863" s="17" t="s">
        <v>491</v>
      </c>
      <c r="E863" s="17" t="s">
        <v>187</v>
      </c>
      <c r="F863" s="18">
        <v>37.72</v>
      </c>
      <c r="G863" s="17" t="s">
        <v>36</v>
      </c>
    </row>
    <row r="864" spans="1:7" x14ac:dyDescent="0.25">
      <c r="A864" s="23">
        <v>863</v>
      </c>
      <c r="B864" s="11">
        <v>45467</v>
      </c>
      <c r="C864" s="12">
        <v>45467.626724479167</v>
      </c>
      <c r="D864" s="13" t="s">
        <v>491</v>
      </c>
      <c r="E864" s="13" t="s">
        <v>328</v>
      </c>
      <c r="F864" s="14">
        <v>37.72</v>
      </c>
      <c r="G864" s="13" t="s">
        <v>1</v>
      </c>
    </row>
    <row r="865" spans="1:7" x14ac:dyDescent="0.25">
      <c r="A865" s="24">
        <v>864</v>
      </c>
      <c r="B865" s="15">
        <v>45467</v>
      </c>
      <c r="C865" s="16">
        <v>45467.698617743059</v>
      </c>
      <c r="D865" s="17" t="s">
        <v>491</v>
      </c>
      <c r="E865" s="17" t="s">
        <v>210</v>
      </c>
      <c r="F865" s="18">
        <v>37.72</v>
      </c>
      <c r="G865" s="17" t="s">
        <v>36</v>
      </c>
    </row>
    <row r="866" spans="1:7" x14ac:dyDescent="0.25">
      <c r="A866" s="23">
        <v>865</v>
      </c>
      <c r="B866" s="11">
        <v>45467</v>
      </c>
      <c r="C866" s="12">
        <v>45467.699310289354</v>
      </c>
      <c r="D866" s="13" t="s">
        <v>491</v>
      </c>
      <c r="E866" s="13" t="s">
        <v>210</v>
      </c>
      <c r="F866" s="14">
        <v>37.72</v>
      </c>
      <c r="G866" s="13" t="s">
        <v>36</v>
      </c>
    </row>
    <row r="867" spans="1:7" x14ac:dyDescent="0.25">
      <c r="A867" s="24">
        <v>866</v>
      </c>
      <c r="B867" s="15">
        <v>45468</v>
      </c>
      <c r="C867" s="16">
        <v>45468.346808379632</v>
      </c>
      <c r="D867" s="17" t="s">
        <v>491</v>
      </c>
      <c r="E867" s="17" t="s">
        <v>329</v>
      </c>
      <c r="F867" s="18">
        <v>37.72</v>
      </c>
      <c r="G867" s="17" t="s">
        <v>1</v>
      </c>
    </row>
    <row r="868" spans="1:7" x14ac:dyDescent="0.25">
      <c r="A868" s="23">
        <v>867</v>
      </c>
      <c r="B868" s="11">
        <v>45468</v>
      </c>
      <c r="C868" s="12">
        <v>45468.436416759258</v>
      </c>
      <c r="D868" s="13" t="s">
        <v>491</v>
      </c>
      <c r="E868" s="13" t="s">
        <v>16</v>
      </c>
      <c r="F868" s="14">
        <v>32.82</v>
      </c>
      <c r="G868" s="13" t="s">
        <v>8</v>
      </c>
    </row>
    <row r="869" spans="1:7" x14ac:dyDescent="0.25">
      <c r="A869" s="24">
        <v>868</v>
      </c>
      <c r="B869" s="15">
        <v>45468</v>
      </c>
      <c r="C869" s="16">
        <v>45468.437296412034</v>
      </c>
      <c r="D869" s="17" t="s">
        <v>491</v>
      </c>
      <c r="E869" s="17" t="s">
        <v>47</v>
      </c>
      <c r="F869" s="18">
        <v>32.82</v>
      </c>
      <c r="G869" s="17" t="s">
        <v>8</v>
      </c>
    </row>
    <row r="870" spans="1:7" x14ac:dyDescent="0.25">
      <c r="A870" s="23">
        <v>869</v>
      </c>
      <c r="B870" s="11">
        <v>45468</v>
      </c>
      <c r="C870" s="12">
        <v>45468.482549722219</v>
      </c>
      <c r="D870" s="13" t="s">
        <v>491</v>
      </c>
      <c r="E870" s="13" t="s">
        <v>210</v>
      </c>
      <c r="F870" s="14">
        <v>37.72</v>
      </c>
      <c r="G870" s="13" t="s">
        <v>36</v>
      </c>
    </row>
    <row r="871" spans="1:7" x14ac:dyDescent="0.25">
      <c r="A871" s="24">
        <v>870</v>
      </c>
      <c r="B871" s="15">
        <v>45469</v>
      </c>
      <c r="C871" s="16">
        <v>45469.397936412039</v>
      </c>
      <c r="D871" s="17" t="s">
        <v>491</v>
      </c>
      <c r="E871" s="17" t="s">
        <v>330</v>
      </c>
      <c r="F871" s="18">
        <v>37.72</v>
      </c>
      <c r="G871" s="17" t="s">
        <v>1</v>
      </c>
    </row>
    <row r="872" spans="1:7" x14ac:dyDescent="0.25">
      <c r="A872" s="23">
        <v>871</v>
      </c>
      <c r="B872" s="11">
        <v>45469</v>
      </c>
      <c r="C872" s="12">
        <v>45469.689229780095</v>
      </c>
      <c r="D872" s="13" t="s">
        <v>491</v>
      </c>
      <c r="E872" s="13" t="s">
        <v>331</v>
      </c>
      <c r="F872" s="14">
        <v>23.02</v>
      </c>
      <c r="G872" s="13" t="s">
        <v>28</v>
      </c>
    </row>
    <row r="873" spans="1:7" x14ac:dyDescent="0.25">
      <c r="A873" s="24">
        <v>872</v>
      </c>
      <c r="B873" s="15">
        <v>45469</v>
      </c>
      <c r="C873" s="16">
        <v>45469.690296377317</v>
      </c>
      <c r="D873" s="17" t="s">
        <v>491</v>
      </c>
      <c r="E873" s="17" t="s">
        <v>332</v>
      </c>
      <c r="F873" s="18">
        <v>27.92</v>
      </c>
      <c r="G873" s="17" t="s">
        <v>5</v>
      </c>
    </row>
    <row r="874" spans="1:7" x14ac:dyDescent="0.25">
      <c r="A874" s="23">
        <v>873</v>
      </c>
      <c r="B874" s="11">
        <v>45469</v>
      </c>
      <c r="C874" s="12">
        <v>45469.890200185182</v>
      </c>
      <c r="D874" s="13" t="s">
        <v>491</v>
      </c>
      <c r="E874" s="13" t="s">
        <v>13</v>
      </c>
      <c r="F874" s="14">
        <v>37.72</v>
      </c>
      <c r="G874" s="13" t="s">
        <v>1</v>
      </c>
    </row>
    <row r="875" spans="1:7" x14ac:dyDescent="0.25">
      <c r="A875" s="24">
        <v>874</v>
      </c>
      <c r="B875" s="15">
        <v>45469</v>
      </c>
      <c r="C875" s="16">
        <v>45469.893759340281</v>
      </c>
      <c r="D875" s="17" t="s">
        <v>491</v>
      </c>
      <c r="E875" s="17" t="s">
        <v>13</v>
      </c>
      <c r="F875" s="18">
        <v>37.72</v>
      </c>
      <c r="G875" s="17" t="s">
        <v>36</v>
      </c>
    </row>
    <row r="876" spans="1:7" x14ac:dyDescent="0.25">
      <c r="A876" s="23">
        <v>875</v>
      </c>
      <c r="B876" s="11">
        <v>45469</v>
      </c>
      <c r="C876" s="12">
        <v>45469.894613032404</v>
      </c>
      <c r="D876" s="13" t="s">
        <v>491</v>
      </c>
      <c r="E876" s="13" t="s">
        <v>213</v>
      </c>
      <c r="F876" s="14">
        <v>32.82</v>
      </c>
      <c r="G876" s="13" t="s">
        <v>8</v>
      </c>
    </row>
    <row r="877" spans="1:7" x14ac:dyDescent="0.25">
      <c r="A877" s="24">
        <v>876</v>
      </c>
      <c r="B877" s="15">
        <v>45470</v>
      </c>
      <c r="C877" s="16">
        <v>45470.385916354164</v>
      </c>
      <c r="D877" s="17" t="s">
        <v>491</v>
      </c>
      <c r="E877" s="17" t="s">
        <v>333</v>
      </c>
      <c r="F877" s="18">
        <v>32.82</v>
      </c>
      <c r="G877" s="17" t="s">
        <v>8</v>
      </c>
    </row>
    <row r="878" spans="1:7" x14ac:dyDescent="0.25">
      <c r="A878" s="23">
        <v>877</v>
      </c>
      <c r="B878" s="11">
        <v>45470</v>
      </c>
      <c r="C878" s="12">
        <v>45470.674861111111</v>
      </c>
      <c r="D878" s="13" t="s">
        <v>491</v>
      </c>
      <c r="E878" s="13" t="s">
        <v>334</v>
      </c>
      <c r="F878" s="14">
        <v>27.92</v>
      </c>
      <c r="G878" s="13" t="s">
        <v>21</v>
      </c>
    </row>
    <row r="879" spans="1:7" x14ac:dyDescent="0.25">
      <c r="A879" s="24">
        <v>878</v>
      </c>
      <c r="B879" s="15">
        <v>45470</v>
      </c>
      <c r="C879" s="16">
        <v>45470.905594583332</v>
      </c>
      <c r="D879" s="17" t="s">
        <v>491</v>
      </c>
      <c r="E879" s="17" t="s">
        <v>335</v>
      </c>
      <c r="F879" s="18">
        <v>32.82</v>
      </c>
      <c r="G879" s="17" t="s">
        <v>8</v>
      </c>
    </row>
    <row r="880" spans="1:7" x14ac:dyDescent="0.25">
      <c r="A880" s="23">
        <v>879</v>
      </c>
      <c r="B880" s="11">
        <v>45470</v>
      </c>
      <c r="C880" s="12">
        <v>45470.910088159719</v>
      </c>
      <c r="D880" s="13" t="s">
        <v>491</v>
      </c>
      <c r="E880" s="13" t="s">
        <v>336</v>
      </c>
      <c r="F880" s="14">
        <v>37.72</v>
      </c>
      <c r="G880" s="13" t="s">
        <v>36</v>
      </c>
    </row>
    <row r="881" spans="1:7" x14ac:dyDescent="0.25">
      <c r="A881" s="24">
        <v>880</v>
      </c>
      <c r="B881" s="15">
        <v>45471</v>
      </c>
      <c r="C881" s="16">
        <v>45471.339294490739</v>
      </c>
      <c r="D881" s="17" t="s">
        <v>491</v>
      </c>
      <c r="E881" s="17" t="s">
        <v>148</v>
      </c>
      <c r="F881" s="18">
        <v>27.92</v>
      </c>
      <c r="G881" s="17" t="s">
        <v>21</v>
      </c>
    </row>
    <row r="882" spans="1:7" x14ac:dyDescent="0.25">
      <c r="A882" s="23">
        <v>881</v>
      </c>
      <c r="B882" s="11">
        <v>45471</v>
      </c>
      <c r="C882" s="12">
        <v>45471.744374918984</v>
      </c>
      <c r="D882" s="13" t="s">
        <v>491</v>
      </c>
      <c r="E882" s="13" t="s">
        <v>281</v>
      </c>
      <c r="F882" s="14">
        <v>23.02</v>
      </c>
      <c r="G882" s="13" t="s">
        <v>28</v>
      </c>
    </row>
    <row r="883" spans="1:7" x14ac:dyDescent="0.25">
      <c r="A883" s="24">
        <v>882</v>
      </c>
      <c r="B883" s="15">
        <v>45471</v>
      </c>
      <c r="C883" s="16">
        <v>45471.910363136572</v>
      </c>
      <c r="D883" s="17" t="s">
        <v>491</v>
      </c>
      <c r="E883" s="17" t="s">
        <v>337</v>
      </c>
      <c r="F883" s="18">
        <v>32.82</v>
      </c>
      <c r="G883" s="17" t="s">
        <v>8</v>
      </c>
    </row>
    <row r="884" spans="1:7" x14ac:dyDescent="0.25">
      <c r="A884" s="23">
        <v>883</v>
      </c>
      <c r="B884" s="11">
        <v>45471</v>
      </c>
      <c r="C884" s="12">
        <v>45471.911132719906</v>
      </c>
      <c r="D884" s="13" t="s">
        <v>491</v>
      </c>
      <c r="E884" s="13" t="s">
        <v>338</v>
      </c>
      <c r="F884" s="14">
        <v>37.72</v>
      </c>
      <c r="G884" s="13" t="s">
        <v>1</v>
      </c>
    </row>
    <row r="885" spans="1:7" x14ac:dyDescent="0.25">
      <c r="A885" s="24">
        <v>884</v>
      </c>
      <c r="B885" s="15">
        <v>45471</v>
      </c>
      <c r="C885" s="16">
        <v>45471.936342314817</v>
      </c>
      <c r="D885" s="17" t="s">
        <v>491</v>
      </c>
      <c r="E885" s="17" t="s">
        <v>339</v>
      </c>
      <c r="F885" s="18">
        <v>37.72</v>
      </c>
      <c r="G885" s="17" t="s">
        <v>36</v>
      </c>
    </row>
    <row r="886" spans="1:7" x14ac:dyDescent="0.25">
      <c r="A886" s="23">
        <v>885</v>
      </c>
      <c r="B886" s="11">
        <v>45472</v>
      </c>
      <c r="C886" s="12">
        <v>45472.407758148147</v>
      </c>
      <c r="D886" s="13" t="s">
        <v>491</v>
      </c>
      <c r="E886" s="13" t="s">
        <v>104</v>
      </c>
      <c r="F886" s="14">
        <v>32.82</v>
      </c>
      <c r="G886" s="13" t="s">
        <v>8</v>
      </c>
    </row>
    <row r="887" spans="1:7" x14ac:dyDescent="0.25">
      <c r="A887" s="24">
        <v>886</v>
      </c>
      <c r="B887" s="15">
        <v>45472</v>
      </c>
      <c r="C887" s="16">
        <v>45472.486337754628</v>
      </c>
      <c r="D887" s="17" t="s">
        <v>491</v>
      </c>
      <c r="E887" s="17" t="s">
        <v>340</v>
      </c>
      <c r="F887" s="18">
        <v>32.82</v>
      </c>
      <c r="G887" s="17" t="s">
        <v>8</v>
      </c>
    </row>
    <row r="888" spans="1:7" x14ac:dyDescent="0.25">
      <c r="A888" s="23">
        <v>887</v>
      </c>
      <c r="B888" s="11">
        <v>45472</v>
      </c>
      <c r="C888" s="12">
        <v>45472.487113530093</v>
      </c>
      <c r="D888" s="13" t="s">
        <v>491</v>
      </c>
      <c r="E888" s="13" t="s">
        <v>340</v>
      </c>
      <c r="F888" s="14">
        <v>32.82</v>
      </c>
      <c r="G888" s="13" t="s">
        <v>8</v>
      </c>
    </row>
    <row r="889" spans="1:7" x14ac:dyDescent="0.25">
      <c r="A889" s="24">
        <v>888</v>
      </c>
      <c r="B889" s="15">
        <v>45472</v>
      </c>
      <c r="C889" s="16">
        <v>45472.521115254633</v>
      </c>
      <c r="D889" s="17" t="s">
        <v>491</v>
      </c>
      <c r="E889" s="17" t="s">
        <v>341</v>
      </c>
      <c r="F889" s="18">
        <v>37.72</v>
      </c>
      <c r="G889" s="17" t="s">
        <v>36</v>
      </c>
    </row>
    <row r="890" spans="1:7" x14ac:dyDescent="0.25">
      <c r="A890" s="23">
        <v>889</v>
      </c>
      <c r="B890" s="11">
        <v>45472</v>
      </c>
      <c r="C890" s="12">
        <v>45472.522020625001</v>
      </c>
      <c r="D890" s="13" t="s">
        <v>491</v>
      </c>
      <c r="E890" s="13" t="s">
        <v>341</v>
      </c>
      <c r="F890" s="14">
        <v>37.72</v>
      </c>
      <c r="G890" s="13" t="s">
        <v>36</v>
      </c>
    </row>
    <row r="891" spans="1:7" x14ac:dyDescent="0.25">
      <c r="A891" s="24">
        <v>890</v>
      </c>
      <c r="B891" s="15">
        <v>45472</v>
      </c>
      <c r="C891" s="16">
        <v>45472.724809988424</v>
      </c>
      <c r="D891" s="17" t="s">
        <v>491</v>
      </c>
      <c r="E891" s="17" t="s">
        <v>342</v>
      </c>
      <c r="F891" s="18">
        <v>37.72</v>
      </c>
      <c r="G891" s="17" t="s">
        <v>36</v>
      </c>
    </row>
    <row r="892" spans="1:7" x14ac:dyDescent="0.25">
      <c r="A892" s="23">
        <v>891</v>
      </c>
      <c r="B892" s="11">
        <v>45472</v>
      </c>
      <c r="C892" s="12">
        <v>45472.725606215281</v>
      </c>
      <c r="D892" s="13" t="s">
        <v>491</v>
      </c>
      <c r="E892" s="13" t="s">
        <v>342</v>
      </c>
      <c r="F892" s="14">
        <v>37.72</v>
      </c>
      <c r="G892" s="13" t="s">
        <v>3</v>
      </c>
    </row>
    <row r="893" spans="1:7" x14ac:dyDescent="0.25">
      <c r="A893" s="24">
        <v>892</v>
      </c>
      <c r="B893" s="15">
        <v>45472</v>
      </c>
      <c r="C893" s="16">
        <v>45472.894009826392</v>
      </c>
      <c r="D893" s="17" t="s">
        <v>491</v>
      </c>
      <c r="E893" s="17" t="s">
        <v>13</v>
      </c>
      <c r="F893" s="18">
        <v>37.72</v>
      </c>
      <c r="G893" s="17" t="s">
        <v>1</v>
      </c>
    </row>
    <row r="894" spans="1:7" x14ac:dyDescent="0.25">
      <c r="A894" s="23">
        <v>893</v>
      </c>
      <c r="B894" s="11">
        <v>45473</v>
      </c>
      <c r="C894" s="12">
        <v>45473.43622502315</v>
      </c>
      <c r="D894" s="13" t="s">
        <v>491</v>
      </c>
      <c r="E894" s="13" t="s">
        <v>343</v>
      </c>
      <c r="F894" s="14">
        <v>37.72</v>
      </c>
      <c r="G894" s="13" t="s">
        <v>1</v>
      </c>
    </row>
    <row r="895" spans="1:7" x14ac:dyDescent="0.25">
      <c r="A895" s="24">
        <v>894</v>
      </c>
      <c r="B895" s="15">
        <v>45473</v>
      </c>
      <c r="C895" s="16">
        <v>45473.545724768519</v>
      </c>
      <c r="D895" s="17" t="s">
        <v>491</v>
      </c>
      <c r="E895" s="17" t="s">
        <v>344</v>
      </c>
      <c r="F895" s="18">
        <v>23.02</v>
      </c>
      <c r="G895" s="17" t="s">
        <v>28</v>
      </c>
    </row>
    <row r="896" spans="1:7" x14ac:dyDescent="0.25">
      <c r="A896" s="23">
        <v>895</v>
      </c>
      <c r="B896" s="11">
        <v>45473</v>
      </c>
      <c r="C896" s="12">
        <v>45473.7046490625</v>
      </c>
      <c r="D896" s="13" t="s">
        <v>491</v>
      </c>
      <c r="E896" s="13" t="s">
        <v>13</v>
      </c>
      <c r="F896" s="14">
        <v>37.72</v>
      </c>
      <c r="G896" s="13" t="s">
        <v>3</v>
      </c>
    </row>
    <row r="897" spans="1:7" x14ac:dyDescent="0.25">
      <c r="A897" s="24">
        <v>896</v>
      </c>
      <c r="B897" s="15">
        <v>45473</v>
      </c>
      <c r="C897" s="16">
        <v>45473.877890578704</v>
      </c>
      <c r="D897" s="17" t="s">
        <v>491</v>
      </c>
      <c r="E897" s="17" t="s">
        <v>104</v>
      </c>
      <c r="F897" s="18">
        <v>32.82</v>
      </c>
      <c r="G897" s="17" t="s">
        <v>8</v>
      </c>
    </row>
    <row r="898" spans="1:7" x14ac:dyDescent="0.25">
      <c r="A898" s="23">
        <v>897</v>
      </c>
      <c r="B898" s="11">
        <v>45474</v>
      </c>
      <c r="C898" s="12">
        <v>45474.755170833334</v>
      </c>
      <c r="D898" s="13" t="s">
        <v>491</v>
      </c>
      <c r="E898" s="13" t="s">
        <v>16</v>
      </c>
      <c r="F898" s="14">
        <v>23.02</v>
      </c>
      <c r="G898" s="13" t="s">
        <v>28</v>
      </c>
    </row>
    <row r="899" spans="1:7" x14ac:dyDescent="0.25">
      <c r="A899" s="24">
        <v>898</v>
      </c>
      <c r="B899" s="15">
        <v>45474</v>
      </c>
      <c r="C899" s="16">
        <v>45474.789488935188</v>
      </c>
      <c r="D899" s="17" t="s">
        <v>491</v>
      </c>
      <c r="E899" s="17" t="s">
        <v>345</v>
      </c>
      <c r="F899" s="18">
        <v>37.72</v>
      </c>
      <c r="G899" s="17" t="s">
        <v>36</v>
      </c>
    </row>
    <row r="900" spans="1:7" x14ac:dyDescent="0.25">
      <c r="A900" s="23">
        <v>899</v>
      </c>
      <c r="B900" s="11">
        <v>45474</v>
      </c>
      <c r="C900" s="12">
        <v>45474.790211423613</v>
      </c>
      <c r="D900" s="13" t="s">
        <v>491</v>
      </c>
      <c r="E900" s="13" t="s">
        <v>346</v>
      </c>
      <c r="F900" s="14">
        <v>37.72</v>
      </c>
      <c r="G900" s="13" t="s">
        <v>36</v>
      </c>
    </row>
    <row r="901" spans="1:7" x14ac:dyDescent="0.25">
      <c r="A901" s="24">
        <v>900</v>
      </c>
      <c r="B901" s="15">
        <v>45475</v>
      </c>
      <c r="C901" s="16">
        <v>45475.446458993058</v>
      </c>
      <c r="D901" s="17" t="s">
        <v>491</v>
      </c>
      <c r="E901" s="17" t="s">
        <v>311</v>
      </c>
      <c r="F901" s="18">
        <v>32.82</v>
      </c>
      <c r="G901" s="17" t="s">
        <v>8</v>
      </c>
    </row>
    <row r="902" spans="1:7" x14ac:dyDescent="0.25">
      <c r="A902" s="23">
        <v>901</v>
      </c>
      <c r="B902" s="11">
        <v>45475</v>
      </c>
      <c r="C902" s="12">
        <v>45475.447923807871</v>
      </c>
      <c r="D902" s="13" t="s">
        <v>491</v>
      </c>
      <c r="E902" s="13" t="s">
        <v>311</v>
      </c>
      <c r="F902" s="14">
        <v>27.92</v>
      </c>
      <c r="G902" s="13" t="s">
        <v>5</v>
      </c>
    </row>
    <row r="903" spans="1:7" x14ac:dyDescent="0.25">
      <c r="A903" s="24">
        <v>902</v>
      </c>
      <c r="B903" s="15">
        <v>45475</v>
      </c>
      <c r="C903" s="16">
        <v>45475.53339329861</v>
      </c>
      <c r="D903" s="17" t="s">
        <v>491</v>
      </c>
      <c r="E903" s="17" t="s">
        <v>24</v>
      </c>
      <c r="F903" s="18">
        <v>37.72</v>
      </c>
      <c r="G903" s="17" t="s">
        <v>1</v>
      </c>
    </row>
    <row r="904" spans="1:7" x14ac:dyDescent="0.25">
      <c r="A904" s="23">
        <v>903</v>
      </c>
      <c r="B904" s="11">
        <v>45475</v>
      </c>
      <c r="C904" s="12">
        <v>45475.585569803239</v>
      </c>
      <c r="D904" s="13" t="s">
        <v>491</v>
      </c>
      <c r="E904" s="13" t="s">
        <v>347</v>
      </c>
      <c r="F904" s="14">
        <v>27.92</v>
      </c>
      <c r="G904" s="13" t="s">
        <v>5</v>
      </c>
    </row>
    <row r="905" spans="1:7" x14ac:dyDescent="0.25">
      <c r="A905" s="24">
        <v>904</v>
      </c>
      <c r="B905" s="15">
        <v>45475</v>
      </c>
      <c r="C905" s="16">
        <v>45475.688476122683</v>
      </c>
      <c r="D905" s="17" t="s">
        <v>491</v>
      </c>
      <c r="E905" s="17" t="s">
        <v>348</v>
      </c>
      <c r="F905" s="18">
        <v>32.82</v>
      </c>
      <c r="G905" s="17" t="s">
        <v>8</v>
      </c>
    </row>
    <row r="906" spans="1:7" x14ac:dyDescent="0.25">
      <c r="A906" s="23">
        <v>905</v>
      </c>
      <c r="B906" s="11">
        <v>45475</v>
      </c>
      <c r="C906" s="12">
        <v>45475.918328425927</v>
      </c>
      <c r="D906" s="13" t="s">
        <v>491</v>
      </c>
      <c r="E906" s="13" t="s">
        <v>336</v>
      </c>
      <c r="F906" s="14">
        <v>32.82</v>
      </c>
      <c r="G906" s="13" t="s">
        <v>8</v>
      </c>
    </row>
    <row r="907" spans="1:7" x14ac:dyDescent="0.25">
      <c r="A907" s="24">
        <v>906</v>
      </c>
      <c r="B907" s="15">
        <v>45476</v>
      </c>
      <c r="C907" s="16">
        <v>45476.577256192133</v>
      </c>
      <c r="D907" s="17" t="s">
        <v>491</v>
      </c>
      <c r="E907" s="17" t="s">
        <v>16</v>
      </c>
      <c r="F907" s="18">
        <v>32.82</v>
      </c>
      <c r="G907" s="17" t="s">
        <v>8</v>
      </c>
    </row>
    <row r="908" spans="1:7" x14ac:dyDescent="0.25">
      <c r="A908" s="23">
        <v>907</v>
      </c>
      <c r="B908" s="11">
        <v>45476</v>
      </c>
      <c r="C908" s="12">
        <v>45476.667552708335</v>
      </c>
      <c r="D908" s="13" t="s">
        <v>491</v>
      </c>
      <c r="E908" s="13" t="s">
        <v>349</v>
      </c>
      <c r="F908" s="14">
        <v>37.72</v>
      </c>
      <c r="G908" s="13" t="s">
        <v>36</v>
      </c>
    </row>
    <row r="909" spans="1:7" x14ac:dyDescent="0.25">
      <c r="A909" s="24">
        <v>908</v>
      </c>
      <c r="B909" s="15">
        <v>45476</v>
      </c>
      <c r="C909" s="16">
        <v>45476.70168082176</v>
      </c>
      <c r="D909" s="17" t="s">
        <v>491</v>
      </c>
      <c r="E909" s="17" t="s">
        <v>350</v>
      </c>
      <c r="F909" s="18">
        <v>37.72</v>
      </c>
      <c r="G909" s="17" t="s">
        <v>36</v>
      </c>
    </row>
    <row r="910" spans="1:7" x14ac:dyDescent="0.25">
      <c r="A910" s="23">
        <v>909</v>
      </c>
      <c r="B910" s="11">
        <v>45476</v>
      </c>
      <c r="C910" s="12">
        <v>45476.703652986114</v>
      </c>
      <c r="D910" s="13" t="s">
        <v>491</v>
      </c>
      <c r="E910" s="13" t="s">
        <v>277</v>
      </c>
      <c r="F910" s="14">
        <v>32.82</v>
      </c>
      <c r="G910" s="13" t="s">
        <v>8</v>
      </c>
    </row>
    <row r="911" spans="1:7" x14ac:dyDescent="0.25">
      <c r="A911" s="24">
        <v>910</v>
      </c>
      <c r="B911" s="15">
        <v>45476</v>
      </c>
      <c r="C911" s="16">
        <v>45476.70443179398</v>
      </c>
      <c r="D911" s="17" t="s">
        <v>491</v>
      </c>
      <c r="E911" s="17" t="s">
        <v>351</v>
      </c>
      <c r="F911" s="18">
        <v>32.82</v>
      </c>
      <c r="G911" s="17" t="s">
        <v>8</v>
      </c>
    </row>
    <row r="912" spans="1:7" x14ac:dyDescent="0.25">
      <c r="A912" s="23">
        <v>911</v>
      </c>
      <c r="B912" s="11">
        <v>45476</v>
      </c>
      <c r="C912" s="12">
        <v>45476.705224803241</v>
      </c>
      <c r="D912" s="13" t="s">
        <v>491</v>
      </c>
      <c r="E912" s="13" t="s">
        <v>277</v>
      </c>
      <c r="F912" s="14">
        <v>37.72</v>
      </c>
      <c r="G912" s="13" t="s">
        <v>1</v>
      </c>
    </row>
    <row r="913" spans="1:7" x14ac:dyDescent="0.25">
      <c r="A913" s="24">
        <v>912</v>
      </c>
      <c r="B913" s="15">
        <v>45476</v>
      </c>
      <c r="C913" s="16">
        <v>45476.707934953702</v>
      </c>
      <c r="D913" s="17" t="s">
        <v>491</v>
      </c>
      <c r="E913" s="17" t="s">
        <v>352</v>
      </c>
      <c r="F913" s="18">
        <v>23.02</v>
      </c>
      <c r="G913" s="17" t="s">
        <v>28</v>
      </c>
    </row>
    <row r="914" spans="1:7" x14ac:dyDescent="0.25">
      <c r="A914" s="23">
        <v>913</v>
      </c>
      <c r="B914" s="11">
        <v>45476</v>
      </c>
      <c r="C914" s="12">
        <v>45476.749326701392</v>
      </c>
      <c r="D914" s="13" t="s">
        <v>491</v>
      </c>
      <c r="E914" s="13" t="s">
        <v>353</v>
      </c>
      <c r="F914" s="14">
        <v>37.72</v>
      </c>
      <c r="G914" s="13" t="s">
        <v>36</v>
      </c>
    </row>
    <row r="915" spans="1:7" x14ac:dyDescent="0.25">
      <c r="A915" s="24">
        <v>914</v>
      </c>
      <c r="B915" s="15">
        <v>45476</v>
      </c>
      <c r="C915" s="16">
        <v>45476.795939074073</v>
      </c>
      <c r="D915" s="17" t="s">
        <v>491</v>
      </c>
      <c r="E915" s="17" t="s">
        <v>13</v>
      </c>
      <c r="F915" s="18">
        <v>37.72</v>
      </c>
      <c r="G915" s="17" t="s">
        <v>1</v>
      </c>
    </row>
    <row r="916" spans="1:7" x14ac:dyDescent="0.25">
      <c r="A916" s="23">
        <v>915</v>
      </c>
      <c r="B916" s="11">
        <v>45477</v>
      </c>
      <c r="C916" s="12">
        <v>45477.43499681713</v>
      </c>
      <c r="D916" s="13" t="s">
        <v>491</v>
      </c>
      <c r="E916" s="13" t="s">
        <v>150</v>
      </c>
      <c r="F916" s="14">
        <v>32.82</v>
      </c>
      <c r="G916" s="13" t="s">
        <v>8</v>
      </c>
    </row>
    <row r="917" spans="1:7" x14ac:dyDescent="0.25">
      <c r="A917" s="24">
        <v>916</v>
      </c>
      <c r="B917" s="15">
        <v>45477</v>
      </c>
      <c r="C917" s="16">
        <v>45477.435766909723</v>
      </c>
      <c r="D917" s="17" t="s">
        <v>491</v>
      </c>
      <c r="E917" s="17" t="s">
        <v>16</v>
      </c>
      <c r="F917" s="18">
        <v>27.92</v>
      </c>
      <c r="G917" s="17" t="s">
        <v>5</v>
      </c>
    </row>
    <row r="918" spans="1:7" x14ac:dyDescent="0.25">
      <c r="A918" s="23">
        <v>917</v>
      </c>
      <c r="B918" s="11">
        <v>45478</v>
      </c>
      <c r="C918" s="12">
        <v>45478.514220717596</v>
      </c>
      <c r="D918" s="13" t="s">
        <v>491</v>
      </c>
      <c r="E918" s="13" t="s">
        <v>65</v>
      </c>
      <c r="F918" s="14">
        <v>37.72</v>
      </c>
      <c r="G918" s="13" t="s">
        <v>12</v>
      </c>
    </row>
    <row r="919" spans="1:7" x14ac:dyDescent="0.25">
      <c r="A919" s="24">
        <v>918</v>
      </c>
      <c r="B919" s="15">
        <v>45478</v>
      </c>
      <c r="C919" s="16">
        <v>45478.572027013892</v>
      </c>
      <c r="D919" s="17" t="s">
        <v>491</v>
      </c>
      <c r="E919" s="17" t="s">
        <v>47</v>
      </c>
      <c r="F919" s="18">
        <v>32.82</v>
      </c>
      <c r="G919" s="17" t="s">
        <v>8</v>
      </c>
    </row>
    <row r="920" spans="1:7" x14ac:dyDescent="0.25">
      <c r="A920" s="23">
        <v>919</v>
      </c>
      <c r="B920" s="11">
        <v>45478</v>
      </c>
      <c r="C920" s="12">
        <v>45478.572729502317</v>
      </c>
      <c r="D920" s="13" t="s">
        <v>491</v>
      </c>
      <c r="E920" s="13" t="s">
        <v>354</v>
      </c>
      <c r="F920" s="14">
        <v>32.82</v>
      </c>
      <c r="G920" s="13" t="s">
        <v>8</v>
      </c>
    </row>
    <row r="921" spans="1:7" x14ac:dyDescent="0.25">
      <c r="A921" s="24">
        <v>920</v>
      </c>
      <c r="B921" s="15">
        <v>45478</v>
      </c>
      <c r="C921" s="16">
        <v>45478.788846157404</v>
      </c>
      <c r="D921" s="17" t="s">
        <v>491</v>
      </c>
      <c r="E921" s="17" t="s">
        <v>355</v>
      </c>
      <c r="F921" s="18">
        <v>23.02</v>
      </c>
      <c r="G921" s="17" t="s">
        <v>28</v>
      </c>
    </row>
    <row r="922" spans="1:7" x14ac:dyDescent="0.25">
      <c r="A922" s="23">
        <v>921</v>
      </c>
      <c r="B922" s="11">
        <v>45478</v>
      </c>
      <c r="C922" s="12">
        <v>45478.829951527776</v>
      </c>
      <c r="D922" s="13" t="s">
        <v>491</v>
      </c>
      <c r="E922" s="13" t="s">
        <v>106</v>
      </c>
      <c r="F922" s="14">
        <v>27.92</v>
      </c>
      <c r="G922" s="13" t="s">
        <v>5</v>
      </c>
    </row>
    <row r="923" spans="1:7" x14ac:dyDescent="0.25">
      <c r="A923" s="24">
        <v>922</v>
      </c>
      <c r="B923" s="15">
        <v>45478</v>
      </c>
      <c r="C923" s="16">
        <v>45478.924959155091</v>
      </c>
      <c r="D923" s="17" t="s">
        <v>491</v>
      </c>
      <c r="E923" s="17" t="s">
        <v>356</v>
      </c>
      <c r="F923" s="18">
        <v>23.02</v>
      </c>
      <c r="G923" s="17" t="s">
        <v>28</v>
      </c>
    </row>
    <row r="924" spans="1:7" x14ac:dyDescent="0.25">
      <c r="A924" s="23">
        <v>923</v>
      </c>
      <c r="B924" s="11">
        <v>45478</v>
      </c>
      <c r="C924" s="12">
        <v>45478.929205138891</v>
      </c>
      <c r="D924" s="13" t="s">
        <v>491</v>
      </c>
      <c r="E924" s="13" t="s">
        <v>357</v>
      </c>
      <c r="F924" s="14">
        <v>27.92</v>
      </c>
      <c r="G924" s="13" t="s">
        <v>5</v>
      </c>
    </row>
    <row r="925" spans="1:7" x14ac:dyDescent="0.25">
      <c r="A925" s="24">
        <v>924</v>
      </c>
      <c r="B925" s="15">
        <v>45478</v>
      </c>
      <c r="C925" s="16">
        <v>45478.929825752311</v>
      </c>
      <c r="D925" s="17" t="s">
        <v>491</v>
      </c>
      <c r="E925" s="17" t="s">
        <v>357</v>
      </c>
      <c r="F925" s="18">
        <v>27.92</v>
      </c>
      <c r="G925" s="17" t="s">
        <v>5</v>
      </c>
    </row>
    <row r="926" spans="1:7" x14ac:dyDescent="0.25">
      <c r="A926" s="23">
        <v>925</v>
      </c>
      <c r="B926" s="11">
        <v>45478</v>
      </c>
      <c r="C926" s="12">
        <v>45478.930568854164</v>
      </c>
      <c r="D926" s="13" t="s">
        <v>491</v>
      </c>
      <c r="E926" s="13" t="s">
        <v>358</v>
      </c>
      <c r="F926" s="14">
        <v>37.72</v>
      </c>
      <c r="G926" s="13" t="s">
        <v>36</v>
      </c>
    </row>
    <row r="927" spans="1:7" x14ac:dyDescent="0.25">
      <c r="A927" s="24">
        <v>926</v>
      </c>
      <c r="B927" s="15">
        <v>45478</v>
      </c>
      <c r="C927" s="16">
        <v>45478.931359456015</v>
      </c>
      <c r="D927" s="17" t="s">
        <v>491</v>
      </c>
      <c r="E927" s="17" t="s">
        <v>358</v>
      </c>
      <c r="F927" s="18">
        <v>32.82</v>
      </c>
      <c r="G927" s="17" t="s">
        <v>8</v>
      </c>
    </row>
    <row r="928" spans="1:7" x14ac:dyDescent="0.25">
      <c r="A928" s="23">
        <v>927</v>
      </c>
      <c r="B928" s="11">
        <v>45479</v>
      </c>
      <c r="C928" s="12">
        <v>45479.436190115739</v>
      </c>
      <c r="D928" s="13" t="s">
        <v>491</v>
      </c>
      <c r="E928" s="13" t="s">
        <v>359</v>
      </c>
      <c r="F928" s="14">
        <v>37.72</v>
      </c>
      <c r="G928" s="13" t="s">
        <v>1</v>
      </c>
    </row>
    <row r="929" spans="1:7" x14ac:dyDescent="0.25">
      <c r="A929" s="24">
        <v>928</v>
      </c>
      <c r="B929" s="15">
        <v>45479</v>
      </c>
      <c r="C929" s="16">
        <v>45479.719282893515</v>
      </c>
      <c r="D929" s="17" t="s">
        <v>491</v>
      </c>
      <c r="E929" s="17" t="s">
        <v>13</v>
      </c>
      <c r="F929" s="18">
        <v>32.82</v>
      </c>
      <c r="G929" s="17" t="s">
        <v>1</v>
      </c>
    </row>
    <row r="930" spans="1:7" x14ac:dyDescent="0.25">
      <c r="A930" s="23">
        <v>929</v>
      </c>
      <c r="B930" s="11">
        <v>45479</v>
      </c>
      <c r="C930" s="12">
        <v>45479.720150995374</v>
      </c>
      <c r="D930" s="13" t="s">
        <v>491</v>
      </c>
      <c r="E930" s="13" t="s">
        <v>13</v>
      </c>
      <c r="F930" s="14">
        <v>32.82</v>
      </c>
      <c r="G930" s="13" t="s">
        <v>1</v>
      </c>
    </row>
    <row r="931" spans="1:7" x14ac:dyDescent="0.25">
      <c r="A931" s="24">
        <v>930</v>
      </c>
      <c r="B931" s="15">
        <v>45479</v>
      </c>
      <c r="C931" s="16">
        <v>45479.798450312497</v>
      </c>
      <c r="D931" s="17" t="s">
        <v>491</v>
      </c>
      <c r="E931" s="17" t="s">
        <v>16</v>
      </c>
      <c r="F931" s="18">
        <v>32.82</v>
      </c>
      <c r="G931" s="17" t="s">
        <v>1</v>
      </c>
    </row>
    <row r="932" spans="1:7" x14ac:dyDescent="0.25">
      <c r="A932" s="23">
        <v>931</v>
      </c>
      <c r="B932" s="11">
        <v>45479</v>
      </c>
      <c r="C932" s="12">
        <v>45479.799069212961</v>
      </c>
      <c r="D932" s="13" t="s">
        <v>491</v>
      </c>
      <c r="E932" s="13" t="s">
        <v>16</v>
      </c>
      <c r="F932" s="14">
        <v>27.92</v>
      </c>
      <c r="G932" s="13" t="s">
        <v>8</v>
      </c>
    </row>
    <row r="933" spans="1:7" x14ac:dyDescent="0.25">
      <c r="A933" s="24">
        <v>932</v>
      </c>
      <c r="B933" s="15">
        <v>45480</v>
      </c>
      <c r="C933" s="16">
        <v>45480.378011215274</v>
      </c>
      <c r="D933" s="17" t="s">
        <v>491</v>
      </c>
      <c r="E933" s="17" t="s">
        <v>310</v>
      </c>
      <c r="F933" s="18">
        <v>32.82</v>
      </c>
      <c r="G933" s="17" t="s">
        <v>36</v>
      </c>
    </row>
    <row r="934" spans="1:7" x14ac:dyDescent="0.25">
      <c r="A934" s="23">
        <v>933</v>
      </c>
      <c r="B934" s="11">
        <v>45480</v>
      </c>
      <c r="C934" s="12">
        <v>45480.385060474538</v>
      </c>
      <c r="D934" s="13" t="s">
        <v>491</v>
      </c>
      <c r="E934" s="13" t="s">
        <v>360</v>
      </c>
      <c r="F934" s="14">
        <v>27.92</v>
      </c>
      <c r="G934" s="13" t="s">
        <v>8</v>
      </c>
    </row>
    <row r="935" spans="1:7" x14ac:dyDescent="0.25">
      <c r="A935" s="24">
        <v>934</v>
      </c>
      <c r="B935" s="15">
        <v>45480</v>
      </c>
      <c r="C935" s="16">
        <v>45480.385842766205</v>
      </c>
      <c r="D935" s="17" t="s">
        <v>491</v>
      </c>
      <c r="E935" s="17" t="s">
        <v>360</v>
      </c>
      <c r="F935" s="18">
        <v>27.92</v>
      </c>
      <c r="G935" s="17" t="s">
        <v>8</v>
      </c>
    </row>
    <row r="936" spans="1:7" x14ac:dyDescent="0.25">
      <c r="A936" s="23">
        <v>935</v>
      </c>
      <c r="B936" s="11">
        <v>45480</v>
      </c>
      <c r="C936" s="12">
        <v>45480.395010138891</v>
      </c>
      <c r="D936" s="13" t="s">
        <v>491</v>
      </c>
      <c r="E936" s="13" t="s">
        <v>361</v>
      </c>
      <c r="F936" s="14">
        <v>32.82</v>
      </c>
      <c r="G936" s="13" t="s">
        <v>36</v>
      </c>
    </row>
    <row r="937" spans="1:7" x14ac:dyDescent="0.25">
      <c r="A937" s="24">
        <v>936</v>
      </c>
      <c r="B937" s="15">
        <v>45480</v>
      </c>
      <c r="C937" s="16">
        <v>45480.395789224538</v>
      </c>
      <c r="D937" s="17" t="s">
        <v>491</v>
      </c>
      <c r="E937" s="17" t="s">
        <v>361</v>
      </c>
      <c r="F937" s="18">
        <v>32.82</v>
      </c>
      <c r="G937" s="17" t="s">
        <v>36</v>
      </c>
    </row>
    <row r="938" spans="1:7" x14ac:dyDescent="0.25">
      <c r="A938" s="23">
        <v>937</v>
      </c>
      <c r="B938" s="11">
        <v>45480</v>
      </c>
      <c r="C938" s="12">
        <v>45480.622571678243</v>
      </c>
      <c r="D938" s="13" t="s">
        <v>491</v>
      </c>
      <c r="E938" s="13" t="s">
        <v>362</v>
      </c>
      <c r="F938" s="14">
        <v>32.82</v>
      </c>
      <c r="G938" s="13" t="s">
        <v>3</v>
      </c>
    </row>
    <row r="939" spans="1:7" x14ac:dyDescent="0.25">
      <c r="A939" s="24">
        <v>938</v>
      </c>
      <c r="B939" s="15">
        <v>45480</v>
      </c>
      <c r="C939" s="16">
        <v>45480.623465405093</v>
      </c>
      <c r="D939" s="17" t="s">
        <v>491</v>
      </c>
      <c r="E939" s="17" t="s">
        <v>362</v>
      </c>
      <c r="F939" s="18">
        <v>32.82</v>
      </c>
      <c r="G939" s="17" t="s">
        <v>12</v>
      </c>
    </row>
    <row r="940" spans="1:7" x14ac:dyDescent="0.25">
      <c r="A940" s="23">
        <v>939</v>
      </c>
      <c r="B940" s="11">
        <v>45480</v>
      </c>
      <c r="C940" s="12">
        <v>45480.713776435186</v>
      </c>
      <c r="D940" s="13" t="s">
        <v>491</v>
      </c>
      <c r="E940" s="13" t="s">
        <v>363</v>
      </c>
      <c r="F940" s="14">
        <v>32.82</v>
      </c>
      <c r="G940" s="13" t="s">
        <v>1</v>
      </c>
    </row>
    <row r="941" spans="1:7" x14ac:dyDescent="0.25">
      <c r="A941" s="24">
        <v>940</v>
      </c>
      <c r="B941" s="15">
        <v>45480</v>
      </c>
      <c r="C941" s="16">
        <v>45480.814897997683</v>
      </c>
      <c r="D941" s="17" t="s">
        <v>491</v>
      </c>
      <c r="E941" s="17" t="s">
        <v>364</v>
      </c>
      <c r="F941" s="18">
        <v>32.82</v>
      </c>
      <c r="G941" s="17" t="s">
        <v>36</v>
      </c>
    </row>
    <row r="942" spans="1:7" x14ac:dyDescent="0.25">
      <c r="A942" s="23">
        <v>941</v>
      </c>
      <c r="B942" s="11">
        <v>45480</v>
      </c>
      <c r="C942" s="12">
        <v>45480.834394131947</v>
      </c>
      <c r="D942" s="13" t="s">
        <v>491</v>
      </c>
      <c r="E942" s="13" t="s">
        <v>365</v>
      </c>
      <c r="F942" s="14">
        <v>32.82</v>
      </c>
      <c r="G942" s="13" t="s">
        <v>3</v>
      </c>
    </row>
    <row r="943" spans="1:7" x14ac:dyDescent="0.25">
      <c r="A943" s="24">
        <v>942</v>
      </c>
      <c r="B943" s="15">
        <v>45480</v>
      </c>
      <c r="C943" s="16">
        <v>45480.940002951385</v>
      </c>
      <c r="D943" s="17" t="s">
        <v>491</v>
      </c>
      <c r="E943" s="17" t="s">
        <v>366</v>
      </c>
      <c r="F943" s="18">
        <v>27.92</v>
      </c>
      <c r="G943" s="17" t="s">
        <v>8</v>
      </c>
    </row>
    <row r="944" spans="1:7" x14ac:dyDescent="0.25">
      <c r="A944" s="23">
        <v>943</v>
      </c>
      <c r="B944" s="11">
        <v>45481</v>
      </c>
      <c r="C944" s="12">
        <v>45481.314672731482</v>
      </c>
      <c r="D944" s="13" t="s">
        <v>491</v>
      </c>
      <c r="E944" s="13" t="s">
        <v>367</v>
      </c>
      <c r="F944" s="14">
        <v>32.82</v>
      </c>
      <c r="G944" s="13" t="s">
        <v>1</v>
      </c>
    </row>
    <row r="945" spans="1:7" x14ac:dyDescent="0.25">
      <c r="A945" s="24">
        <v>944</v>
      </c>
      <c r="B945" s="15">
        <v>45481</v>
      </c>
      <c r="C945" s="16">
        <v>45481.501972465281</v>
      </c>
      <c r="D945" s="17" t="s">
        <v>491</v>
      </c>
      <c r="E945" s="17" t="s">
        <v>368</v>
      </c>
      <c r="F945" s="18">
        <v>23.02</v>
      </c>
      <c r="G945" s="17" t="s">
        <v>5</v>
      </c>
    </row>
    <row r="946" spans="1:7" x14ac:dyDescent="0.25">
      <c r="A946" s="23">
        <v>945</v>
      </c>
      <c r="B946" s="11">
        <v>45481</v>
      </c>
      <c r="C946" s="12">
        <v>45481.611392939813</v>
      </c>
      <c r="D946" s="13" t="s">
        <v>491</v>
      </c>
      <c r="E946" s="13" t="s">
        <v>369</v>
      </c>
      <c r="F946" s="14">
        <v>23.02</v>
      </c>
      <c r="G946" s="13" t="s">
        <v>5</v>
      </c>
    </row>
    <row r="947" spans="1:7" x14ac:dyDescent="0.25">
      <c r="A947" s="24">
        <v>946</v>
      </c>
      <c r="B947" s="15">
        <v>45481</v>
      </c>
      <c r="C947" s="16">
        <v>45481.812904814811</v>
      </c>
      <c r="D947" s="17" t="s">
        <v>491</v>
      </c>
      <c r="E947" s="17" t="s">
        <v>370</v>
      </c>
      <c r="F947" s="18">
        <v>27.92</v>
      </c>
      <c r="G947" s="17" t="s">
        <v>8</v>
      </c>
    </row>
    <row r="948" spans="1:7" x14ac:dyDescent="0.25">
      <c r="A948" s="23">
        <v>947</v>
      </c>
      <c r="B948" s="11">
        <v>45481</v>
      </c>
      <c r="C948" s="12">
        <v>45481.926923379629</v>
      </c>
      <c r="D948" s="13" t="s">
        <v>491</v>
      </c>
      <c r="E948" s="13" t="s">
        <v>24</v>
      </c>
      <c r="F948" s="14">
        <v>32.82</v>
      </c>
      <c r="G948" s="13" t="s">
        <v>1</v>
      </c>
    </row>
    <row r="949" spans="1:7" x14ac:dyDescent="0.25">
      <c r="A949" s="24">
        <v>948</v>
      </c>
      <c r="B949" s="15">
        <v>45482</v>
      </c>
      <c r="C949" s="16">
        <v>45482.435325671293</v>
      </c>
      <c r="D949" s="17" t="s">
        <v>491</v>
      </c>
      <c r="E949" s="17" t="s">
        <v>340</v>
      </c>
      <c r="F949" s="18">
        <v>27.92</v>
      </c>
      <c r="G949" s="17" t="s">
        <v>8</v>
      </c>
    </row>
    <row r="950" spans="1:7" x14ac:dyDescent="0.25">
      <c r="A950" s="23">
        <v>949</v>
      </c>
      <c r="B950" s="11">
        <v>45482</v>
      </c>
      <c r="C950" s="12">
        <v>45482.444777395831</v>
      </c>
      <c r="D950" s="13" t="s">
        <v>491</v>
      </c>
      <c r="E950" s="13" t="s">
        <v>283</v>
      </c>
      <c r="F950" s="14">
        <v>27.92</v>
      </c>
      <c r="G950" s="13" t="s">
        <v>8</v>
      </c>
    </row>
    <row r="951" spans="1:7" x14ac:dyDescent="0.25">
      <c r="A951" s="24">
        <v>950</v>
      </c>
      <c r="B951" s="15">
        <v>45482</v>
      </c>
      <c r="C951" s="16">
        <v>45482.473334525464</v>
      </c>
      <c r="D951" s="17" t="s">
        <v>491</v>
      </c>
      <c r="E951" s="17" t="s">
        <v>201</v>
      </c>
      <c r="F951" s="18">
        <v>27.92</v>
      </c>
      <c r="G951" s="17" t="s">
        <v>8</v>
      </c>
    </row>
    <row r="952" spans="1:7" x14ac:dyDescent="0.25">
      <c r="A952" s="23">
        <v>951</v>
      </c>
      <c r="B952" s="11">
        <v>45482</v>
      </c>
      <c r="C952" s="12">
        <v>45482.474188703702</v>
      </c>
      <c r="D952" s="13" t="s">
        <v>491</v>
      </c>
      <c r="E952" s="13" t="s">
        <v>201</v>
      </c>
      <c r="F952" s="14">
        <v>32.82</v>
      </c>
      <c r="G952" s="13" t="s">
        <v>36</v>
      </c>
    </row>
    <row r="953" spans="1:7" x14ac:dyDescent="0.25">
      <c r="A953" s="24">
        <v>952</v>
      </c>
      <c r="B953" s="15">
        <v>45482</v>
      </c>
      <c r="C953" s="16">
        <v>45482.696522395832</v>
      </c>
      <c r="D953" s="17" t="s">
        <v>491</v>
      </c>
      <c r="E953" s="17" t="s">
        <v>371</v>
      </c>
      <c r="F953" s="18">
        <v>27.92</v>
      </c>
      <c r="G953" s="17" t="s">
        <v>8</v>
      </c>
    </row>
    <row r="954" spans="1:7" x14ac:dyDescent="0.25">
      <c r="A954" s="23">
        <v>953</v>
      </c>
      <c r="B954" s="11">
        <v>45483</v>
      </c>
      <c r="C954" s="12">
        <v>45483.465760300925</v>
      </c>
      <c r="D954" s="13" t="s">
        <v>491</v>
      </c>
      <c r="E954" s="13" t="s">
        <v>372</v>
      </c>
      <c r="F954" s="14">
        <v>23.02</v>
      </c>
      <c r="G954" s="13" t="s">
        <v>5</v>
      </c>
    </row>
    <row r="955" spans="1:7" x14ac:dyDescent="0.25">
      <c r="A955" s="24">
        <v>954</v>
      </c>
      <c r="B955" s="15">
        <v>45483</v>
      </c>
      <c r="C955" s="16">
        <v>45483.520065497687</v>
      </c>
      <c r="D955" s="17" t="s">
        <v>491</v>
      </c>
      <c r="E955" s="17" t="s">
        <v>373</v>
      </c>
      <c r="F955" s="18">
        <v>27.92</v>
      </c>
      <c r="G955" s="17" t="s">
        <v>8</v>
      </c>
    </row>
    <row r="956" spans="1:7" x14ac:dyDescent="0.25">
      <c r="A956" s="23">
        <v>955</v>
      </c>
      <c r="B956" s="11">
        <v>45483</v>
      </c>
      <c r="C956" s="12">
        <v>45483.925810752313</v>
      </c>
      <c r="D956" s="13" t="s">
        <v>491</v>
      </c>
      <c r="E956" s="13" t="s">
        <v>335</v>
      </c>
      <c r="F956" s="14">
        <v>32.82</v>
      </c>
      <c r="G956" s="13" t="s">
        <v>1</v>
      </c>
    </row>
    <row r="957" spans="1:7" x14ac:dyDescent="0.25">
      <c r="A957" s="24">
        <v>956</v>
      </c>
      <c r="B957" s="15">
        <v>45484</v>
      </c>
      <c r="C957" s="16">
        <v>45484.477402337965</v>
      </c>
      <c r="D957" s="17" t="s">
        <v>491</v>
      </c>
      <c r="E957" s="17" t="s">
        <v>374</v>
      </c>
      <c r="F957" s="18">
        <v>32.82</v>
      </c>
      <c r="G957" s="17" t="s">
        <v>3</v>
      </c>
    </row>
    <row r="958" spans="1:7" x14ac:dyDescent="0.25">
      <c r="A958" s="23">
        <v>957</v>
      </c>
      <c r="B958" s="11">
        <v>45484</v>
      </c>
      <c r="C958" s="12">
        <v>45484.70021653935</v>
      </c>
      <c r="D958" s="13" t="s">
        <v>491</v>
      </c>
      <c r="E958" s="13" t="s">
        <v>375</v>
      </c>
      <c r="F958" s="14">
        <v>27.92</v>
      </c>
      <c r="G958" s="13" t="s">
        <v>8</v>
      </c>
    </row>
    <row r="959" spans="1:7" x14ac:dyDescent="0.25">
      <c r="A959" s="24">
        <v>958</v>
      </c>
      <c r="B959" s="15">
        <v>45484</v>
      </c>
      <c r="C959" s="16">
        <v>45484.932102407409</v>
      </c>
      <c r="D959" s="17" t="s">
        <v>491</v>
      </c>
      <c r="E959" s="17" t="s">
        <v>376</v>
      </c>
      <c r="F959" s="18">
        <v>32.82</v>
      </c>
      <c r="G959" s="17" t="s">
        <v>1</v>
      </c>
    </row>
    <row r="960" spans="1:7" x14ac:dyDescent="0.25">
      <c r="A960" s="23">
        <v>959</v>
      </c>
      <c r="B960" s="11">
        <v>45484</v>
      </c>
      <c r="C960" s="12">
        <v>45484.938177557873</v>
      </c>
      <c r="D960" s="13" t="s">
        <v>491</v>
      </c>
      <c r="E960" s="13" t="s">
        <v>377</v>
      </c>
      <c r="F960" s="14">
        <v>23.02</v>
      </c>
      <c r="G960" s="13" t="s">
        <v>5</v>
      </c>
    </row>
    <row r="961" spans="1:7" x14ac:dyDescent="0.25">
      <c r="A961" s="24">
        <v>960</v>
      </c>
      <c r="B961" s="15">
        <v>45485</v>
      </c>
      <c r="C961" s="16">
        <v>45485.335619120371</v>
      </c>
      <c r="D961" s="17" t="s">
        <v>491</v>
      </c>
      <c r="E961" s="17" t="s">
        <v>378</v>
      </c>
      <c r="F961" s="18">
        <v>23.02</v>
      </c>
      <c r="G961" s="17" t="s">
        <v>21</v>
      </c>
    </row>
    <row r="962" spans="1:7" x14ac:dyDescent="0.25">
      <c r="A962" s="23">
        <v>961</v>
      </c>
      <c r="B962" s="11">
        <v>45485</v>
      </c>
      <c r="C962" s="12">
        <v>45485.492053020833</v>
      </c>
      <c r="D962" s="13" t="s">
        <v>491</v>
      </c>
      <c r="E962" s="13" t="s">
        <v>379</v>
      </c>
      <c r="F962" s="14">
        <v>32.82</v>
      </c>
      <c r="G962" s="13" t="s">
        <v>3</v>
      </c>
    </row>
    <row r="963" spans="1:7" x14ac:dyDescent="0.25">
      <c r="A963" s="24">
        <v>962</v>
      </c>
      <c r="B963" s="15">
        <v>45485</v>
      </c>
      <c r="C963" s="16">
        <v>45485.939879502315</v>
      </c>
      <c r="D963" s="17" t="s">
        <v>491</v>
      </c>
      <c r="E963" s="17" t="s">
        <v>185</v>
      </c>
      <c r="F963" s="18">
        <v>32.82</v>
      </c>
      <c r="G963" s="17" t="s">
        <v>3</v>
      </c>
    </row>
    <row r="964" spans="1:7" x14ac:dyDescent="0.25">
      <c r="A964" s="23">
        <v>963</v>
      </c>
      <c r="B964" s="11">
        <v>45485</v>
      </c>
      <c r="C964" s="12">
        <v>45485.940443368054</v>
      </c>
      <c r="D964" s="13" t="s">
        <v>491</v>
      </c>
      <c r="E964" s="13" t="s">
        <v>184</v>
      </c>
      <c r="F964" s="14">
        <v>32.82</v>
      </c>
      <c r="G964" s="13" t="s">
        <v>3</v>
      </c>
    </row>
    <row r="965" spans="1:7" x14ac:dyDescent="0.25">
      <c r="A965" s="24">
        <v>964</v>
      </c>
      <c r="B965" s="15">
        <v>45485</v>
      </c>
      <c r="C965" s="16">
        <v>45485.94131386574</v>
      </c>
      <c r="D965" s="17" t="s">
        <v>491</v>
      </c>
      <c r="E965" s="17" t="s">
        <v>186</v>
      </c>
      <c r="F965" s="18">
        <v>32.82</v>
      </c>
      <c r="G965" s="17" t="s">
        <v>3</v>
      </c>
    </row>
    <row r="966" spans="1:7" x14ac:dyDescent="0.25">
      <c r="A966" s="23">
        <v>965</v>
      </c>
      <c r="B966" s="11">
        <v>45486</v>
      </c>
      <c r="C966" s="12">
        <v>45486.443174456021</v>
      </c>
      <c r="D966" s="13" t="s">
        <v>491</v>
      </c>
      <c r="E966" s="13" t="s">
        <v>372</v>
      </c>
      <c r="F966" s="14">
        <v>32.82</v>
      </c>
      <c r="G966" s="13" t="s">
        <v>1</v>
      </c>
    </row>
    <row r="967" spans="1:7" x14ac:dyDescent="0.25">
      <c r="A967" s="24">
        <v>966</v>
      </c>
      <c r="B967" s="15">
        <v>45486</v>
      </c>
      <c r="C967" s="16">
        <v>45486.487246400466</v>
      </c>
      <c r="D967" s="17" t="s">
        <v>491</v>
      </c>
      <c r="E967" s="17" t="s">
        <v>372</v>
      </c>
      <c r="F967" s="18">
        <v>32.82</v>
      </c>
      <c r="G967" s="17" t="s">
        <v>1</v>
      </c>
    </row>
    <row r="968" spans="1:7" x14ac:dyDescent="0.25">
      <c r="A968" s="23">
        <v>967</v>
      </c>
      <c r="B968" s="11">
        <v>45487</v>
      </c>
      <c r="C968" s="12">
        <v>45487.454447997683</v>
      </c>
      <c r="D968" s="13" t="s">
        <v>491</v>
      </c>
      <c r="E968" s="13" t="s">
        <v>380</v>
      </c>
      <c r="F968" s="14">
        <v>23.02</v>
      </c>
      <c r="G968" s="13" t="s">
        <v>5</v>
      </c>
    </row>
    <row r="969" spans="1:7" x14ac:dyDescent="0.25">
      <c r="A969" s="24">
        <v>968</v>
      </c>
      <c r="B969" s="15">
        <v>45487</v>
      </c>
      <c r="C969" s="16">
        <v>45487.455214409725</v>
      </c>
      <c r="D969" s="17" t="s">
        <v>491</v>
      </c>
      <c r="E969" s="17" t="s">
        <v>380</v>
      </c>
      <c r="F969" s="18">
        <v>27.92</v>
      </c>
      <c r="G969" s="17" t="s">
        <v>8</v>
      </c>
    </row>
    <row r="970" spans="1:7" x14ac:dyDescent="0.25">
      <c r="A970" s="23">
        <v>969</v>
      </c>
      <c r="B970" s="11">
        <v>45487</v>
      </c>
      <c r="C970" s="12">
        <v>45487.455905682873</v>
      </c>
      <c r="D970" s="13" t="s">
        <v>491</v>
      </c>
      <c r="E970" s="13" t="s">
        <v>380</v>
      </c>
      <c r="F970" s="14">
        <v>32.82</v>
      </c>
      <c r="G970" s="13" t="s">
        <v>36</v>
      </c>
    </row>
    <row r="971" spans="1:7" x14ac:dyDescent="0.25">
      <c r="A971" s="24">
        <v>970</v>
      </c>
      <c r="B971" s="15">
        <v>45487</v>
      </c>
      <c r="C971" s="16">
        <v>45487.456875717595</v>
      </c>
      <c r="D971" s="17" t="s">
        <v>491</v>
      </c>
      <c r="E971" s="17" t="s">
        <v>381</v>
      </c>
      <c r="F971" s="18">
        <v>32.82</v>
      </c>
      <c r="G971" s="17" t="s">
        <v>1</v>
      </c>
    </row>
    <row r="972" spans="1:7" x14ac:dyDescent="0.25">
      <c r="A972" s="23">
        <v>971</v>
      </c>
      <c r="B972" s="11">
        <v>45487</v>
      </c>
      <c r="C972" s="12">
        <v>45487.459858773145</v>
      </c>
      <c r="D972" s="13" t="s">
        <v>491</v>
      </c>
      <c r="E972" s="13" t="s">
        <v>382</v>
      </c>
      <c r="F972" s="14">
        <v>23.02</v>
      </c>
      <c r="G972" s="13" t="s">
        <v>5</v>
      </c>
    </row>
    <row r="973" spans="1:7" x14ac:dyDescent="0.25">
      <c r="A973" s="24">
        <v>972</v>
      </c>
      <c r="B973" s="15">
        <v>45487</v>
      </c>
      <c r="C973" s="16">
        <v>45487.938541388889</v>
      </c>
      <c r="D973" s="17" t="s">
        <v>491</v>
      </c>
      <c r="E973" s="17" t="s">
        <v>383</v>
      </c>
      <c r="F973" s="18">
        <v>32.82</v>
      </c>
      <c r="G973" s="17" t="s">
        <v>1</v>
      </c>
    </row>
    <row r="974" spans="1:7" x14ac:dyDescent="0.25">
      <c r="A974" s="23">
        <v>973</v>
      </c>
      <c r="B974" s="11">
        <v>45488</v>
      </c>
      <c r="C974" s="12">
        <v>45488.314647650463</v>
      </c>
      <c r="D974" s="13" t="s">
        <v>491</v>
      </c>
      <c r="E974" s="13" t="s">
        <v>384</v>
      </c>
      <c r="F974" s="14">
        <v>32.82</v>
      </c>
      <c r="G974" s="13" t="s">
        <v>36</v>
      </c>
    </row>
    <row r="975" spans="1:7" x14ac:dyDescent="0.25">
      <c r="A975" s="24">
        <v>974</v>
      </c>
      <c r="B975" s="15">
        <v>45489</v>
      </c>
      <c r="C975" s="16">
        <v>45489.516405868053</v>
      </c>
      <c r="D975" s="17" t="s">
        <v>491</v>
      </c>
      <c r="E975" s="17" t="s">
        <v>385</v>
      </c>
      <c r="F975" s="18">
        <v>27.92</v>
      </c>
      <c r="G975" s="17" t="s">
        <v>8</v>
      </c>
    </row>
    <row r="976" spans="1:7" x14ac:dyDescent="0.25">
      <c r="A976" s="23">
        <v>975</v>
      </c>
      <c r="B976" s="11">
        <v>45489</v>
      </c>
      <c r="C976" s="12">
        <v>45489.81210052083</v>
      </c>
      <c r="D976" s="13" t="s">
        <v>491</v>
      </c>
      <c r="E976" s="13" t="s">
        <v>374</v>
      </c>
      <c r="F976" s="14">
        <v>32.82</v>
      </c>
      <c r="G976" s="13" t="s">
        <v>3</v>
      </c>
    </row>
    <row r="977" spans="1:7" x14ac:dyDescent="0.25">
      <c r="A977" s="24">
        <v>976</v>
      </c>
      <c r="B977" s="15">
        <v>45490</v>
      </c>
      <c r="C977" s="16">
        <v>45490.545135925924</v>
      </c>
      <c r="D977" s="17" t="s">
        <v>491</v>
      </c>
      <c r="E977" s="17" t="s">
        <v>386</v>
      </c>
      <c r="F977" s="18">
        <v>27.92</v>
      </c>
      <c r="G977" s="17" t="s">
        <v>8</v>
      </c>
    </row>
    <row r="978" spans="1:7" x14ac:dyDescent="0.25">
      <c r="A978" s="23">
        <v>977</v>
      </c>
      <c r="B978" s="11">
        <v>45491</v>
      </c>
      <c r="C978" s="12">
        <v>45491.465432789351</v>
      </c>
      <c r="D978" s="13" t="s">
        <v>491</v>
      </c>
      <c r="E978" s="13" t="s">
        <v>387</v>
      </c>
      <c r="F978" s="14">
        <v>27.92</v>
      </c>
      <c r="G978" s="13" t="s">
        <v>8</v>
      </c>
    </row>
    <row r="979" spans="1:7" x14ac:dyDescent="0.25">
      <c r="A979" s="24">
        <v>978</v>
      </c>
      <c r="B979" s="15">
        <v>45491</v>
      </c>
      <c r="C979" s="16">
        <v>45491.466243449075</v>
      </c>
      <c r="D979" s="17" t="s">
        <v>491</v>
      </c>
      <c r="E979" s="17" t="s">
        <v>388</v>
      </c>
      <c r="F979" s="18">
        <v>18.12</v>
      </c>
      <c r="G979" s="17" t="s">
        <v>28</v>
      </c>
    </row>
    <row r="980" spans="1:7" x14ac:dyDescent="0.25">
      <c r="A980" s="23">
        <v>979</v>
      </c>
      <c r="B980" s="11">
        <v>45491</v>
      </c>
      <c r="C980" s="12">
        <v>45491.481245648145</v>
      </c>
      <c r="D980" s="13" t="s">
        <v>491</v>
      </c>
      <c r="E980" s="13" t="s">
        <v>66</v>
      </c>
      <c r="F980" s="14">
        <v>23.02</v>
      </c>
      <c r="G980" s="13" t="s">
        <v>5</v>
      </c>
    </row>
    <row r="981" spans="1:7" x14ac:dyDescent="0.25">
      <c r="A981" s="24">
        <v>980</v>
      </c>
      <c r="B981" s="15">
        <v>45491</v>
      </c>
      <c r="C981" s="16">
        <v>45491.482505057873</v>
      </c>
      <c r="D981" s="17" t="s">
        <v>491</v>
      </c>
      <c r="E981" s="17" t="s">
        <v>66</v>
      </c>
      <c r="F981" s="18">
        <v>23.02</v>
      </c>
      <c r="G981" s="17" t="s">
        <v>5</v>
      </c>
    </row>
    <row r="982" spans="1:7" x14ac:dyDescent="0.25">
      <c r="A982" s="23">
        <v>981</v>
      </c>
      <c r="B982" s="11">
        <v>45491</v>
      </c>
      <c r="C982" s="12">
        <v>45491.483235011576</v>
      </c>
      <c r="D982" s="13" t="s">
        <v>491</v>
      </c>
      <c r="E982" s="13" t="s">
        <v>66</v>
      </c>
      <c r="F982" s="14">
        <v>23.02</v>
      </c>
      <c r="G982" s="13" t="s">
        <v>21</v>
      </c>
    </row>
    <row r="983" spans="1:7" x14ac:dyDescent="0.25">
      <c r="A983" s="24">
        <v>982</v>
      </c>
      <c r="B983" s="15">
        <v>45491</v>
      </c>
      <c r="C983" s="16">
        <v>45491.558030231485</v>
      </c>
      <c r="D983" s="17" t="s">
        <v>491</v>
      </c>
      <c r="E983" s="17" t="s">
        <v>382</v>
      </c>
      <c r="F983" s="18">
        <v>32.82</v>
      </c>
      <c r="G983" s="17" t="s">
        <v>1</v>
      </c>
    </row>
    <row r="984" spans="1:7" x14ac:dyDescent="0.25">
      <c r="A984" s="23">
        <v>983</v>
      </c>
      <c r="B984" s="11">
        <v>45491</v>
      </c>
      <c r="C984" s="12">
        <v>45491.762770578702</v>
      </c>
      <c r="D984" s="13" t="s">
        <v>491</v>
      </c>
      <c r="E984" s="13" t="s">
        <v>389</v>
      </c>
      <c r="F984" s="14">
        <v>32.82</v>
      </c>
      <c r="G984" s="13" t="s">
        <v>36</v>
      </c>
    </row>
    <row r="985" spans="1:7" x14ac:dyDescent="0.25">
      <c r="A985" s="24">
        <v>984</v>
      </c>
      <c r="B985" s="15">
        <v>45491</v>
      </c>
      <c r="C985" s="16">
        <v>45491.813085208334</v>
      </c>
      <c r="D985" s="17" t="s">
        <v>491</v>
      </c>
      <c r="E985" s="17" t="s">
        <v>13</v>
      </c>
      <c r="F985" s="18">
        <v>32.82</v>
      </c>
      <c r="G985" s="17" t="s">
        <v>1</v>
      </c>
    </row>
    <row r="986" spans="1:7" x14ac:dyDescent="0.25">
      <c r="A986" s="23">
        <v>985</v>
      </c>
      <c r="B986" s="11">
        <v>45491</v>
      </c>
      <c r="C986" s="12">
        <v>45491.888678402778</v>
      </c>
      <c r="D986" s="13" t="s">
        <v>491</v>
      </c>
      <c r="E986" s="13" t="s">
        <v>390</v>
      </c>
      <c r="F986" s="14">
        <v>32.82</v>
      </c>
      <c r="G986" s="13" t="s">
        <v>3</v>
      </c>
    </row>
    <row r="987" spans="1:7" x14ac:dyDescent="0.25">
      <c r="A987" s="24">
        <v>986</v>
      </c>
      <c r="B987" s="15">
        <v>45491</v>
      </c>
      <c r="C987" s="16">
        <v>45491.890276099541</v>
      </c>
      <c r="D987" s="17" t="s">
        <v>491</v>
      </c>
      <c r="E987" s="17" t="s">
        <v>390</v>
      </c>
      <c r="F987" s="18">
        <v>32.82</v>
      </c>
      <c r="G987" s="17" t="s">
        <v>1</v>
      </c>
    </row>
    <row r="988" spans="1:7" x14ac:dyDescent="0.25">
      <c r="A988" s="23">
        <v>987</v>
      </c>
      <c r="B988" s="11">
        <v>45491</v>
      </c>
      <c r="C988" s="12">
        <v>45491.907160578703</v>
      </c>
      <c r="D988" s="13" t="s">
        <v>491</v>
      </c>
      <c r="E988" s="13" t="s">
        <v>391</v>
      </c>
      <c r="F988" s="14">
        <v>32.82</v>
      </c>
      <c r="G988" s="13" t="s">
        <v>1</v>
      </c>
    </row>
    <row r="989" spans="1:7" x14ac:dyDescent="0.25">
      <c r="A989" s="24">
        <v>988</v>
      </c>
      <c r="B989" s="15">
        <v>45492</v>
      </c>
      <c r="C989" s="16">
        <v>45492.460443761571</v>
      </c>
      <c r="D989" s="17" t="s">
        <v>491</v>
      </c>
      <c r="E989" s="17" t="s">
        <v>382</v>
      </c>
      <c r="F989" s="18">
        <v>23.02</v>
      </c>
      <c r="G989" s="17" t="s">
        <v>5</v>
      </c>
    </row>
    <row r="990" spans="1:7" x14ac:dyDescent="0.25">
      <c r="A990" s="23">
        <v>989</v>
      </c>
      <c r="B990" s="11">
        <v>45492</v>
      </c>
      <c r="C990" s="12">
        <v>45492.469681817129</v>
      </c>
      <c r="D990" s="13" t="s">
        <v>491</v>
      </c>
      <c r="E990" s="13" t="s">
        <v>392</v>
      </c>
      <c r="F990" s="14">
        <v>27.92</v>
      </c>
      <c r="G990" s="13" t="s">
        <v>8</v>
      </c>
    </row>
    <row r="991" spans="1:7" x14ac:dyDescent="0.25">
      <c r="A991" s="24">
        <v>990</v>
      </c>
      <c r="B991" s="15">
        <v>45492</v>
      </c>
      <c r="C991" s="16">
        <v>45492.540712511574</v>
      </c>
      <c r="D991" s="17" t="s">
        <v>491</v>
      </c>
      <c r="E991" s="17" t="s">
        <v>393</v>
      </c>
      <c r="F991" s="18">
        <v>32.82</v>
      </c>
      <c r="G991" s="17" t="s">
        <v>1</v>
      </c>
    </row>
    <row r="992" spans="1:7" x14ac:dyDescent="0.25">
      <c r="A992" s="23">
        <v>991</v>
      </c>
      <c r="B992" s="11">
        <v>45492</v>
      </c>
      <c r="C992" s="12">
        <v>45492.541613229165</v>
      </c>
      <c r="D992" s="13" t="s">
        <v>491</v>
      </c>
      <c r="E992" s="13" t="s">
        <v>393</v>
      </c>
      <c r="F992" s="14">
        <v>27.92</v>
      </c>
      <c r="G992" s="13" t="s">
        <v>8</v>
      </c>
    </row>
    <row r="993" spans="1:7" x14ac:dyDescent="0.25">
      <c r="A993" s="24">
        <v>992</v>
      </c>
      <c r="B993" s="15">
        <v>45492</v>
      </c>
      <c r="C993" s="16">
        <v>45492.589823101851</v>
      </c>
      <c r="D993" s="17" t="s">
        <v>491</v>
      </c>
      <c r="E993" s="17" t="s">
        <v>391</v>
      </c>
      <c r="F993" s="18">
        <v>32.82</v>
      </c>
      <c r="G993" s="17" t="s">
        <v>1</v>
      </c>
    </row>
    <row r="994" spans="1:7" x14ac:dyDescent="0.25">
      <c r="A994" s="23">
        <v>993</v>
      </c>
      <c r="B994" s="11">
        <v>45492</v>
      </c>
      <c r="C994" s="12">
        <v>45492.591228067133</v>
      </c>
      <c r="D994" s="13" t="s">
        <v>491</v>
      </c>
      <c r="E994" s="13" t="s">
        <v>391</v>
      </c>
      <c r="F994" s="14">
        <v>32.82</v>
      </c>
      <c r="G994" s="13" t="s">
        <v>12</v>
      </c>
    </row>
    <row r="995" spans="1:7" x14ac:dyDescent="0.25">
      <c r="A995" s="24">
        <v>994</v>
      </c>
      <c r="B995" s="15">
        <v>45492</v>
      </c>
      <c r="C995" s="16">
        <v>45492.69188972222</v>
      </c>
      <c r="D995" s="17" t="s">
        <v>491</v>
      </c>
      <c r="E995" s="17" t="s">
        <v>391</v>
      </c>
      <c r="F995" s="18">
        <v>32.82</v>
      </c>
      <c r="G995" s="17" t="s">
        <v>1</v>
      </c>
    </row>
    <row r="996" spans="1:7" x14ac:dyDescent="0.25">
      <c r="A996" s="23">
        <v>995</v>
      </c>
      <c r="B996" s="11">
        <v>45492</v>
      </c>
      <c r="C996" s="12">
        <v>45492.692775555559</v>
      </c>
      <c r="D996" s="13" t="s">
        <v>491</v>
      </c>
      <c r="E996" s="13" t="s">
        <v>391</v>
      </c>
      <c r="F996" s="14">
        <v>32.82</v>
      </c>
      <c r="G996" s="13" t="s">
        <v>1</v>
      </c>
    </row>
    <row r="997" spans="1:7" x14ac:dyDescent="0.25">
      <c r="A997" s="24">
        <v>996</v>
      </c>
      <c r="B997" s="15">
        <v>45493</v>
      </c>
      <c r="C997" s="16">
        <v>45493.337320243052</v>
      </c>
      <c r="D997" s="17" t="s">
        <v>491</v>
      </c>
      <c r="E997" s="17" t="s">
        <v>394</v>
      </c>
      <c r="F997" s="18">
        <v>23.02</v>
      </c>
      <c r="G997" s="17" t="s">
        <v>5</v>
      </c>
    </row>
    <row r="998" spans="1:7" x14ac:dyDescent="0.25">
      <c r="A998" s="23">
        <v>997</v>
      </c>
      <c r="B998" s="11">
        <v>45493</v>
      </c>
      <c r="C998" s="12">
        <v>45493.338063483796</v>
      </c>
      <c r="D998" s="13" t="s">
        <v>491</v>
      </c>
      <c r="E998" s="13" t="s">
        <v>394</v>
      </c>
      <c r="F998" s="14">
        <v>32.82</v>
      </c>
      <c r="G998" s="13" t="s">
        <v>1</v>
      </c>
    </row>
    <row r="999" spans="1:7" x14ac:dyDescent="0.25">
      <c r="A999" s="24">
        <v>998</v>
      </c>
      <c r="B999" s="15">
        <v>45493</v>
      </c>
      <c r="C999" s="16">
        <v>45493.338789733796</v>
      </c>
      <c r="D999" s="17" t="s">
        <v>491</v>
      </c>
      <c r="E999" s="17" t="s">
        <v>394</v>
      </c>
      <c r="F999" s="18">
        <v>23.02</v>
      </c>
      <c r="G999" s="17" t="s">
        <v>5</v>
      </c>
    </row>
    <row r="1000" spans="1:7" x14ac:dyDescent="0.25">
      <c r="A1000" s="23">
        <v>999</v>
      </c>
      <c r="B1000" s="11">
        <v>45493</v>
      </c>
      <c r="C1000" s="12">
        <v>45493.37562042824</v>
      </c>
      <c r="D1000" s="13" t="s">
        <v>491</v>
      </c>
      <c r="E1000" s="13" t="s">
        <v>395</v>
      </c>
      <c r="F1000" s="14">
        <v>32.82</v>
      </c>
      <c r="G1000" s="13" t="s">
        <v>1</v>
      </c>
    </row>
    <row r="1001" spans="1:7" x14ac:dyDescent="0.25">
      <c r="A1001" s="24">
        <v>1000</v>
      </c>
      <c r="B1001" s="15">
        <v>45493</v>
      </c>
      <c r="C1001" s="16">
        <v>45493.376711203702</v>
      </c>
      <c r="D1001" s="17" t="s">
        <v>491</v>
      </c>
      <c r="E1001" s="17" t="s">
        <v>396</v>
      </c>
      <c r="F1001" s="18">
        <v>32.82</v>
      </c>
      <c r="G1001" s="17" t="s">
        <v>1</v>
      </c>
    </row>
    <row r="1002" spans="1:7" x14ac:dyDescent="0.25">
      <c r="A1002" s="23">
        <v>1001</v>
      </c>
      <c r="B1002" s="11">
        <v>45493</v>
      </c>
      <c r="C1002" s="12">
        <v>45493.443993564812</v>
      </c>
      <c r="D1002" s="13" t="s">
        <v>491</v>
      </c>
      <c r="E1002" s="13" t="s">
        <v>397</v>
      </c>
      <c r="F1002" s="14">
        <v>23.02</v>
      </c>
      <c r="G1002" s="13" t="s">
        <v>5</v>
      </c>
    </row>
    <row r="1003" spans="1:7" x14ac:dyDescent="0.25">
      <c r="A1003" s="24">
        <v>1002</v>
      </c>
      <c r="B1003" s="15">
        <v>45493</v>
      </c>
      <c r="C1003" s="16">
        <v>45493.635523391204</v>
      </c>
      <c r="D1003" s="17" t="s">
        <v>491</v>
      </c>
      <c r="E1003" s="17" t="s">
        <v>398</v>
      </c>
      <c r="F1003" s="18">
        <v>32.82</v>
      </c>
      <c r="G1003" s="17" t="s">
        <v>1</v>
      </c>
    </row>
    <row r="1004" spans="1:7" x14ac:dyDescent="0.25">
      <c r="A1004" s="23">
        <v>1003</v>
      </c>
      <c r="B1004" s="11">
        <v>45494</v>
      </c>
      <c r="C1004" s="12">
        <v>45494.43814604167</v>
      </c>
      <c r="D1004" s="13" t="s">
        <v>491</v>
      </c>
      <c r="E1004" s="13" t="s">
        <v>374</v>
      </c>
      <c r="F1004" s="14">
        <v>32.82</v>
      </c>
      <c r="G1004" s="13" t="s">
        <v>12</v>
      </c>
    </row>
    <row r="1005" spans="1:7" x14ac:dyDescent="0.25">
      <c r="A1005" s="24">
        <v>1004</v>
      </c>
      <c r="B1005" s="15">
        <v>45494</v>
      </c>
      <c r="C1005" s="16">
        <v>45494.485749722226</v>
      </c>
      <c r="D1005" s="17" t="s">
        <v>491</v>
      </c>
      <c r="E1005" s="17" t="s">
        <v>399</v>
      </c>
      <c r="F1005" s="18">
        <v>32.82</v>
      </c>
      <c r="G1005" s="17" t="s">
        <v>36</v>
      </c>
    </row>
    <row r="1006" spans="1:7" x14ac:dyDescent="0.25">
      <c r="A1006" s="23">
        <v>1005</v>
      </c>
      <c r="B1006" s="11">
        <v>45494</v>
      </c>
      <c r="C1006" s="12">
        <v>45494.565634826387</v>
      </c>
      <c r="D1006" s="13" t="s">
        <v>491</v>
      </c>
      <c r="E1006" s="13" t="s">
        <v>400</v>
      </c>
      <c r="F1006" s="14">
        <v>23.02</v>
      </c>
      <c r="G1006" s="13" t="s">
        <v>21</v>
      </c>
    </row>
    <row r="1007" spans="1:7" x14ac:dyDescent="0.25">
      <c r="A1007" s="24">
        <v>1006</v>
      </c>
      <c r="B1007" s="15">
        <v>45494</v>
      </c>
      <c r="C1007" s="16">
        <v>45494.571197268517</v>
      </c>
      <c r="D1007" s="17" t="s">
        <v>491</v>
      </c>
      <c r="E1007" s="17" t="s">
        <v>401</v>
      </c>
      <c r="F1007" s="18">
        <v>32.82</v>
      </c>
      <c r="G1007" s="17" t="s">
        <v>1</v>
      </c>
    </row>
    <row r="1008" spans="1:7" x14ac:dyDescent="0.25">
      <c r="A1008" s="23">
        <v>1007</v>
      </c>
      <c r="B1008" s="11">
        <v>45495</v>
      </c>
      <c r="C1008" s="12">
        <v>45495.342629016202</v>
      </c>
      <c r="D1008" s="13" t="s">
        <v>491</v>
      </c>
      <c r="E1008" s="13" t="s">
        <v>382</v>
      </c>
      <c r="F1008" s="14">
        <v>23.02</v>
      </c>
      <c r="G1008" s="13" t="s">
        <v>5</v>
      </c>
    </row>
    <row r="1009" spans="1:7" x14ac:dyDescent="0.25">
      <c r="A1009" s="24">
        <v>1008</v>
      </c>
      <c r="B1009" s="15">
        <v>45495</v>
      </c>
      <c r="C1009" s="16">
        <v>45495.36168465278</v>
      </c>
      <c r="D1009" s="17" t="s">
        <v>491</v>
      </c>
      <c r="E1009" s="17" t="s">
        <v>402</v>
      </c>
      <c r="F1009" s="18">
        <v>23.02</v>
      </c>
      <c r="G1009" s="17" t="s">
        <v>5</v>
      </c>
    </row>
    <row r="1010" spans="1:7" x14ac:dyDescent="0.25">
      <c r="A1010" s="23">
        <v>1009</v>
      </c>
      <c r="B1010" s="11">
        <v>45495</v>
      </c>
      <c r="C1010" s="12">
        <v>45495.42751465278</v>
      </c>
      <c r="D1010" s="13" t="s">
        <v>491</v>
      </c>
      <c r="E1010" s="13" t="s">
        <v>392</v>
      </c>
      <c r="F1010" s="14">
        <v>27.92</v>
      </c>
      <c r="G1010" s="13" t="s">
        <v>8</v>
      </c>
    </row>
    <row r="1011" spans="1:7" x14ac:dyDescent="0.25">
      <c r="A1011" s="24">
        <v>1010</v>
      </c>
      <c r="B1011" s="15">
        <v>45495</v>
      </c>
      <c r="C1011" s="16">
        <v>45495.697657326389</v>
      </c>
      <c r="D1011" s="17" t="s">
        <v>491</v>
      </c>
      <c r="E1011" s="17" t="s">
        <v>403</v>
      </c>
      <c r="F1011" s="18">
        <v>32.82</v>
      </c>
      <c r="G1011" s="17" t="s">
        <v>1</v>
      </c>
    </row>
    <row r="1012" spans="1:7" x14ac:dyDescent="0.25">
      <c r="A1012" s="23">
        <v>1011</v>
      </c>
      <c r="B1012" s="11">
        <v>45496</v>
      </c>
      <c r="C1012" s="12">
        <v>45496.342317465278</v>
      </c>
      <c r="D1012" s="13" t="s">
        <v>491</v>
      </c>
      <c r="E1012" s="13" t="s">
        <v>204</v>
      </c>
      <c r="F1012" s="14">
        <v>32.82</v>
      </c>
      <c r="G1012" s="13" t="s">
        <v>1</v>
      </c>
    </row>
    <row r="1013" spans="1:7" x14ac:dyDescent="0.25">
      <c r="A1013" s="24">
        <v>1012</v>
      </c>
      <c r="B1013" s="15">
        <v>45496</v>
      </c>
      <c r="C1013" s="16">
        <v>45496.361330798609</v>
      </c>
      <c r="D1013" s="17" t="s">
        <v>491</v>
      </c>
      <c r="E1013" s="17" t="s">
        <v>402</v>
      </c>
      <c r="F1013" s="18">
        <v>23.02</v>
      </c>
      <c r="G1013" s="17" t="s">
        <v>5</v>
      </c>
    </row>
    <row r="1014" spans="1:7" x14ac:dyDescent="0.25">
      <c r="A1014" s="23">
        <v>1013</v>
      </c>
      <c r="B1014" s="11">
        <v>45496</v>
      </c>
      <c r="C1014" s="12">
        <v>45496.36451175926</v>
      </c>
      <c r="D1014" s="13" t="s">
        <v>491</v>
      </c>
      <c r="E1014" s="13" t="s">
        <v>404</v>
      </c>
      <c r="F1014" s="14">
        <v>27.92</v>
      </c>
      <c r="G1014" s="13" t="s">
        <v>8</v>
      </c>
    </row>
    <row r="1015" spans="1:7" x14ac:dyDescent="0.25">
      <c r="A1015" s="24">
        <v>1014</v>
      </c>
      <c r="B1015" s="15">
        <v>45496</v>
      </c>
      <c r="C1015" s="16">
        <v>45496.367651701388</v>
      </c>
      <c r="D1015" s="17" t="s">
        <v>491</v>
      </c>
      <c r="E1015" s="17" t="s">
        <v>405</v>
      </c>
      <c r="F1015" s="18">
        <v>32.82</v>
      </c>
      <c r="G1015" s="17" t="s">
        <v>12</v>
      </c>
    </row>
    <row r="1016" spans="1:7" x14ac:dyDescent="0.25">
      <c r="A1016" s="23">
        <v>1015</v>
      </c>
      <c r="B1016" s="11">
        <v>45496</v>
      </c>
      <c r="C1016" s="12">
        <v>45496.368869965278</v>
      </c>
      <c r="D1016" s="13" t="s">
        <v>491</v>
      </c>
      <c r="E1016" s="13" t="s">
        <v>406</v>
      </c>
      <c r="F1016" s="14">
        <v>32.82</v>
      </c>
      <c r="G1016" s="13" t="s">
        <v>1</v>
      </c>
    </row>
    <row r="1017" spans="1:7" x14ac:dyDescent="0.25">
      <c r="A1017" s="24">
        <v>1016</v>
      </c>
      <c r="B1017" s="15">
        <v>45496</v>
      </c>
      <c r="C1017" s="16">
        <v>45496.376223460647</v>
      </c>
      <c r="D1017" s="17" t="s">
        <v>491</v>
      </c>
      <c r="E1017" s="17" t="s">
        <v>382</v>
      </c>
      <c r="F1017" s="18">
        <v>23.02</v>
      </c>
      <c r="G1017" s="17" t="s">
        <v>5</v>
      </c>
    </row>
    <row r="1018" spans="1:7" x14ac:dyDescent="0.25">
      <c r="A1018" s="23">
        <v>1017</v>
      </c>
      <c r="B1018" s="11">
        <v>45496</v>
      </c>
      <c r="C1018" s="12">
        <v>45496.419172361107</v>
      </c>
      <c r="D1018" s="13" t="s">
        <v>491</v>
      </c>
      <c r="E1018" s="13" t="s">
        <v>407</v>
      </c>
      <c r="F1018" s="14">
        <v>27.92</v>
      </c>
      <c r="G1018" s="13" t="s">
        <v>8</v>
      </c>
    </row>
    <row r="1019" spans="1:7" x14ac:dyDescent="0.25">
      <c r="A1019" s="24">
        <v>1018</v>
      </c>
      <c r="B1019" s="15">
        <v>45496</v>
      </c>
      <c r="C1019" s="16">
        <v>45496.638946423613</v>
      </c>
      <c r="D1019" s="17" t="s">
        <v>491</v>
      </c>
      <c r="E1019" s="17" t="s">
        <v>408</v>
      </c>
      <c r="F1019" s="18">
        <v>27.92</v>
      </c>
      <c r="G1019" s="17" t="s">
        <v>8</v>
      </c>
    </row>
    <row r="1020" spans="1:7" x14ac:dyDescent="0.25">
      <c r="A1020" s="23">
        <v>1019</v>
      </c>
      <c r="B1020" s="11">
        <v>45496</v>
      </c>
      <c r="C1020" s="12">
        <v>45496.639598148147</v>
      </c>
      <c r="D1020" s="13" t="s">
        <v>491</v>
      </c>
      <c r="E1020" s="13" t="s">
        <v>408</v>
      </c>
      <c r="F1020" s="14">
        <v>32.82</v>
      </c>
      <c r="G1020" s="13" t="s">
        <v>1</v>
      </c>
    </row>
    <row r="1021" spans="1:7" x14ac:dyDescent="0.25">
      <c r="A1021" s="24">
        <v>1020</v>
      </c>
      <c r="B1021" s="15">
        <v>45496</v>
      </c>
      <c r="C1021" s="16">
        <v>45496.876164490743</v>
      </c>
      <c r="D1021" s="17" t="s">
        <v>491</v>
      </c>
      <c r="E1021" s="17" t="s">
        <v>13</v>
      </c>
      <c r="F1021" s="18">
        <v>32.82</v>
      </c>
      <c r="G1021" s="17" t="s">
        <v>1</v>
      </c>
    </row>
    <row r="1022" spans="1:7" x14ac:dyDescent="0.25">
      <c r="A1022" s="23">
        <v>1021</v>
      </c>
      <c r="B1022" s="11">
        <v>45496</v>
      </c>
      <c r="C1022" s="12">
        <v>45496.891128483796</v>
      </c>
      <c r="D1022" s="13" t="s">
        <v>491</v>
      </c>
      <c r="E1022" s="13" t="s">
        <v>16</v>
      </c>
      <c r="F1022" s="14">
        <v>23.02</v>
      </c>
      <c r="G1022" s="13" t="s">
        <v>5</v>
      </c>
    </row>
    <row r="1023" spans="1:7" x14ac:dyDescent="0.25">
      <c r="A1023" s="24">
        <v>1022</v>
      </c>
      <c r="B1023" s="15">
        <v>45496</v>
      </c>
      <c r="C1023" s="16">
        <v>45496.891928344907</v>
      </c>
      <c r="D1023" s="17" t="s">
        <v>491</v>
      </c>
      <c r="E1023" s="17" t="s">
        <v>16</v>
      </c>
      <c r="F1023" s="18">
        <v>23.02</v>
      </c>
      <c r="G1023" s="17" t="s">
        <v>5</v>
      </c>
    </row>
    <row r="1024" spans="1:7" x14ac:dyDescent="0.25">
      <c r="A1024" s="23">
        <v>1023</v>
      </c>
      <c r="B1024" s="11">
        <v>45497</v>
      </c>
      <c r="C1024" s="12">
        <v>45497.386224699076</v>
      </c>
      <c r="D1024" s="13" t="s">
        <v>491</v>
      </c>
      <c r="E1024" s="13" t="s">
        <v>104</v>
      </c>
      <c r="F1024" s="14">
        <v>27.92</v>
      </c>
      <c r="G1024" s="13" t="s">
        <v>8</v>
      </c>
    </row>
    <row r="1025" spans="1:7" x14ac:dyDescent="0.25">
      <c r="A1025" s="24">
        <v>1024</v>
      </c>
      <c r="B1025" s="15">
        <v>45497</v>
      </c>
      <c r="C1025" s="16">
        <v>45497.402025543983</v>
      </c>
      <c r="D1025" s="17" t="s">
        <v>491</v>
      </c>
      <c r="E1025" s="17" t="s">
        <v>392</v>
      </c>
      <c r="F1025" s="18">
        <v>27.92</v>
      </c>
      <c r="G1025" s="17" t="s">
        <v>8</v>
      </c>
    </row>
    <row r="1026" spans="1:7" x14ac:dyDescent="0.25">
      <c r="A1026" s="23">
        <v>1025</v>
      </c>
      <c r="B1026" s="11">
        <v>45497</v>
      </c>
      <c r="C1026" s="12">
        <v>45497.412933518521</v>
      </c>
      <c r="D1026" s="13" t="s">
        <v>491</v>
      </c>
      <c r="E1026" s="13" t="s">
        <v>409</v>
      </c>
      <c r="F1026" s="14">
        <v>18.12</v>
      </c>
      <c r="G1026" s="13" t="s">
        <v>28</v>
      </c>
    </row>
    <row r="1027" spans="1:7" x14ac:dyDescent="0.25">
      <c r="A1027" s="24">
        <v>1026</v>
      </c>
      <c r="B1027" s="15">
        <v>45497</v>
      </c>
      <c r="C1027" s="16">
        <v>45497.488809270835</v>
      </c>
      <c r="D1027" s="17" t="s">
        <v>491</v>
      </c>
      <c r="E1027" s="17" t="s">
        <v>386</v>
      </c>
      <c r="F1027" s="18">
        <v>32.82</v>
      </c>
      <c r="G1027" s="17" t="s">
        <v>36</v>
      </c>
    </row>
    <row r="1028" spans="1:7" x14ac:dyDescent="0.25">
      <c r="A1028" s="23">
        <v>1027</v>
      </c>
      <c r="B1028" s="11">
        <v>45497</v>
      </c>
      <c r="C1028" s="12">
        <v>45497.580021076392</v>
      </c>
      <c r="D1028" s="13" t="s">
        <v>491</v>
      </c>
      <c r="E1028" s="13" t="s">
        <v>406</v>
      </c>
      <c r="F1028" s="14">
        <v>32.82</v>
      </c>
      <c r="G1028" s="13" t="s">
        <v>1</v>
      </c>
    </row>
    <row r="1029" spans="1:7" x14ac:dyDescent="0.25">
      <c r="A1029" s="24">
        <v>1028</v>
      </c>
      <c r="B1029" s="15">
        <v>45497</v>
      </c>
      <c r="C1029" s="16">
        <v>45497.615159328707</v>
      </c>
      <c r="D1029" s="17" t="s">
        <v>491</v>
      </c>
      <c r="E1029" s="17" t="s">
        <v>16</v>
      </c>
      <c r="F1029" s="18">
        <v>18.12</v>
      </c>
      <c r="G1029" s="17" t="s">
        <v>28</v>
      </c>
    </row>
    <row r="1030" spans="1:7" x14ac:dyDescent="0.25">
      <c r="A1030" s="23">
        <v>1029</v>
      </c>
      <c r="B1030" s="11">
        <v>45497</v>
      </c>
      <c r="C1030" s="12">
        <v>45497.637853263892</v>
      </c>
      <c r="D1030" s="13" t="s">
        <v>491</v>
      </c>
      <c r="E1030" s="13" t="s">
        <v>13</v>
      </c>
      <c r="F1030" s="14">
        <v>32.82</v>
      </c>
      <c r="G1030" s="13" t="s">
        <v>1</v>
      </c>
    </row>
    <row r="1031" spans="1:7" x14ac:dyDescent="0.25">
      <c r="A1031" s="24">
        <v>1030</v>
      </c>
      <c r="B1031" s="15">
        <v>45497</v>
      </c>
      <c r="C1031" s="16">
        <v>45497.802149050927</v>
      </c>
      <c r="D1031" s="17" t="s">
        <v>491</v>
      </c>
      <c r="E1031" s="17" t="s">
        <v>212</v>
      </c>
      <c r="F1031" s="18">
        <v>32.82</v>
      </c>
      <c r="G1031" s="17" t="s">
        <v>36</v>
      </c>
    </row>
    <row r="1032" spans="1:7" x14ac:dyDescent="0.25">
      <c r="A1032" s="23">
        <v>1031</v>
      </c>
      <c r="B1032" s="11">
        <v>45497</v>
      </c>
      <c r="C1032" s="12">
        <v>45497.803469664352</v>
      </c>
      <c r="D1032" s="13" t="s">
        <v>491</v>
      </c>
      <c r="E1032" s="13" t="s">
        <v>212</v>
      </c>
      <c r="F1032" s="14">
        <v>32.82</v>
      </c>
      <c r="G1032" s="13" t="s">
        <v>36</v>
      </c>
    </row>
    <row r="1033" spans="1:7" x14ac:dyDescent="0.25">
      <c r="A1033" s="24">
        <v>1032</v>
      </c>
      <c r="B1033" s="15">
        <v>45497</v>
      </c>
      <c r="C1033" s="16">
        <v>45497.887231446759</v>
      </c>
      <c r="D1033" s="17" t="s">
        <v>491</v>
      </c>
      <c r="E1033" s="17" t="s">
        <v>47</v>
      </c>
      <c r="F1033" s="18">
        <v>27.92</v>
      </c>
      <c r="G1033" s="17" t="s">
        <v>8</v>
      </c>
    </row>
    <row r="1034" spans="1:7" x14ac:dyDescent="0.25">
      <c r="A1034" s="23">
        <v>1033</v>
      </c>
      <c r="B1034" s="11">
        <v>45497</v>
      </c>
      <c r="C1034" s="12">
        <v>45497.887977939812</v>
      </c>
      <c r="D1034" s="13" t="s">
        <v>491</v>
      </c>
      <c r="E1034" s="13" t="s">
        <v>47</v>
      </c>
      <c r="F1034" s="14">
        <v>23.02</v>
      </c>
      <c r="G1034" s="13" t="s">
        <v>5</v>
      </c>
    </row>
    <row r="1035" spans="1:7" x14ac:dyDescent="0.25">
      <c r="A1035" s="24">
        <v>1034</v>
      </c>
      <c r="B1035" s="15">
        <v>45497</v>
      </c>
      <c r="C1035" s="16">
        <v>45497.892563576388</v>
      </c>
      <c r="D1035" s="17" t="s">
        <v>491</v>
      </c>
      <c r="E1035" s="17" t="s">
        <v>16</v>
      </c>
      <c r="F1035" s="18">
        <v>23.02</v>
      </c>
      <c r="G1035" s="17" t="s">
        <v>5</v>
      </c>
    </row>
    <row r="1036" spans="1:7" x14ac:dyDescent="0.25">
      <c r="A1036" s="23">
        <v>1035</v>
      </c>
      <c r="B1036" s="11">
        <v>45498</v>
      </c>
      <c r="C1036" s="12">
        <v>45498.329721469905</v>
      </c>
      <c r="D1036" s="13" t="s">
        <v>491</v>
      </c>
      <c r="E1036" s="13" t="s">
        <v>16</v>
      </c>
      <c r="F1036" s="14">
        <v>23.02</v>
      </c>
      <c r="G1036" s="13" t="s">
        <v>5</v>
      </c>
    </row>
    <row r="1037" spans="1:7" x14ac:dyDescent="0.25">
      <c r="A1037" s="24">
        <v>1036</v>
      </c>
      <c r="B1037" s="15">
        <v>45498</v>
      </c>
      <c r="C1037" s="16">
        <v>45498.367574398151</v>
      </c>
      <c r="D1037" s="17" t="s">
        <v>491</v>
      </c>
      <c r="E1037" s="17" t="s">
        <v>406</v>
      </c>
      <c r="F1037" s="18">
        <v>32.82</v>
      </c>
      <c r="G1037" s="17" t="s">
        <v>1</v>
      </c>
    </row>
    <row r="1038" spans="1:7" x14ac:dyDescent="0.25">
      <c r="A1038" s="23">
        <v>1037</v>
      </c>
      <c r="B1038" s="11">
        <v>45498</v>
      </c>
      <c r="C1038" s="12">
        <v>45498.437322094906</v>
      </c>
      <c r="D1038" s="13" t="s">
        <v>491</v>
      </c>
      <c r="E1038" s="13" t="s">
        <v>392</v>
      </c>
      <c r="F1038" s="14">
        <v>27.92</v>
      </c>
      <c r="G1038" s="13" t="s">
        <v>8</v>
      </c>
    </row>
    <row r="1039" spans="1:7" x14ac:dyDescent="0.25">
      <c r="A1039" s="24">
        <v>1038</v>
      </c>
      <c r="B1039" s="15">
        <v>45498</v>
      </c>
      <c r="C1039" s="16">
        <v>45498.476443298612</v>
      </c>
      <c r="D1039" s="17" t="s">
        <v>491</v>
      </c>
      <c r="E1039" s="17" t="s">
        <v>382</v>
      </c>
      <c r="F1039" s="18">
        <v>23.02</v>
      </c>
      <c r="G1039" s="17" t="s">
        <v>5</v>
      </c>
    </row>
    <row r="1040" spans="1:7" x14ac:dyDescent="0.25">
      <c r="A1040" s="23">
        <v>1039</v>
      </c>
      <c r="B1040" s="11">
        <v>45498</v>
      </c>
      <c r="C1040" s="12">
        <v>45498.642436481481</v>
      </c>
      <c r="D1040" s="13" t="s">
        <v>491</v>
      </c>
      <c r="E1040" s="13" t="s">
        <v>410</v>
      </c>
      <c r="F1040" s="14">
        <v>32.82</v>
      </c>
      <c r="G1040" s="13" t="s">
        <v>36</v>
      </c>
    </row>
    <row r="1041" spans="1:7" x14ac:dyDescent="0.25">
      <c r="A1041" s="24">
        <v>1040</v>
      </c>
      <c r="B1041" s="15">
        <v>45498</v>
      </c>
      <c r="C1041" s="16">
        <v>45498.806258842589</v>
      </c>
      <c r="D1041" s="17" t="s">
        <v>491</v>
      </c>
      <c r="E1041" s="17" t="s">
        <v>264</v>
      </c>
      <c r="F1041" s="18">
        <v>32.82</v>
      </c>
      <c r="G1041" s="17" t="s">
        <v>36</v>
      </c>
    </row>
    <row r="1042" spans="1:7" x14ac:dyDescent="0.25">
      <c r="A1042" s="23">
        <v>1041</v>
      </c>
      <c r="B1042" s="11">
        <v>45498</v>
      </c>
      <c r="C1042" s="12">
        <v>45498.879181388889</v>
      </c>
      <c r="D1042" s="13" t="s">
        <v>491</v>
      </c>
      <c r="E1042" s="13" t="s">
        <v>411</v>
      </c>
      <c r="F1042" s="14">
        <v>23.02</v>
      </c>
      <c r="G1042" s="13" t="s">
        <v>21</v>
      </c>
    </row>
    <row r="1043" spans="1:7" x14ac:dyDescent="0.25">
      <c r="A1043" s="24">
        <v>1042</v>
      </c>
      <c r="B1043" s="15">
        <v>45498</v>
      </c>
      <c r="C1043" s="16">
        <v>45498.879745393519</v>
      </c>
      <c r="D1043" s="17" t="s">
        <v>491</v>
      </c>
      <c r="E1043" s="17" t="s">
        <v>411</v>
      </c>
      <c r="F1043" s="18">
        <v>18.12</v>
      </c>
      <c r="G1043" s="17" t="s">
        <v>28</v>
      </c>
    </row>
    <row r="1044" spans="1:7" x14ac:dyDescent="0.25">
      <c r="A1044" s="23">
        <v>1043</v>
      </c>
      <c r="B1044" s="11">
        <v>45498</v>
      </c>
      <c r="C1044" s="12">
        <v>45498.943649652778</v>
      </c>
      <c r="D1044" s="13" t="s">
        <v>491</v>
      </c>
      <c r="E1044" s="13" t="s">
        <v>335</v>
      </c>
      <c r="F1044" s="14">
        <v>23.02</v>
      </c>
      <c r="G1044" s="13" t="s">
        <v>21</v>
      </c>
    </row>
    <row r="1045" spans="1:7" x14ac:dyDescent="0.25">
      <c r="A1045" s="24">
        <v>1044</v>
      </c>
      <c r="B1045" s="15">
        <v>45498</v>
      </c>
      <c r="C1045" s="16">
        <v>45498.944291550928</v>
      </c>
      <c r="D1045" s="17" t="s">
        <v>491</v>
      </c>
      <c r="E1045" s="17" t="s">
        <v>412</v>
      </c>
      <c r="F1045" s="18">
        <v>32.82</v>
      </c>
      <c r="G1045" s="17" t="s">
        <v>12</v>
      </c>
    </row>
    <row r="1046" spans="1:7" x14ac:dyDescent="0.25">
      <c r="A1046" s="23">
        <v>1045</v>
      </c>
      <c r="B1046" s="11">
        <v>45499</v>
      </c>
      <c r="C1046" s="12">
        <v>45499.356264733797</v>
      </c>
      <c r="D1046" s="13" t="s">
        <v>491</v>
      </c>
      <c r="E1046" s="13" t="s">
        <v>413</v>
      </c>
      <c r="F1046" s="14">
        <v>32.82</v>
      </c>
      <c r="G1046" s="13" t="s">
        <v>1</v>
      </c>
    </row>
    <row r="1047" spans="1:7" x14ac:dyDescent="0.25">
      <c r="A1047" s="24">
        <v>1046</v>
      </c>
      <c r="B1047" s="15">
        <v>45499</v>
      </c>
      <c r="C1047" s="16">
        <v>45499.388627037035</v>
      </c>
      <c r="D1047" s="17" t="s">
        <v>491</v>
      </c>
      <c r="E1047" s="17" t="s">
        <v>104</v>
      </c>
      <c r="F1047" s="18">
        <v>27.92</v>
      </c>
      <c r="G1047" s="17" t="s">
        <v>8</v>
      </c>
    </row>
    <row r="1048" spans="1:7" x14ac:dyDescent="0.25">
      <c r="A1048" s="23">
        <v>1047</v>
      </c>
      <c r="B1048" s="11">
        <v>45499</v>
      </c>
      <c r="C1048" s="12">
        <v>45499.38928638889</v>
      </c>
      <c r="D1048" s="13" t="s">
        <v>491</v>
      </c>
      <c r="E1048" s="13" t="s">
        <v>66</v>
      </c>
      <c r="F1048" s="14">
        <v>18.12</v>
      </c>
      <c r="G1048" s="13" t="s">
        <v>28</v>
      </c>
    </row>
    <row r="1049" spans="1:7" x14ac:dyDescent="0.25">
      <c r="A1049" s="24">
        <v>1048</v>
      </c>
      <c r="B1049" s="15">
        <v>45499</v>
      </c>
      <c r="C1049" s="16">
        <v>45499.398049895834</v>
      </c>
      <c r="D1049" s="17" t="s">
        <v>491</v>
      </c>
      <c r="E1049" s="17" t="s">
        <v>414</v>
      </c>
      <c r="F1049" s="18">
        <v>23.02</v>
      </c>
      <c r="G1049" s="17" t="s">
        <v>21</v>
      </c>
    </row>
    <row r="1050" spans="1:7" x14ac:dyDescent="0.25">
      <c r="A1050" s="23">
        <v>1049</v>
      </c>
      <c r="B1050" s="11">
        <v>45499</v>
      </c>
      <c r="C1050" s="12">
        <v>45499.398803622687</v>
      </c>
      <c r="D1050" s="13" t="s">
        <v>491</v>
      </c>
      <c r="E1050" s="13" t="s">
        <v>414</v>
      </c>
      <c r="F1050" s="14">
        <v>23.02</v>
      </c>
      <c r="G1050" s="13" t="s">
        <v>21</v>
      </c>
    </row>
    <row r="1051" spans="1:7" x14ac:dyDescent="0.25">
      <c r="A1051" s="24">
        <v>1050</v>
      </c>
      <c r="B1051" s="15">
        <v>45499</v>
      </c>
      <c r="C1051" s="16">
        <v>45499.416063275465</v>
      </c>
      <c r="D1051" s="17" t="s">
        <v>491</v>
      </c>
      <c r="E1051" s="17" t="s">
        <v>415</v>
      </c>
      <c r="F1051" s="18">
        <v>32.82</v>
      </c>
      <c r="G1051" s="17" t="s">
        <v>1</v>
      </c>
    </row>
    <row r="1052" spans="1:7" x14ac:dyDescent="0.25">
      <c r="A1052" s="23">
        <v>1051</v>
      </c>
      <c r="B1052" s="11">
        <v>45499</v>
      </c>
      <c r="C1052" s="12">
        <v>45499.416698136571</v>
      </c>
      <c r="D1052" s="13" t="s">
        <v>491</v>
      </c>
      <c r="E1052" s="13" t="s">
        <v>415</v>
      </c>
      <c r="F1052" s="14">
        <v>32.82</v>
      </c>
      <c r="G1052" s="13" t="s">
        <v>1</v>
      </c>
    </row>
    <row r="1053" spans="1:7" x14ac:dyDescent="0.25">
      <c r="A1053" s="24">
        <v>1052</v>
      </c>
      <c r="B1053" s="15">
        <v>45499</v>
      </c>
      <c r="C1053" s="16">
        <v>45499.491132581017</v>
      </c>
      <c r="D1053" s="17" t="s">
        <v>491</v>
      </c>
      <c r="E1053" s="17" t="s">
        <v>392</v>
      </c>
      <c r="F1053" s="18">
        <v>27.92</v>
      </c>
      <c r="G1053" s="17" t="s">
        <v>8</v>
      </c>
    </row>
    <row r="1054" spans="1:7" x14ac:dyDescent="0.25">
      <c r="A1054" s="23">
        <v>1053</v>
      </c>
      <c r="B1054" s="11">
        <v>45499</v>
      </c>
      <c r="C1054" s="12">
        <v>45499.504880439817</v>
      </c>
      <c r="D1054" s="13" t="s">
        <v>491</v>
      </c>
      <c r="E1054" s="13" t="s">
        <v>386</v>
      </c>
      <c r="F1054" s="14">
        <v>27.92</v>
      </c>
      <c r="G1054" s="13" t="s">
        <v>8</v>
      </c>
    </row>
    <row r="1055" spans="1:7" x14ac:dyDescent="0.25">
      <c r="A1055" s="24">
        <v>1054</v>
      </c>
      <c r="B1055" s="15">
        <v>45499</v>
      </c>
      <c r="C1055" s="16">
        <v>45499.519537546294</v>
      </c>
      <c r="D1055" s="17" t="s">
        <v>491</v>
      </c>
      <c r="E1055" s="17" t="s">
        <v>346</v>
      </c>
      <c r="F1055" s="18">
        <v>32.82</v>
      </c>
      <c r="G1055" s="17" t="s">
        <v>36</v>
      </c>
    </row>
    <row r="1056" spans="1:7" x14ac:dyDescent="0.25">
      <c r="A1056" s="23">
        <v>1055</v>
      </c>
      <c r="B1056" s="11">
        <v>45499</v>
      </c>
      <c r="C1056" s="12">
        <v>45499.520343842596</v>
      </c>
      <c r="D1056" s="13" t="s">
        <v>491</v>
      </c>
      <c r="E1056" s="13" t="s">
        <v>346</v>
      </c>
      <c r="F1056" s="14">
        <v>32.82</v>
      </c>
      <c r="G1056" s="13" t="s">
        <v>36</v>
      </c>
    </row>
    <row r="1057" spans="1:7" x14ac:dyDescent="0.25">
      <c r="A1057" s="24">
        <v>1056</v>
      </c>
      <c r="B1057" s="15">
        <v>45499</v>
      </c>
      <c r="C1057" s="16">
        <v>45499.548566412035</v>
      </c>
      <c r="D1057" s="17" t="s">
        <v>491</v>
      </c>
      <c r="E1057" s="17" t="s">
        <v>416</v>
      </c>
      <c r="F1057" s="18">
        <v>32.82</v>
      </c>
      <c r="G1057" s="17" t="s">
        <v>1</v>
      </c>
    </row>
    <row r="1058" spans="1:7" x14ac:dyDescent="0.25">
      <c r="A1058" s="23">
        <v>1057</v>
      </c>
      <c r="B1058" s="11">
        <v>45499</v>
      </c>
      <c r="C1058" s="12">
        <v>45499.724645219911</v>
      </c>
      <c r="D1058" s="13" t="s">
        <v>491</v>
      </c>
      <c r="E1058" s="13" t="s">
        <v>417</v>
      </c>
      <c r="F1058" s="14">
        <v>23.02</v>
      </c>
      <c r="G1058" s="13" t="s">
        <v>5</v>
      </c>
    </row>
    <row r="1059" spans="1:7" x14ac:dyDescent="0.25">
      <c r="A1059" s="24">
        <v>1058</v>
      </c>
      <c r="B1059" s="15">
        <v>45499</v>
      </c>
      <c r="C1059" s="16">
        <v>45499.748949270834</v>
      </c>
      <c r="D1059" s="17" t="s">
        <v>491</v>
      </c>
      <c r="E1059" s="17" t="s">
        <v>418</v>
      </c>
      <c r="F1059" s="18">
        <v>32.82</v>
      </c>
      <c r="G1059" s="17" t="s">
        <v>36</v>
      </c>
    </row>
    <row r="1060" spans="1:7" x14ac:dyDescent="0.25">
      <c r="A1060" s="23">
        <v>1059</v>
      </c>
      <c r="B1060" s="11">
        <v>45499</v>
      </c>
      <c r="C1060" s="12">
        <v>45499.885527916667</v>
      </c>
      <c r="D1060" s="13" t="s">
        <v>491</v>
      </c>
      <c r="E1060" s="13" t="s">
        <v>13</v>
      </c>
      <c r="F1060" s="14">
        <v>32.82</v>
      </c>
      <c r="G1060" s="13" t="s">
        <v>1</v>
      </c>
    </row>
    <row r="1061" spans="1:7" x14ac:dyDescent="0.25">
      <c r="A1061" s="24">
        <v>1060</v>
      </c>
      <c r="B1061" s="15">
        <v>45499</v>
      </c>
      <c r="C1061" s="16">
        <v>45499.951299976849</v>
      </c>
      <c r="D1061" s="17" t="s">
        <v>491</v>
      </c>
      <c r="E1061" s="17" t="s">
        <v>419</v>
      </c>
      <c r="F1061" s="18">
        <v>27.92</v>
      </c>
      <c r="G1061" s="17" t="s">
        <v>8</v>
      </c>
    </row>
    <row r="1062" spans="1:7" x14ac:dyDescent="0.25">
      <c r="A1062" s="23">
        <v>1061</v>
      </c>
      <c r="B1062" s="11">
        <v>45500</v>
      </c>
      <c r="C1062" s="12">
        <v>45500.381440474535</v>
      </c>
      <c r="D1062" s="13" t="s">
        <v>491</v>
      </c>
      <c r="E1062" s="13" t="s">
        <v>104</v>
      </c>
      <c r="F1062" s="14">
        <v>32.82</v>
      </c>
      <c r="G1062" s="13" t="s">
        <v>36</v>
      </c>
    </row>
    <row r="1063" spans="1:7" x14ac:dyDescent="0.25">
      <c r="A1063" s="24">
        <v>1062</v>
      </c>
      <c r="B1063" s="15">
        <v>45500</v>
      </c>
      <c r="C1063" s="16">
        <v>45500.496890983799</v>
      </c>
      <c r="D1063" s="17" t="s">
        <v>491</v>
      </c>
      <c r="E1063" s="17" t="s">
        <v>420</v>
      </c>
      <c r="F1063" s="18">
        <v>27.92</v>
      </c>
      <c r="G1063" s="17" t="s">
        <v>8</v>
      </c>
    </row>
    <row r="1064" spans="1:7" x14ac:dyDescent="0.25">
      <c r="A1064" s="23">
        <v>1063</v>
      </c>
      <c r="B1064" s="11">
        <v>45500</v>
      </c>
      <c r="C1064" s="12">
        <v>45500.517478182868</v>
      </c>
      <c r="D1064" s="13" t="s">
        <v>491</v>
      </c>
      <c r="E1064" s="13" t="s">
        <v>66</v>
      </c>
      <c r="F1064" s="14">
        <v>27.92</v>
      </c>
      <c r="G1064" s="13" t="s">
        <v>8</v>
      </c>
    </row>
    <row r="1065" spans="1:7" x14ac:dyDescent="0.25">
      <c r="A1065" s="24">
        <v>1064</v>
      </c>
      <c r="B1065" s="15">
        <v>45500</v>
      </c>
      <c r="C1065" s="16">
        <v>45500.518207858797</v>
      </c>
      <c r="D1065" s="17" t="s">
        <v>491</v>
      </c>
      <c r="E1065" s="17" t="s">
        <v>47</v>
      </c>
      <c r="F1065" s="18">
        <v>18.12</v>
      </c>
      <c r="G1065" s="17" t="s">
        <v>28</v>
      </c>
    </row>
    <row r="1066" spans="1:7" x14ac:dyDescent="0.25">
      <c r="A1066" s="23">
        <v>1065</v>
      </c>
      <c r="B1066" s="11">
        <v>45500</v>
      </c>
      <c r="C1066" s="12">
        <v>45500.523183680554</v>
      </c>
      <c r="D1066" s="13" t="s">
        <v>491</v>
      </c>
      <c r="E1066" s="13" t="s">
        <v>66</v>
      </c>
      <c r="F1066" s="14">
        <v>27.92</v>
      </c>
      <c r="G1066" s="13" t="s">
        <v>8</v>
      </c>
    </row>
    <row r="1067" spans="1:7" x14ac:dyDescent="0.25">
      <c r="A1067" s="24">
        <v>1066</v>
      </c>
      <c r="B1067" s="15">
        <v>45500</v>
      </c>
      <c r="C1067" s="16">
        <v>45500.603262777775</v>
      </c>
      <c r="D1067" s="17" t="s">
        <v>491</v>
      </c>
      <c r="E1067" s="17" t="s">
        <v>232</v>
      </c>
      <c r="F1067" s="18">
        <v>18.12</v>
      </c>
      <c r="G1067" s="17" t="s">
        <v>28</v>
      </c>
    </row>
    <row r="1068" spans="1:7" x14ac:dyDescent="0.25">
      <c r="A1068" s="23">
        <v>1067</v>
      </c>
      <c r="B1068" s="11">
        <v>45500</v>
      </c>
      <c r="C1068" s="12">
        <v>45500.619365694445</v>
      </c>
      <c r="D1068" s="13" t="s">
        <v>491</v>
      </c>
      <c r="E1068" s="13" t="s">
        <v>84</v>
      </c>
      <c r="F1068" s="14">
        <v>32.82</v>
      </c>
      <c r="G1068" s="13" t="s">
        <v>1</v>
      </c>
    </row>
    <row r="1069" spans="1:7" x14ac:dyDescent="0.25">
      <c r="A1069" s="24">
        <v>1068</v>
      </c>
      <c r="B1069" s="15">
        <v>45500</v>
      </c>
      <c r="C1069" s="16">
        <v>45500.710108310188</v>
      </c>
      <c r="D1069" s="17" t="s">
        <v>491</v>
      </c>
      <c r="E1069" s="17" t="s">
        <v>421</v>
      </c>
      <c r="F1069" s="18">
        <v>32.82</v>
      </c>
      <c r="G1069" s="17" t="s">
        <v>36</v>
      </c>
    </row>
    <row r="1070" spans="1:7" x14ac:dyDescent="0.25">
      <c r="A1070" s="23">
        <v>1069</v>
      </c>
      <c r="B1070" s="11">
        <v>45500</v>
      </c>
      <c r="C1070" s="12">
        <v>45500.710869351853</v>
      </c>
      <c r="D1070" s="13" t="s">
        <v>491</v>
      </c>
      <c r="E1070" s="13" t="s">
        <v>422</v>
      </c>
      <c r="F1070" s="14">
        <v>32.82</v>
      </c>
      <c r="G1070" s="13" t="s">
        <v>36</v>
      </c>
    </row>
    <row r="1071" spans="1:7" x14ac:dyDescent="0.25">
      <c r="A1071" s="24">
        <v>1070</v>
      </c>
      <c r="B1071" s="15">
        <v>45500</v>
      </c>
      <c r="C1071" s="16">
        <v>45500.714588240742</v>
      </c>
      <c r="D1071" s="17" t="s">
        <v>491</v>
      </c>
      <c r="E1071" s="17" t="s">
        <v>423</v>
      </c>
      <c r="F1071" s="18">
        <v>27.92</v>
      </c>
      <c r="G1071" s="17" t="s">
        <v>8</v>
      </c>
    </row>
    <row r="1072" spans="1:7" x14ac:dyDescent="0.25">
      <c r="A1072" s="23">
        <v>1071</v>
      </c>
      <c r="B1072" s="11">
        <v>45500</v>
      </c>
      <c r="C1072" s="12">
        <v>45500.715371226848</v>
      </c>
      <c r="D1072" s="13" t="s">
        <v>491</v>
      </c>
      <c r="E1072" s="13" t="s">
        <v>423</v>
      </c>
      <c r="F1072" s="14">
        <v>27.92</v>
      </c>
      <c r="G1072" s="13" t="s">
        <v>8</v>
      </c>
    </row>
    <row r="1073" spans="1:7" x14ac:dyDescent="0.25">
      <c r="A1073" s="24">
        <v>1072</v>
      </c>
      <c r="B1073" s="15">
        <v>45500</v>
      </c>
      <c r="C1073" s="16">
        <v>45500.871761284725</v>
      </c>
      <c r="D1073" s="17" t="s">
        <v>491</v>
      </c>
      <c r="E1073" s="17" t="s">
        <v>13</v>
      </c>
      <c r="F1073" s="18">
        <v>32.82</v>
      </c>
      <c r="G1073" s="17" t="s">
        <v>1</v>
      </c>
    </row>
    <row r="1074" spans="1:7" x14ac:dyDescent="0.25">
      <c r="A1074" s="23">
        <v>1073</v>
      </c>
      <c r="B1074" s="11">
        <v>45500</v>
      </c>
      <c r="C1074" s="12">
        <v>45500.955832349537</v>
      </c>
      <c r="D1074" s="13" t="s">
        <v>491</v>
      </c>
      <c r="E1074" s="13" t="s">
        <v>424</v>
      </c>
      <c r="F1074" s="14">
        <v>32.82</v>
      </c>
      <c r="G1074" s="13" t="s">
        <v>36</v>
      </c>
    </row>
    <row r="1075" spans="1:7" x14ac:dyDescent="0.25">
      <c r="A1075" s="24">
        <v>1074</v>
      </c>
      <c r="B1075" s="15">
        <v>45501</v>
      </c>
      <c r="C1075" s="16">
        <v>45501.463494444448</v>
      </c>
      <c r="D1075" s="17" t="s">
        <v>491</v>
      </c>
      <c r="E1075" s="17" t="s">
        <v>16</v>
      </c>
      <c r="F1075" s="18">
        <v>18.12</v>
      </c>
      <c r="G1075" s="17" t="s">
        <v>28</v>
      </c>
    </row>
    <row r="1076" spans="1:7" x14ac:dyDescent="0.25">
      <c r="A1076" s="23">
        <v>1075</v>
      </c>
      <c r="B1076" s="11">
        <v>45501</v>
      </c>
      <c r="C1076" s="12">
        <v>45501.595766261577</v>
      </c>
      <c r="D1076" s="13" t="s">
        <v>491</v>
      </c>
      <c r="E1076" s="13" t="s">
        <v>283</v>
      </c>
      <c r="F1076" s="14">
        <v>27.92</v>
      </c>
      <c r="G1076" s="13" t="s">
        <v>8</v>
      </c>
    </row>
    <row r="1077" spans="1:7" x14ac:dyDescent="0.25">
      <c r="A1077" s="24">
        <v>1076</v>
      </c>
      <c r="B1077" s="15">
        <v>45501</v>
      </c>
      <c r="C1077" s="16">
        <v>45501.596437453707</v>
      </c>
      <c r="D1077" s="17" t="s">
        <v>491</v>
      </c>
      <c r="E1077" s="17" t="s">
        <v>283</v>
      </c>
      <c r="F1077" s="18">
        <v>32.82</v>
      </c>
      <c r="G1077" s="17" t="s">
        <v>1</v>
      </c>
    </row>
    <row r="1078" spans="1:7" x14ac:dyDescent="0.25">
      <c r="A1078" s="23">
        <v>1077</v>
      </c>
      <c r="B1078" s="11">
        <v>45502</v>
      </c>
      <c r="C1078" s="12">
        <v>45502.341740810189</v>
      </c>
      <c r="D1078" s="13" t="s">
        <v>491</v>
      </c>
      <c r="E1078" s="13" t="s">
        <v>425</v>
      </c>
      <c r="F1078" s="14">
        <v>32.82</v>
      </c>
      <c r="G1078" s="13" t="s">
        <v>1</v>
      </c>
    </row>
    <row r="1079" spans="1:7" x14ac:dyDescent="0.25">
      <c r="A1079" s="24">
        <v>1078</v>
      </c>
      <c r="B1079" s="15">
        <v>45502</v>
      </c>
      <c r="C1079" s="16">
        <v>45502.378333009263</v>
      </c>
      <c r="D1079" s="17" t="s">
        <v>491</v>
      </c>
      <c r="E1079" s="17" t="s">
        <v>16</v>
      </c>
      <c r="F1079" s="18">
        <v>23.02</v>
      </c>
      <c r="G1079" s="17" t="s">
        <v>5</v>
      </c>
    </row>
    <row r="1080" spans="1:7" x14ac:dyDescent="0.25">
      <c r="A1080" s="23">
        <v>1079</v>
      </c>
      <c r="B1080" s="11">
        <v>45502</v>
      </c>
      <c r="C1080" s="12">
        <v>45502.385950868054</v>
      </c>
      <c r="D1080" s="13" t="s">
        <v>491</v>
      </c>
      <c r="E1080" s="13" t="s">
        <v>104</v>
      </c>
      <c r="F1080" s="14">
        <v>27.92</v>
      </c>
      <c r="G1080" s="13" t="s">
        <v>8</v>
      </c>
    </row>
    <row r="1081" spans="1:7" x14ac:dyDescent="0.25">
      <c r="A1081" s="24">
        <v>1080</v>
      </c>
      <c r="B1081" s="15">
        <v>45502</v>
      </c>
      <c r="C1081" s="16">
        <v>45502.388704652774</v>
      </c>
      <c r="D1081" s="17" t="s">
        <v>491</v>
      </c>
      <c r="E1081" s="17" t="s">
        <v>4</v>
      </c>
      <c r="F1081" s="18">
        <v>23.02</v>
      </c>
      <c r="G1081" s="17" t="s">
        <v>5</v>
      </c>
    </row>
    <row r="1082" spans="1:7" x14ac:dyDescent="0.25">
      <c r="A1082" s="23">
        <v>1081</v>
      </c>
      <c r="B1082" s="11">
        <v>45502</v>
      </c>
      <c r="C1082" s="12">
        <v>45502.410703090274</v>
      </c>
      <c r="D1082" s="13" t="s">
        <v>491</v>
      </c>
      <c r="E1082" s="13" t="s">
        <v>426</v>
      </c>
      <c r="F1082" s="14">
        <v>27.92</v>
      </c>
      <c r="G1082" s="13" t="s">
        <v>8</v>
      </c>
    </row>
    <row r="1083" spans="1:7" x14ac:dyDescent="0.25">
      <c r="A1083" s="24">
        <v>1082</v>
      </c>
      <c r="B1083" s="15">
        <v>45502</v>
      </c>
      <c r="C1083" s="16">
        <v>45502.415620821761</v>
      </c>
      <c r="D1083" s="17" t="s">
        <v>491</v>
      </c>
      <c r="E1083" s="17" t="s">
        <v>427</v>
      </c>
      <c r="F1083" s="18">
        <v>32.82</v>
      </c>
      <c r="G1083" s="17" t="s">
        <v>36</v>
      </c>
    </row>
    <row r="1084" spans="1:7" x14ac:dyDescent="0.25">
      <c r="A1084" s="23">
        <v>1083</v>
      </c>
      <c r="B1084" s="11">
        <v>45502</v>
      </c>
      <c r="C1084" s="12">
        <v>45502.447036585647</v>
      </c>
      <c r="D1084" s="13" t="s">
        <v>491</v>
      </c>
      <c r="E1084" s="13" t="s">
        <v>428</v>
      </c>
      <c r="F1084" s="14">
        <v>32.82</v>
      </c>
      <c r="G1084" s="13" t="s">
        <v>3</v>
      </c>
    </row>
    <row r="1085" spans="1:7" x14ac:dyDescent="0.25">
      <c r="A1085" s="24">
        <v>1084</v>
      </c>
      <c r="B1085" s="15">
        <v>45502</v>
      </c>
      <c r="C1085" s="16">
        <v>45502.447868587966</v>
      </c>
      <c r="D1085" s="17" t="s">
        <v>491</v>
      </c>
      <c r="E1085" s="17" t="s">
        <v>428</v>
      </c>
      <c r="F1085" s="18">
        <v>32.82</v>
      </c>
      <c r="G1085" s="17" t="s">
        <v>3</v>
      </c>
    </row>
    <row r="1086" spans="1:7" x14ac:dyDescent="0.25">
      <c r="A1086" s="23">
        <v>1085</v>
      </c>
      <c r="B1086" s="11">
        <v>45502</v>
      </c>
      <c r="C1086" s="12">
        <v>45502.79619364583</v>
      </c>
      <c r="D1086" s="13" t="s">
        <v>491</v>
      </c>
      <c r="E1086" s="13" t="s">
        <v>429</v>
      </c>
      <c r="F1086" s="14">
        <v>32.82</v>
      </c>
      <c r="G1086" s="13" t="s">
        <v>36</v>
      </c>
    </row>
    <row r="1087" spans="1:7" x14ac:dyDescent="0.25">
      <c r="A1087" s="24">
        <v>1086</v>
      </c>
      <c r="B1087" s="15">
        <v>45502</v>
      </c>
      <c r="C1087" s="16">
        <v>45502.812688877311</v>
      </c>
      <c r="D1087" s="17" t="s">
        <v>491</v>
      </c>
      <c r="E1087" s="17" t="s">
        <v>106</v>
      </c>
      <c r="F1087" s="18">
        <v>23.02</v>
      </c>
      <c r="G1087" s="17" t="s">
        <v>5</v>
      </c>
    </row>
    <row r="1088" spans="1:7" x14ac:dyDescent="0.25">
      <c r="A1088" s="23">
        <v>1087</v>
      </c>
      <c r="B1088" s="11">
        <v>45502</v>
      </c>
      <c r="C1088" s="12">
        <v>45502.914981701389</v>
      </c>
      <c r="D1088" s="13" t="s">
        <v>491</v>
      </c>
      <c r="E1088" s="13" t="s">
        <v>335</v>
      </c>
      <c r="F1088" s="14">
        <v>32.82</v>
      </c>
      <c r="G1088" s="13" t="s">
        <v>12</v>
      </c>
    </row>
    <row r="1089" spans="1:7" x14ac:dyDescent="0.25">
      <c r="A1089" s="24">
        <v>1088</v>
      </c>
      <c r="B1089" s="15">
        <v>45503</v>
      </c>
      <c r="C1089" s="16">
        <v>45503.320265567127</v>
      </c>
      <c r="D1089" s="17" t="s">
        <v>491</v>
      </c>
      <c r="E1089" s="17" t="s">
        <v>430</v>
      </c>
      <c r="F1089" s="18">
        <v>27.92</v>
      </c>
      <c r="G1089" s="17" t="s">
        <v>8</v>
      </c>
    </row>
    <row r="1090" spans="1:7" x14ac:dyDescent="0.25">
      <c r="A1090" s="23">
        <v>1089</v>
      </c>
      <c r="B1090" s="11">
        <v>45503</v>
      </c>
      <c r="C1090" s="12">
        <v>45503.336889074075</v>
      </c>
      <c r="D1090" s="13" t="s">
        <v>491</v>
      </c>
      <c r="E1090" s="13" t="s">
        <v>431</v>
      </c>
      <c r="F1090" s="14">
        <v>23.02</v>
      </c>
      <c r="G1090" s="13" t="s">
        <v>21</v>
      </c>
    </row>
    <row r="1091" spans="1:7" x14ac:dyDescent="0.25">
      <c r="A1091" s="24">
        <v>1090</v>
      </c>
      <c r="B1091" s="15">
        <v>45503</v>
      </c>
      <c r="C1091" s="16">
        <v>45503.347813831017</v>
      </c>
      <c r="D1091" s="17" t="s">
        <v>491</v>
      </c>
      <c r="E1091" s="17" t="s">
        <v>432</v>
      </c>
      <c r="F1091" s="18">
        <v>32.82</v>
      </c>
      <c r="G1091" s="17" t="s">
        <v>36</v>
      </c>
    </row>
    <row r="1092" spans="1:7" x14ac:dyDescent="0.25">
      <c r="A1092" s="23">
        <v>1091</v>
      </c>
      <c r="B1092" s="11">
        <v>45503</v>
      </c>
      <c r="C1092" s="12">
        <v>45503.384527974536</v>
      </c>
      <c r="D1092" s="13" t="s">
        <v>491</v>
      </c>
      <c r="E1092" s="13" t="s">
        <v>104</v>
      </c>
      <c r="F1092" s="14">
        <v>27.92</v>
      </c>
      <c r="G1092" s="13" t="s">
        <v>8</v>
      </c>
    </row>
    <row r="1093" spans="1:7" x14ac:dyDescent="0.25">
      <c r="A1093" s="24">
        <v>1092</v>
      </c>
      <c r="B1093" s="15">
        <v>45503</v>
      </c>
      <c r="C1093" s="16">
        <v>45503.428601238425</v>
      </c>
      <c r="D1093" s="17" t="s">
        <v>491</v>
      </c>
      <c r="E1093" s="17" t="s">
        <v>148</v>
      </c>
      <c r="F1093" s="18">
        <v>23.02</v>
      </c>
      <c r="G1093" s="17" t="s">
        <v>21</v>
      </c>
    </row>
    <row r="1094" spans="1:7" x14ac:dyDescent="0.25">
      <c r="A1094" s="23">
        <v>1093</v>
      </c>
      <c r="B1094" s="11">
        <v>45503</v>
      </c>
      <c r="C1094" s="12">
        <v>45503.430257094908</v>
      </c>
      <c r="D1094" s="13" t="s">
        <v>491</v>
      </c>
      <c r="E1094" s="13" t="s">
        <v>283</v>
      </c>
      <c r="F1094" s="14">
        <v>27.92</v>
      </c>
      <c r="G1094" s="13" t="s">
        <v>8</v>
      </c>
    </row>
    <row r="1095" spans="1:7" x14ac:dyDescent="0.25">
      <c r="A1095" s="24">
        <v>1094</v>
      </c>
      <c r="B1095" s="15">
        <v>45503</v>
      </c>
      <c r="C1095" s="16">
        <v>45503.432871759258</v>
      </c>
      <c r="D1095" s="17" t="s">
        <v>491</v>
      </c>
      <c r="E1095" s="17" t="s">
        <v>257</v>
      </c>
      <c r="F1095" s="18">
        <v>32.82</v>
      </c>
      <c r="G1095" s="17" t="s">
        <v>1</v>
      </c>
    </row>
    <row r="1096" spans="1:7" x14ac:dyDescent="0.25">
      <c r="A1096" s="23">
        <v>1095</v>
      </c>
      <c r="B1096" s="11">
        <v>45503</v>
      </c>
      <c r="C1096" s="12">
        <v>45503.466751840278</v>
      </c>
      <c r="D1096" s="13" t="s">
        <v>491</v>
      </c>
      <c r="E1096" s="13" t="s">
        <v>433</v>
      </c>
      <c r="F1096" s="14">
        <v>23.02</v>
      </c>
      <c r="G1096" s="13" t="s">
        <v>5</v>
      </c>
    </row>
    <row r="1097" spans="1:7" x14ac:dyDescent="0.25">
      <c r="A1097" s="24">
        <v>1096</v>
      </c>
      <c r="B1097" s="15">
        <v>45503</v>
      </c>
      <c r="C1097" s="16">
        <v>45503.467548819448</v>
      </c>
      <c r="D1097" s="17" t="s">
        <v>491</v>
      </c>
      <c r="E1097" s="17" t="s">
        <v>433</v>
      </c>
      <c r="F1097" s="18">
        <v>18.12</v>
      </c>
      <c r="G1097" s="17" t="s">
        <v>28</v>
      </c>
    </row>
    <row r="1098" spans="1:7" x14ac:dyDescent="0.25">
      <c r="A1098" s="23">
        <v>1097</v>
      </c>
      <c r="B1098" s="11">
        <v>45503</v>
      </c>
      <c r="C1098" s="12">
        <v>45503.468537939814</v>
      </c>
      <c r="D1098" s="13" t="s">
        <v>491</v>
      </c>
      <c r="E1098" s="13" t="s">
        <v>434</v>
      </c>
      <c r="F1098" s="14">
        <v>27.92</v>
      </c>
      <c r="G1098" s="13" t="s">
        <v>8</v>
      </c>
    </row>
    <row r="1099" spans="1:7" x14ac:dyDescent="0.25">
      <c r="A1099" s="24">
        <v>1098</v>
      </c>
      <c r="B1099" s="15">
        <v>45503</v>
      </c>
      <c r="C1099" s="16">
        <v>45503.469463310183</v>
      </c>
      <c r="D1099" s="17" t="s">
        <v>491</v>
      </c>
      <c r="E1099" s="17" t="s">
        <v>435</v>
      </c>
      <c r="F1099" s="18">
        <v>27.92</v>
      </c>
      <c r="G1099" s="17" t="s">
        <v>8</v>
      </c>
    </row>
    <row r="1100" spans="1:7" x14ac:dyDescent="0.25">
      <c r="A1100" s="23">
        <v>1099</v>
      </c>
      <c r="B1100" s="11">
        <v>45503</v>
      </c>
      <c r="C1100" s="12">
        <v>45503.47956871528</v>
      </c>
      <c r="D1100" s="13" t="s">
        <v>491</v>
      </c>
      <c r="E1100" s="13" t="s">
        <v>436</v>
      </c>
      <c r="F1100" s="14">
        <v>27.92</v>
      </c>
      <c r="G1100" s="13" t="s">
        <v>8</v>
      </c>
    </row>
    <row r="1101" spans="1:7" x14ac:dyDescent="0.25">
      <c r="A1101" s="24">
        <v>1100</v>
      </c>
      <c r="B1101" s="15">
        <v>45503</v>
      </c>
      <c r="C1101" s="16">
        <v>45503.480333437503</v>
      </c>
      <c r="D1101" s="17" t="s">
        <v>491</v>
      </c>
      <c r="E1101" s="17" t="s">
        <v>437</v>
      </c>
      <c r="F1101" s="18">
        <v>27.92</v>
      </c>
      <c r="G1101" s="17" t="s">
        <v>8</v>
      </c>
    </row>
    <row r="1102" spans="1:7" x14ac:dyDescent="0.25">
      <c r="A1102" s="23">
        <v>1101</v>
      </c>
      <c r="B1102" s="11">
        <v>45503</v>
      </c>
      <c r="C1102" s="12">
        <v>45503.505642453703</v>
      </c>
      <c r="D1102" s="13" t="s">
        <v>491</v>
      </c>
      <c r="E1102" s="13" t="s">
        <v>438</v>
      </c>
      <c r="F1102" s="14">
        <v>32.82</v>
      </c>
      <c r="G1102" s="13" t="s">
        <v>1</v>
      </c>
    </row>
    <row r="1103" spans="1:7" x14ac:dyDescent="0.25">
      <c r="A1103" s="24">
        <v>1102</v>
      </c>
      <c r="B1103" s="15">
        <v>45503</v>
      </c>
      <c r="C1103" s="16">
        <v>45503.636222546294</v>
      </c>
      <c r="D1103" s="17" t="s">
        <v>491</v>
      </c>
      <c r="E1103" s="17" t="s">
        <v>439</v>
      </c>
      <c r="F1103" s="18">
        <v>27.92</v>
      </c>
      <c r="G1103" s="17" t="s">
        <v>8</v>
      </c>
    </row>
    <row r="1104" spans="1:7" x14ac:dyDescent="0.25">
      <c r="A1104" s="23">
        <v>1103</v>
      </c>
      <c r="B1104" s="11">
        <v>45503</v>
      </c>
      <c r="C1104" s="12">
        <v>45503.672834212965</v>
      </c>
      <c r="D1104" s="13" t="s">
        <v>491</v>
      </c>
      <c r="E1104" s="13" t="s">
        <v>440</v>
      </c>
      <c r="F1104" s="14">
        <v>23.02</v>
      </c>
      <c r="G1104" s="13" t="s">
        <v>21</v>
      </c>
    </row>
    <row r="1105" spans="1:7" x14ac:dyDescent="0.25">
      <c r="A1105" s="24">
        <v>1104</v>
      </c>
      <c r="B1105" s="15">
        <v>45503</v>
      </c>
      <c r="C1105" s="16">
        <v>45503.673421608793</v>
      </c>
      <c r="D1105" s="17" t="s">
        <v>491</v>
      </c>
      <c r="E1105" s="17" t="s">
        <v>440</v>
      </c>
      <c r="F1105" s="18">
        <v>27.92</v>
      </c>
      <c r="G1105" s="17" t="s">
        <v>8</v>
      </c>
    </row>
    <row r="1106" spans="1:7" x14ac:dyDescent="0.25">
      <c r="A1106" s="23">
        <v>1105</v>
      </c>
      <c r="B1106" s="11">
        <v>45503</v>
      </c>
      <c r="C1106" s="12">
        <v>45503.850230023148</v>
      </c>
      <c r="D1106" s="13" t="s">
        <v>491</v>
      </c>
      <c r="E1106" s="13" t="s">
        <v>441</v>
      </c>
      <c r="F1106" s="14">
        <v>18.12</v>
      </c>
      <c r="G1106" s="13" t="s">
        <v>28</v>
      </c>
    </row>
    <row r="1107" spans="1:7" x14ac:dyDescent="0.25">
      <c r="A1107" s="24">
        <v>1106</v>
      </c>
      <c r="B1107" s="15">
        <v>45503</v>
      </c>
      <c r="C1107" s="16">
        <v>45503.870739189813</v>
      </c>
      <c r="D1107" s="17" t="s">
        <v>491</v>
      </c>
      <c r="E1107" s="17" t="s">
        <v>104</v>
      </c>
      <c r="F1107" s="18">
        <v>27.92</v>
      </c>
      <c r="G1107" s="17" t="s">
        <v>8</v>
      </c>
    </row>
    <row r="1108" spans="1:7" x14ac:dyDescent="0.25">
      <c r="A1108" s="23">
        <v>1107</v>
      </c>
      <c r="B1108" s="11">
        <v>45503</v>
      </c>
      <c r="C1108" s="12">
        <v>45503.871369398148</v>
      </c>
      <c r="D1108" s="13" t="s">
        <v>491</v>
      </c>
      <c r="E1108" s="13" t="s">
        <v>104</v>
      </c>
      <c r="F1108" s="14">
        <v>27.92</v>
      </c>
      <c r="G1108" s="13" t="s">
        <v>8</v>
      </c>
    </row>
    <row r="1109" spans="1:7" x14ac:dyDescent="0.25">
      <c r="A1109" s="24">
        <v>1108</v>
      </c>
      <c r="B1109" s="15">
        <v>45503</v>
      </c>
      <c r="C1109" s="16">
        <v>45503.872943564813</v>
      </c>
      <c r="D1109" s="17" t="s">
        <v>491</v>
      </c>
      <c r="E1109" s="17" t="s">
        <v>354</v>
      </c>
      <c r="F1109" s="18">
        <v>27.92</v>
      </c>
      <c r="G1109" s="17" t="s">
        <v>8</v>
      </c>
    </row>
    <row r="1110" spans="1:7" x14ac:dyDescent="0.25">
      <c r="A1110" s="23">
        <v>1109</v>
      </c>
      <c r="B1110" s="11">
        <v>45503</v>
      </c>
      <c r="C1110" s="12">
        <v>45503.898138865741</v>
      </c>
      <c r="D1110" s="13" t="s">
        <v>491</v>
      </c>
      <c r="E1110" s="13" t="s">
        <v>442</v>
      </c>
      <c r="F1110" s="14">
        <v>32.82</v>
      </c>
      <c r="G1110" s="13" t="s">
        <v>1</v>
      </c>
    </row>
    <row r="1111" spans="1:7" x14ac:dyDescent="0.25">
      <c r="A1111" s="24">
        <v>1110</v>
      </c>
      <c r="B1111" s="15">
        <v>45503</v>
      </c>
      <c r="C1111" s="16">
        <v>45503.927331990744</v>
      </c>
      <c r="D1111" s="17" t="s">
        <v>491</v>
      </c>
      <c r="E1111" s="17" t="s">
        <v>443</v>
      </c>
      <c r="F1111" s="18">
        <v>23.02</v>
      </c>
      <c r="G1111" s="17" t="s">
        <v>5</v>
      </c>
    </row>
    <row r="1112" spans="1:7" x14ac:dyDescent="0.25">
      <c r="A1112" s="23">
        <v>1111</v>
      </c>
      <c r="B1112" s="11">
        <v>45503</v>
      </c>
      <c r="C1112" s="12">
        <v>45503.928000694446</v>
      </c>
      <c r="D1112" s="13" t="s">
        <v>491</v>
      </c>
      <c r="E1112" s="13" t="s">
        <v>443</v>
      </c>
      <c r="F1112" s="14">
        <v>32.82</v>
      </c>
      <c r="G1112" s="13" t="s">
        <v>36</v>
      </c>
    </row>
    <row r="1113" spans="1:7" x14ac:dyDescent="0.25">
      <c r="A1113" s="24">
        <v>1112</v>
      </c>
      <c r="B1113" s="15">
        <v>45504</v>
      </c>
      <c r="C1113" s="16">
        <v>45504.333241875</v>
      </c>
      <c r="D1113" s="17" t="s">
        <v>491</v>
      </c>
      <c r="E1113" s="17" t="s">
        <v>430</v>
      </c>
      <c r="F1113" s="18">
        <v>27.92</v>
      </c>
      <c r="G1113" s="17" t="s">
        <v>8</v>
      </c>
    </row>
    <row r="1114" spans="1:7" x14ac:dyDescent="0.25">
      <c r="A1114" s="23">
        <v>1113</v>
      </c>
      <c r="B1114" s="11">
        <v>45504</v>
      </c>
      <c r="C1114" s="12">
        <v>45504.359513229167</v>
      </c>
      <c r="D1114" s="13" t="s">
        <v>491</v>
      </c>
      <c r="E1114" s="13" t="s">
        <v>444</v>
      </c>
      <c r="F1114" s="14">
        <v>27.92</v>
      </c>
      <c r="G1114" s="13" t="s">
        <v>8</v>
      </c>
    </row>
    <row r="1115" spans="1:7" x14ac:dyDescent="0.25">
      <c r="A1115" s="24">
        <v>1114</v>
      </c>
      <c r="B1115" s="15">
        <v>45504</v>
      </c>
      <c r="C1115" s="16">
        <v>45504.360164768521</v>
      </c>
      <c r="D1115" s="17" t="s">
        <v>491</v>
      </c>
      <c r="E1115" s="17" t="s">
        <v>444</v>
      </c>
      <c r="F1115" s="18">
        <v>27.92</v>
      </c>
      <c r="G1115" s="17" t="s">
        <v>8</v>
      </c>
    </row>
    <row r="1116" spans="1:7" x14ac:dyDescent="0.25">
      <c r="A1116" s="23">
        <v>1115</v>
      </c>
      <c r="B1116" s="11">
        <v>45504</v>
      </c>
      <c r="C1116" s="12">
        <v>45504.413024479167</v>
      </c>
      <c r="D1116" s="13" t="s">
        <v>491</v>
      </c>
      <c r="E1116" s="13" t="s">
        <v>395</v>
      </c>
      <c r="F1116" s="14">
        <v>23.02</v>
      </c>
      <c r="G1116" s="13" t="s">
        <v>5</v>
      </c>
    </row>
    <row r="1117" spans="1:7" x14ac:dyDescent="0.25">
      <c r="A1117" s="24">
        <v>1116</v>
      </c>
      <c r="B1117" s="15">
        <v>45504</v>
      </c>
      <c r="C1117" s="16">
        <v>45504.413716921299</v>
      </c>
      <c r="D1117" s="17" t="s">
        <v>491</v>
      </c>
      <c r="E1117" s="17" t="s">
        <v>395</v>
      </c>
      <c r="F1117" s="18">
        <v>23.02</v>
      </c>
      <c r="G1117" s="17" t="s">
        <v>5</v>
      </c>
    </row>
    <row r="1118" spans="1:7" x14ac:dyDescent="0.25">
      <c r="A1118" s="23">
        <v>1117</v>
      </c>
      <c r="B1118" s="11">
        <v>45504</v>
      </c>
      <c r="C1118" s="12">
        <v>45504.415461377313</v>
      </c>
      <c r="D1118" s="13" t="s">
        <v>491</v>
      </c>
      <c r="E1118" s="13" t="s">
        <v>283</v>
      </c>
      <c r="F1118" s="14">
        <v>27.92</v>
      </c>
      <c r="G1118" s="13" t="s">
        <v>8</v>
      </c>
    </row>
    <row r="1119" spans="1:7" x14ac:dyDescent="0.25">
      <c r="A1119" s="24">
        <v>1118</v>
      </c>
      <c r="B1119" s="15">
        <v>45504</v>
      </c>
      <c r="C1119" s="16">
        <v>45504.549798715278</v>
      </c>
      <c r="D1119" s="17" t="s">
        <v>491</v>
      </c>
      <c r="E1119" s="17" t="s">
        <v>391</v>
      </c>
      <c r="F1119" s="18">
        <v>32.82</v>
      </c>
      <c r="G1119" s="17" t="s">
        <v>12</v>
      </c>
    </row>
    <row r="1120" spans="1:7" x14ac:dyDescent="0.25">
      <c r="A1120" s="23">
        <v>1119</v>
      </c>
      <c r="B1120" s="11">
        <v>45504</v>
      </c>
      <c r="C1120" s="12">
        <v>45504.551392199071</v>
      </c>
      <c r="D1120" s="13" t="s">
        <v>491</v>
      </c>
      <c r="E1120" s="13" t="s">
        <v>391</v>
      </c>
      <c r="F1120" s="14">
        <v>32.82</v>
      </c>
      <c r="G1120" s="13" t="s">
        <v>1</v>
      </c>
    </row>
    <row r="1121" spans="1:7" x14ac:dyDescent="0.25">
      <c r="A1121" s="24">
        <v>1120</v>
      </c>
      <c r="B1121" s="15">
        <v>45504</v>
      </c>
      <c r="C1121" s="16">
        <v>45504.558905520833</v>
      </c>
      <c r="D1121" s="17" t="s">
        <v>491</v>
      </c>
      <c r="E1121" s="17" t="s">
        <v>445</v>
      </c>
      <c r="F1121" s="18">
        <v>27.92</v>
      </c>
      <c r="G1121" s="17" t="s">
        <v>8</v>
      </c>
    </row>
    <row r="1122" spans="1:7" x14ac:dyDescent="0.25">
      <c r="A1122" s="23">
        <v>1121</v>
      </c>
      <c r="B1122" s="11">
        <v>45504</v>
      </c>
      <c r="C1122" s="12">
        <v>45504.741745219908</v>
      </c>
      <c r="D1122" s="13" t="s">
        <v>491</v>
      </c>
      <c r="E1122" s="13" t="s">
        <v>446</v>
      </c>
      <c r="F1122" s="14">
        <v>23.02</v>
      </c>
      <c r="G1122" s="13" t="s">
        <v>21</v>
      </c>
    </row>
    <row r="1123" spans="1:7" x14ac:dyDescent="0.25">
      <c r="A1123" s="24">
        <v>1122</v>
      </c>
      <c r="B1123" s="15">
        <v>45504</v>
      </c>
      <c r="C1123" s="16">
        <v>45504.752951064816</v>
      </c>
      <c r="D1123" s="17" t="s">
        <v>491</v>
      </c>
      <c r="E1123" s="17" t="s">
        <v>447</v>
      </c>
      <c r="F1123" s="18">
        <v>32.82</v>
      </c>
      <c r="G1123" s="17" t="s">
        <v>1</v>
      </c>
    </row>
    <row r="1124" spans="1:7" x14ac:dyDescent="0.25">
      <c r="A1124" s="23">
        <v>1123</v>
      </c>
      <c r="B1124" s="11">
        <v>45504</v>
      </c>
      <c r="C1124" s="12">
        <v>45504.807394479169</v>
      </c>
      <c r="D1124" s="13" t="s">
        <v>491</v>
      </c>
      <c r="E1124" s="13" t="s">
        <v>448</v>
      </c>
      <c r="F1124" s="14">
        <v>23.02</v>
      </c>
      <c r="G1124" s="13" t="s">
        <v>21</v>
      </c>
    </row>
    <row r="1125" spans="1:7" x14ac:dyDescent="0.25">
      <c r="A1125" s="24">
        <v>1124</v>
      </c>
      <c r="B1125" s="15">
        <v>45504</v>
      </c>
      <c r="C1125" s="16">
        <v>45504.811633576392</v>
      </c>
      <c r="D1125" s="17" t="s">
        <v>491</v>
      </c>
      <c r="E1125" s="17" t="s">
        <v>13</v>
      </c>
      <c r="F1125" s="18">
        <v>32.82</v>
      </c>
      <c r="G1125" s="17" t="s">
        <v>1</v>
      </c>
    </row>
    <row r="1126" spans="1:7" x14ac:dyDescent="0.25">
      <c r="A1126" s="23">
        <v>1125</v>
      </c>
      <c r="B1126" s="11">
        <v>45504</v>
      </c>
      <c r="C1126" s="12">
        <v>45504.86576872685</v>
      </c>
      <c r="D1126" s="13" t="s">
        <v>491</v>
      </c>
      <c r="E1126" s="13" t="s">
        <v>449</v>
      </c>
      <c r="F1126" s="14">
        <v>32.82</v>
      </c>
      <c r="G1126" s="13" t="s">
        <v>12</v>
      </c>
    </row>
    <row r="1127" spans="1:7" x14ac:dyDescent="0.25">
      <c r="A1127" s="24">
        <v>1126</v>
      </c>
      <c r="B1127" s="15">
        <v>45504</v>
      </c>
      <c r="C1127" s="16">
        <v>45504.868141331019</v>
      </c>
      <c r="D1127" s="17" t="s">
        <v>491</v>
      </c>
      <c r="E1127" s="17" t="s">
        <v>450</v>
      </c>
      <c r="F1127" s="18">
        <v>23.02</v>
      </c>
      <c r="G1127" s="17" t="s">
        <v>21</v>
      </c>
    </row>
    <row r="1128" spans="1:7" x14ac:dyDescent="0.25">
      <c r="A1128" s="23">
        <v>1127</v>
      </c>
      <c r="B1128" s="11">
        <v>45504</v>
      </c>
      <c r="C1128" s="12">
        <v>45504.86887017361</v>
      </c>
      <c r="D1128" s="13" t="s">
        <v>491</v>
      </c>
      <c r="E1128" s="13" t="s">
        <v>450</v>
      </c>
      <c r="F1128" s="14">
        <v>32.82</v>
      </c>
      <c r="G1128" s="13" t="s">
        <v>1</v>
      </c>
    </row>
    <row r="1129" spans="1:7" x14ac:dyDescent="0.25">
      <c r="A1129" s="24">
        <v>1128</v>
      </c>
      <c r="B1129" s="15">
        <v>45504</v>
      </c>
      <c r="C1129" s="16">
        <v>45504.869615763891</v>
      </c>
      <c r="D1129" s="17" t="s">
        <v>491</v>
      </c>
      <c r="E1129" s="17" t="s">
        <v>160</v>
      </c>
      <c r="F1129" s="18">
        <v>32.82</v>
      </c>
      <c r="G1129" s="17" t="s">
        <v>36</v>
      </c>
    </row>
    <row r="1130" spans="1:7" x14ac:dyDescent="0.25">
      <c r="A1130" s="23">
        <v>1129</v>
      </c>
      <c r="B1130" s="11">
        <v>45504</v>
      </c>
      <c r="C1130" s="12">
        <v>45504.870544872683</v>
      </c>
      <c r="D1130" s="13" t="s">
        <v>491</v>
      </c>
      <c r="E1130" s="13" t="s">
        <v>450</v>
      </c>
      <c r="F1130" s="14">
        <v>23.02</v>
      </c>
      <c r="G1130" s="13" t="s">
        <v>21</v>
      </c>
    </row>
    <row r="1131" spans="1:7" x14ac:dyDescent="0.25">
      <c r="A1131" s="24">
        <v>1130</v>
      </c>
      <c r="B1131" s="15">
        <v>45504</v>
      </c>
      <c r="C1131" s="16">
        <v>45504.874595057867</v>
      </c>
      <c r="D1131" s="17" t="s">
        <v>491</v>
      </c>
      <c r="E1131" s="17" t="s">
        <v>47</v>
      </c>
      <c r="F1131" s="18">
        <v>27.92</v>
      </c>
      <c r="G1131" s="17" t="s">
        <v>8</v>
      </c>
    </row>
    <row r="1132" spans="1:7" x14ac:dyDescent="0.25">
      <c r="A1132" s="23">
        <v>1131</v>
      </c>
      <c r="B1132" s="11">
        <v>45504</v>
      </c>
      <c r="C1132" s="12">
        <v>45504.89335648148</v>
      </c>
      <c r="D1132" s="13" t="s">
        <v>491</v>
      </c>
      <c r="E1132" s="13" t="s">
        <v>451</v>
      </c>
      <c r="F1132" s="14">
        <v>32.82</v>
      </c>
      <c r="G1132" s="13" t="s">
        <v>1</v>
      </c>
    </row>
    <row r="1133" spans="1:7" x14ac:dyDescent="0.25">
      <c r="A1133" s="24">
        <v>1132</v>
      </c>
      <c r="B1133" s="15">
        <v>45504</v>
      </c>
      <c r="C1133" s="16">
        <v>45504.912636851848</v>
      </c>
      <c r="D1133" s="17" t="s">
        <v>491</v>
      </c>
      <c r="E1133" s="17" t="s">
        <v>452</v>
      </c>
      <c r="F1133" s="18">
        <v>32.82</v>
      </c>
      <c r="G1133" s="17" t="s">
        <v>1</v>
      </c>
    </row>
    <row r="1134" spans="1:7" x14ac:dyDescent="0.25">
      <c r="A1134" s="23">
        <v>1133</v>
      </c>
      <c r="B1134" s="11">
        <v>45504</v>
      </c>
      <c r="C1134" s="12">
        <v>45504.91338622685</v>
      </c>
      <c r="D1134" s="13" t="s">
        <v>491</v>
      </c>
      <c r="E1134" s="13" t="s">
        <v>453</v>
      </c>
      <c r="F1134" s="14">
        <v>32.82</v>
      </c>
      <c r="G1134" s="13" t="s">
        <v>1</v>
      </c>
    </row>
    <row r="1135" spans="1:7" x14ac:dyDescent="0.25">
      <c r="A1135" s="24">
        <v>1134</v>
      </c>
      <c r="B1135" s="15">
        <v>45505</v>
      </c>
      <c r="C1135" s="16">
        <v>45505.313195428243</v>
      </c>
      <c r="D1135" s="17" t="s">
        <v>491</v>
      </c>
      <c r="E1135" s="17" t="s">
        <v>430</v>
      </c>
      <c r="F1135" s="18">
        <v>27.92</v>
      </c>
      <c r="G1135" s="17" t="s">
        <v>8</v>
      </c>
    </row>
    <row r="1136" spans="1:7" x14ac:dyDescent="0.25">
      <c r="A1136" s="23">
        <v>1135</v>
      </c>
      <c r="B1136" s="11">
        <v>45505</v>
      </c>
      <c r="C1136" s="12">
        <v>45505.392593287041</v>
      </c>
      <c r="D1136" s="13" t="s">
        <v>491</v>
      </c>
      <c r="E1136" s="13" t="s">
        <v>283</v>
      </c>
      <c r="F1136" s="14">
        <v>27.92</v>
      </c>
      <c r="G1136" s="13" t="s">
        <v>8</v>
      </c>
    </row>
    <row r="1137" spans="1:7" x14ac:dyDescent="0.25">
      <c r="A1137" s="24">
        <v>1136</v>
      </c>
      <c r="B1137" s="15">
        <v>45505</v>
      </c>
      <c r="C1137" s="16">
        <v>45505.461273923611</v>
      </c>
      <c r="D1137" s="17" t="s">
        <v>491</v>
      </c>
      <c r="E1137" s="17" t="s">
        <v>104</v>
      </c>
      <c r="F1137" s="18">
        <v>27.92</v>
      </c>
      <c r="G1137" s="17" t="s">
        <v>8</v>
      </c>
    </row>
    <row r="1138" spans="1:7" x14ac:dyDescent="0.25">
      <c r="A1138" s="23">
        <v>1137</v>
      </c>
      <c r="B1138" s="11">
        <v>45505</v>
      </c>
      <c r="C1138" s="12">
        <v>45505.474147789355</v>
      </c>
      <c r="D1138" s="13" t="s">
        <v>491</v>
      </c>
      <c r="E1138" s="13" t="s">
        <v>454</v>
      </c>
      <c r="F1138" s="14">
        <v>27.92</v>
      </c>
      <c r="G1138" s="13" t="s">
        <v>8</v>
      </c>
    </row>
    <row r="1139" spans="1:7" x14ac:dyDescent="0.25">
      <c r="A1139" s="24">
        <v>1138</v>
      </c>
      <c r="B1139" s="15">
        <v>45505</v>
      </c>
      <c r="C1139" s="16">
        <v>45505.557483807868</v>
      </c>
      <c r="D1139" s="17" t="s">
        <v>491</v>
      </c>
      <c r="E1139" s="17" t="s">
        <v>455</v>
      </c>
      <c r="F1139" s="18">
        <v>23.02</v>
      </c>
      <c r="G1139" s="17" t="s">
        <v>21</v>
      </c>
    </row>
    <row r="1140" spans="1:7" x14ac:dyDescent="0.25">
      <c r="A1140" s="23">
        <v>1139</v>
      </c>
      <c r="B1140" s="11">
        <v>45505</v>
      </c>
      <c r="C1140" s="12">
        <v>45505.558070763887</v>
      </c>
      <c r="D1140" s="13" t="s">
        <v>491</v>
      </c>
      <c r="E1140" s="13" t="s">
        <v>455</v>
      </c>
      <c r="F1140" s="14">
        <v>32.82</v>
      </c>
      <c r="G1140" s="13" t="s">
        <v>36</v>
      </c>
    </row>
    <row r="1141" spans="1:7" x14ac:dyDescent="0.25">
      <c r="A1141" s="24">
        <v>1140</v>
      </c>
      <c r="B1141" s="15">
        <v>45505</v>
      </c>
      <c r="C1141" s="16">
        <v>45505.575778530096</v>
      </c>
      <c r="D1141" s="17" t="s">
        <v>491</v>
      </c>
      <c r="E1141" s="17" t="s">
        <v>456</v>
      </c>
      <c r="F1141" s="18">
        <v>32.82</v>
      </c>
      <c r="G1141" s="17" t="s">
        <v>36</v>
      </c>
    </row>
    <row r="1142" spans="1:7" x14ac:dyDescent="0.25">
      <c r="A1142" s="23">
        <v>1141</v>
      </c>
      <c r="B1142" s="11">
        <v>45505</v>
      </c>
      <c r="C1142" s="12">
        <v>45505.655368287036</v>
      </c>
      <c r="D1142" s="13" t="s">
        <v>491</v>
      </c>
      <c r="E1142" s="13" t="s">
        <v>430</v>
      </c>
      <c r="F1142" s="14">
        <v>27.92</v>
      </c>
      <c r="G1142" s="13" t="s">
        <v>8</v>
      </c>
    </row>
    <row r="1143" spans="1:7" x14ac:dyDescent="0.25">
      <c r="A1143" s="24">
        <v>1142</v>
      </c>
      <c r="B1143" s="15">
        <v>45505</v>
      </c>
      <c r="C1143" s="16">
        <v>45505.683341006945</v>
      </c>
      <c r="D1143" s="17" t="s">
        <v>491</v>
      </c>
      <c r="E1143" s="17" t="s">
        <v>457</v>
      </c>
      <c r="F1143" s="18">
        <v>27.92</v>
      </c>
      <c r="G1143" s="17" t="s">
        <v>8</v>
      </c>
    </row>
    <row r="1144" spans="1:7" x14ac:dyDescent="0.25">
      <c r="A1144" s="23">
        <v>1143</v>
      </c>
      <c r="B1144" s="11">
        <v>45505</v>
      </c>
      <c r="C1144" s="12">
        <v>45505.684807071761</v>
      </c>
      <c r="D1144" s="13" t="s">
        <v>491</v>
      </c>
      <c r="E1144" s="13" t="s">
        <v>457</v>
      </c>
      <c r="F1144" s="14">
        <v>23.02</v>
      </c>
      <c r="G1144" s="13" t="s">
        <v>5</v>
      </c>
    </row>
    <row r="1145" spans="1:7" x14ac:dyDescent="0.25">
      <c r="A1145" s="24">
        <v>1144</v>
      </c>
      <c r="B1145" s="15">
        <v>45505</v>
      </c>
      <c r="C1145" s="16">
        <v>45505.724713402778</v>
      </c>
      <c r="D1145" s="17" t="s">
        <v>491</v>
      </c>
      <c r="E1145" s="17" t="s">
        <v>458</v>
      </c>
      <c r="F1145" s="18">
        <v>23.02</v>
      </c>
      <c r="G1145" s="17" t="s">
        <v>5</v>
      </c>
    </row>
    <row r="1146" spans="1:7" x14ac:dyDescent="0.25">
      <c r="A1146" s="23">
        <v>1145</v>
      </c>
      <c r="B1146" s="11">
        <v>45505</v>
      </c>
      <c r="C1146" s="12">
        <v>45505.862130995367</v>
      </c>
      <c r="D1146" s="13" t="s">
        <v>491</v>
      </c>
      <c r="E1146" s="13" t="s">
        <v>459</v>
      </c>
      <c r="F1146" s="14">
        <v>32.82</v>
      </c>
      <c r="G1146" s="13" t="s">
        <v>36</v>
      </c>
    </row>
    <row r="1147" spans="1:7" x14ac:dyDescent="0.25">
      <c r="A1147" s="24">
        <v>1146</v>
      </c>
      <c r="B1147" s="15">
        <v>45506</v>
      </c>
      <c r="C1147" s="16">
        <v>45506.376321354168</v>
      </c>
      <c r="D1147" s="17" t="s">
        <v>491</v>
      </c>
      <c r="E1147" s="17" t="s">
        <v>460</v>
      </c>
      <c r="F1147" s="18">
        <v>27.92</v>
      </c>
      <c r="G1147" s="17" t="s">
        <v>8</v>
      </c>
    </row>
    <row r="1148" spans="1:7" x14ac:dyDescent="0.25">
      <c r="A1148" s="23">
        <v>1147</v>
      </c>
      <c r="B1148" s="11">
        <v>45506</v>
      </c>
      <c r="C1148" s="12">
        <v>45506.399339108793</v>
      </c>
      <c r="D1148" s="13" t="s">
        <v>491</v>
      </c>
      <c r="E1148" s="13" t="s">
        <v>104</v>
      </c>
      <c r="F1148" s="14">
        <v>27.92</v>
      </c>
      <c r="G1148" s="13" t="s">
        <v>8</v>
      </c>
    </row>
    <row r="1149" spans="1:7" x14ac:dyDescent="0.25">
      <c r="A1149" s="24">
        <v>1148</v>
      </c>
      <c r="B1149" s="15">
        <v>45506</v>
      </c>
      <c r="C1149" s="16">
        <v>45506.464808622688</v>
      </c>
      <c r="D1149" s="17" t="s">
        <v>491</v>
      </c>
      <c r="E1149" s="17" t="s">
        <v>148</v>
      </c>
      <c r="F1149" s="18">
        <v>23.02</v>
      </c>
      <c r="G1149" s="17" t="s">
        <v>21</v>
      </c>
    </row>
    <row r="1150" spans="1:7" x14ac:dyDescent="0.25">
      <c r="A1150" s="23">
        <v>1149</v>
      </c>
      <c r="B1150" s="11">
        <v>45506</v>
      </c>
      <c r="C1150" s="12">
        <v>45506.755963912037</v>
      </c>
      <c r="D1150" s="13" t="s">
        <v>491</v>
      </c>
      <c r="E1150" s="13" t="s">
        <v>461</v>
      </c>
      <c r="F1150" s="14">
        <v>27.92</v>
      </c>
      <c r="G1150" s="13" t="s">
        <v>8</v>
      </c>
    </row>
    <row r="1151" spans="1:7" x14ac:dyDescent="0.25">
      <c r="A1151" s="24">
        <v>1150</v>
      </c>
      <c r="B1151" s="15">
        <v>45506</v>
      </c>
      <c r="C1151" s="16">
        <v>45506.891022673612</v>
      </c>
      <c r="D1151" s="17" t="s">
        <v>491</v>
      </c>
      <c r="E1151" s="17" t="s">
        <v>13</v>
      </c>
      <c r="F1151" s="18">
        <v>32.82</v>
      </c>
      <c r="G1151" s="17" t="s">
        <v>1</v>
      </c>
    </row>
    <row r="1152" spans="1:7" x14ac:dyDescent="0.25">
      <c r="A1152" s="23">
        <v>1151</v>
      </c>
      <c r="B1152" s="11">
        <v>45507</v>
      </c>
      <c r="C1152" s="12">
        <v>45507.370678831016</v>
      </c>
      <c r="D1152" s="13" t="s">
        <v>491</v>
      </c>
      <c r="E1152" s="13" t="s">
        <v>104</v>
      </c>
      <c r="F1152" s="14">
        <v>27.92</v>
      </c>
      <c r="G1152" s="13" t="s">
        <v>8</v>
      </c>
    </row>
    <row r="1153" spans="1:7" x14ac:dyDescent="0.25">
      <c r="A1153" s="24">
        <v>1152</v>
      </c>
      <c r="B1153" s="15">
        <v>45507</v>
      </c>
      <c r="C1153" s="16">
        <v>45507.400916817132</v>
      </c>
      <c r="D1153" s="17" t="s">
        <v>491</v>
      </c>
      <c r="E1153" s="17" t="s">
        <v>408</v>
      </c>
      <c r="F1153" s="18">
        <v>27.92</v>
      </c>
      <c r="G1153" s="17" t="s">
        <v>8</v>
      </c>
    </row>
    <row r="1154" spans="1:7" x14ac:dyDescent="0.25">
      <c r="A1154" s="23">
        <v>1153</v>
      </c>
      <c r="B1154" s="11">
        <v>45507</v>
      </c>
      <c r="C1154" s="12">
        <v>45507.401863541665</v>
      </c>
      <c r="D1154" s="13" t="s">
        <v>491</v>
      </c>
      <c r="E1154" s="13" t="s">
        <v>408</v>
      </c>
      <c r="F1154" s="14">
        <v>27.92</v>
      </c>
      <c r="G1154" s="13" t="s">
        <v>8</v>
      </c>
    </row>
    <row r="1155" spans="1:7" x14ac:dyDescent="0.25">
      <c r="A1155" s="24">
        <v>1154</v>
      </c>
      <c r="B1155" s="15">
        <v>45507</v>
      </c>
      <c r="C1155" s="16">
        <v>45507.425296875001</v>
      </c>
      <c r="D1155" s="17" t="s">
        <v>491</v>
      </c>
      <c r="E1155" s="17" t="s">
        <v>311</v>
      </c>
      <c r="F1155" s="18">
        <v>27.92</v>
      </c>
      <c r="G1155" s="17" t="s">
        <v>8</v>
      </c>
    </row>
    <row r="1156" spans="1:7" x14ac:dyDescent="0.25">
      <c r="A1156" s="23">
        <v>1155</v>
      </c>
      <c r="B1156" s="11">
        <v>45507</v>
      </c>
      <c r="C1156" s="12">
        <v>45507.472529756946</v>
      </c>
      <c r="D1156" s="13" t="s">
        <v>491</v>
      </c>
      <c r="E1156" s="13" t="s">
        <v>462</v>
      </c>
      <c r="F1156" s="14">
        <v>23.02</v>
      </c>
      <c r="G1156" s="13" t="s">
        <v>21</v>
      </c>
    </row>
    <row r="1157" spans="1:7" x14ac:dyDescent="0.25">
      <c r="A1157" s="24">
        <v>1156</v>
      </c>
      <c r="B1157" s="15">
        <v>45507</v>
      </c>
      <c r="C1157" s="16">
        <v>45507.473171296297</v>
      </c>
      <c r="D1157" s="17" t="s">
        <v>491</v>
      </c>
      <c r="E1157" s="17" t="s">
        <v>462</v>
      </c>
      <c r="F1157" s="18">
        <v>23.02</v>
      </c>
      <c r="G1157" s="17" t="s">
        <v>21</v>
      </c>
    </row>
    <row r="1158" spans="1:7" x14ac:dyDescent="0.25">
      <c r="A1158" s="23">
        <v>1157</v>
      </c>
      <c r="B1158" s="11">
        <v>45507</v>
      </c>
      <c r="C1158" s="12">
        <v>45507.497646157404</v>
      </c>
      <c r="D1158" s="13" t="s">
        <v>491</v>
      </c>
      <c r="E1158" s="13" t="s">
        <v>47</v>
      </c>
      <c r="F1158" s="14">
        <v>18.12</v>
      </c>
      <c r="G1158" s="13" t="s">
        <v>28</v>
      </c>
    </row>
    <row r="1159" spans="1:7" x14ac:dyDescent="0.25">
      <c r="A1159" s="24">
        <v>1158</v>
      </c>
      <c r="B1159" s="15">
        <v>45507</v>
      </c>
      <c r="C1159" s="16">
        <v>45507.498278622683</v>
      </c>
      <c r="D1159" s="17" t="s">
        <v>491</v>
      </c>
      <c r="E1159" s="17" t="s">
        <v>47</v>
      </c>
      <c r="F1159" s="18">
        <v>27.92</v>
      </c>
      <c r="G1159" s="17" t="s">
        <v>8</v>
      </c>
    </row>
    <row r="1160" spans="1:7" x14ac:dyDescent="0.25">
      <c r="A1160" s="23">
        <v>1159</v>
      </c>
      <c r="B1160" s="11">
        <v>45507</v>
      </c>
      <c r="C1160" s="12">
        <v>45507.50249741898</v>
      </c>
      <c r="D1160" s="13" t="s">
        <v>491</v>
      </c>
      <c r="E1160" s="13" t="s">
        <v>47</v>
      </c>
      <c r="F1160" s="14">
        <v>27.92</v>
      </c>
      <c r="G1160" s="13" t="s">
        <v>8</v>
      </c>
    </row>
    <row r="1161" spans="1:7" x14ac:dyDescent="0.25">
      <c r="A1161" s="24">
        <v>1160</v>
      </c>
      <c r="B1161" s="15">
        <v>45507</v>
      </c>
      <c r="C1161" s="16">
        <v>45507.704165821757</v>
      </c>
      <c r="D1161" s="17" t="s">
        <v>491</v>
      </c>
      <c r="E1161" s="17" t="s">
        <v>329</v>
      </c>
      <c r="F1161" s="18">
        <v>27.92</v>
      </c>
      <c r="G1161" s="17" t="s">
        <v>8</v>
      </c>
    </row>
    <row r="1162" spans="1:7" x14ac:dyDescent="0.25">
      <c r="A1162" s="23">
        <v>1161</v>
      </c>
      <c r="B1162" s="11">
        <v>45507</v>
      </c>
      <c r="C1162" s="12">
        <v>45507.77687530093</v>
      </c>
      <c r="D1162" s="13" t="s">
        <v>491</v>
      </c>
      <c r="E1162" s="13" t="s">
        <v>463</v>
      </c>
      <c r="F1162" s="14">
        <v>32.82</v>
      </c>
      <c r="G1162" s="13" t="s">
        <v>36</v>
      </c>
    </row>
    <row r="1163" spans="1:7" x14ac:dyDescent="0.25">
      <c r="A1163" s="24">
        <v>1162</v>
      </c>
      <c r="B1163" s="15">
        <v>45507</v>
      </c>
      <c r="C1163" s="16">
        <v>45507.896399976853</v>
      </c>
      <c r="D1163" s="17" t="s">
        <v>491</v>
      </c>
      <c r="E1163" s="17" t="s">
        <v>464</v>
      </c>
      <c r="F1163" s="18">
        <v>32.82</v>
      </c>
      <c r="G1163" s="17" t="s">
        <v>1</v>
      </c>
    </row>
    <row r="1164" spans="1:7" x14ac:dyDescent="0.25">
      <c r="A1164" s="23">
        <v>1163</v>
      </c>
      <c r="B1164" s="11">
        <v>45507</v>
      </c>
      <c r="C1164" s="12">
        <v>45507.897989178244</v>
      </c>
      <c r="D1164" s="13" t="s">
        <v>491</v>
      </c>
      <c r="E1164" s="13" t="s">
        <v>464</v>
      </c>
      <c r="F1164" s="14">
        <v>32.82</v>
      </c>
      <c r="G1164" s="13" t="s">
        <v>1</v>
      </c>
    </row>
    <row r="1165" spans="1:7" x14ac:dyDescent="0.25">
      <c r="A1165" s="24">
        <v>1164</v>
      </c>
      <c r="B1165" s="15">
        <v>45508</v>
      </c>
      <c r="C1165" s="16">
        <v>45508.346265208333</v>
      </c>
      <c r="D1165" s="17" t="s">
        <v>491</v>
      </c>
      <c r="E1165" s="17" t="s">
        <v>465</v>
      </c>
      <c r="F1165" s="18">
        <v>32.82</v>
      </c>
      <c r="G1165" s="17" t="s">
        <v>36</v>
      </c>
    </row>
    <row r="1166" spans="1:7" x14ac:dyDescent="0.25">
      <c r="A1166" s="23">
        <v>1165</v>
      </c>
      <c r="B1166" s="11">
        <v>45508</v>
      </c>
      <c r="C1166" s="12">
        <v>45508.442952581019</v>
      </c>
      <c r="D1166" s="13" t="s">
        <v>491</v>
      </c>
      <c r="E1166" s="13" t="s">
        <v>47</v>
      </c>
      <c r="F1166" s="14">
        <v>27.92</v>
      </c>
      <c r="G1166" s="13" t="s">
        <v>8</v>
      </c>
    </row>
    <row r="1167" spans="1:7" x14ac:dyDescent="0.25">
      <c r="A1167" s="24">
        <v>1166</v>
      </c>
      <c r="B1167" s="15">
        <v>45508</v>
      </c>
      <c r="C1167" s="16">
        <v>45508.493687534719</v>
      </c>
      <c r="D1167" s="17" t="s">
        <v>491</v>
      </c>
      <c r="E1167" s="17" t="s">
        <v>265</v>
      </c>
      <c r="F1167" s="18">
        <v>32.82</v>
      </c>
      <c r="G1167" s="17" t="s">
        <v>36</v>
      </c>
    </row>
    <row r="1168" spans="1:7" x14ac:dyDescent="0.25">
      <c r="A1168" s="23">
        <v>1167</v>
      </c>
      <c r="B1168" s="11">
        <v>45508</v>
      </c>
      <c r="C1168" s="12">
        <v>45508.494826585651</v>
      </c>
      <c r="D1168" s="13" t="s">
        <v>491</v>
      </c>
      <c r="E1168" s="13" t="s">
        <v>265</v>
      </c>
      <c r="F1168" s="14">
        <v>27.92</v>
      </c>
      <c r="G1168" s="13" t="s">
        <v>8</v>
      </c>
    </row>
    <row r="1169" spans="1:7" x14ac:dyDescent="0.25">
      <c r="A1169" s="24">
        <v>1168</v>
      </c>
      <c r="B1169" s="15">
        <v>45508</v>
      </c>
      <c r="C1169" s="16">
        <v>45508.648520104165</v>
      </c>
      <c r="D1169" s="17" t="s">
        <v>491</v>
      </c>
      <c r="E1169" s="17" t="s">
        <v>275</v>
      </c>
      <c r="F1169" s="18">
        <v>32.82</v>
      </c>
      <c r="G1169" s="17" t="s">
        <v>36</v>
      </c>
    </row>
    <row r="1170" spans="1:7" x14ac:dyDescent="0.25">
      <c r="A1170" s="23">
        <v>1169</v>
      </c>
      <c r="B1170" s="11">
        <v>45508</v>
      </c>
      <c r="C1170" s="12">
        <v>45508.649373912034</v>
      </c>
      <c r="D1170" s="13" t="s">
        <v>491</v>
      </c>
      <c r="E1170" s="13" t="s">
        <v>275</v>
      </c>
      <c r="F1170" s="14">
        <v>32.82</v>
      </c>
      <c r="G1170" s="13" t="s">
        <v>36</v>
      </c>
    </row>
    <row r="1171" spans="1:7" x14ac:dyDescent="0.25">
      <c r="A1171" s="24">
        <v>1170</v>
      </c>
      <c r="B1171" s="15">
        <v>45509</v>
      </c>
      <c r="C1171" s="16">
        <v>45509.368122141204</v>
      </c>
      <c r="D1171" s="17" t="s">
        <v>491</v>
      </c>
      <c r="E1171" s="17" t="s">
        <v>466</v>
      </c>
      <c r="F1171" s="18">
        <v>23.02</v>
      </c>
      <c r="G1171" s="17" t="s">
        <v>21</v>
      </c>
    </row>
    <row r="1172" spans="1:7" x14ac:dyDescent="0.25">
      <c r="A1172" s="23">
        <v>1171</v>
      </c>
      <c r="B1172" s="11">
        <v>45509</v>
      </c>
      <c r="C1172" s="12">
        <v>45509.388416388887</v>
      </c>
      <c r="D1172" s="13" t="s">
        <v>491</v>
      </c>
      <c r="E1172" s="13" t="s">
        <v>104</v>
      </c>
      <c r="F1172" s="14">
        <v>27.92</v>
      </c>
      <c r="G1172" s="13" t="s">
        <v>8</v>
      </c>
    </row>
    <row r="1173" spans="1:7" x14ac:dyDescent="0.25">
      <c r="A1173" s="24">
        <v>1172</v>
      </c>
      <c r="B1173" s="15">
        <v>45509</v>
      </c>
      <c r="C1173" s="16">
        <v>45509.472771342589</v>
      </c>
      <c r="D1173" s="17" t="s">
        <v>491</v>
      </c>
      <c r="E1173" s="17" t="s">
        <v>382</v>
      </c>
      <c r="F1173" s="18">
        <v>23.02</v>
      </c>
      <c r="G1173" s="17" t="s">
        <v>21</v>
      </c>
    </row>
    <row r="1174" spans="1:7" x14ac:dyDescent="0.25">
      <c r="A1174" s="23">
        <v>1173</v>
      </c>
      <c r="B1174" s="11">
        <v>45509</v>
      </c>
      <c r="C1174" s="12">
        <v>45509.573176550926</v>
      </c>
      <c r="D1174" s="13" t="s">
        <v>491</v>
      </c>
      <c r="E1174" s="13" t="s">
        <v>467</v>
      </c>
      <c r="F1174" s="14">
        <v>32.82</v>
      </c>
      <c r="G1174" s="13" t="s">
        <v>36</v>
      </c>
    </row>
    <row r="1175" spans="1:7" x14ac:dyDescent="0.25">
      <c r="A1175" s="24">
        <v>1174</v>
      </c>
      <c r="B1175" s="15">
        <v>45509</v>
      </c>
      <c r="C1175" s="16">
        <v>45509.670807152776</v>
      </c>
      <c r="D1175" s="17" t="s">
        <v>491</v>
      </c>
      <c r="E1175" s="17" t="s">
        <v>468</v>
      </c>
      <c r="F1175" s="18">
        <v>32.82</v>
      </c>
      <c r="G1175" s="17" t="s">
        <v>1</v>
      </c>
    </row>
    <row r="1176" spans="1:7" x14ac:dyDescent="0.25">
      <c r="A1176" s="23">
        <v>1175</v>
      </c>
      <c r="B1176" s="11">
        <v>45509</v>
      </c>
      <c r="C1176" s="12">
        <v>45509.671745798609</v>
      </c>
      <c r="D1176" s="13" t="s">
        <v>491</v>
      </c>
      <c r="E1176" s="13" t="s">
        <v>468</v>
      </c>
      <c r="F1176" s="14">
        <v>32.82</v>
      </c>
      <c r="G1176" s="13" t="s">
        <v>1</v>
      </c>
    </row>
    <row r="1177" spans="1:7" x14ac:dyDescent="0.25">
      <c r="A1177" s="24">
        <v>1176</v>
      </c>
      <c r="B1177" s="15">
        <v>45509</v>
      </c>
      <c r="C1177" s="16">
        <v>45509.73917252315</v>
      </c>
      <c r="D1177" s="17" t="s">
        <v>491</v>
      </c>
      <c r="E1177" s="17" t="s">
        <v>469</v>
      </c>
      <c r="F1177" s="18">
        <v>32.82</v>
      </c>
      <c r="G1177" s="17" t="s">
        <v>1</v>
      </c>
    </row>
    <row r="1178" spans="1:7" x14ac:dyDescent="0.25">
      <c r="A1178" s="23">
        <v>1177</v>
      </c>
      <c r="B1178" s="11">
        <v>45509</v>
      </c>
      <c r="C1178" s="12">
        <v>45509.73995505787</v>
      </c>
      <c r="D1178" s="13" t="s">
        <v>491</v>
      </c>
      <c r="E1178" s="13" t="s">
        <v>469</v>
      </c>
      <c r="F1178" s="14">
        <v>27.92</v>
      </c>
      <c r="G1178" s="13" t="s">
        <v>8</v>
      </c>
    </row>
    <row r="1179" spans="1:7" x14ac:dyDescent="0.25">
      <c r="A1179" s="24">
        <v>1178</v>
      </c>
      <c r="B1179" s="15">
        <v>45509</v>
      </c>
      <c r="C1179" s="16">
        <v>45509.805586539354</v>
      </c>
      <c r="D1179" s="17" t="s">
        <v>491</v>
      </c>
      <c r="E1179" s="17" t="s">
        <v>24</v>
      </c>
      <c r="F1179" s="18">
        <v>32.82</v>
      </c>
      <c r="G1179" s="17" t="s">
        <v>1</v>
      </c>
    </row>
    <row r="1180" spans="1:7" x14ac:dyDescent="0.25">
      <c r="A1180" s="23">
        <v>1179</v>
      </c>
      <c r="B1180" s="11">
        <v>45509</v>
      </c>
      <c r="C1180" s="12">
        <v>45509.815873657404</v>
      </c>
      <c r="D1180" s="13" t="s">
        <v>491</v>
      </c>
      <c r="E1180" s="13" t="s">
        <v>13</v>
      </c>
      <c r="F1180" s="14">
        <v>32.82</v>
      </c>
      <c r="G1180" s="13" t="s">
        <v>1</v>
      </c>
    </row>
    <row r="1181" spans="1:7" x14ac:dyDescent="0.25">
      <c r="A1181" s="24">
        <v>1180</v>
      </c>
      <c r="B1181" s="15">
        <v>45509</v>
      </c>
      <c r="C1181" s="16">
        <v>45509.867719270835</v>
      </c>
      <c r="D1181" s="17" t="s">
        <v>491</v>
      </c>
      <c r="E1181" s="17" t="s">
        <v>470</v>
      </c>
      <c r="F1181" s="18">
        <v>32.82</v>
      </c>
      <c r="G1181" s="17" t="s">
        <v>12</v>
      </c>
    </row>
    <row r="1182" spans="1:7" x14ac:dyDescent="0.25">
      <c r="A1182" s="23">
        <v>1181</v>
      </c>
      <c r="B1182" s="11">
        <v>45509</v>
      </c>
      <c r="C1182" s="12">
        <v>45509.868309247686</v>
      </c>
      <c r="D1182" s="13" t="s">
        <v>491</v>
      </c>
      <c r="E1182" s="13" t="s">
        <v>470</v>
      </c>
      <c r="F1182" s="14">
        <v>32.82</v>
      </c>
      <c r="G1182" s="13" t="s">
        <v>12</v>
      </c>
    </row>
    <row r="1183" spans="1:7" x14ac:dyDescent="0.25">
      <c r="A1183" s="24">
        <v>1182</v>
      </c>
      <c r="B1183" s="15">
        <v>45509</v>
      </c>
      <c r="C1183" s="16">
        <v>45509.947085567132</v>
      </c>
      <c r="D1183" s="17" t="s">
        <v>491</v>
      </c>
      <c r="E1183" s="17" t="s">
        <v>471</v>
      </c>
      <c r="F1183" s="18">
        <v>27.92</v>
      </c>
      <c r="G1183" s="17" t="s">
        <v>8</v>
      </c>
    </row>
    <row r="1184" spans="1:7" x14ac:dyDescent="0.25">
      <c r="A1184" s="23">
        <v>1183</v>
      </c>
      <c r="B1184" s="11">
        <v>45510</v>
      </c>
      <c r="C1184" s="12">
        <v>45510.431288425927</v>
      </c>
      <c r="D1184" s="13" t="s">
        <v>491</v>
      </c>
      <c r="E1184" s="13" t="s">
        <v>382</v>
      </c>
      <c r="F1184" s="14">
        <v>23.02</v>
      </c>
      <c r="G1184" s="13" t="s">
        <v>21</v>
      </c>
    </row>
    <row r="1185" spans="1:7" x14ac:dyDescent="0.25">
      <c r="A1185" s="24">
        <v>1184</v>
      </c>
      <c r="B1185" s="15">
        <v>45510</v>
      </c>
      <c r="C1185" s="16">
        <v>45510.439263136577</v>
      </c>
      <c r="D1185" s="17" t="s">
        <v>491</v>
      </c>
      <c r="E1185" s="17" t="s">
        <v>472</v>
      </c>
      <c r="F1185" s="18">
        <v>32.82</v>
      </c>
      <c r="G1185" s="17" t="s">
        <v>3</v>
      </c>
    </row>
    <row r="1186" spans="1:7" x14ac:dyDescent="0.25">
      <c r="A1186" s="23">
        <v>1185</v>
      </c>
      <c r="B1186" s="11">
        <v>45510</v>
      </c>
      <c r="C1186" s="12">
        <v>45510.736680567126</v>
      </c>
      <c r="D1186" s="13" t="s">
        <v>491</v>
      </c>
      <c r="E1186" s="13" t="s">
        <v>473</v>
      </c>
      <c r="F1186" s="14">
        <v>32.82</v>
      </c>
      <c r="G1186" s="13" t="s">
        <v>36</v>
      </c>
    </row>
    <row r="1187" spans="1:7" x14ac:dyDescent="0.25">
      <c r="A1187" s="24">
        <v>1186</v>
      </c>
      <c r="B1187" s="15">
        <v>45510</v>
      </c>
      <c r="C1187" s="16">
        <v>45510.738109953701</v>
      </c>
      <c r="D1187" s="17" t="s">
        <v>491</v>
      </c>
      <c r="E1187" s="17" t="s">
        <v>473</v>
      </c>
      <c r="F1187" s="18">
        <v>32.82</v>
      </c>
      <c r="G1187" s="17" t="s">
        <v>1</v>
      </c>
    </row>
    <row r="1188" spans="1:7" x14ac:dyDescent="0.25">
      <c r="A1188" s="23">
        <v>1187</v>
      </c>
      <c r="B1188" s="11">
        <v>45510</v>
      </c>
      <c r="C1188" s="12">
        <v>45510.738947534723</v>
      </c>
      <c r="D1188" s="13" t="s">
        <v>491</v>
      </c>
      <c r="E1188" s="13" t="s">
        <v>473</v>
      </c>
      <c r="F1188" s="14">
        <v>32.82</v>
      </c>
      <c r="G1188" s="13" t="s">
        <v>12</v>
      </c>
    </row>
    <row r="1189" spans="1:7" x14ac:dyDescent="0.25">
      <c r="A1189" s="24">
        <v>1188</v>
      </c>
      <c r="B1189" s="15">
        <v>45510</v>
      </c>
      <c r="C1189" s="16">
        <v>45510.794497037037</v>
      </c>
      <c r="D1189" s="17" t="s">
        <v>491</v>
      </c>
      <c r="E1189" s="17" t="s">
        <v>24</v>
      </c>
      <c r="F1189" s="18">
        <v>32.82</v>
      </c>
      <c r="G1189" s="17" t="s">
        <v>1</v>
      </c>
    </row>
    <row r="1190" spans="1:7" x14ac:dyDescent="0.25">
      <c r="A1190" s="23">
        <v>1189</v>
      </c>
      <c r="B1190" s="11">
        <v>45510</v>
      </c>
      <c r="C1190" s="12">
        <v>45510.795406365738</v>
      </c>
      <c r="D1190" s="13" t="s">
        <v>491</v>
      </c>
      <c r="E1190" s="13" t="s">
        <v>474</v>
      </c>
      <c r="F1190" s="14">
        <v>27.92</v>
      </c>
      <c r="G1190" s="13" t="s">
        <v>8</v>
      </c>
    </row>
    <row r="1191" spans="1:7" x14ac:dyDescent="0.25">
      <c r="A1191" s="24">
        <v>1190</v>
      </c>
      <c r="B1191" s="15">
        <v>45510</v>
      </c>
      <c r="C1191" s="16">
        <v>45510.836425150461</v>
      </c>
      <c r="D1191" s="17" t="s">
        <v>491</v>
      </c>
      <c r="E1191" s="17" t="s">
        <v>475</v>
      </c>
      <c r="F1191" s="18">
        <v>32.82</v>
      </c>
      <c r="G1191" s="17" t="s">
        <v>1</v>
      </c>
    </row>
    <row r="1192" spans="1:7" x14ac:dyDescent="0.25">
      <c r="A1192" s="23">
        <v>1191</v>
      </c>
      <c r="B1192" s="11">
        <v>45511</v>
      </c>
      <c r="C1192" s="12">
        <v>45511.372088599535</v>
      </c>
      <c r="D1192" s="13" t="s">
        <v>491</v>
      </c>
      <c r="E1192" s="13" t="s">
        <v>460</v>
      </c>
      <c r="F1192" s="14">
        <v>27.92</v>
      </c>
      <c r="G1192" s="13" t="s">
        <v>8</v>
      </c>
    </row>
    <row r="1193" spans="1:7" x14ac:dyDescent="0.25">
      <c r="A1193" s="24">
        <v>1192</v>
      </c>
      <c r="B1193" s="15">
        <v>45511</v>
      </c>
      <c r="C1193" s="16">
        <v>45511.508643518522</v>
      </c>
      <c r="D1193" s="17" t="s">
        <v>491</v>
      </c>
      <c r="E1193" s="17" t="s">
        <v>4</v>
      </c>
      <c r="F1193" s="18">
        <v>23.02</v>
      </c>
      <c r="G1193" s="17" t="s">
        <v>5</v>
      </c>
    </row>
    <row r="1194" spans="1:7" x14ac:dyDescent="0.25">
      <c r="A1194" s="23">
        <v>1193</v>
      </c>
      <c r="B1194" s="11">
        <v>45511</v>
      </c>
      <c r="C1194" s="12">
        <v>45511.509498425927</v>
      </c>
      <c r="D1194" s="13" t="s">
        <v>491</v>
      </c>
      <c r="E1194" s="13" t="s">
        <v>4</v>
      </c>
      <c r="F1194" s="14">
        <v>23.02</v>
      </c>
      <c r="G1194" s="13" t="s">
        <v>5</v>
      </c>
    </row>
    <row r="1195" spans="1:7" x14ac:dyDescent="0.25">
      <c r="A1195" s="24">
        <v>1194</v>
      </c>
      <c r="B1195" s="15">
        <v>45511</v>
      </c>
      <c r="C1195" s="16">
        <v>45511.549492534723</v>
      </c>
      <c r="D1195" s="17" t="s">
        <v>491</v>
      </c>
      <c r="E1195" s="17" t="s">
        <v>476</v>
      </c>
      <c r="F1195" s="18">
        <v>18.12</v>
      </c>
      <c r="G1195" s="17" t="s">
        <v>28</v>
      </c>
    </row>
    <row r="1196" spans="1:7" x14ac:dyDescent="0.25">
      <c r="A1196" s="23">
        <v>1195</v>
      </c>
      <c r="B1196" s="11">
        <v>45511</v>
      </c>
      <c r="C1196" s="12">
        <v>45511.679880289354</v>
      </c>
      <c r="D1196" s="13" t="s">
        <v>491</v>
      </c>
      <c r="E1196" s="13" t="s">
        <v>477</v>
      </c>
      <c r="F1196" s="14">
        <v>23.02</v>
      </c>
      <c r="G1196" s="13" t="s">
        <v>5</v>
      </c>
    </row>
    <row r="1197" spans="1:7" x14ac:dyDescent="0.25">
      <c r="A1197" s="24">
        <v>1196</v>
      </c>
      <c r="B1197" s="15">
        <v>45511</v>
      </c>
      <c r="C1197" s="16">
        <v>45511.816929849534</v>
      </c>
      <c r="D1197" s="17" t="s">
        <v>491</v>
      </c>
      <c r="E1197" s="17" t="s">
        <v>13</v>
      </c>
      <c r="F1197" s="18">
        <v>32.82</v>
      </c>
      <c r="G1197" s="17" t="s">
        <v>1</v>
      </c>
    </row>
    <row r="1198" spans="1:7" x14ac:dyDescent="0.25">
      <c r="A1198" s="23">
        <v>1197</v>
      </c>
      <c r="B1198" s="11">
        <v>45511</v>
      </c>
      <c r="C1198" s="12">
        <v>45511.861218530095</v>
      </c>
      <c r="D1198" s="13" t="s">
        <v>491</v>
      </c>
      <c r="E1198" s="13" t="s">
        <v>449</v>
      </c>
      <c r="F1198" s="14">
        <v>32.82</v>
      </c>
      <c r="G1198" s="13" t="s">
        <v>12</v>
      </c>
    </row>
    <row r="1199" spans="1:7" x14ac:dyDescent="0.25">
      <c r="A1199" s="24">
        <v>1198</v>
      </c>
      <c r="B1199" s="15">
        <v>45511</v>
      </c>
      <c r="C1199" s="16">
        <v>45511.887638773151</v>
      </c>
      <c r="D1199" s="17" t="s">
        <v>491</v>
      </c>
      <c r="E1199" s="17" t="s">
        <v>335</v>
      </c>
      <c r="F1199" s="18">
        <v>32.82</v>
      </c>
      <c r="G1199" s="17" t="s">
        <v>36</v>
      </c>
    </row>
    <row r="1200" spans="1:7" x14ac:dyDescent="0.25">
      <c r="A1200" s="23">
        <v>1199</v>
      </c>
      <c r="B1200" s="11">
        <v>45511</v>
      </c>
      <c r="C1200" s="12">
        <v>45511.936767199077</v>
      </c>
      <c r="D1200" s="13" t="s">
        <v>491</v>
      </c>
      <c r="E1200" s="13" t="s">
        <v>478</v>
      </c>
      <c r="F1200" s="14">
        <v>32.82</v>
      </c>
      <c r="G1200" s="13" t="s">
        <v>1</v>
      </c>
    </row>
    <row r="1201" spans="1:7" x14ac:dyDescent="0.25">
      <c r="A1201" s="24">
        <v>1200</v>
      </c>
      <c r="B1201" s="15">
        <v>45511</v>
      </c>
      <c r="C1201" s="16">
        <v>45511.939073738424</v>
      </c>
      <c r="D1201" s="17" t="s">
        <v>491</v>
      </c>
      <c r="E1201" s="17" t="s">
        <v>479</v>
      </c>
      <c r="F1201" s="18">
        <v>32.82</v>
      </c>
      <c r="G1201" s="17" t="s">
        <v>1</v>
      </c>
    </row>
    <row r="1202" spans="1:7" x14ac:dyDescent="0.25">
      <c r="A1202" s="23">
        <v>1201</v>
      </c>
      <c r="B1202" s="11">
        <v>45512</v>
      </c>
      <c r="C1202" s="12">
        <v>45512.365696805558</v>
      </c>
      <c r="D1202" s="13" t="s">
        <v>491</v>
      </c>
      <c r="E1202" s="13" t="s">
        <v>148</v>
      </c>
      <c r="F1202" s="14">
        <v>18.12</v>
      </c>
      <c r="G1202" s="13" t="s">
        <v>28</v>
      </c>
    </row>
    <row r="1203" spans="1:7" x14ac:dyDescent="0.25">
      <c r="A1203" s="24">
        <v>1202</v>
      </c>
      <c r="B1203" s="15">
        <v>45512</v>
      </c>
      <c r="C1203" s="16">
        <v>45512.366304236108</v>
      </c>
      <c r="D1203" s="17" t="s">
        <v>491</v>
      </c>
      <c r="E1203" s="17" t="s">
        <v>148</v>
      </c>
      <c r="F1203" s="18">
        <v>23.02</v>
      </c>
      <c r="G1203" s="17" t="s">
        <v>21</v>
      </c>
    </row>
    <row r="1204" spans="1:7" x14ac:dyDescent="0.25">
      <c r="A1204" s="23">
        <v>1203</v>
      </c>
      <c r="B1204" s="11">
        <v>45512</v>
      </c>
      <c r="C1204" s="12">
        <v>45512.518812187503</v>
      </c>
      <c r="D1204" s="13" t="s">
        <v>491</v>
      </c>
      <c r="E1204" s="13" t="s">
        <v>427</v>
      </c>
      <c r="F1204" s="14">
        <v>27.92</v>
      </c>
      <c r="G1204" s="13" t="s">
        <v>8</v>
      </c>
    </row>
    <row r="1205" spans="1:7" x14ac:dyDescent="0.25">
      <c r="A1205" s="24">
        <v>1204</v>
      </c>
      <c r="B1205" s="15">
        <v>45512</v>
      </c>
      <c r="C1205" s="16">
        <v>45512.530087476851</v>
      </c>
      <c r="D1205" s="17" t="s">
        <v>491</v>
      </c>
      <c r="E1205" s="17" t="s">
        <v>148</v>
      </c>
      <c r="F1205" s="18">
        <v>23.02</v>
      </c>
      <c r="G1205" s="17" t="s">
        <v>21</v>
      </c>
    </row>
    <row r="1206" spans="1:7" x14ac:dyDescent="0.25">
      <c r="A1206" s="23">
        <v>1205</v>
      </c>
      <c r="B1206" s="11">
        <v>45512</v>
      </c>
      <c r="C1206" s="12">
        <v>45512.530728622682</v>
      </c>
      <c r="D1206" s="13" t="s">
        <v>491</v>
      </c>
      <c r="E1206" s="13" t="s">
        <v>148</v>
      </c>
      <c r="F1206" s="14">
        <v>23.02</v>
      </c>
      <c r="G1206" s="13" t="s">
        <v>21</v>
      </c>
    </row>
    <row r="1207" spans="1:7" x14ac:dyDescent="0.25">
      <c r="A1207" s="24">
        <v>1206</v>
      </c>
      <c r="B1207" s="15">
        <v>45512</v>
      </c>
      <c r="C1207" s="16">
        <v>45512.706866504632</v>
      </c>
      <c r="D1207" s="17" t="s">
        <v>491</v>
      </c>
      <c r="E1207" s="17" t="s">
        <v>480</v>
      </c>
      <c r="F1207" s="18">
        <v>32.82</v>
      </c>
      <c r="G1207" s="17" t="s">
        <v>36</v>
      </c>
    </row>
    <row r="1208" spans="1:7" x14ac:dyDescent="0.25">
      <c r="A1208" s="23">
        <v>1207</v>
      </c>
      <c r="B1208" s="11">
        <v>45512</v>
      </c>
      <c r="C1208" s="12">
        <v>45512.720737835647</v>
      </c>
      <c r="D1208" s="13" t="s">
        <v>491</v>
      </c>
      <c r="E1208" s="13" t="s">
        <v>481</v>
      </c>
      <c r="F1208" s="14">
        <v>32.82</v>
      </c>
      <c r="G1208" s="13" t="s">
        <v>36</v>
      </c>
    </row>
    <row r="1209" spans="1:7" x14ac:dyDescent="0.25">
      <c r="A1209" s="24">
        <v>1208</v>
      </c>
      <c r="B1209" s="15">
        <v>45512</v>
      </c>
      <c r="C1209" s="16">
        <v>45512.893047048608</v>
      </c>
      <c r="D1209" s="17" t="s">
        <v>491</v>
      </c>
      <c r="E1209" s="17" t="s">
        <v>318</v>
      </c>
      <c r="F1209" s="18">
        <v>27.92</v>
      </c>
      <c r="G1209" s="17" t="s">
        <v>8</v>
      </c>
    </row>
    <row r="1210" spans="1:7" x14ac:dyDescent="0.25">
      <c r="A1210" s="41"/>
      <c r="B1210" s="41"/>
      <c r="C1210" s="41"/>
      <c r="D1210" s="41"/>
      <c r="E1210" s="41"/>
      <c r="F1210" s="41"/>
      <c r="G1210" s="41"/>
    </row>
  </sheetData>
  <dataConsolidate function="product"/>
  <mergeCells count="75">
    <mergeCell ref="J17:L17"/>
    <mergeCell ref="M17:O17"/>
    <mergeCell ref="Q17:S17"/>
    <mergeCell ref="J18:L18"/>
    <mergeCell ref="M18:O18"/>
    <mergeCell ref="Q18:S18"/>
    <mergeCell ref="J15:L15"/>
    <mergeCell ref="M15:O15"/>
    <mergeCell ref="Q15:S15"/>
    <mergeCell ref="J16:L16"/>
    <mergeCell ref="M16:O16"/>
    <mergeCell ref="Q16:S16"/>
    <mergeCell ref="J13:L13"/>
    <mergeCell ref="M13:O13"/>
    <mergeCell ref="Q13:S13"/>
    <mergeCell ref="J14:L14"/>
    <mergeCell ref="M14:O14"/>
    <mergeCell ref="Q14:S14"/>
    <mergeCell ref="J11:L11"/>
    <mergeCell ref="M11:O11"/>
    <mergeCell ref="Q11:S11"/>
    <mergeCell ref="J12:L12"/>
    <mergeCell ref="M12:O12"/>
    <mergeCell ref="Q12:S12"/>
    <mergeCell ref="AM10:AP10"/>
    <mergeCell ref="AF8:AH8"/>
    <mergeCell ref="AI8:AL8"/>
    <mergeCell ref="AM8:AP8"/>
    <mergeCell ref="J9:L9"/>
    <mergeCell ref="M9:O9"/>
    <mergeCell ref="Q9:S9"/>
    <mergeCell ref="AF9:AH9"/>
    <mergeCell ref="AI9:AL9"/>
    <mergeCell ref="AM9:AP9"/>
    <mergeCell ref="J10:L10"/>
    <mergeCell ref="M10:O10"/>
    <mergeCell ref="Q10:S10"/>
    <mergeCell ref="AF10:AH10"/>
    <mergeCell ref="AI10:AL10"/>
    <mergeCell ref="J7:L7"/>
    <mergeCell ref="M7:O7"/>
    <mergeCell ref="Q7:S7"/>
    <mergeCell ref="J8:L8"/>
    <mergeCell ref="M8:O8"/>
    <mergeCell ref="Q8:S8"/>
    <mergeCell ref="J5:L5"/>
    <mergeCell ref="M5:O5"/>
    <mergeCell ref="Q5:S5"/>
    <mergeCell ref="J6:L6"/>
    <mergeCell ref="M6:O6"/>
    <mergeCell ref="Q6:S6"/>
    <mergeCell ref="AM4:AO4"/>
    <mergeCell ref="J3:L3"/>
    <mergeCell ref="M3:O3"/>
    <mergeCell ref="Q3:S3"/>
    <mergeCell ref="AF3:AH3"/>
    <mergeCell ref="AI3:AK3"/>
    <mergeCell ref="AM3:AO3"/>
    <mergeCell ref="J4:L4"/>
    <mergeCell ref="M4:O4"/>
    <mergeCell ref="Q4:S4"/>
    <mergeCell ref="AF4:AH4"/>
    <mergeCell ref="AI4:AK4"/>
    <mergeCell ref="AM2:AO2"/>
    <mergeCell ref="J1:L1"/>
    <mergeCell ref="M1:O1"/>
    <mergeCell ref="Q1:S1"/>
    <mergeCell ref="AF1:AH1"/>
    <mergeCell ref="AI1:AK1"/>
    <mergeCell ref="AM1:AO1"/>
    <mergeCell ref="J2:L2"/>
    <mergeCell ref="M2:O2"/>
    <mergeCell ref="Q2:S2"/>
    <mergeCell ref="AF2:AH2"/>
    <mergeCell ref="AI2:AK2"/>
  </mergeCells>
  <conditionalFormatting sqref="J2:L18">
    <cfRule type="top10" dxfId="2" priority="1" rank="3"/>
  </conditionalFormatting>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18"/>
  <sheetViews>
    <sheetView showGridLines="0" zoomScale="85" zoomScaleNormal="85" workbookViewId="0">
      <selection activeCell="AB26" sqref="AB26"/>
    </sheetView>
  </sheetViews>
  <sheetFormatPr defaultRowHeight="15" x14ac:dyDescent="0.25"/>
  <cols>
    <col min="1" max="1" width="8.42578125" bestFit="1" customWidth="1"/>
    <col min="2" max="2" width="10.5703125" bestFit="1" customWidth="1"/>
    <col min="3" max="3" width="11.5703125" bestFit="1" customWidth="1"/>
    <col min="4" max="4" width="21.140625" bestFit="1" customWidth="1"/>
    <col min="5" max="5" width="21" bestFit="1" customWidth="1"/>
    <col min="6" max="6" width="17.140625" bestFit="1" customWidth="1"/>
    <col min="7" max="7" width="29.7109375" bestFit="1" customWidth="1"/>
    <col min="9" max="9" width="29.7109375" bestFit="1" customWidth="1"/>
    <col min="10" max="10" width="23.28515625" bestFit="1" customWidth="1"/>
    <col min="11" max="12" width="13.7109375" bestFit="1" customWidth="1"/>
    <col min="14" max="14" width="32.140625" bestFit="1" customWidth="1"/>
    <col min="15" max="15" width="18.85546875" bestFit="1" customWidth="1"/>
    <col min="16" max="16" width="9.42578125" bestFit="1" customWidth="1"/>
    <col min="17" max="17" width="18.5703125" bestFit="1" customWidth="1"/>
    <col min="20" max="20" width="9.42578125" bestFit="1" customWidth="1"/>
    <col min="21" max="21" width="25.5703125" bestFit="1" customWidth="1"/>
    <col min="23" max="23" width="29.7109375" bestFit="1" customWidth="1"/>
    <col min="24" max="24" width="25" bestFit="1" customWidth="1"/>
    <col min="25" max="26" width="10.5703125" bestFit="1" customWidth="1"/>
    <col min="28" max="28" width="29.7109375" bestFit="1" customWidth="1"/>
    <col min="29" max="29" width="13.5703125" bestFit="1" customWidth="1"/>
    <col min="31" max="31" width="20.7109375" bestFit="1" customWidth="1"/>
    <col min="38" max="38" width="9.42578125" bestFit="1" customWidth="1"/>
    <col min="42" max="42" width="9.42578125" bestFit="1" customWidth="1"/>
    <col min="43" max="43" width="25.5703125" bestFit="1" customWidth="1"/>
  </cols>
  <sheetData>
    <row r="1" spans="1:43" x14ac:dyDescent="0.25">
      <c r="A1" s="25" t="s">
        <v>493</v>
      </c>
      <c r="B1" s="25" t="s">
        <v>484</v>
      </c>
      <c r="C1" s="25" t="s">
        <v>485</v>
      </c>
      <c r="D1" s="25" t="s">
        <v>486</v>
      </c>
      <c r="E1" s="25" t="s">
        <v>487</v>
      </c>
      <c r="F1" s="25" t="s">
        <v>488</v>
      </c>
      <c r="G1" s="25" t="s">
        <v>490</v>
      </c>
      <c r="I1" s="42" t="str" cm="1">
        <f t="array" ref="I1:I19">_xlfn.UNIQUE(G:G)</f>
        <v>Type of coffee</v>
      </c>
      <c r="J1" s="114" t="s">
        <v>494</v>
      </c>
      <c r="K1" s="115"/>
      <c r="L1" s="116"/>
      <c r="M1" s="114" t="s">
        <v>495</v>
      </c>
      <c r="N1" s="115"/>
      <c r="O1" s="115"/>
      <c r="P1" s="9" t="s">
        <v>499</v>
      </c>
      <c r="Q1" s="114" t="s">
        <v>496</v>
      </c>
      <c r="R1" s="115"/>
      <c r="S1" s="115"/>
      <c r="T1" s="9" t="s">
        <v>499</v>
      </c>
      <c r="U1" s="42" t="s">
        <v>502</v>
      </c>
      <c r="V1" s="32"/>
      <c r="W1" s="2" t="str" cm="1">
        <f t="array" ref="W1:W19">_xlfn.UNIQUE(G:G,0,0)</f>
        <v>Type of coffee</v>
      </c>
      <c r="X1" s="2" t="s">
        <v>516</v>
      </c>
      <c r="Y1" s="2" t="s">
        <v>495</v>
      </c>
      <c r="Z1" s="2" t="s">
        <v>496</v>
      </c>
      <c r="AA1" s="31"/>
      <c r="AB1" s="35" t="str" cm="1">
        <f t="array" ref="AB1:AB19">IFERROR(_xlfn.UNIQUE(G:G,0,0)," - ")</f>
        <v>Type of coffee</v>
      </c>
      <c r="AC1" s="35" t="s">
        <v>514</v>
      </c>
      <c r="AD1" s="32"/>
      <c r="AE1" s="36" t="s">
        <v>489</v>
      </c>
      <c r="AF1" s="98" t="s">
        <v>501</v>
      </c>
      <c r="AG1" s="99"/>
      <c r="AH1" s="100"/>
      <c r="AI1" s="101" t="s">
        <v>495</v>
      </c>
      <c r="AJ1" s="102"/>
      <c r="AK1" s="102"/>
      <c r="AL1" s="37" t="s">
        <v>499</v>
      </c>
      <c r="AM1" s="98" t="s">
        <v>496</v>
      </c>
      <c r="AN1" s="99"/>
      <c r="AO1" s="99"/>
      <c r="AP1" s="38" t="s">
        <v>499</v>
      </c>
      <c r="AQ1" s="38" t="s">
        <v>502</v>
      </c>
    </row>
    <row r="2" spans="1:43" x14ac:dyDescent="0.25">
      <c r="A2" s="23">
        <v>1</v>
      </c>
      <c r="B2" s="11">
        <v>45352</v>
      </c>
      <c r="C2" s="12">
        <v>45352.427668055556</v>
      </c>
      <c r="D2" s="13" t="s">
        <v>491</v>
      </c>
      <c r="E2" s="13" t="s">
        <v>0</v>
      </c>
      <c r="F2" s="14">
        <v>38.700000000000003</v>
      </c>
      <c r="G2" s="13" t="s">
        <v>1</v>
      </c>
      <c r="I2" s="30" t="str">
        <v>Latte</v>
      </c>
      <c r="J2" s="84">
        <f t="shared" ref="J2:J18" si="0">COUNTIF(G:G,I2)</f>
        <v>257</v>
      </c>
      <c r="K2" s="85"/>
      <c r="L2" s="86"/>
      <c r="M2" s="84">
        <f t="shared" ref="M2:M18" si="1">COUNTIFS(D:D,"Card",G:G,I2)</f>
        <v>232</v>
      </c>
      <c r="N2" s="85"/>
      <c r="O2" s="85"/>
      <c r="P2" s="26">
        <f>M2/J2</f>
        <v>0.90272373540856032</v>
      </c>
      <c r="Q2" s="84">
        <f t="shared" ref="Q2:Q18" si="2">COUNTIFS(D:D,"Cash",G:G,I2)</f>
        <v>25</v>
      </c>
      <c r="R2" s="85"/>
      <c r="S2" s="85"/>
      <c r="T2" s="33">
        <f>Q2/J2</f>
        <v>9.727626459143969E-2</v>
      </c>
      <c r="U2" s="34">
        <f t="shared" ref="U2:U18" si="3">SUMIF($G:$G,I2,F:F)</f>
        <v>9468.6199999999935</v>
      </c>
      <c r="V2" s="32"/>
      <c r="W2" s="3" t="str">
        <v>Latte</v>
      </c>
      <c r="X2" s="1">
        <f t="shared" ref="X2:X18" si="4">IFERROR(AVERAGEIF(G:G,W2,F:F)," - ")</f>
        <v>36.842879377431885</v>
      </c>
      <c r="Y2" s="1">
        <f t="shared" ref="Y2:Y18" si="5">IFERROR(AVERAGEIFS(F:F,G:G,W2,D:D,"Card")," - ")</f>
        <v>36.541465517241321</v>
      </c>
      <c r="Z2" s="1">
        <f t="shared" ref="Z2:Z18" si="6">IFERROR(AVERAGEIFS(F:F,G:G,W2,D:D,"Cash")," - ")</f>
        <v>39.64</v>
      </c>
      <c r="AA2" s="32"/>
      <c r="AB2" s="3" t="str">
        <v>Latte</v>
      </c>
      <c r="AC2" s="1">
        <f t="shared" ref="AC2:AC18" si="7">IFERROR(INDEX(TableK,MATCH(AB2,G:G,0),6)," - ")</f>
        <v>38.700000000000003</v>
      </c>
      <c r="AD2" s="32"/>
      <c r="AE2" s="3" t="s">
        <v>500</v>
      </c>
      <c r="AF2" s="85">
        <f>COUNTIF(G:G,"Americano*")</f>
        <v>467</v>
      </c>
      <c r="AG2" s="85"/>
      <c r="AH2" s="86"/>
      <c r="AI2" s="84">
        <f>COUNTIFS($D:$D,"Card",$G:$G,"Americano*")</f>
        <v>438</v>
      </c>
      <c r="AJ2" s="85"/>
      <c r="AK2" s="85"/>
      <c r="AL2" s="6">
        <f>AI2/AF2</f>
        <v>0.93790149892933616</v>
      </c>
      <c r="AM2" s="103">
        <f>COUNTIFS($D:$D,"Cash",$G:$G,"Americano*")</f>
        <v>29</v>
      </c>
      <c r="AN2" s="104"/>
      <c r="AO2" s="104"/>
      <c r="AP2" s="7">
        <f>AM2/AF2</f>
        <v>6.2098501070663809E-2</v>
      </c>
      <c r="AQ2" s="5">
        <f>SUMIF($G:$G,"Americano*",F:F)</f>
        <v>14059.579999999994</v>
      </c>
    </row>
    <row r="3" spans="1:43" x14ac:dyDescent="0.25">
      <c r="A3" s="24">
        <v>2</v>
      </c>
      <c r="B3" s="15">
        <v>45352</v>
      </c>
      <c r="C3" s="16">
        <v>45352.513455312503</v>
      </c>
      <c r="D3" s="17" t="s">
        <v>491</v>
      </c>
      <c r="E3" s="17" t="s">
        <v>2</v>
      </c>
      <c r="F3" s="18">
        <v>38.700000000000003</v>
      </c>
      <c r="G3" s="17" t="s">
        <v>3</v>
      </c>
      <c r="I3" s="27" t="str">
        <v>Hot Chocolate</v>
      </c>
      <c r="J3" s="84">
        <f t="shared" si="0"/>
        <v>75</v>
      </c>
      <c r="K3" s="85"/>
      <c r="L3" s="86"/>
      <c r="M3" s="84">
        <f t="shared" si="1"/>
        <v>69</v>
      </c>
      <c r="N3" s="85"/>
      <c r="O3" s="85"/>
      <c r="P3" s="8">
        <f t="shared" ref="P3:P14" si="8">M3/J3</f>
        <v>0.92</v>
      </c>
      <c r="Q3" s="84">
        <f t="shared" si="2"/>
        <v>6</v>
      </c>
      <c r="R3" s="85"/>
      <c r="S3" s="85"/>
      <c r="T3" s="4">
        <f t="shared" ref="T3:T14" si="9">Q3/J3</f>
        <v>0.08</v>
      </c>
      <c r="U3" s="34">
        <f t="shared" si="3"/>
        <v>2811.3000000000011</v>
      </c>
      <c r="V3" s="32"/>
      <c r="W3" s="3" t="str">
        <v>Hot Chocolate</v>
      </c>
      <c r="X3" s="1">
        <f t="shared" si="4"/>
        <v>37.484000000000016</v>
      </c>
      <c r="Y3" s="1">
        <f t="shared" si="5"/>
        <v>37.27971014492757</v>
      </c>
      <c r="Z3" s="1">
        <f t="shared" si="6"/>
        <v>39.833333333333336</v>
      </c>
      <c r="AA3" s="32"/>
      <c r="AB3" s="3" t="str">
        <v>Hot Chocolate</v>
      </c>
      <c r="AC3" s="1">
        <f t="shared" si="7"/>
        <v>38.700000000000003</v>
      </c>
      <c r="AD3" s="32"/>
      <c r="AE3" s="3" t="s">
        <v>517</v>
      </c>
      <c r="AF3" s="90">
        <f>COUNTIF(G:G,"*Luwak")</f>
        <v>3</v>
      </c>
      <c r="AG3" s="90"/>
      <c r="AH3" s="90"/>
      <c r="AI3" s="84">
        <f>COUNTIFS($D:$D,"Card",$G:$G,"*Luwak")</f>
        <v>3</v>
      </c>
      <c r="AJ3" s="85"/>
      <c r="AK3" s="85"/>
      <c r="AL3" s="6">
        <f>AI3/AF3</f>
        <v>1</v>
      </c>
      <c r="AM3" s="103">
        <f>COUNTIFS($D:$D,"Cash",$G:$G,"*Luwak")</f>
        <v>0</v>
      </c>
      <c r="AN3" s="104"/>
      <c r="AO3" s="104"/>
      <c r="AP3" s="7">
        <f>AM3/AF3</f>
        <v>0</v>
      </c>
      <c r="AQ3" s="5">
        <f>SUMIF($G:$G,"*Luwak",F:F)</f>
        <v>2009</v>
      </c>
    </row>
    <row r="4" spans="1:43" x14ac:dyDescent="0.25">
      <c r="A4" s="23">
        <v>3</v>
      </c>
      <c r="B4" s="11">
        <v>45352</v>
      </c>
      <c r="C4" s="12">
        <v>45352.514098252315</v>
      </c>
      <c r="D4" s="13" t="s">
        <v>491</v>
      </c>
      <c r="E4" s="13" t="s">
        <v>2</v>
      </c>
      <c r="F4" s="14">
        <v>38.700000000000003</v>
      </c>
      <c r="G4" s="13" t="s">
        <v>3</v>
      </c>
      <c r="I4" s="27" t="str">
        <v>Americano</v>
      </c>
      <c r="J4" s="84">
        <f t="shared" si="0"/>
        <v>174</v>
      </c>
      <c r="K4" s="85"/>
      <c r="L4" s="86"/>
      <c r="M4" s="84">
        <f t="shared" si="1"/>
        <v>160</v>
      </c>
      <c r="N4" s="85"/>
      <c r="O4" s="85"/>
      <c r="P4" s="8">
        <f t="shared" si="8"/>
        <v>0.91954022988505746</v>
      </c>
      <c r="Q4" s="84">
        <f t="shared" si="2"/>
        <v>14</v>
      </c>
      <c r="R4" s="85"/>
      <c r="S4" s="85"/>
      <c r="T4" s="4">
        <f t="shared" si="9"/>
        <v>8.0459770114942528E-2</v>
      </c>
      <c r="U4" s="34">
        <f t="shared" si="3"/>
        <v>4759.6400000000185</v>
      </c>
      <c r="V4" s="32"/>
      <c r="W4" s="3" t="str">
        <v>Americano</v>
      </c>
      <c r="X4" s="1">
        <f t="shared" si="4"/>
        <v>27.354252873563325</v>
      </c>
      <c r="Y4" s="1">
        <f t="shared" si="5"/>
        <v>27.172750000000065</v>
      </c>
      <c r="Z4" s="1">
        <f t="shared" si="6"/>
        <v>29.428571428571427</v>
      </c>
      <c r="AA4" s="32"/>
      <c r="AB4" s="3" t="str">
        <v>Americano</v>
      </c>
      <c r="AC4" s="1">
        <f t="shared" si="7"/>
        <v>28.9</v>
      </c>
      <c r="AD4" s="32"/>
      <c r="AE4" s="3" t="s">
        <v>518</v>
      </c>
      <c r="AF4" s="90">
        <f>COUNTIF(G:G,$AE$4)</f>
        <v>6</v>
      </c>
      <c r="AG4" s="90"/>
      <c r="AH4" s="90"/>
      <c r="AI4" s="84">
        <f>COUNTIFS($D:$D,"Card",$G:$G,$AE$4)</f>
        <v>4</v>
      </c>
      <c r="AJ4" s="85"/>
      <c r="AK4" s="85"/>
      <c r="AL4" s="6">
        <f>AI4/AF4</f>
        <v>0.66666666666666663</v>
      </c>
      <c r="AM4" s="103">
        <f>COUNTIFS($D:$D,"Cash",$G:$G,$AE$4)</f>
        <v>2</v>
      </c>
      <c r="AN4" s="104"/>
      <c r="AO4" s="104"/>
      <c r="AP4" s="7">
        <f>AM4/AF4</f>
        <v>0.33333333333333331</v>
      </c>
      <c r="AQ4" s="5">
        <f>SUMIF($G:$G,$AE$4,F:F)</f>
        <v>6027</v>
      </c>
    </row>
    <row r="5" spans="1:43" x14ac:dyDescent="0.25">
      <c r="A5" s="24">
        <v>4</v>
      </c>
      <c r="B5" s="15">
        <v>45352</v>
      </c>
      <c r="C5" s="16">
        <v>45352.573993124999</v>
      </c>
      <c r="D5" s="17" t="s">
        <v>491</v>
      </c>
      <c r="E5" s="17" t="s">
        <v>4</v>
      </c>
      <c r="F5" s="18">
        <v>28.9</v>
      </c>
      <c r="G5" s="17" t="s">
        <v>5</v>
      </c>
      <c r="I5" s="27" t="str">
        <v>Americano with Milk</v>
      </c>
      <c r="J5" s="84">
        <f t="shared" si="0"/>
        <v>293</v>
      </c>
      <c r="K5" s="85"/>
      <c r="L5" s="86"/>
      <c r="M5" s="84">
        <f t="shared" si="1"/>
        <v>278</v>
      </c>
      <c r="N5" s="85"/>
      <c r="O5" s="85"/>
      <c r="P5" s="8">
        <f t="shared" si="8"/>
        <v>0.94880546075085326</v>
      </c>
      <c r="Q5" s="84">
        <f t="shared" si="2"/>
        <v>15</v>
      </c>
      <c r="R5" s="85"/>
      <c r="S5" s="85"/>
      <c r="T5" s="4">
        <f t="shared" si="9"/>
        <v>5.1194539249146756E-2</v>
      </c>
      <c r="U5" s="34">
        <f t="shared" si="3"/>
        <v>9299.9399999999878</v>
      </c>
      <c r="V5" s="32"/>
      <c r="W5" s="3" t="str">
        <v>Americano with Milk</v>
      </c>
      <c r="X5" s="1">
        <f t="shared" si="4"/>
        <v>31.740409556313953</v>
      </c>
      <c r="Y5" s="1">
        <f t="shared" si="5"/>
        <v>31.589712230215795</v>
      </c>
      <c r="Z5" s="1">
        <f t="shared" si="6"/>
        <v>34.533333333333331</v>
      </c>
      <c r="AA5" s="32"/>
      <c r="AB5" s="3" t="str">
        <v>Americano with Milk</v>
      </c>
      <c r="AC5" s="1">
        <f t="shared" si="7"/>
        <v>33.799999999999997</v>
      </c>
      <c r="AD5" s="32"/>
    </row>
    <row r="6" spans="1:43" x14ac:dyDescent="0.25">
      <c r="A6" s="23">
        <v>5</v>
      </c>
      <c r="B6" s="11">
        <v>45352</v>
      </c>
      <c r="C6" s="12">
        <v>45352.575169282405</v>
      </c>
      <c r="D6" s="13" t="s">
        <v>491</v>
      </c>
      <c r="E6" s="13" t="s">
        <v>6</v>
      </c>
      <c r="F6" s="14">
        <v>38.700000000000003</v>
      </c>
      <c r="G6" s="13" t="s">
        <v>1</v>
      </c>
      <c r="I6" s="27" t="str">
        <v>Cocoa</v>
      </c>
      <c r="J6" s="84">
        <f t="shared" si="0"/>
        <v>39</v>
      </c>
      <c r="K6" s="85"/>
      <c r="L6" s="86"/>
      <c r="M6" s="84">
        <f t="shared" si="1"/>
        <v>35</v>
      </c>
      <c r="N6" s="85"/>
      <c r="O6" s="85"/>
      <c r="P6" s="8">
        <f t="shared" si="8"/>
        <v>0.89743589743589747</v>
      </c>
      <c r="Q6" s="84">
        <f t="shared" si="2"/>
        <v>4</v>
      </c>
      <c r="R6" s="85"/>
      <c r="S6" s="85"/>
      <c r="T6" s="4">
        <f t="shared" si="9"/>
        <v>0.10256410256410256</v>
      </c>
      <c r="U6" s="34">
        <f t="shared" si="3"/>
        <v>1427.2199999999996</v>
      </c>
      <c r="V6" s="32"/>
      <c r="W6" s="3" t="str">
        <v>Cocoa</v>
      </c>
      <c r="X6" s="1">
        <f t="shared" si="4"/>
        <v>36.595384615384603</v>
      </c>
      <c r="Y6" s="1">
        <f t="shared" si="5"/>
        <v>36.292000000000002</v>
      </c>
      <c r="Z6" s="1">
        <f t="shared" si="6"/>
        <v>39.25</v>
      </c>
      <c r="AA6" s="32"/>
      <c r="AB6" s="3" t="str">
        <v>Cocoa</v>
      </c>
      <c r="AC6" s="1">
        <f t="shared" si="7"/>
        <v>38.700000000000003</v>
      </c>
      <c r="AD6" s="32"/>
    </row>
    <row r="7" spans="1:43" x14ac:dyDescent="0.25">
      <c r="A7" s="24">
        <v>6</v>
      </c>
      <c r="B7" s="15">
        <v>45352</v>
      </c>
      <c r="C7" s="16">
        <v>45352.65263571759</v>
      </c>
      <c r="D7" s="17" t="s">
        <v>491</v>
      </c>
      <c r="E7" s="17" t="s">
        <v>7</v>
      </c>
      <c r="F7" s="18">
        <v>33.799999999999997</v>
      </c>
      <c r="G7" s="17" t="s">
        <v>8</v>
      </c>
      <c r="I7" s="27" t="str">
        <v>Cortado</v>
      </c>
      <c r="J7" s="84">
        <f t="shared" si="0"/>
        <v>109</v>
      </c>
      <c r="K7" s="85"/>
      <c r="L7" s="86"/>
      <c r="M7" s="84">
        <f t="shared" si="1"/>
        <v>104</v>
      </c>
      <c r="N7" s="85"/>
      <c r="O7" s="85"/>
      <c r="P7" s="8">
        <f t="shared" si="8"/>
        <v>0.95412844036697253</v>
      </c>
      <c r="Q7" s="84">
        <f t="shared" si="2"/>
        <v>5</v>
      </c>
      <c r="R7" s="85"/>
      <c r="S7" s="85"/>
      <c r="T7" s="4">
        <f t="shared" si="9"/>
        <v>4.5871559633027525E-2</v>
      </c>
      <c r="U7" s="34">
        <f t="shared" si="3"/>
        <v>2975.2800000000025</v>
      </c>
      <c r="V7" s="32"/>
      <c r="W7" s="3" t="str">
        <v>Cortado</v>
      </c>
      <c r="X7" s="1">
        <f t="shared" si="4"/>
        <v>27.29614678899085</v>
      </c>
      <c r="Y7" s="1">
        <f t="shared" si="5"/>
        <v>27.166153846153865</v>
      </c>
      <c r="Z7" s="1">
        <f t="shared" si="6"/>
        <v>30</v>
      </c>
      <c r="AA7" s="32"/>
      <c r="AB7" s="3" t="str">
        <v>Cortado</v>
      </c>
      <c r="AC7" s="1">
        <f t="shared" si="7"/>
        <v>28.9</v>
      </c>
      <c r="AD7" s="32"/>
    </row>
    <row r="8" spans="1:43" x14ac:dyDescent="0.25">
      <c r="A8" s="23">
        <v>7</v>
      </c>
      <c r="B8" s="11">
        <v>45352</v>
      </c>
      <c r="C8" s="12">
        <v>45352.679893009263</v>
      </c>
      <c r="D8" s="13" t="s">
        <v>491</v>
      </c>
      <c r="E8" s="13" t="s">
        <v>9</v>
      </c>
      <c r="F8" s="14">
        <v>38.700000000000003</v>
      </c>
      <c r="G8" s="13" t="s">
        <v>3</v>
      </c>
      <c r="I8" s="27" t="str">
        <v>Espresso</v>
      </c>
      <c r="J8" s="84">
        <f t="shared" si="0"/>
        <v>52</v>
      </c>
      <c r="K8" s="85"/>
      <c r="L8" s="86"/>
      <c r="M8" s="84">
        <f t="shared" si="1"/>
        <v>47</v>
      </c>
      <c r="N8" s="85"/>
      <c r="O8" s="85"/>
      <c r="P8" s="8">
        <f t="shared" si="8"/>
        <v>0.90384615384615385</v>
      </c>
      <c r="Q8" s="84">
        <f t="shared" si="2"/>
        <v>5</v>
      </c>
      <c r="R8" s="85"/>
      <c r="S8" s="85"/>
      <c r="T8" s="4">
        <f t="shared" si="9"/>
        <v>9.6153846153846159E-2</v>
      </c>
      <c r="U8" s="34">
        <f t="shared" si="3"/>
        <v>1154.9799999999989</v>
      </c>
      <c r="V8" s="32"/>
      <c r="W8" s="3" t="str">
        <v>Espresso</v>
      </c>
      <c r="X8" s="1">
        <f t="shared" si="4"/>
        <v>22.211153846153824</v>
      </c>
      <c r="Y8" s="1">
        <f t="shared" si="5"/>
        <v>21.935744680851055</v>
      </c>
      <c r="Z8" s="1">
        <f t="shared" si="6"/>
        <v>24.8</v>
      </c>
      <c r="AA8" s="32"/>
      <c r="AB8" s="3" t="str">
        <v>Espresso</v>
      </c>
      <c r="AC8" s="1">
        <f t="shared" si="7"/>
        <v>24</v>
      </c>
      <c r="AD8" s="32"/>
      <c r="AF8" s="117" t="s">
        <v>498</v>
      </c>
      <c r="AG8" s="118"/>
      <c r="AH8" s="119"/>
      <c r="AI8" s="120" t="s">
        <v>495</v>
      </c>
      <c r="AJ8" s="120"/>
      <c r="AK8" s="120"/>
      <c r="AL8" s="120"/>
      <c r="AM8" s="120" t="s">
        <v>496</v>
      </c>
      <c r="AN8" s="120"/>
      <c r="AO8" s="120"/>
      <c r="AP8" s="120"/>
    </row>
    <row r="9" spans="1:43" x14ac:dyDescent="0.25">
      <c r="A9" s="24">
        <v>8</v>
      </c>
      <c r="B9" s="15">
        <v>45352</v>
      </c>
      <c r="C9" s="16">
        <v>45352.777124768516</v>
      </c>
      <c r="D9" s="17" t="s">
        <v>491</v>
      </c>
      <c r="E9" s="17" t="s">
        <v>10</v>
      </c>
      <c r="F9" s="18">
        <v>33.799999999999997</v>
      </c>
      <c r="G9" s="17" t="s">
        <v>8</v>
      </c>
      <c r="I9" s="27" t="str">
        <v>Cappuccino</v>
      </c>
      <c r="J9" s="84">
        <f t="shared" si="0"/>
        <v>209</v>
      </c>
      <c r="K9" s="85"/>
      <c r="L9" s="86"/>
      <c r="M9" s="84">
        <f t="shared" si="1"/>
        <v>194</v>
      </c>
      <c r="N9" s="85"/>
      <c r="O9" s="85"/>
      <c r="P9" s="8">
        <f t="shared" si="8"/>
        <v>0.92822966507177029</v>
      </c>
      <c r="Q9" s="84">
        <f t="shared" si="2"/>
        <v>15</v>
      </c>
      <c r="R9" s="85"/>
      <c r="S9" s="85"/>
      <c r="T9" s="4">
        <f t="shared" si="9"/>
        <v>7.1770334928229665E-2</v>
      </c>
      <c r="U9" s="34">
        <f t="shared" si="3"/>
        <v>7759.7999999999956</v>
      </c>
      <c r="V9" s="32"/>
      <c r="W9" s="3" t="str">
        <v>Cappuccino</v>
      </c>
      <c r="X9" s="1">
        <f t="shared" si="4"/>
        <v>37.12822966507175</v>
      </c>
      <c r="Y9" s="1">
        <f t="shared" si="5"/>
        <v>36.931958762886552</v>
      </c>
      <c r="Z9" s="1">
        <f t="shared" si="6"/>
        <v>39.666666666666664</v>
      </c>
      <c r="AA9" s="32"/>
      <c r="AB9" s="3" t="str">
        <v>Cappuccino</v>
      </c>
      <c r="AC9" s="1">
        <f t="shared" si="7"/>
        <v>38.700000000000003</v>
      </c>
      <c r="AD9" s="32"/>
      <c r="AF9" s="113">
        <f>SUM(F:F)</f>
        <v>47692.779999999722</v>
      </c>
      <c r="AG9" s="113"/>
      <c r="AH9" s="113"/>
      <c r="AI9" s="108">
        <f>SUMIF(D:D,"Card",F:F)</f>
        <v>42493.779999999751</v>
      </c>
      <c r="AJ9" s="108"/>
      <c r="AK9" s="108"/>
      <c r="AL9" s="109"/>
      <c r="AM9" s="110">
        <f>SUMIF(D:D,"Cash",F:F)</f>
        <v>5199</v>
      </c>
      <c r="AN9" s="111"/>
      <c r="AO9" s="111"/>
      <c r="AP9" s="112"/>
    </row>
    <row r="10" spans="1:43" x14ac:dyDescent="0.25">
      <c r="A10" s="23">
        <v>9</v>
      </c>
      <c r="B10" s="11">
        <v>45352</v>
      </c>
      <c r="C10" s="12">
        <v>45352.806964837961</v>
      </c>
      <c r="D10" s="13" t="s">
        <v>491</v>
      </c>
      <c r="E10" s="13" t="s">
        <v>11</v>
      </c>
      <c r="F10" s="14">
        <v>38.700000000000003</v>
      </c>
      <c r="G10" s="13" t="s">
        <v>12</v>
      </c>
      <c r="I10" s="28" t="str">
        <v>Kopi Luwak</v>
      </c>
      <c r="J10" s="84">
        <f t="shared" si="0"/>
        <v>1</v>
      </c>
      <c r="K10" s="85"/>
      <c r="L10" s="86"/>
      <c r="M10" s="84">
        <f t="shared" si="1"/>
        <v>1</v>
      </c>
      <c r="N10" s="85"/>
      <c r="O10" s="85"/>
      <c r="P10" s="8">
        <f t="shared" si="8"/>
        <v>1</v>
      </c>
      <c r="Q10" s="84">
        <f t="shared" si="2"/>
        <v>0</v>
      </c>
      <c r="R10" s="85"/>
      <c r="S10" s="85"/>
      <c r="T10" s="4">
        <f t="shared" si="9"/>
        <v>0</v>
      </c>
      <c r="U10" s="34">
        <f t="shared" si="3"/>
        <v>999</v>
      </c>
      <c r="V10" s="32"/>
      <c r="W10" s="3" t="str">
        <v>Kopi Luwak</v>
      </c>
      <c r="X10" s="1">
        <f t="shared" si="4"/>
        <v>999</v>
      </c>
      <c r="Y10" s="1">
        <f t="shared" si="5"/>
        <v>999</v>
      </c>
      <c r="Z10" s="1" t="str">
        <f t="shared" si="6"/>
        <v xml:space="preserve"> - </v>
      </c>
      <c r="AA10" s="32"/>
      <c r="AB10" s="3" t="str">
        <v>Kopi Luwak</v>
      </c>
      <c r="AC10" s="1">
        <f t="shared" si="7"/>
        <v>999</v>
      </c>
      <c r="AD10" s="32"/>
      <c r="AE10" s="39" t="s">
        <v>497</v>
      </c>
      <c r="AF10" s="106">
        <f>ROUNDUP(SUM(J:L),)</f>
        <v>1217</v>
      </c>
      <c r="AG10" s="106"/>
      <c r="AH10" s="107"/>
      <c r="AI10" s="105">
        <f>ROUNDUP(SUM(M:O),)</f>
        <v>1126</v>
      </c>
      <c r="AJ10" s="106"/>
      <c r="AK10" s="106"/>
      <c r="AL10" s="107"/>
      <c r="AM10" s="105">
        <f>ROUNDUP(SUM(Q:S),)</f>
        <v>91</v>
      </c>
      <c r="AN10" s="106"/>
      <c r="AO10" s="106"/>
      <c r="AP10" s="107"/>
    </row>
    <row r="11" spans="1:43" x14ac:dyDescent="0.25">
      <c r="A11" s="24">
        <v>10</v>
      </c>
      <c r="B11" s="15">
        <v>45352</v>
      </c>
      <c r="C11" s="16">
        <v>45352.807822766204</v>
      </c>
      <c r="D11" s="17" t="s">
        <v>491</v>
      </c>
      <c r="E11" s="17" t="s">
        <v>11</v>
      </c>
      <c r="F11" s="18">
        <v>33.799999999999997</v>
      </c>
      <c r="G11" s="17" t="s">
        <v>8</v>
      </c>
      <c r="I11" s="28" t="str">
        <v>Very Expensive Kopi Luwak</v>
      </c>
      <c r="J11" s="84">
        <f t="shared" si="0"/>
        <v>1</v>
      </c>
      <c r="K11" s="85"/>
      <c r="L11" s="86"/>
      <c r="M11" s="84">
        <f t="shared" si="1"/>
        <v>1</v>
      </c>
      <c r="N11" s="85"/>
      <c r="O11" s="85"/>
      <c r="P11" s="8">
        <f t="shared" si="8"/>
        <v>1</v>
      </c>
      <c r="Q11" s="84">
        <f t="shared" si="2"/>
        <v>0</v>
      </c>
      <c r="R11" s="85"/>
      <c r="S11" s="85"/>
      <c r="T11" s="4">
        <f t="shared" si="9"/>
        <v>0</v>
      </c>
      <c r="U11" s="34">
        <f t="shared" si="3"/>
        <v>1000</v>
      </c>
      <c r="V11" s="32"/>
      <c r="W11" s="3" t="str">
        <v>Very Expensive Kopi Luwak</v>
      </c>
      <c r="X11" s="1">
        <f t="shared" si="4"/>
        <v>1000</v>
      </c>
      <c r="Y11" s="1">
        <f t="shared" si="5"/>
        <v>1000</v>
      </c>
      <c r="Z11" s="1" t="str">
        <f t="shared" si="6"/>
        <v xml:space="preserve"> - </v>
      </c>
      <c r="AA11" s="32"/>
      <c r="AB11" s="3" t="str">
        <v>Very Expensive Kopi Luwak</v>
      </c>
      <c r="AC11" s="1">
        <f t="shared" si="7"/>
        <v>1000</v>
      </c>
      <c r="AD11" s="32"/>
    </row>
    <row r="12" spans="1:43" x14ac:dyDescent="0.25">
      <c r="A12" s="23">
        <v>11</v>
      </c>
      <c r="B12" s="11">
        <v>45352</v>
      </c>
      <c r="C12" s="12">
        <v>45352.812006840279</v>
      </c>
      <c r="D12" s="13" t="s">
        <v>491</v>
      </c>
      <c r="E12" s="13" t="s">
        <v>13</v>
      </c>
      <c r="F12" s="14">
        <v>33.799999999999997</v>
      </c>
      <c r="G12" s="13" t="s">
        <v>8</v>
      </c>
      <c r="I12" s="28" t="str">
        <v>Not Very Expensive Kopi Luwak</v>
      </c>
      <c r="J12" s="84">
        <f t="shared" si="0"/>
        <v>1</v>
      </c>
      <c r="K12" s="85"/>
      <c r="L12" s="86"/>
      <c r="M12" s="84">
        <f t="shared" si="1"/>
        <v>1</v>
      </c>
      <c r="N12" s="85"/>
      <c r="O12" s="85"/>
      <c r="P12" s="8">
        <f t="shared" si="8"/>
        <v>1</v>
      </c>
      <c r="Q12" s="84">
        <f t="shared" si="2"/>
        <v>0</v>
      </c>
      <c r="R12" s="85"/>
      <c r="S12" s="85"/>
      <c r="T12" s="4">
        <f t="shared" si="9"/>
        <v>0</v>
      </c>
      <c r="U12" s="34">
        <f t="shared" si="3"/>
        <v>10</v>
      </c>
      <c r="V12" s="32"/>
      <c r="W12" s="3" t="str">
        <v>Not Very Expensive Kopi Luwak</v>
      </c>
      <c r="X12" s="1">
        <f t="shared" si="4"/>
        <v>10</v>
      </c>
      <c r="Y12" s="1">
        <f t="shared" si="5"/>
        <v>10</v>
      </c>
      <c r="Z12" s="1" t="str">
        <f t="shared" si="6"/>
        <v xml:space="preserve"> - </v>
      </c>
      <c r="AA12" s="32"/>
      <c r="AB12" s="3" t="str">
        <v>Not Very Expensive Kopi Luwak</v>
      </c>
      <c r="AC12" s="1">
        <f t="shared" si="7"/>
        <v>10</v>
      </c>
      <c r="AD12" s="32"/>
    </row>
    <row r="13" spans="1:43" x14ac:dyDescent="0.25">
      <c r="A13" s="24">
        <v>12</v>
      </c>
      <c r="B13" s="15">
        <v>45353</v>
      </c>
      <c r="C13" s="16">
        <v>45353.432024965281</v>
      </c>
      <c r="D13" s="17" t="s">
        <v>491</v>
      </c>
      <c r="E13" s="17" t="s">
        <v>14</v>
      </c>
      <c r="F13" s="18">
        <v>28.9</v>
      </c>
      <c r="G13" s="17" t="s">
        <v>5</v>
      </c>
      <c r="I13" s="28" t="str">
        <v>Test 1</v>
      </c>
      <c r="J13" s="84">
        <f t="shared" si="0"/>
        <v>1</v>
      </c>
      <c r="K13" s="85"/>
      <c r="L13" s="86"/>
      <c r="M13" s="84">
        <f t="shared" si="1"/>
        <v>1</v>
      </c>
      <c r="N13" s="85"/>
      <c r="O13" s="85"/>
      <c r="P13" s="8">
        <f t="shared" si="8"/>
        <v>1</v>
      </c>
      <c r="Q13" s="84">
        <f t="shared" si="2"/>
        <v>0</v>
      </c>
      <c r="R13" s="85"/>
      <c r="S13" s="85"/>
      <c r="T13" s="4">
        <f t="shared" si="9"/>
        <v>0</v>
      </c>
      <c r="U13" s="34">
        <f t="shared" si="3"/>
        <v>1002</v>
      </c>
      <c r="V13" s="32"/>
      <c r="W13" s="3" t="str">
        <v>Test 1</v>
      </c>
      <c r="X13" s="1">
        <f t="shared" si="4"/>
        <v>1002</v>
      </c>
      <c r="Y13" s="1">
        <f t="shared" si="5"/>
        <v>1002</v>
      </c>
      <c r="Z13" s="1" t="str">
        <f t="shared" si="6"/>
        <v xml:space="preserve"> - </v>
      </c>
      <c r="AA13" s="32"/>
      <c r="AB13" s="3" t="str">
        <v>Test 1</v>
      </c>
      <c r="AC13" s="1">
        <f t="shared" si="7"/>
        <v>1002</v>
      </c>
      <c r="AD13" s="32"/>
    </row>
    <row r="14" spans="1:43" x14ac:dyDescent="0.25">
      <c r="A14" s="23">
        <v>13</v>
      </c>
      <c r="B14" s="11">
        <v>45353</v>
      </c>
      <c r="C14" s="12">
        <v>45353.437912824076</v>
      </c>
      <c r="D14" s="13" t="s">
        <v>492</v>
      </c>
      <c r="E14" s="13"/>
      <c r="F14" s="14">
        <v>40</v>
      </c>
      <c r="G14" s="13" t="s">
        <v>1</v>
      </c>
      <c r="I14" s="28" t="str">
        <v>Test 2</v>
      </c>
      <c r="J14" s="84">
        <f t="shared" si="0"/>
        <v>1</v>
      </c>
      <c r="K14" s="85"/>
      <c r="L14" s="86"/>
      <c r="M14" s="84">
        <f t="shared" si="1"/>
        <v>1</v>
      </c>
      <c r="N14" s="85"/>
      <c r="O14" s="85"/>
      <c r="P14" s="8">
        <f t="shared" si="8"/>
        <v>1</v>
      </c>
      <c r="Q14" s="84">
        <f t="shared" si="2"/>
        <v>0</v>
      </c>
      <c r="R14" s="85"/>
      <c r="S14" s="85"/>
      <c r="T14" s="4">
        <f t="shared" si="9"/>
        <v>0</v>
      </c>
      <c r="U14" s="34">
        <f t="shared" si="3"/>
        <v>1003</v>
      </c>
      <c r="V14" s="32"/>
      <c r="W14" s="3" t="str">
        <v>Test 2</v>
      </c>
      <c r="X14" s="1">
        <f t="shared" si="4"/>
        <v>1003</v>
      </c>
      <c r="Y14" s="1">
        <f t="shared" si="5"/>
        <v>1003</v>
      </c>
      <c r="Z14" s="1" t="str">
        <f t="shared" si="6"/>
        <v xml:space="preserve"> - </v>
      </c>
      <c r="AA14" s="32"/>
      <c r="AB14" s="3" t="str">
        <v>Test 2</v>
      </c>
      <c r="AC14" s="1">
        <f t="shared" si="7"/>
        <v>1003</v>
      </c>
      <c r="AD14" s="32"/>
    </row>
    <row r="15" spans="1:43" x14ac:dyDescent="0.25">
      <c r="A15" s="24">
        <v>14</v>
      </c>
      <c r="B15" s="15">
        <v>45353</v>
      </c>
      <c r="C15" s="16">
        <v>45353.445616307872</v>
      </c>
      <c r="D15" s="17" t="s">
        <v>491</v>
      </c>
      <c r="E15" s="17" t="s">
        <v>15</v>
      </c>
      <c r="F15" s="18">
        <v>33.799999999999997</v>
      </c>
      <c r="G15" s="17" t="s">
        <v>8</v>
      </c>
      <c r="I15" s="28" t="str">
        <v>Test 3</v>
      </c>
      <c r="J15" s="84">
        <f t="shared" si="0"/>
        <v>1</v>
      </c>
      <c r="K15" s="85"/>
      <c r="L15" s="86"/>
      <c r="M15" s="84">
        <f t="shared" si="1"/>
        <v>1</v>
      </c>
      <c r="N15" s="85"/>
      <c r="O15" s="85"/>
      <c r="P15" s="6">
        <f t="shared" ref="P15:P17" si="10">M15/J15</f>
        <v>1</v>
      </c>
      <c r="Q15" s="84">
        <f t="shared" si="2"/>
        <v>0</v>
      </c>
      <c r="R15" s="85"/>
      <c r="S15" s="85"/>
      <c r="T15" s="4">
        <f t="shared" ref="T15:T17" si="11">Q15/J15</f>
        <v>0</v>
      </c>
      <c r="U15" s="34">
        <f t="shared" si="3"/>
        <v>1004</v>
      </c>
      <c r="V15" s="32"/>
      <c r="W15" s="3" t="str">
        <v>Test 3</v>
      </c>
      <c r="X15" s="1">
        <f t="shared" si="4"/>
        <v>1004</v>
      </c>
      <c r="Y15" s="1">
        <f t="shared" si="5"/>
        <v>1004</v>
      </c>
      <c r="Z15" s="1" t="str">
        <f t="shared" si="6"/>
        <v xml:space="preserve"> - </v>
      </c>
      <c r="AA15" s="32"/>
      <c r="AB15" s="3" t="str">
        <v>Test 3</v>
      </c>
      <c r="AC15" s="1">
        <f t="shared" si="7"/>
        <v>1004</v>
      </c>
      <c r="AD15" s="32"/>
    </row>
    <row r="16" spans="1:43" x14ac:dyDescent="0.25">
      <c r="A16" s="23">
        <v>15</v>
      </c>
      <c r="B16" s="11">
        <v>45353</v>
      </c>
      <c r="C16" s="12">
        <v>45353.499831990739</v>
      </c>
      <c r="D16" s="13" t="s">
        <v>491</v>
      </c>
      <c r="E16" s="13" t="s">
        <v>16</v>
      </c>
      <c r="F16" s="14">
        <v>33.799999999999997</v>
      </c>
      <c r="G16" s="13" t="s">
        <v>8</v>
      </c>
      <c r="I16" s="28" t="str">
        <v>Test 4</v>
      </c>
      <c r="J16" s="84">
        <f t="shared" si="0"/>
        <v>1</v>
      </c>
      <c r="K16" s="85"/>
      <c r="L16" s="86"/>
      <c r="M16" s="84">
        <f t="shared" si="1"/>
        <v>1</v>
      </c>
      <c r="N16" s="85"/>
      <c r="O16" s="85"/>
      <c r="P16" s="6">
        <f t="shared" si="10"/>
        <v>1</v>
      </c>
      <c r="Q16" s="84">
        <f t="shared" si="2"/>
        <v>0</v>
      </c>
      <c r="R16" s="85"/>
      <c r="S16" s="85"/>
      <c r="T16" s="4">
        <f t="shared" si="11"/>
        <v>0</v>
      </c>
      <c r="U16" s="34">
        <f t="shared" si="3"/>
        <v>1005</v>
      </c>
      <c r="V16" s="32"/>
      <c r="W16" s="3" t="str">
        <v>Test 4</v>
      </c>
      <c r="X16" s="1">
        <f t="shared" si="4"/>
        <v>1005</v>
      </c>
      <c r="Y16" s="1">
        <f t="shared" si="5"/>
        <v>1005</v>
      </c>
      <c r="Z16" s="1" t="str">
        <f t="shared" si="6"/>
        <v xml:space="preserve"> - </v>
      </c>
      <c r="AA16" s="32"/>
      <c r="AB16" s="3" t="str">
        <v>Test 4</v>
      </c>
      <c r="AC16" s="1">
        <f t="shared" si="7"/>
        <v>1005</v>
      </c>
      <c r="AD16" s="32"/>
    </row>
    <row r="17" spans="1:30" x14ac:dyDescent="0.25">
      <c r="A17" s="24">
        <v>16</v>
      </c>
      <c r="B17" s="15">
        <v>45353</v>
      </c>
      <c r="C17" s="16">
        <v>45353.610133506947</v>
      </c>
      <c r="D17" s="17" t="s">
        <v>491</v>
      </c>
      <c r="E17" s="17" t="s">
        <v>17</v>
      </c>
      <c r="F17" s="18">
        <v>28.9</v>
      </c>
      <c r="G17" s="17" t="s">
        <v>5</v>
      </c>
      <c r="I17" s="28" t="str">
        <v>Test 5</v>
      </c>
      <c r="J17" s="84">
        <f t="shared" si="0"/>
        <v>1</v>
      </c>
      <c r="K17" s="85"/>
      <c r="L17" s="86"/>
      <c r="M17" s="84">
        <f t="shared" si="1"/>
        <v>0</v>
      </c>
      <c r="N17" s="85"/>
      <c r="O17" s="85"/>
      <c r="P17" s="6">
        <f t="shared" si="10"/>
        <v>0</v>
      </c>
      <c r="Q17" s="84">
        <f t="shared" si="2"/>
        <v>1</v>
      </c>
      <c r="R17" s="85"/>
      <c r="S17" s="85"/>
      <c r="T17" s="4">
        <f t="shared" si="11"/>
        <v>1</v>
      </c>
      <c r="U17" s="34">
        <f t="shared" si="3"/>
        <v>1006</v>
      </c>
      <c r="V17" s="32"/>
      <c r="W17" s="3" t="str">
        <v>Test 5</v>
      </c>
      <c r="X17" s="1">
        <f t="shared" si="4"/>
        <v>1006</v>
      </c>
      <c r="Y17" s="1" t="str">
        <f t="shared" si="5"/>
        <v xml:space="preserve"> - </v>
      </c>
      <c r="Z17" s="1">
        <f t="shared" si="6"/>
        <v>1006</v>
      </c>
      <c r="AA17" s="32"/>
      <c r="AB17" s="3" t="str">
        <v>Test 5</v>
      </c>
      <c r="AC17" s="1">
        <f t="shared" si="7"/>
        <v>1006</v>
      </c>
      <c r="AD17" s="32"/>
    </row>
    <row r="18" spans="1:30" x14ac:dyDescent="0.25">
      <c r="A18" s="23">
        <v>17</v>
      </c>
      <c r="B18" s="11">
        <v>45353</v>
      </c>
      <c r="C18" s="12">
        <v>45353.692644386574</v>
      </c>
      <c r="D18" s="13" t="s">
        <v>491</v>
      </c>
      <c r="E18" s="13" t="s">
        <v>18</v>
      </c>
      <c r="F18" s="14">
        <v>33.799999999999997</v>
      </c>
      <c r="G18" s="13" t="s">
        <v>8</v>
      </c>
      <c r="I18" s="28" t="str">
        <v>Test 6</v>
      </c>
      <c r="J18" s="84">
        <f t="shared" si="0"/>
        <v>1</v>
      </c>
      <c r="K18" s="85"/>
      <c r="L18" s="86"/>
      <c r="M18" s="84">
        <f t="shared" si="1"/>
        <v>0</v>
      </c>
      <c r="N18" s="85"/>
      <c r="O18" s="85"/>
      <c r="P18" s="6">
        <f t="shared" ref="P18" si="12">M18/J18</f>
        <v>0</v>
      </c>
      <c r="Q18" s="84">
        <f t="shared" si="2"/>
        <v>1</v>
      </c>
      <c r="R18" s="85"/>
      <c r="S18" s="85"/>
      <c r="T18" s="4">
        <f t="shared" ref="T18" si="13">Q18/J18</f>
        <v>1</v>
      </c>
      <c r="U18" s="34">
        <f t="shared" si="3"/>
        <v>1007</v>
      </c>
      <c r="V18" s="32"/>
      <c r="W18" s="3" t="str">
        <v>Test 6</v>
      </c>
      <c r="X18" s="1">
        <f t="shared" si="4"/>
        <v>1007</v>
      </c>
      <c r="Y18" s="1" t="str">
        <f t="shared" si="5"/>
        <v xml:space="preserve"> - </v>
      </c>
      <c r="Z18" s="1">
        <f t="shared" si="6"/>
        <v>1007</v>
      </c>
      <c r="AA18" s="32"/>
      <c r="AB18" s="3" t="str">
        <v>Test 6</v>
      </c>
      <c r="AC18" s="1">
        <f t="shared" si="7"/>
        <v>1007</v>
      </c>
      <c r="AD18" s="32"/>
    </row>
    <row r="19" spans="1:30" x14ac:dyDescent="0.25">
      <c r="A19" s="24">
        <v>18</v>
      </c>
      <c r="B19" s="15">
        <v>45353</v>
      </c>
      <c r="C19" s="16">
        <v>45353.732580659722</v>
      </c>
      <c r="D19" s="17" t="s">
        <v>491</v>
      </c>
      <c r="E19" s="17" t="s">
        <v>6</v>
      </c>
      <c r="F19" s="18">
        <v>28.9</v>
      </c>
      <c r="G19" s="17" t="s">
        <v>5</v>
      </c>
      <c r="I19">
        <v>0</v>
      </c>
      <c r="V19" s="32"/>
      <c r="W19">
        <v>0</v>
      </c>
      <c r="AA19" s="32"/>
      <c r="AB19">
        <v>0</v>
      </c>
      <c r="AD19" s="29"/>
    </row>
    <row r="20" spans="1:30" x14ac:dyDescent="0.25">
      <c r="A20" s="23">
        <v>19</v>
      </c>
      <c r="B20" s="11">
        <v>45354</v>
      </c>
      <c r="C20" s="12">
        <v>45354.424120150463</v>
      </c>
      <c r="D20" s="13" t="s">
        <v>492</v>
      </c>
      <c r="E20" s="13"/>
      <c r="F20" s="14">
        <v>40</v>
      </c>
      <c r="G20" s="13" t="s">
        <v>1</v>
      </c>
      <c r="V20" s="29"/>
      <c r="AD20" s="29"/>
    </row>
    <row r="21" spans="1:30" x14ac:dyDescent="0.25">
      <c r="A21" s="24">
        <v>20</v>
      </c>
      <c r="B21" s="15">
        <v>45354</v>
      </c>
      <c r="C21" s="16">
        <v>45354.435631493056</v>
      </c>
      <c r="D21" s="17" t="s">
        <v>491</v>
      </c>
      <c r="E21" s="17" t="s">
        <v>19</v>
      </c>
      <c r="F21" s="18">
        <v>38.700000000000003</v>
      </c>
      <c r="G21" s="17" t="s">
        <v>1</v>
      </c>
      <c r="V21" s="29"/>
    </row>
    <row r="22" spans="1:30" x14ac:dyDescent="0.25">
      <c r="A22" s="23">
        <v>21</v>
      </c>
      <c r="B22" s="11">
        <v>45354</v>
      </c>
      <c r="C22" s="12">
        <v>45354.481899513892</v>
      </c>
      <c r="D22" s="13" t="s">
        <v>491</v>
      </c>
      <c r="E22" s="13" t="s">
        <v>20</v>
      </c>
      <c r="F22" s="14">
        <v>28.9</v>
      </c>
      <c r="G22" s="13" t="s">
        <v>21</v>
      </c>
      <c r="V22" s="29"/>
    </row>
    <row r="23" spans="1:30" x14ac:dyDescent="0.25">
      <c r="A23" s="72">
        <v>22</v>
      </c>
      <c r="B23" s="64">
        <v>45354</v>
      </c>
      <c r="C23" s="65">
        <v>45354.518704837959</v>
      </c>
      <c r="D23" s="66" t="s">
        <v>491</v>
      </c>
      <c r="E23" s="66" t="s">
        <v>16</v>
      </c>
      <c r="F23" s="67">
        <v>28.9</v>
      </c>
      <c r="G23" s="66" t="s">
        <v>5</v>
      </c>
      <c r="H23" s="50"/>
      <c r="V23" s="29"/>
    </row>
    <row r="24" spans="1:30" x14ac:dyDescent="0.25">
      <c r="A24" s="73">
        <v>23</v>
      </c>
      <c r="B24" s="68">
        <v>45354</v>
      </c>
      <c r="C24" s="69">
        <v>45354.548337048611</v>
      </c>
      <c r="D24" s="70" t="s">
        <v>491</v>
      </c>
      <c r="E24" s="70" t="s">
        <v>22</v>
      </c>
      <c r="F24" s="71">
        <v>38.700000000000003</v>
      </c>
      <c r="G24" s="70" t="s">
        <v>3</v>
      </c>
      <c r="H24" s="50"/>
      <c r="P24" s="40"/>
      <c r="Q24" s="40"/>
      <c r="R24" s="40"/>
      <c r="S24" s="40"/>
      <c r="T24" s="40"/>
      <c r="U24" s="40"/>
      <c r="V24" s="40"/>
      <c r="W24" s="40"/>
    </row>
    <row r="25" spans="1:30" x14ac:dyDescent="0.25">
      <c r="A25" s="72">
        <v>24</v>
      </c>
      <c r="B25" s="64">
        <v>45354</v>
      </c>
      <c r="C25" s="65">
        <v>45354.712966099534</v>
      </c>
      <c r="D25" s="66" t="s">
        <v>491</v>
      </c>
      <c r="E25" s="66" t="s">
        <v>23</v>
      </c>
      <c r="F25" s="67">
        <v>38.700000000000003</v>
      </c>
      <c r="G25" s="66" t="s">
        <v>12</v>
      </c>
      <c r="H25" s="50"/>
      <c r="P25" s="40"/>
      <c r="Q25" s="40"/>
      <c r="R25" s="40"/>
      <c r="S25" s="40"/>
      <c r="T25" s="40"/>
      <c r="U25" s="40"/>
      <c r="V25" s="40"/>
      <c r="W25" s="40"/>
    </row>
    <row r="26" spans="1:30" x14ac:dyDescent="0.25">
      <c r="A26" s="73">
        <v>25</v>
      </c>
      <c r="B26" s="68">
        <v>45354</v>
      </c>
      <c r="C26" s="69">
        <v>45354.714420081022</v>
      </c>
      <c r="D26" s="70" t="s">
        <v>491</v>
      </c>
      <c r="E26" s="70" t="s">
        <v>24</v>
      </c>
      <c r="F26" s="71">
        <v>28.9</v>
      </c>
      <c r="G26" s="70" t="s">
        <v>21</v>
      </c>
      <c r="H26" s="50"/>
    </row>
    <row r="27" spans="1:30" x14ac:dyDescent="0.25">
      <c r="A27" s="72">
        <v>26</v>
      </c>
      <c r="B27" s="64">
        <v>45354</v>
      </c>
      <c r="C27" s="65">
        <v>45354.752353807868</v>
      </c>
      <c r="D27" s="66" t="s">
        <v>491</v>
      </c>
      <c r="E27" s="66" t="s">
        <v>25</v>
      </c>
      <c r="F27" s="67">
        <v>33.799999999999997</v>
      </c>
      <c r="G27" s="66" t="s">
        <v>8</v>
      </c>
      <c r="H27" s="50"/>
    </row>
    <row r="28" spans="1:30" x14ac:dyDescent="0.25">
      <c r="A28" s="23">
        <v>27</v>
      </c>
      <c r="B28" s="11">
        <v>45354</v>
      </c>
      <c r="C28" s="12">
        <v>45354.753101226852</v>
      </c>
      <c r="D28" s="13" t="s">
        <v>491</v>
      </c>
      <c r="E28" s="13" t="s">
        <v>25</v>
      </c>
      <c r="F28" s="14">
        <v>33.799999999999997</v>
      </c>
      <c r="G28" s="13" t="s">
        <v>8</v>
      </c>
    </row>
    <row r="29" spans="1:30" x14ac:dyDescent="0.25">
      <c r="A29" s="24">
        <v>28</v>
      </c>
      <c r="B29" s="15">
        <v>45354</v>
      </c>
      <c r="C29" s="16">
        <v>45354.755612951391</v>
      </c>
      <c r="D29" s="17" t="s">
        <v>491</v>
      </c>
      <c r="E29" s="17" t="s">
        <v>25</v>
      </c>
      <c r="F29" s="18">
        <v>38.700000000000003</v>
      </c>
      <c r="G29" s="17" t="s">
        <v>3</v>
      </c>
    </row>
    <row r="30" spans="1:30" x14ac:dyDescent="0.25">
      <c r="A30" s="23">
        <v>29</v>
      </c>
      <c r="B30" s="11">
        <v>45355</v>
      </c>
      <c r="C30" s="12">
        <v>45355.41935178241</v>
      </c>
      <c r="D30" s="13" t="s">
        <v>491</v>
      </c>
      <c r="E30" s="13" t="s">
        <v>0</v>
      </c>
      <c r="F30" s="14">
        <v>38.700000000000003</v>
      </c>
      <c r="G30" s="13" t="s">
        <v>1</v>
      </c>
    </row>
    <row r="31" spans="1:30" x14ac:dyDescent="0.25">
      <c r="A31" s="24">
        <v>30</v>
      </c>
      <c r="B31" s="15">
        <v>45355</v>
      </c>
      <c r="C31" s="16">
        <v>45355.454756458334</v>
      </c>
      <c r="D31" s="17" t="s">
        <v>491</v>
      </c>
      <c r="E31" s="17" t="s">
        <v>26</v>
      </c>
      <c r="F31" s="18">
        <v>38.700000000000003</v>
      </c>
      <c r="G31" s="17" t="s">
        <v>1</v>
      </c>
    </row>
    <row r="32" spans="1:30" x14ac:dyDescent="0.25">
      <c r="A32" s="23">
        <v>31</v>
      </c>
      <c r="B32" s="11">
        <v>45355</v>
      </c>
      <c r="C32" s="12">
        <v>45355.461992870369</v>
      </c>
      <c r="D32" s="13" t="s">
        <v>491</v>
      </c>
      <c r="E32" s="13" t="s">
        <v>16</v>
      </c>
      <c r="F32" s="14">
        <v>33.799999999999997</v>
      </c>
      <c r="G32" s="13" t="s">
        <v>8</v>
      </c>
    </row>
    <row r="33" spans="1:7" x14ac:dyDescent="0.25">
      <c r="A33" s="24">
        <v>32</v>
      </c>
      <c r="B33" s="15">
        <v>45355</v>
      </c>
      <c r="C33" s="16">
        <v>45355.586547847219</v>
      </c>
      <c r="D33" s="17" t="s">
        <v>491</v>
      </c>
      <c r="E33" s="17" t="s">
        <v>27</v>
      </c>
      <c r="F33" s="18">
        <v>24</v>
      </c>
      <c r="G33" s="17" t="s">
        <v>28</v>
      </c>
    </row>
    <row r="34" spans="1:7" x14ac:dyDescent="0.25">
      <c r="A34" s="23">
        <v>33</v>
      </c>
      <c r="B34" s="11">
        <v>45356</v>
      </c>
      <c r="C34" s="12">
        <v>45356.416581608799</v>
      </c>
      <c r="D34" s="13" t="s">
        <v>491</v>
      </c>
      <c r="E34" s="13" t="s">
        <v>0</v>
      </c>
      <c r="F34" s="14">
        <v>38.700000000000003</v>
      </c>
      <c r="G34" s="13" t="s">
        <v>1</v>
      </c>
    </row>
    <row r="35" spans="1:7" x14ac:dyDescent="0.25">
      <c r="A35" s="24">
        <v>34</v>
      </c>
      <c r="B35" s="15">
        <v>45356</v>
      </c>
      <c r="C35" s="16">
        <v>45356.60759216435</v>
      </c>
      <c r="D35" s="17" t="s">
        <v>491</v>
      </c>
      <c r="E35" s="17" t="s">
        <v>29</v>
      </c>
      <c r="F35" s="18">
        <v>38.700000000000003</v>
      </c>
      <c r="G35" s="17" t="s">
        <v>1</v>
      </c>
    </row>
    <row r="36" spans="1:7" x14ac:dyDescent="0.25">
      <c r="A36" s="23">
        <v>35</v>
      </c>
      <c r="B36" s="11">
        <v>45356</v>
      </c>
      <c r="C36" s="12">
        <v>45356.732014386573</v>
      </c>
      <c r="D36" s="13" t="s">
        <v>491</v>
      </c>
      <c r="E36" s="13" t="s">
        <v>30</v>
      </c>
      <c r="F36" s="14">
        <v>38.700000000000003</v>
      </c>
      <c r="G36" s="13" t="s">
        <v>1</v>
      </c>
    </row>
    <row r="37" spans="1:7" x14ac:dyDescent="0.25">
      <c r="A37" s="24">
        <v>36</v>
      </c>
      <c r="B37" s="15">
        <v>45356</v>
      </c>
      <c r="C37" s="16">
        <v>45356.732928483798</v>
      </c>
      <c r="D37" s="17" t="s">
        <v>491</v>
      </c>
      <c r="E37" s="17" t="s">
        <v>31</v>
      </c>
      <c r="F37" s="18">
        <v>38.700000000000003</v>
      </c>
      <c r="G37" s="17" t="s">
        <v>3</v>
      </c>
    </row>
    <row r="38" spans="1:7" x14ac:dyDescent="0.25">
      <c r="A38" s="23">
        <v>37</v>
      </c>
      <c r="B38" s="11">
        <v>45356</v>
      </c>
      <c r="C38" s="12">
        <v>45356.733664016203</v>
      </c>
      <c r="D38" s="13" t="s">
        <v>491</v>
      </c>
      <c r="E38" s="13" t="s">
        <v>32</v>
      </c>
      <c r="F38" s="14">
        <v>38.700000000000003</v>
      </c>
      <c r="G38" s="13" t="s">
        <v>12</v>
      </c>
    </row>
    <row r="39" spans="1:7" x14ac:dyDescent="0.25">
      <c r="A39" s="24">
        <v>38</v>
      </c>
      <c r="B39" s="15">
        <v>45356</v>
      </c>
      <c r="C39" s="16">
        <v>45356.734185868052</v>
      </c>
      <c r="D39" s="17" t="s">
        <v>491</v>
      </c>
      <c r="E39" s="17" t="s">
        <v>33</v>
      </c>
      <c r="F39" s="18">
        <v>38.700000000000003</v>
      </c>
      <c r="G39" s="17" t="s">
        <v>3</v>
      </c>
    </row>
    <row r="40" spans="1:7" x14ac:dyDescent="0.25">
      <c r="A40" s="23">
        <v>39</v>
      </c>
      <c r="B40" s="11">
        <v>45356</v>
      </c>
      <c r="C40" s="12">
        <v>45356.734830486108</v>
      </c>
      <c r="D40" s="13" t="s">
        <v>491</v>
      </c>
      <c r="E40" s="13" t="s">
        <v>13</v>
      </c>
      <c r="F40" s="14">
        <v>38.700000000000003</v>
      </c>
      <c r="G40" s="13" t="s">
        <v>3</v>
      </c>
    </row>
    <row r="41" spans="1:7" x14ac:dyDescent="0.25">
      <c r="A41" s="24">
        <v>40</v>
      </c>
      <c r="B41" s="15">
        <v>45356</v>
      </c>
      <c r="C41" s="16">
        <v>45356.747404814814</v>
      </c>
      <c r="D41" s="17" t="s">
        <v>491</v>
      </c>
      <c r="E41" s="17" t="s">
        <v>34</v>
      </c>
      <c r="F41" s="18">
        <v>28.9</v>
      </c>
      <c r="G41" s="17" t="s">
        <v>21</v>
      </c>
    </row>
    <row r="42" spans="1:7" x14ac:dyDescent="0.25">
      <c r="A42" s="23">
        <v>41</v>
      </c>
      <c r="B42" s="11">
        <v>45356</v>
      </c>
      <c r="C42" s="12">
        <v>45356.751056041663</v>
      </c>
      <c r="D42" s="13" t="s">
        <v>491</v>
      </c>
      <c r="E42" s="13" t="s">
        <v>34</v>
      </c>
      <c r="F42" s="14">
        <v>38.700000000000003</v>
      </c>
      <c r="G42" s="13" t="s">
        <v>3</v>
      </c>
    </row>
    <row r="43" spans="1:7" x14ac:dyDescent="0.25">
      <c r="A43" s="24">
        <v>42</v>
      </c>
      <c r="B43" s="15">
        <v>45357</v>
      </c>
      <c r="C43" s="16">
        <v>45357.521146863422</v>
      </c>
      <c r="D43" s="17" t="s">
        <v>492</v>
      </c>
      <c r="E43" s="17"/>
      <c r="F43" s="18">
        <v>35</v>
      </c>
      <c r="G43" s="17" t="s">
        <v>8</v>
      </c>
    </row>
    <row r="44" spans="1:7" x14ac:dyDescent="0.25">
      <c r="A44" s="23">
        <v>43</v>
      </c>
      <c r="B44" s="11">
        <v>45357</v>
      </c>
      <c r="C44" s="12">
        <v>45357.558422071757</v>
      </c>
      <c r="D44" s="13" t="s">
        <v>491</v>
      </c>
      <c r="E44" s="13" t="s">
        <v>16</v>
      </c>
      <c r="F44" s="14">
        <v>28.9</v>
      </c>
      <c r="G44" s="13" t="s">
        <v>5</v>
      </c>
    </row>
    <row r="45" spans="1:7" x14ac:dyDescent="0.25">
      <c r="A45" s="24">
        <v>44</v>
      </c>
      <c r="B45" s="15">
        <v>45357</v>
      </c>
      <c r="C45" s="16">
        <v>45357.559193877314</v>
      </c>
      <c r="D45" s="17" t="s">
        <v>491</v>
      </c>
      <c r="E45" s="17" t="s">
        <v>16</v>
      </c>
      <c r="F45" s="18">
        <v>28.9</v>
      </c>
      <c r="G45" s="17" t="s">
        <v>21</v>
      </c>
    </row>
    <row r="46" spans="1:7" x14ac:dyDescent="0.25">
      <c r="A46" s="23">
        <v>45</v>
      </c>
      <c r="B46" s="11">
        <v>45357</v>
      </c>
      <c r="C46" s="12">
        <v>45357.619464826392</v>
      </c>
      <c r="D46" s="13" t="s">
        <v>491</v>
      </c>
      <c r="E46" s="13" t="s">
        <v>35</v>
      </c>
      <c r="F46" s="14">
        <v>38.700000000000003</v>
      </c>
      <c r="G46" s="13" t="s">
        <v>36</v>
      </c>
    </row>
    <row r="47" spans="1:7" x14ac:dyDescent="0.25">
      <c r="A47" s="24">
        <v>46</v>
      </c>
      <c r="B47" s="15">
        <v>45357</v>
      </c>
      <c r="C47" s="16">
        <v>45357.620351203703</v>
      </c>
      <c r="D47" s="17" t="s">
        <v>491</v>
      </c>
      <c r="E47" s="17" t="s">
        <v>35</v>
      </c>
      <c r="F47" s="18">
        <v>38.700000000000003</v>
      </c>
      <c r="G47" s="17" t="s">
        <v>36</v>
      </c>
    </row>
    <row r="48" spans="1:7" x14ac:dyDescent="0.25">
      <c r="A48" s="23">
        <v>47</v>
      </c>
      <c r="B48" s="11">
        <v>45358</v>
      </c>
      <c r="C48" s="12">
        <v>45358.42290445602</v>
      </c>
      <c r="D48" s="13" t="s">
        <v>492</v>
      </c>
      <c r="E48" s="13"/>
      <c r="F48" s="14">
        <v>40</v>
      </c>
      <c r="G48" s="13" t="s">
        <v>1</v>
      </c>
    </row>
    <row r="49" spans="1:15" x14ac:dyDescent="0.25">
      <c r="A49" s="24">
        <v>48</v>
      </c>
      <c r="B49" s="15">
        <v>45358</v>
      </c>
      <c r="C49" s="16">
        <v>45358.429635914355</v>
      </c>
      <c r="D49" s="17" t="s">
        <v>491</v>
      </c>
      <c r="E49" s="17" t="s">
        <v>37</v>
      </c>
      <c r="F49" s="18">
        <v>38.700000000000003</v>
      </c>
      <c r="G49" s="17" t="s">
        <v>3</v>
      </c>
    </row>
    <row r="50" spans="1:15" x14ac:dyDescent="0.25">
      <c r="A50" s="23">
        <v>49</v>
      </c>
      <c r="B50" s="11">
        <v>45358</v>
      </c>
      <c r="C50" s="12">
        <v>45358.461099259257</v>
      </c>
      <c r="D50" s="13" t="s">
        <v>491</v>
      </c>
      <c r="E50" s="13" t="s">
        <v>38</v>
      </c>
      <c r="F50" s="14">
        <v>38.700000000000003</v>
      </c>
      <c r="G50" s="13" t="s">
        <v>1</v>
      </c>
    </row>
    <row r="51" spans="1:15" x14ac:dyDescent="0.25">
      <c r="A51" s="24">
        <v>50</v>
      </c>
      <c r="B51" s="15">
        <v>45358</v>
      </c>
      <c r="C51" s="16">
        <v>45358.476203437502</v>
      </c>
      <c r="D51" s="17" t="s">
        <v>492</v>
      </c>
      <c r="E51" s="17"/>
      <c r="F51" s="18">
        <v>40</v>
      </c>
      <c r="G51" s="17" t="s">
        <v>1</v>
      </c>
    </row>
    <row r="52" spans="1:15" x14ac:dyDescent="0.25">
      <c r="A52" s="23">
        <v>51</v>
      </c>
      <c r="B52" s="11">
        <v>45358</v>
      </c>
      <c r="C52" s="12">
        <v>45358.653039421297</v>
      </c>
      <c r="D52" s="13" t="s">
        <v>491</v>
      </c>
      <c r="E52" s="13" t="s">
        <v>39</v>
      </c>
      <c r="F52" s="14">
        <v>28.9</v>
      </c>
      <c r="G52" s="13" t="s">
        <v>5</v>
      </c>
    </row>
    <row r="53" spans="1:15" x14ac:dyDescent="0.25">
      <c r="A53" s="24">
        <v>52</v>
      </c>
      <c r="B53" s="15">
        <v>45358</v>
      </c>
      <c r="C53" s="16">
        <v>45358.65380537037</v>
      </c>
      <c r="D53" s="17" t="s">
        <v>491</v>
      </c>
      <c r="E53" s="17" t="s">
        <v>40</v>
      </c>
      <c r="F53" s="18">
        <v>33.799999999999997</v>
      </c>
      <c r="G53" s="17" t="s">
        <v>8</v>
      </c>
    </row>
    <row r="54" spans="1:15" x14ac:dyDescent="0.25">
      <c r="A54" s="23">
        <v>53</v>
      </c>
      <c r="B54" s="11">
        <v>45359</v>
      </c>
      <c r="C54" s="12">
        <v>45359.44075559028</v>
      </c>
      <c r="D54" s="13" t="s">
        <v>491</v>
      </c>
      <c r="E54" s="13" t="s">
        <v>16</v>
      </c>
      <c r="F54" s="14">
        <v>28.9</v>
      </c>
      <c r="G54" s="13" t="s">
        <v>21</v>
      </c>
    </row>
    <row r="55" spans="1:15" x14ac:dyDescent="0.25">
      <c r="A55" s="24">
        <v>54</v>
      </c>
      <c r="B55" s="15">
        <v>45359</v>
      </c>
      <c r="C55" s="16">
        <v>45359.515609409726</v>
      </c>
      <c r="D55" s="17" t="s">
        <v>491</v>
      </c>
      <c r="E55" s="17" t="s">
        <v>41</v>
      </c>
      <c r="F55" s="18">
        <v>38.700000000000003</v>
      </c>
      <c r="G55" s="17" t="s">
        <v>36</v>
      </c>
    </row>
    <row r="56" spans="1:15" x14ac:dyDescent="0.25">
      <c r="A56" s="23">
        <v>55</v>
      </c>
      <c r="B56" s="11">
        <v>45359</v>
      </c>
      <c r="C56" s="12">
        <v>45359.578495856484</v>
      </c>
      <c r="D56" s="13" t="s">
        <v>491</v>
      </c>
      <c r="E56" s="13" t="s">
        <v>42</v>
      </c>
      <c r="F56" s="14">
        <v>28.9</v>
      </c>
      <c r="G56" s="13" t="s">
        <v>5</v>
      </c>
    </row>
    <row r="57" spans="1:15" x14ac:dyDescent="0.25">
      <c r="A57" s="24">
        <v>56</v>
      </c>
      <c r="B57" s="15">
        <v>45359</v>
      </c>
      <c r="C57" s="16">
        <v>45359.61403571759</v>
      </c>
      <c r="D57" s="17" t="s">
        <v>491</v>
      </c>
      <c r="E57" s="17" t="s">
        <v>16</v>
      </c>
      <c r="F57" s="18">
        <v>28.9</v>
      </c>
      <c r="G57" s="17" t="s">
        <v>5</v>
      </c>
    </row>
    <row r="58" spans="1:15" x14ac:dyDescent="0.25">
      <c r="A58" s="23">
        <v>57</v>
      </c>
      <c r="B58" s="11">
        <v>45359</v>
      </c>
      <c r="C58" s="12">
        <v>45359.614711203707</v>
      </c>
      <c r="D58" s="13" t="s">
        <v>491</v>
      </c>
      <c r="E58" s="13" t="s">
        <v>40</v>
      </c>
      <c r="F58" s="14">
        <v>28.9</v>
      </c>
      <c r="G58" s="13" t="s">
        <v>5</v>
      </c>
    </row>
    <row r="59" spans="1:15" x14ac:dyDescent="0.25">
      <c r="A59" s="24">
        <v>58</v>
      </c>
      <c r="B59" s="15">
        <v>45359</v>
      </c>
      <c r="C59" s="16">
        <v>45359.615406886573</v>
      </c>
      <c r="D59" s="17" t="s">
        <v>491</v>
      </c>
      <c r="E59" s="17" t="s">
        <v>16</v>
      </c>
      <c r="F59" s="18">
        <v>33.799999999999997</v>
      </c>
      <c r="G59" s="17" t="s">
        <v>8</v>
      </c>
      <c r="O59" s="10"/>
    </row>
    <row r="60" spans="1:15" x14ac:dyDescent="0.25">
      <c r="A60" s="23">
        <v>59</v>
      </c>
      <c r="B60" s="11">
        <v>45359</v>
      </c>
      <c r="C60" s="12">
        <v>45359.790178831019</v>
      </c>
      <c r="D60" s="13" t="s">
        <v>491</v>
      </c>
      <c r="E60" s="13" t="s">
        <v>43</v>
      </c>
      <c r="F60" s="14">
        <v>38.700000000000003</v>
      </c>
      <c r="G60" s="13" t="s">
        <v>1</v>
      </c>
    </row>
    <row r="61" spans="1:15" x14ac:dyDescent="0.25">
      <c r="A61" s="24">
        <v>60</v>
      </c>
      <c r="B61" s="15">
        <v>45359</v>
      </c>
      <c r="C61" s="16">
        <v>45359.791260891201</v>
      </c>
      <c r="D61" s="17" t="s">
        <v>491</v>
      </c>
      <c r="E61" s="17" t="s">
        <v>44</v>
      </c>
      <c r="F61" s="18">
        <v>38.700000000000003</v>
      </c>
      <c r="G61" s="17" t="s">
        <v>1</v>
      </c>
    </row>
    <row r="62" spans="1:15" x14ac:dyDescent="0.25">
      <c r="A62" s="23">
        <v>61</v>
      </c>
      <c r="B62" s="11">
        <v>45360</v>
      </c>
      <c r="C62" s="12">
        <v>45360.492792731478</v>
      </c>
      <c r="D62" s="13" t="s">
        <v>492</v>
      </c>
      <c r="E62" s="13"/>
      <c r="F62" s="14">
        <v>40</v>
      </c>
      <c r="G62" s="13" t="s">
        <v>3</v>
      </c>
    </row>
    <row r="63" spans="1:15" x14ac:dyDescent="0.25">
      <c r="A63" s="24">
        <v>62</v>
      </c>
      <c r="B63" s="15">
        <v>45360</v>
      </c>
      <c r="C63" s="16">
        <v>45360.50365230324</v>
      </c>
      <c r="D63" s="17" t="s">
        <v>491</v>
      </c>
      <c r="E63" s="17" t="s">
        <v>45</v>
      </c>
      <c r="F63" s="18">
        <v>24</v>
      </c>
      <c r="G63" s="17" t="s">
        <v>28</v>
      </c>
    </row>
    <row r="64" spans="1:15" x14ac:dyDescent="0.25">
      <c r="A64" s="23">
        <v>63</v>
      </c>
      <c r="B64" s="11">
        <v>45360</v>
      </c>
      <c r="C64" s="12">
        <v>45360.505304108796</v>
      </c>
      <c r="D64" s="13" t="s">
        <v>491</v>
      </c>
      <c r="E64" s="13" t="s">
        <v>46</v>
      </c>
      <c r="F64" s="14">
        <v>28.9</v>
      </c>
      <c r="G64" s="13" t="s">
        <v>5</v>
      </c>
    </row>
    <row r="65" spans="1:7" x14ac:dyDescent="0.25">
      <c r="A65" s="24">
        <v>64</v>
      </c>
      <c r="B65" s="15">
        <v>45360</v>
      </c>
      <c r="C65" s="16">
        <v>45360.506802245371</v>
      </c>
      <c r="D65" s="17" t="s">
        <v>491</v>
      </c>
      <c r="E65" s="17" t="s">
        <v>16</v>
      </c>
      <c r="F65" s="18">
        <v>38.700000000000003</v>
      </c>
      <c r="G65" s="17" t="s">
        <v>36</v>
      </c>
    </row>
    <row r="66" spans="1:7" x14ac:dyDescent="0.25">
      <c r="A66" s="23">
        <v>65</v>
      </c>
      <c r="B66" s="11">
        <v>45360</v>
      </c>
      <c r="C66" s="12">
        <v>45360.509068530089</v>
      </c>
      <c r="D66" s="13" t="s">
        <v>491</v>
      </c>
      <c r="E66" s="13" t="s">
        <v>47</v>
      </c>
      <c r="F66" s="14">
        <v>28.9</v>
      </c>
      <c r="G66" s="13" t="s">
        <v>5</v>
      </c>
    </row>
    <row r="67" spans="1:7" x14ac:dyDescent="0.25">
      <c r="A67" s="24">
        <v>66</v>
      </c>
      <c r="B67" s="15">
        <v>45360</v>
      </c>
      <c r="C67" s="16">
        <v>45360.510028449076</v>
      </c>
      <c r="D67" s="17" t="s">
        <v>491</v>
      </c>
      <c r="E67" s="17" t="s">
        <v>47</v>
      </c>
      <c r="F67" s="18">
        <v>28.9</v>
      </c>
      <c r="G67" s="17" t="s">
        <v>5</v>
      </c>
    </row>
    <row r="68" spans="1:7" x14ac:dyDescent="0.25">
      <c r="A68" s="23">
        <v>67</v>
      </c>
      <c r="B68" s="11">
        <v>45360</v>
      </c>
      <c r="C68" s="12">
        <v>45360.548173946758</v>
      </c>
      <c r="D68" s="13" t="s">
        <v>491</v>
      </c>
      <c r="E68" s="13" t="s">
        <v>48</v>
      </c>
      <c r="F68" s="14">
        <v>38.700000000000003</v>
      </c>
      <c r="G68" s="13" t="s">
        <v>1</v>
      </c>
    </row>
    <row r="69" spans="1:7" x14ac:dyDescent="0.25">
      <c r="A69" s="24">
        <v>68</v>
      </c>
      <c r="B69" s="15">
        <v>45360</v>
      </c>
      <c r="C69" s="16">
        <v>45360.570210266204</v>
      </c>
      <c r="D69" s="17" t="s">
        <v>491</v>
      </c>
      <c r="E69" s="17" t="s">
        <v>49</v>
      </c>
      <c r="F69" s="18">
        <v>33.799999999999997</v>
      </c>
      <c r="G69" s="17" t="s">
        <v>8</v>
      </c>
    </row>
    <row r="70" spans="1:7" x14ac:dyDescent="0.25">
      <c r="A70" s="23">
        <v>69</v>
      </c>
      <c r="B70" s="11">
        <v>45360</v>
      </c>
      <c r="C70" s="12">
        <v>45360.578592685182</v>
      </c>
      <c r="D70" s="13" t="s">
        <v>491</v>
      </c>
      <c r="E70" s="13" t="s">
        <v>50</v>
      </c>
      <c r="F70" s="14">
        <v>28.9</v>
      </c>
      <c r="G70" s="13" t="s">
        <v>21</v>
      </c>
    </row>
    <row r="71" spans="1:7" x14ac:dyDescent="0.25">
      <c r="A71" s="24">
        <v>70</v>
      </c>
      <c r="B71" s="15">
        <v>45360</v>
      </c>
      <c r="C71" s="16">
        <v>45360.579592916663</v>
      </c>
      <c r="D71" s="17" t="s">
        <v>491</v>
      </c>
      <c r="E71" s="17" t="s">
        <v>50</v>
      </c>
      <c r="F71" s="18">
        <v>38.700000000000003</v>
      </c>
      <c r="G71" s="17" t="s">
        <v>36</v>
      </c>
    </row>
    <row r="72" spans="1:7" x14ac:dyDescent="0.25">
      <c r="A72" s="23">
        <v>71</v>
      </c>
      <c r="B72" s="11">
        <v>45360</v>
      </c>
      <c r="C72" s="12">
        <v>45360.588910057872</v>
      </c>
      <c r="D72" s="13" t="s">
        <v>491</v>
      </c>
      <c r="E72" s="13" t="s">
        <v>13</v>
      </c>
      <c r="F72" s="14">
        <v>33.799999999999997</v>
      </c>
      <c r="G72" s="13" t="s">
        <v>8</v>
      </c>
    </row>
    <row r="73" spans="1:7" x14ac:dyDescent="0.25">
      <c r="A73" s="24">
        <v>72</v>
      </c>
      <c r="B73" s="15">
        <v>45360</v>
      </c>
      <c r="C73" s="16">
        <v>45360.602000844905</v>
      </c>
      <c r="D73" s="17" t="s">
        <v>491</v>
      </c>
      <c r="E73" s="17" t="s">
        <v>51</v>
      </c>
      <c r="F73" s="18">
        <v>38.700000000000003</v>
      </c>
      <c r="G73" s="17" t="s">
        <v>3</v>
      </c>
    </row>
    <row r="74" spans="1:7" x14ac:dyDescent="0.25">
      <c r="A74" s="23">
        <v>73</v>
      </c>
      <c r="B74" s="11">
        <v>45360</v>
      </c>
      <c r="C74" s="12">
        <v>45360.804138564818</v>
      </c>
      <c r="D74" s="13" t="s">
        <v>491</v>
      </c>
      <c r="E74" s="13" t="s">
        <v>13</v>
      </c>
      <c r="F74" s="14">
        <v>38.700000000000003</v>
      </c>
      <c r="G74" s="13" t="s">
        <v>36</v>
      </c>
    </row>
    <row r="75" spans="1:7" x14ac:dyDescent="0.25">
      <c r="A75" s="24">
        <v>74</v>
      </c>
      <c r="B75" s="15">
        <v>45360</v>
      </c>
      <c r="C75" s="16">
        <v>45360.804977824075</v>
      </c>
      <c r="D75" s="17" t="s">
        <v>491</v>
      </c>
      <c r="E75" s="17" t="s">
        <v>13</v>
      </c>
      <c r="F75" s="18">
        <v>38.700000000000003</v>
      </c>
      <c r="G75" s="17" t="s">
        <v>3</v>
      </c>
    </row>
    <row r="76" spans="1:7" x14ac:dyDescent="0.25">
      <c r="A76" s="23">
        <v>75</v>
      </c>
      <c r="B76" s="11">
        <v>45361</v>
      </c>
      <c r="C76" s="12">
        <v>45361.322436782408</v>
      </c>
      <c r="D76" s="13" t="s">
        <v>492</v>
      </c>
      <c r="E76" s="13"/>
      <c r="F76" s="14">
        <v>30</v>
      </c>
      <c r="G76" s="13" t="s">
        <v>5</v>
      </c>
    </row>
    <row r="77" spans="1:7" x14ac:dyDescent="0.25">
      <c r="A77" s="24">
        <v>76</v>
      </c>
      <c r="B77" s="15">
        <v>45361</v>
      </c>
      <c r="C77" s="16">
        <v>45361.323257418982</v>
      </c>
      <c r="D77" s="17" t="s">
        <v>492</v>
      </c>
      <c r="E77" s="17"/>
      <c r="F77" s="18">
        <v>35</v>
      </c>
      <c r="G77" s="17" t="s">
        <v>8</v>
      </c>
    </row>
    <row r="78" spans="1:7" x14ac:dyDescent="0.25">
      <c r="A78" s="23">
        <v>77</v>
      </c>
      <c r="B78" s="11">
        <v>45361</v>
      </c>
      <c r="C78" s="12">
        <v>45361.420867592591</v>
      </c>
      <c r="D78" s="13" t="s">
        <v>492</v>
      </c>
      <c r="E78" s="13"/>
      <c r="F78" s="14">
        <v>40</v>
      </c>
      <c r="G78" s="13" t="s">
        <v>1</v>
      </c>
    </row>
    <row r="79" spans="1:7" x14ac:dyDescent="0.25">
      <c r="A79" s="24">
        <v>78</v>
      </c>
      <c r="B79" s="15">
        <v>45361</v>
      </c>
      <c r="C79" s="16">
        <v>45361.471768101852</v>
      </c>
      <c r="D79" s="17" t="s">
        <v>491</v>
      </c>
      <c r="E79" s="17" t="s">
        <v>52</v>
      </c>
      <c r="F79" s="18">
        <v>24</v>
      </c>
      <c r="G79" s="17" t="s">
        <v>28</v>
      </c>
    </row>
    <row r="80" spans="1:7" x14ac:dyDescent="0.25">
      <c r="A80" s="23">
        <v>79</v>
      </c>
      <c r="B80" s="11">
        <v>45361</v>
      </c>
      <c r="C80" s="12">
        <v>45361.74378527778</v>
      </c>
      <c r="D80" s="13" t="s">
        <v>492</v>
      </c>
      <c r="E80" s="13"/>
      <c r="F80" s="14">
        <v>35</v>
      </c>
      <c r="G80" s="13" t="s">
        <v>8</v>
      </c>
    </row>
    <row r="81" spans="1:7" x14ac:dyDescent="0.25">
      <c r="A81" s="24">
        <v>80</v>
      </c>
      <c r="B81" s="15">
        <v>45361</v>
      </c>
      <c r="C81" s="16">
        <v>45361.815283310185</v>
      </c>
      <c r="D81" s="17" t="s">
        <v>491</v>
      </c>
      <c r="E81" s="17" t="s">
        <v>53</v>
      </c>
      <c r="F81" s="18">
        <v>38.700000000000003</v>
      </c>
      <c r="G81" s="17" t="s">
        <v>1</v>
      </c>
    </row>
    <row r="82" spans="1:7" x14ac:dyDescent="0.25">
      <c r="A82" s="23">
        <v>81</v>
      </c>
      <c r="B82" s="11">
        <v>45361</v>
      </c>
      <c r="C82" s="12">
        <v>45361.816605462962</v>
      </c>
      <c r="D82" s="13" t="s">
        <v>491</v>
      </c>
      <c r="E82" s="13" t="s">
        <v>53</v>
      </c>
      <c r="F82" s="14">
        <v>28.9</v>
      </c>
      <c r="G82" s="13" t="s">
        <v>21</v>
      </c>
    </row>
    <row r="83" spans="1:7" x14ac:dyDescent="0.25">
      <c r="A83" s="24">
        <v>82</v>
      </c>
      <c r="B83" s="15">
        <v>45362</v>
      </c>
      <c r="C83" s="16">
        <v>45362.429707453703</v>
      </c>
      <c r="D83" s="17" t="s">
        <v>492</v>
      </c>
      <c r="E83" s="17"/>
      <c r="F83" s="18">
        <v>40</v>
      </c>
      <c r="G83" s="17" t="s">
        <v>1</v>
      </c>
    </row>
    <row r="84" spans="1:7" x14ac:dyDescent="0.25">
      <c r="A84" s="23">
        <v>83</v>
      </c>
      <c r="B84" s="11">
        <v>45362</v>
      </c>
      <c r="C84" s="12">
        <v>45362.475173865743</v>
      </c>
      <c r="D84" s="13" t="s">
        <v>492</v>
      </c>
      <c r="E84" s="13"/>
      <c r="F84" s="14">
        <v>40</v>
      </c>
      <c r="G84" s="13" t="s">
        <v>36</v>
      </c>
    </row>
    <row r="85" spans="1:7" x14ac:dyDescent="0.25">
      <c r="A85" s="24">
        <v>84</v>
      </c>
      <c r="B85" s="15">
        <v>45362</v>
      </c>
      <c r="C85" s="16">
        <v>45362.47559681713</v>
      </c>
      <c r="D85" s="17" t="s">
        <v>492</v>
      </c>
      <c r="E85" s="17"/>
      <c r="F85" s="18">
        <v>30</v>
      </c>
      <c r="G85" s="17" t="s">
        <v>21</v>
      </c>
    </row>
    <row r="86" spans="1:7" x14ac:dyDescent="0.25">
      <c r="A86" s="23">
        <v>85</v>
      </c>
      <c r="B86" s="11">
        <v>45362</v>
      </c>
      <c r="C86" s="12">
        <v>45362.476900706017</v>
      </c>
      <c r="D86" s="13" t="s">
        <v>492</v>
      </c>
      <c r="E86" s="13"/>
      <c r="F86" s="14">
        <v>30</v>
      </c>
      <c r="G86" s="13" t="s">
        <v>5</v>
      </c>
    </row>
    <row r="87" spans="1:7" x14ac:dyDescent="0.25">
      <c r="A87" s="24">
        <v>86</v>
      </c>
      <c r="B87" s="15">
        <v>45362</v>
      </c>
      <c r="C87" s="16">
        <v>45362.481235891202</v>
      </c>
      <c r="D87" s="17" t="s">
        <v>491</v>
      </c>
      <c r="E87" s="17" t="s">
        <v>42</v>
      </c>
      <c r="F87" s="18">
        <v>38.700000000000003</v>
      </c>
      <c r="G87" s="17" t="s">
        <v>36</v>
      </c>
    </row>
    <row r="88" spans="1:7" x14ac:dyDescent="0.25">
      <c r="A88" s="23">
        <v>87</v>
      </c>
      <c r="B88" s="11">
        <v>45362</v>
      </c>
      <c r="C88" s="12">
        <v>45362.68363890046</v>
      </c>
      <c r="D88" s="13" t="s">
        <v>491</v>
      </c>
      <c r="E88" s="13" t="s">
        <v>54</v>
      </c>
      <c r="F88" s="14">
        <v>28.9</v>
      </c>
      <c r="G88" s="13" t="s">
        <v>5</v>
      </c>
    </row>
    <row r="89" spans="1:7" x14ac:dyDescent="0.25">
      <c r="A89" s="24">
        <v>88</v>
      </c>
      <c r="B89" s="15">
        <v>45362</v>
      </c>
      <c r="C89" s="16">
        <v>45362.684556296299</v>
      </c>
      <c r="D89" s="17" t="s">
        <v>491</v>
      </c>
      <c r="E89" s="17" t="s">
        <v>54</v>
      </c>
      <c r="F89" s="18">
        <v>38.700000000000003</v>
      </c>
      <c r="G89" s="17" t="s">
        <v>1</v>
      </c>
    </row>
    <row r="90" spans="1:7" x14ac:dyDescent="0.25">
      <c r="A90" s="23">
        <v>89</v>
      </c>
      <c r="B90" s="11">
        <v>45362</v>
      </c>
      <c r="C90" s="12">
        <v>45362.701963055559</v>
      </c>
      <c r="D90" s="13" t="s">
        <v>491</v>
      </c>
      <c r="E90" s="13" t="s">
        <v>55</v>
      </c>
      <c r="F90" s="14">
        <v>28.9</v>
      </c>
      <c r="G90" s="13" t="s">
        <v>21</v>
      </c>
    </row>
    <row r="91" spans="1:7" x14ac:dyDescent="0.25">
      <c r="A91" s="24">
        <v>90</v>
      </c>
      <c r="B91" s="15">
        <v>45363</v>
      </c>
      <c r="C91" s="16">
        <v>45363.427086770833</v>
      </c>
      <c r="D91" s="17" t="s">
        <v>492</v>
      </c>
      <c r="E91" s="17"/>
      <c r="F91" s="18">
        <v>40</v>
      </c>
      <c r="G91" s="17" t="s">
        <v>1</v>
      </c>
    </row>
    <row r="92" spans="1:7" x14ac:dyDescent="0.25">
      <c r="A92" s="23">
        <v>91</v>
      </c>
      <c r="B92" s="11">
        <v>45363</v>
      </c>
      <c r="C92" s="12">
        <v>45363.427483136576</v>
      </c>
      <c r="D92" s="13" t="s">
        <v>491</v>
      </c>
      <c r="E92" s="13" t="s">
        <v>40</v>
      </c>
      <c r="F92" s="14">
        <v>28.9</v>
      </c>
      <c r="G92" s="13" t="s">
        <v>5</v>
      </c>
    </row>
    <row r="93" spans="1:7" x14ac:dyDescent="0.25">
      <c r="A93" s="24">
        <v>92</v>
      </c>
      <c r="B93" s="15">
        <v>45363</v>
      </c>
      <c r="C93" s="16">
        <v>45363.428065810185</v>
      </c>
      <c r="D93" s="17" t="s">
        <v>491</v>
      </c>
      <c r="E93" s="17" t="s">
        <v>40</v>
      </c>
      <c r="F93" s="18">
        <v>28.9</v>
      </c>
      <c r="G93" s="17" t="s">
        <v>21</v>
      </c>
    </row>
    <row r="94" spans="1:7" x14ac:dyDescent="0.25">
      <c r="A94" s="23">
        <v>93</v>
      </c>
      <c r="B94" s="11">
        <v>45363</v>
      </c>
      <c r="C94" s="12">
        <v>45363.472750370369</v>
      </c>
      <c r="D94" s="13" t="s">
        <v>491</v>
      </c>
      <c r="E94" s="13" t="s">
        <v>56</v>
      </c>
      <c r="F94" s="14">
        <v>38.700000000000003</v>
      </c>
      <c r="G94" s="13" t="s">
        <v>3</v>
      </c>
    </row>
    <row r="95" spans="1:7" x14ac:dyDescent="0.25">
      <c r="A95" s="24">
        <v>94</v>
      </c>
      <c r="B95" s="15">
        <v>45363</v>
      </c>
      <c r="C95" s="16">
        <v>45363.532213831022</v>
      </c>
      <c r="D95" s="17" t="s">
        <v>491</v>
      </c>
      <c r="E95" s="17" t="s">
        <v>6</v>
      </c>
      <c r="F95" s="18">
        <v>33.799999999999997</v>
      </c>
      <c r="G95" s="17" t="s">
        <v>8</v>
      </c>
    </row>
    <row r="96" spans="1:7" x14ac:dyDescent="0.25">
      <c r="A96" s="23">
        <v>95</v>
      </c>
      <c r="B96" s="11">
        <v>45363</v>
      </c>
      <c r="C96" s="12">
        <v>45363.532940127312</v>
      </c>
      <c r="D96" s="13" t="s">
        <v>491</v>
      </c>
      <c r="E96" s="13" t="s">
        <v>6</v>
      </c>
      <c r="F96" s="14">
        <v>28.9</v>
      </c>
      <c r="G96" s="13" t="s">
        <v>5</v>
      </c>
    </row>
    <row r="97" spans="1:7" x14ac:dyDescent="0.25">
      <c r="A97" s="24">
        <v>96</v>
      </c>
      <c r="B97" s="15">
        <v>45363</v>
      </c>
      <c r="C97" s="16">
        <v>45363.677584780089</v>
      </c>
      <c r="D97" s="17" t="s">
        <v>491</v>
      </c>
      <c r="E97" s="17" t="s">
        <v>57</v>
      </c>
      <c r="F97" s="18">
        <v>28.9</v>
      </c>
      <c r="G97" s="17" t="s">
        <v>5</v>
      </c>
    </row>
    <row r="98" spans="1:7" x14ac:dyDescent="0.25">
      <c r="A98" s="23">
        <v>97</v>
      </c>
      <c r="B98" s="11">
        <v>45364</v>
      </c>
      <c r="C98" s="12">
        <v>45364.462998124996</v>
      </c>
      <c r="D98" s="13" t="s">
        <v>491</v>
      </c>
      <c r="E98" s="13" t="s">
        <v>55</v>
      </c>
      <c r="F98" s="14">
        <v>38.700000000000003</v>
      </c>
      <c r="G98" s="13" t="s">
        <v>3</v>
      </c>
    </row>
    <row r="99" spans="1:7" x14ac:dyDescent="0.25">
      <c r="A99" s="24">
        <v>98</v>
      </c>
      <c r="B99" s="15">
        <v>45364</v>
      </c>
      <c r="C99" s="16">
        <v>45364.491860567126</v>
      </c>
      <c r="D99" s="17" t="s">
        <v>491</v>
      </c>
      <c r="E99" s="17" t="s">
        <v>6</v>
      </c>
      <c r="F99" s="18">
        <v>28.9</v>
      </c>
      <c r="G99" s="17" t="s">
        <v>5</v>
      </c>
    </row>
    <row r="100" spans="1:7" x14ac:dyDescent="0.25">
      <c r="A100" s="23">
        <v>99</v>
      </c>
      <c r="B100" s="11">
        <v>45364</v>
      </c>
      <c r="C100" s="12">
        <v>45364.512573333333</v>
      </c>
      <c r="D100" s="13" t="s">
        <v>491</v>
      </c>
      <c r="E100" s="13" t="s">
        <v>58</v>
      </c>
      <c r="F100" s="14">
        <v>28.9</v>
      </c>
      <c r="G100" s="13" t="s">
        <v>5</v>
      </c>
    </row>
    <row r="101" spans="1:7" x14ac:dyDescent="0.25">
      <c r="A101" s="24">
        <v>100</v>
      </c>
      <c r="B101" s="15">
        <v>45364</v>
      </c>
      <c r="C101" s="16">
        <v>45364.513253796293</v>
      </c>
      <c r="D101" s="17" t="s">
        <v>491</v>
      </c>
      <c r="E101" s="17" t="s">
        <v>58</v>
      </c>
      <c r="F101" s="18">
        <v>28.9</v>
      </c>
      <c r="G101" s="17" t="s">
        <v>5</v>
      </c>
    </row>
    <row r="102" spans="1:7" x14ac:dyDescent="0.25">
      <c r="A102" s="23">
        <v>101</v>
      </c>
      <c r="B102" s="11">
        <v>45364</v>
      </c>
      <c r="C102" s="12">
        <v>45364.523961979168</v>
      </c>
      <c r="D102" s="13" t="s">
        <v>492</v>
      </c>
      <c r="E102" s="13"/>
      <c r="F102" s="14">
        <v>25</v>
      </c>
      <c r="G102" s="13" t="s">
        <v>28</v>
      </c>
    </row>
    <row r="103" spans="1:7" x14ac:dyDescent="0.25">
      <c r="A103" s="24">
        <v>102</v>
      </c>
      <c r="B103" s="15">
        <v>45364</v>
      </c>
      <c r="C103" s="16">
        <v>45364.601861979165</v>
      </c>
      <c r="D103" s="17" t="s">
        <v>491</v>
      </c>
      <c r="E103" s="17" t="s">
        <v>59</v>
      </c>
      <c r="F103" s="18">
        <v>33.799999999999997</v>
      </c>
      <c r="G103" s="17" t="s">
        <v>8</v>
      </c>
    </row>
    <row r="104" spans="1:7" x14ac:dyDescent="0.25">
      <c r="A104" s="23">
        <v>103</v>
      </c>
      <c r="B104" s="11">
        <v>45364</v>
      </c>
      <c r="C104" s="12">
        <v>45364.653035428244</v>
      </c>
      <c r="D104" s="13" t="s">
        <v>491</v>
      </c>
      <c r="E104" s="13" t="s">
        <v>60</v>
      </c>
      <c r="F104" s="14">
        <v>24</v>
      </c>
      <c r="G104" s="13" t="s">
        <v>28</v>
      </c>
    </row>
    <row r="105" spans="1:7" x14ac:dyDescent="0.25">
      <c r="A105" s="24">
        <v>104</v>
      </c>
      <c r="B105" s="15">
        <v>45364</v>
      </c>
      <c r="C105" s="16">
        <v>45364.653708611113</v>
      </c>
      <c r="D105" s="17" t="s">
        <v>491</v>
      </c>
      <c r="E105" s="17" t="s">
        <v>60</v>
      </c>
      <c r="F105" s="18">
        <v>24</v>
      </c>
      <c r="G105" s="17" t="s">
        <v>28</v>
      </c>
    </row>
    <row r="106" spans="1:7" x14ac:dyDescent="0.25">
      <c r="A106" s="23">
        <v>105</v>
      </c>
      <c r="B106" s="11">
        <v>45364</v>
      </c>
      <c r="C106" s="12">
        <v>45364.699414039351</v>
      </c>
      <c r="D106" s="13" t="s">
        <v>491</v>
      </c>
      <c r="E106" s="13" t="s">
        <v>61</v>
      </c>
      <c r="F106" s="14">
        <v>24</v>
      </c>
      <c r="G106" s="13" t="s">
        <v>28</v>
      </c>
    </row>
    <row r="107" spans="1:7" x14ac:dyDescent="0.25">
      <c r="A107" s="24">
        <v>106</v>
      </c>
      <c r="B107" s="15">
        <v>45365</v>
      </c>
      <c r="C107" s="16">
        <v>45365.418197233797</v>
      </c>
      <c r="D107" s="17" t="s">
        <v>492</v>
      </c>
      <c r="E107" s="17"/>
      <c r="F107" s="18">
        <v>40</v>
      </c>
      <c r="G107" s="17" t="s">
        <v>1</v>
      </c>
    </row>
    <row r="108" spans="1:7" x14ac:dyDescent="0.25">
      <c r="A108" s="23">
        <v>107</v>
      </c>
      <c r="B108" s="11">
        <v>45365</v>
      </c>
      <c r="C108" s="12">
        <v>45365.436493252317</v>
      </c>
      <c r="D108" s="13" t="s">
        <v>491</v>
      </c>
      <c r="E108" s="13" t="s">
        <v>62</v>
      </c>
      <c r="F108" s="14">
        <v>38.700000000000003</v>
      </c>
      <c r="G108" s="13" t="s">
        <v>1</v>
      </c>
    </row>
    <row r="109" spans="1:7" x14ac:dyDescent="0.25">
      <c r="A109" s="24">
        <v>108</v>
      </c>
      <c r="B109" s="15">
        <v>45365</v>
      </c>
      <c r="C109" s="16">
        <v>45365.437202349538</v>
      </c>
      <c r="D109" s="17" t="s">
        <v>491</v>
      </c>
      <c r="E109" s="17" t="s">
        <v>62</v>
      </c>
      <c r="F109" s="18">
        <v>38.700000000000003</v>
      </c>
      <c r="G109" s="17" t="s">
        <v>3</v>
      </c>
    </row>
    <row r="110" spans="1:7" x14ac:dyDescent="0.25">
      <c r="A110" s="23">
        <v>109</v>
      </c>
      <c r="B110" s="11">
        <v>45365</v>
      </c>
      <c r="C110" s="12">
        <v>45365.560758518521</v>
      </c>
      <c r="D110" s="13" t="s">
        <v>491</v>
      </c>
      <c r="E110" s="13" t="s">
        <v>16</v>
      </c>
      <c r="F110" s="14">
        <v>28.9</v>
      </c>
      <c r="G110" s="13" t="s">
        <v>21</v>
      </c>
    </row>
    <row r="111" spans="1:7" x14ac:dyDescent="0.25">
      <c r="A111" s="24">
        <v>110</v>
      </c>
      <c r="B111" s="15">
        <v>45365</v>
      </c>
      <c r="C111" s="16">
        <v>45365.561394988428</v>
      </c>
      <c r="D111" s="17" t="s">
        <v>491</v>
      </c>
      <c r="E111" s="17" t="s">
        <v>16</v>
      </c>
      <c r="F111" s="18">
        <v>28.9</v>
      </c>
      <c r="G111" s="17" t="s">
        <v>5</v>
      </c>
    </row>
    <row r="112" spans="1:7" x14ac:dyDescent="0.25">
      <c r="A112" s="23">
        <v>111</v>
      </c>
      <c r="B112" s="11">
        <v>45365</v>
      </c>
      <c r="C112" s="12">
        <v>45365.577776678241</v>
      </c>
      <c r="D112" s="13" t="s">
        <v>491</v>
      </c>
      <c r="E112" s="13" t="s">
        <v>63</v>
      </c>
      <c r="F112" s="14">
        <v>33.799999999999997</v>
      </c>
      <c r="G112" s="13" t="s">
        <v>8</v>
      </c>
    </row>
    <row r="113" spans="1:7" x14ac:dyDescent="0.25">
      <c r="A113" s="24">
        <v>112</v>
      </c>
      <c r="B113" s="15">
        <v>45365</v>
      </c>
      <c r="C113" s="16">
        <v>45365.578428796296</v>
      </c>
      <c r="D113" s="17" t="s">
        <v>491</v>
      </c>
      <c r="E113" s="17" t="s">
        <v>64</v>
      </c>
      <c r="F113" s="18">
        <v>24</v>
      </c>
      <c r="G113" s="17" t="s">
        <v>28</v>
      </c>
    </row>
    <row r="114" spans="1:7" x14ac:dyDescent="0.25">
      <c r="A114" s="23">
        <v>113</v>
      </c>
      <c r="B114" s="11">
        <v>45365</v>
      </c>
      <c r="C114" s="12">
        <v>45365.639332951388</v>
      </c>
      <c r="D114" s="13" t="s">
        <v>491</v>
      </c>
      <c r="E114" s="13" t="s">
        <v>65</v>
      </c>
      <c r="F114" s="14">
        <v>38.700000000000003</v>
      </c>
      <c r="G114" s="13" t="s">
        <v>1</v>
      </c>
    </row>
    <row r="115" spans="1:7" x14ac:dyDescent="0.25">
      <c r="A115" s="24">
        <v>114</v>
      </c>
      <c r="B115" s="15">
        <v>45365</v>
      </c>
      <c r="C115" s="16">
        <v>45365.669554467589</v>
      </c>
      <c r="D115" s="17" t="s">
        <v>491</v>
      </c>
      <c r="E115" s="17" t="s">
        <v>66</v>
      </c>
      <c r="F115" s="18">
        <v>33.799999999999997</v>
      </c>
      <c r="G115" s="17" t="s">
        <v>8</v>
      </c>
    </row>
    <row r="116" spans="1:7" x14ac:dyDescent="0.25">
      <c r="A116" s="23">
        <v>115</v>
      </c>
      <c r="B116" s="11">
        <v>45365</v>
      </c>
      <c r="C116" s="12">
        <v>45365.704608819447</v>
      </c>
      <c r="D116" s="13" t="s">
        <v>491</v>
      </c>
      <c r="E116" s="13" t="s">
        <v>57</v>
      </c>
      <c r="F116" s="14">
        <v>24</v>
      </c>
      <c r="G116" s="13" t="s">
        <v>28</v>
      </c>
    </row>
    <row r="117" spans="1:7" x14ac:dyDescent="0.25">
      <c r="A117" s="24">
        <v>116</v>
      </c>
      <c r="B117" s="15">
        <v>45365</v>
      </c>
      <c r="C117" s="16">
        <v>45365.790924236113</v>
      </c>
      <c r="D117" s="17" t="s">
        <v>491</v>
      </c>
      <c r="E117" s="17" t="s">
        <v>24</v>
      </c>
      <c r="F117" s="18">
        <v>38.700000000000003</v>
      </c>
      <c r="G117" s="17" t="s">
        <v>3</v>
      </c>
    </row>
    <row r="118" spans="1:7" x14ac:dyDescent="0.25">
      <c r="A118" s="23">
        <v>117</v>
      </c>
      <c r="B118" s="11">
        <v>45365</v>
      </c>
      <c r="C118" s="12">
        <v>45365.791766932867</v>
      </c>
      <c r="D118" s="13" t="s">
        <v>491</v>
      </c>
      <c r="E118" s="13" t="s">
        <v>16</v>
      </c>
      <c r="F118" s="14">
        <v>28.9</v>
      </c>
      <c r="G118" s="13" t="s">
        <v>21</v>
      </c>
    </row>
    <row r="119" spans="1:7" x14ac:dyDescent="0.25">
      <c r="A119" s="24">
        <v>118</v>
      </c>
      <c r="B119" s="15">
        <v>45366</v>
      </c>
      <c r="C119" s="16">
        <v>45366.418246909721</v>
      </c>
      <c r="D119" s="17" t="s">
        <v>492</v>
      </c>
      <c r="E119" s="17"/>
      <c r="F119" s="18">
        <v>40</v>
      </c>
      <c r="G119" s="17" t="s">
        <v>1</v>
      </c>
    </row>
    <row r="120" spans="1:7" x14ac:dyDescent="0.25">
      <c r="A120" s="23">
        <v>119</v>
      </c>
      <c r="B120" s="11">
        <v>45366</v>
      </c>
      <c r="C120" s="12">
        <v>45366.453497453702</v>
      </c>
      <c r="D120" s="13" t="s">
        <v>491</v>
      </c>
      <c r="E120" s="13" t="s">
        <v>67</v>
      </c>
      <c r="F120" s="14">
        <v>38.700000000000003</v>
      </c>
      <c r="G120" s="13" t="s">
        <v>3</v>
      </c>
    </row>
    <row r="121" spans="1:7" x14ac:dyDescent="0.25">
      <c r="A121" s="24">
        <v>120</v>
      </c>
      <c r="B121" s="15">
        <v>45366</v>
      </c>
      <c r="C121" s="16">
        <v>45366.763517615742</v>
      </c>
      <c r="D121" s="17" t="s">
        <v>491</v>
      </c>
      <c r="E121" s="17" t="s">
        <v>16</v>
      </c>
      <c r="F121" s="18">
        <v>28.9</v>
      </c>
      <c r="G121" s="17" t="s">
        <v>5</v>
      </c>
    </row>
    <row r="122" spans="1:7" x14ac:dyDescent="0.25">
      <c r="A122" s="23">
        <v>121</v>
      </c>
      <c r="B122" s="11">
        <v>45367</v>
      </c>
      <c r="C122" s="12">
        <v>45367.504805659722</v>
      </c>
      <c r="D122" s="13" t="s">
        <v>491</v>
      </c>
      <c r="E122" s="13" t="s">
        <v>68</v>
      </c>
      <c r="F122" s="14">
        <v>33.799999999999997</v>
      </c>
      <c r="G122" s="13" t="s">
        <v>8</v>
      </c>
    </row>
    <row r="123" spans="1:7" x14ac:dyDescent="0.25">
      <c r="A123" s="24">
        <v>122</v>
      </c>
      <c r="B123" s="15">
        <v>45367</v>
      </c>
      <c r="C123" s="16">
        <v>45367.505485127316</v>
      </c>
      <c r="D123" s="17" t="s">
        <v>491</v>
      </c>
      <c r="E123" s="17" t="s">
        <v>68</v>
      </c>
      <c r="F123" s="18">
        <v>28.9</v>
      </c>
      <c r="G123" s="17" t="s">
        <v>5</v>
      </c>
    </row>
    <row r="124" spans="1:7" x14ac:dyDescent="0.25">
      <c r="A124" s="23">
        <v>123</v>
      </c>
      <c r="B124" s="11">
        <v>45367</v>
      </c>
      <c r="C124" s="12">
        <v>45367.665491412037</v>
      </c>
      <c r="D124" s="13" t="s">
        <v>491</v>
      </c>
      <c r="E124" s="13" t="s">
        <v>13</v>
      </c>
      <c r="F124" s="14">
        <v>28.9</v>
      </c>
      <c r="G124" s="13" t="s">
        <v>21</v>
      </c>
    </row>
    <row r="125" spans="1:7" x14ac:dyDescent="0.25">
      <c r="A125" s="24">
        <v>124</v>
      </c>
      <c r="B125" s="15">
        <v>45367</v>
      </c>
      <c r="C125" s="16">
        <v>45367.66900159722</v>
      </c>
      <c r="D125" s="17" t="s">
        <v>491</v>
      </c>
      <c r="E125" s="17" t="s">
        <v>13</v>
      </c>
      <c r="F125" s="18">
        <v>28.9</v>
      </c>
      <c r="G125" s="17" t="s">
        <v>21</v>
      </c>
    </row>
    <row r="126" spans="1:7" x14ac:dyDescent="0.25">
      <c r="A126" s="23">
        <v>125</v>
      </c>
      <c r="B126" s="11">
        <v>45367</v>
      </c>
      <c r="C126" s="12">
        <v>45367.669576898152</v>
      </c>
      <c r="D126" s="13" t="s">
        <v>491</v>
      </c>
      <c r="E126" s="13" t="s">
        <v>16</v>
      </c>
      <c r="F126" s="14">
        <v>28.9</v>
      </c>
      <c r="G126" s="13" t="s">
        <v>21</v>
      </c>
    </row>
    <row r="127" spans="1:7" x14ac:dyDescent="0.25">
      <c r="A127" s="24">
        <v>126</v>
      </c>
      <c r="B127" s="15">
        <v>45367</v>
      </c>
      <c r="C127" s="16">
        <v>45367.748694918984</v>
      </c>
      <c r="D127" s="17" t="s">
        <v>491</v>
      </c>
      <c r="E127" s="17" t="s">
        <v>69</v>
      </c>
      <c r="F127" s="18">
        <v>33.799999999999997</v>
      </c>
      <c r="G127" s="17" t="s">
        <v>8</v>
      </c>
    </row>
    <row r="128" spans="1:7" x14ac:dyDescent="0.25">
      <c r="A128" s="23">
        <v>127</v>
      </c>
      <c r="B128" s="11">
        <v>45368</v>
      </c>
      <c r="C128" s="12">
        <v>45368.423858784721</v>
      </c>
      <c r="D128" s="13" t="s">
        <v>492</v>
      </c>
      <c r="E128" s="13"/>
      <c r="F128" s="14">
        <v>40</v>
      </c>
      <c r="G128" s="13" t="s">
        <v>1</v>
      </c>
    </row>
    <row r="129" spans="1:7" x14ac:dyDescent="0.25">
      <c r="A129" s="24">
        <v>128</v>
      </c>
      <c r="B129" s="15">
        <v>45368</v>
      </c>
      <c r="C129" s="16">
        <v>45368.538496122688</v>
      </c>
      <c r="D129" s="17" t="s">
        <v>491</v>
      </c>
      <c r="E129" s="17" t="s">
        <v>70</v>
      </c>
      <c r="F129" s="18">
        <v>28.9</v>
      </c>
      <c r="G129" s="17" t="s">
        <v>21</v>
      </c>
    </row>
    <row r="130" spans="1:7" x14ac:dyDescent="0.25">
      <c r="A130" s="23">
        <v>129</v>
      </c>
      <c r="B130" s="11">
        <v>45369</v>
      </c>
      <c r="C130" s="12">
        <v>45369.47082952546</v>
      </c>
      <c r="D130" s="13" t="s">
        <v>491</v>
      </c>
      <c r="E130" s="13" t="s">
        <v>71</v>
      </c>
      <c r="F130" s="14">
        <v>28.9</v>
      </c>
      <c r="G130" s="13" t="s">
        <v>21</v>
      </c>
    </row>
    <row r="131" spans="1:7" x14ac:dyDescent="0.25">
      <c r="A131" s="24">
        <v>130</v>
      </c>
      <c r="B131" s="15">
        <v>45369</v>
      </c>
      <c r="C131" s="16">
        <v>45369.64698755787</v>
      </c>
      <c r="D131" s="17" t="s">
        <v>491</v>
      </c>
      <c r="E131" s="17" t="s">
        <v>4</v>
      </c>
      <c r="F131" s="18">
        <v>28.9</v>
      </c>
      <c r="G131" s="17" t="s">
        <v>5</v>
      </c>
    </row>
    <row r="132" spans="1:7" x14ac:dyDescent="0.25">
      <c r="A132" s="23">
        <v>131</v>
      </c>
      <c r="B132" s="11">
        <v>45369</v>
      </c>
      <c r="C132" s="12">
        <v>45369.64766480324</v>
      </c>
      <c r="D132" s="13" t="s">
        <v>491</v>
      </c>
      <c r="E132" s="13" t="s">
        <v>4</v>
      </c>
      <c r="F132" s="14">
        <v>28.9</v>
      </c>
      <c r="G132" s="13" t="s">
        <v>5</v>
      </c>
    </row>
    <row r="133" spans="1:7" x14ac:dyDescent="0.25">
      <c r="A133" s="24">
        <v>132</v>
      </c>
      <c r="B133" s="15">
        <v>45369</v>
      </c>
      <c r="C133" s="16">
        <v>45369.648341527776</v>
      </c>
      <c r="D133" s="17" t="s">
        <v>491</v>
      </c>
      <c r="E133" s="17" t="s">
        <v>4</v>
      </c>
      <c r="F133" s="18">
        <v>28.9</v>
      </c>
      <c r="G133" s="17" t="s">
        <v>5</v>
      </c>
    </row>
    <row r="134" spans="1:7" x14ac:dyDescent="0.25">
      <c r="A134" s="23">
        <v>133</v>
      </c>
      <c r="B134" s="11">
        <v>45370</v>
      </c>
      <c r="C134" s="12">
        <v>45370.430856435189</v>
      </c>
      <c r="D134" s="13" t="s">
        <v>492</v>
      </c>
      <c r="E134" s="13"/>
      <c r="F134" s="14">
        <v>30</v>
      </c>
      <c r="G134" s="13" t="s">
        <v>21</v>
      </c>
    </row>
    <row r="135" spans="1:7" x14ac:dyDescent="0.25">
      <c r="A135" s="24">
        <v>134</v>
      </c>
      <c r="B135" s="15">
        <v>45370</v>
      </c>
      <c r="C135" s="16">
        <v>45370.584971481483</v>
      </c>
      <c r="D135" s="17" t="s">
        <v>491</v>
      </c>
      <c r="E135" s="17" t="s">
        <v>72</v>
      </c>
      <c r="F135" s="18">
        <v>38.700000000000003</v>
      </c>
      <c r="G135" s="17" t="s">
        <v>1</v>
      </c>
    </row>
    <row r="136" spans="1:7" x14ac:dyDescent="0.25">
      <c r="A136" s="23">
        <v>135</v>
      </c>
      <c r="B136" s="11">
        <v>45370</v>
      </c>
      <c r="C136" s="12">
        <v>45370.58564542824</v>
      </c>
      <c r="D136" s="13" t="s">
        <v>491</v>
      </c>
      <c r="E136" s="13" t="s">
        <v>72</v>
      </c>
      <c r="F136" s="14">
        <v>38.700000000000003</v>
      </c>
      <c r="G136" s="13" t="s">
        <v>1</v>
      </c>
    </row>
    <row r="137" spans="1:7" x14ac:dyDescent="0.25">
      <c r="A137" s="24">
        <v>136</v>
      </c>
      <c r="B137" s="15">
        <v>45370</v>
      </c>
      <c r="C137" s="16">
        <v>45370.628198020837</v>
      </c>
      <c r="D137" s="17" t="s">
        <v>491</v>
      </c>
      <c r="E137" s="17" t="s">
        <v>56</v>
      </c>
      <c r="F137" s="18">
        <v>38.700000000000003</v>
      </c>
      <c r="G137" s="17" t="s">
        <v>3</v>
      </c>
    </row>
    <row r="138" spans="1:7" x14ac:dyDescent="0.25">
      <c r="A138" s="23">
        <v>137</v>
      </c>
      <c r="B138" s="11">
        <v>45370</v>
      </c>
      <c r="C138" s="12">
        <v>45370.704035949071</v>
      </c>
      <c r="D138" s="13" t="s">
        <v>491</v>
      </c>
      <c r="E138" s="13" t="s">
        <v>73</v>
      </c>
      <c r="F138" s="14">
        <v>33.799999999999997</v>
      </c>
      <c r="G138" s="13" t="s">
        <v>8</v>
      </c>
    </row>
    <row r="139" spans="1:7" x14ac:dyDescent="0.25">
      <c r="A139" s="24">
        <v>138</v>
      </c>
      <c r="B139" s="15">
        <v>45370</v>
      </c>
      <c r="C139" s="16">
        <v>45370.810100428243</v>
      </c>
      <c r="D139" s="17" t="s">
        <v>492</v>
      </c>
      <c r="E139" s="17"/>
      <c r="F139" s="18">
        <v>40</v>
      </c>
      <c r="G139" s="17" t="s">
        <v>3</v>
      </c>
    </row>
    <row r="140" spans="1:7" x14ac:dyDescent="0.25">
      <c r="A140" s="23">
        <v>139</v>
      </c>
      <c r="B140" s="11">
        <v>45371</v>
      </c>
      <c r="C140" s="12">
        <v>45371.486995405096</v>
      </c>
      <c r="D140" s="13" t="s">
        <v>491</v>
      </c>
      <c r="E140" s="13" t="s">
        <v>16</v>
      </c>
      <c r="F140" s="14">
        <v>28.9</v>
      </c>
      <c r="G140" s="13" t="s">
        <v>21</v>
      </c>
    </row>
    <row r="141" spans="1:7" x14ac:dyDescent="0.25">
      <c r="A141" s="24">
        <v>140</v>
      </c>
      <c r="B141" s="15">
        <v>45371</v>
      </c>
      <c r="C141" s="16">
        <v>45371.514672777776</v>
      </c>
      <c r="D141" s="17" t="s">
        <v>492</v>
      </c>
      <c r="E141" s="17"/>
      <c r="F141" s="18">
        <v>40</v>
      </c>
      <c r="G141" s="17" t="s">
        <v>1</v>
      </c>
    </row>
    <row r="142" spans="1:7" x14ac:dyDescent="0.25">
      <c r="A142" s="23">
        <v>141</v>
      </c>
      <c r="B142" s="11">
        <v>45371</v>
      </c>
      <c r="C142" s="12">
        <v>45371.521400092592</v>
      </c>
      <c r="D142" s="13" t="s">
        <v>491</v>
      </c>
      <c r="E142" s="13" t="s">
        <v>56</v>
      </c>
      <c r="F142" s="14">
        <v>28.9</v>
      </c>
      <c r="G142" s="13" t="s">
        <v>21</v>
      </c>
    </row>
    <row r="143" spans="1:7" x14ac:dyDescent="0.25">
      <c r="A143" s="24">
        <v>142</v>
      </c>
      <c r="B143" s="15">
        <v>45371</v>
      </c>
      <c r="C143" s="16">
        <v>45371.553326319445</v>
      </c>
      <c r="D143" s="17" t="s">
        <v>491</v>
      </c>
      <c r="E143" s="17" t="s">
        <v>74</v>
      </c>
      <c r="F143" s="18">
        <v>38.700000000000003</v>
      </c>
      <c r="G143" s="17" t="s">
        <v>36</v>
      </c>
    </row>
    <row r="144" spans="1:7" x14ac:dyDescent="0.25">
      <c r="A144" s="23">
        <v>143</v>
      </c>
      <c r="B144" s="11">
        <v>45371</v>
      </c>
      <c r="C144" s="12">
        <v>45371.696274502312</v>
      </c>
      <c r="D144" s="13" t="s">
        <v>491</v>
      </c>
      <c r="E144" s="13" t="s">
        <v>57</v>
      </c>
      <c r="F144" s="14">
        <v>38.700000000000003</v>
      </c>
      <c r="G144" s="13" t="s">
        <v>12</v>
      </c>
    </row>
    <row r="145" spans="1:7" x14ac:dyDescent="0.25">
      <c r="A145" s="24">
        <v>144</v>
      </c>
      <c r="B145" s="15">
        <v>45371</v>
      </c>
      <c r="C145" s="16">
        <v>45371.743388668983</v>
      </c>
      <c r="D145" s="17" t="s">
        <v>491</v>
      </c>
      <c r="E145" s="17" t="s">
        <v>75</v>
      </c>
      <c r="F145" s="18">
        <v>38.700000000000003</v>
      </c>
      <c r="G145" s="17" t="s">
        <v>1</v>
      </c>
    </row>
    <row r="146" spans="1:7" x14ac:dyDescent="0.25">
      <c r="A146" s="23">
        <v>145</v>
      </c>
      <c r="B146" s="11">
        <v>45372</v>
      </c>
      <c r="C146" s="12">
        <v>45372.429826122687</v>
      </c>
      <c r="D146" s="13" t="s">
        <v>492</v>
      </c>
      <c r="E146" s="13"/>
      <c r="F146" s="14">
        <v>40</v>
      </c>
      <c r="G146" s="13" t="s">
        <v>36</v>
      </c>
    </row>
    <row r="147" spans="1:7" x14ac:dyDescent="0.25">
      <c r="A147" s="24">
        <v>146</v>
      </c>
      <c r="B147" s="15">
        <v>45372</v>
      </c>
      <c r="C147" s="16">
        <v>45372.517467523146</v>
      </c>
      <c r="D147" s="17" t="s">
        <v>491</v>
      </c>
      <c r="E147" s="17" t="s">
        <v>16</v>
      </c>
      <c r="F147" s="18">
        <v>28.9</v>
      </c>
      <c r="G147" s="17" t="s">
        <v>21</v>
      </c>
    </row>
    <row r="148" spans="1:7" x14ac:dyDescent="0.25">
      <c r="A148" s="23">
        <v>147</v>
      </c>
      <c r="B148" s="11">
        <v>45372</v>
      </c>
      <c r="C148" s="12">
        <v>45372.518257268515</v>
      </c>
      <c r="D148" s="13" t="s">
        <v>491</v>
      </c>
      <c r="E148" s="13" t="s">
        <v>16</v>
      </c>
      <c r="F148" s="14">
        <v>38.700000000000003</v>
      </c>
      <c r="G148" s="13" t="s">
        <v>36</v>
      </c>
    </row>
    <row r="149" spans="1:7" x14ac:dyDescent="0.25">
      <c r="A149" s="24">
        <v>148</v>
      </c>
      <c r="B149" s="15">
        <v>45372</v>
      </c>
      <c r="C149" s="16">
        <v>45372.722933483798</v>
      </c>
      <c r="D149" s="17" t="s">
        <v>492</v>
      </c>
      <c r="E149" s="17"/>
      <c r="F149" s="18">
        <v>30</v>
      </c>
      <c r="G149" s="17" t="s">
        <v>5</v>
      </c>
    </row>
    <row r="150" spans="1:7" x14ac:dyDescent="0.25">
      <c r="A150" s="23">
        <v>149</v>
      </c>
      <c r="B150" s="11">
        <v>45372</v>
      </c>
      <c r="C150" s="12">
        <v>45372.723626770836</v>
      </c>
      <c r="D150" s="13" t="s">
        <v>491</v>
      </c>
      <c r="E150" s="13" t="s">
        <v>16</v>
      </c>
      <c r="F150" s="14">
        <v>28.9</v>
      </c>
      <c r="G150" s="13" t="s">
        <v>21</v>
      </c>
    </row>
    <row r="151" spans="1:7" x14ac:dyDescent="0.25">
      <c r="A151" s="24">
        <v>150</v>
      </c>
      <c r="B151" s="15">
        <v>45372</v>
      </c>
      <c r="C151" s="16">
        <v>45372.805978101853</v>
      </c>
      <c r="D151" s="17" t="s">
        <v>491</v>
      </c>
      <c r="E151" s="17" t="s">
        <v>76</v>
      </c>
      <c r="F151" s="18">
        <v>38.700000000000003</v>
      </c>
      <c r="G151" s="17" t="s">
        <v>1</v>
      </c>
    </row>
    <row r="152" spans="1:7" x14ac:dyDescent="0.25">
      <c r="A152" s="23">
        <v>151</v>
      </c>
      <c r="B152" s="11">
        <v>45373</v>
      </c>
      <c r="C152" s="12">
        <v>45373.441592812502</v>
      </c>
      <c r="D152" s="13" t="s">
        <v>491</v>
      </c>
      <c r="E152" s="13" t="s">
        <v>77</v>
      </c>
      <c r="F152" s="14">
        <v>33.799999999999997</v>
      </c>
      <c r="G152" s="13" t="s">
        <v>8</v>
      </c>
    </row>
    <row r="153" spans="1:7" x14ac:dyDescent="0.25">
      <c r="A153" s="24">
        <v>152</v>
      </c>
      <c r="B153" s="15">
        <v>45373</v>
      </c>
      <c r="C153" s="16">
        <v>45373.562041006946</v>
      </c>
      <c r="D153" s="17" t="s">
        <v>491</v>
      </c>
      <c r="E153" s="17" t="s">
        <v>78</v>
      </c>
      <c r="F153" s="18">
        <v>33.799999999999997</v>
      </c>
      <c r="G153" s="17" t="s">
        <v>8</v>
      </c>
    </row>
    <row r="154" spans="1:7" x14ac:dyDescent="0.25">
      <c r="A154" s="23">
        <v>153</v>
      </c>
      <c r="B154" s="11">
        <v>45373</v>
      </c>
      <c r="C154" s="12">
        <v>45373.677250555556</v>
      </c>
      <c r="D154" s="13" t="s">
        <v>492</v>
      </c>
      <c r="E154" s="13"/>
      <c r="F154" s="14">
        <v>40</v>
      </c>
      <c r="G154" s="13" t="s">
        <v>36</v>
      </c>
    </row>
    <row r="155" spans="1:7" x14ac:dyDescent="0.25">
      <c r="A155" s="24">
        <v>154</v>
      </c>
      <c r="B155" s="15">
        <v>45373</v>
      </c>
      <c r="C155" s="16">
        <v>45373.720181990742</v>
      </c>
      <c r="D155" s="17" t="s">
        <v>491</v>
      </c>
      <c r="E155" s="17" t="s">
        <v>16</v>
      </c>
      <c r="F155" s="18">
        <v>28.9</v>
      </c>
      <c r="G155" s="17" t="s">
        <v>5</v>
      </c>
    </row>
    <row r="156" spans="1:7" x14ac:dyDescent="0.25">
      <c r="A156" s="23">
        <v>155</v>
      </c>
      <c r="B156" s="11">
        <v>45373</v>
      </c>
      <c r="C156" s="12">
        <v>45373.720821655093</v>
      </c>
      <c r="D156" s="13" t="s">
        <v>491</v>
      </c>
      <c r="E156" s="13" t="s">
        <v>16</v>
      </c>
      <c r="F156" s="14">
        <v>24</v>
      </c>
      <c r="G156" s="13" t="s">
        <v>28</v>
      </c>
    </row>
    <row r="157" spans="1:7" x14ac:dyDescent="0.25">
      <c r="A157" s="24">
        <v>156</v>
      </c>
      <c r="B157" s="15">
        <v>45373</v>
      </c>
      <c r="C157" s="16">
        <v>45373.722795023146</v>
      </c>
      <c r="D157" s="17" t="s">
        <v>491</v>
      </c>
      <c r="E157" s="17" t="s">
        <v>57</v>
      </c>
      <c r="F157" s="18">
        <v>28.9</v>
      </c>
      <c r="G157" s="17" t="s">
        <v>5</v>
      </c>
    </row>
    <row r="158" spans="1:7" x14ac:dyDescent="0.25">
      <c r="A158" s="23">
        <v>157</v>
      </c>
      <c r="B158" s="11">
        <v>45374</v>
      </c>
      <c r="C158" s="12">
        <v>45374.447217118053</v>
      </c>
      <c r="D158" s="13" t="s">
        <v>491</v>
      </c>
      <c r="E158" s="13" t="s">
        <v>79</v>
      </c>
      <c r="F158" s="14">
        <v>38.700000000000003</v>
      </c>
      <c r="G158" s="13" t="s">
        <v>1</v>
      </c>
    </row>
    <row r="159" spans="1:7" x14ac:dyDescent="0.25">
      <c r="A159" s="24">
        <v>158</v>
      </c>
      <c r="B159" s="15">
        <v>45374</v>
      </c>
      <c r="C159" s="16">
        <v>45374.447999502314</v>
      </c>
      <c r="D159" s="17" t="s">
        <v>491</v>
      </c>
      <c r="E159" s="17" t="s">
        <v>80</v>
      </c>
      <c r="F159" s="18">
        <v>33.799999999999997</v>
      </c>
      <c r="G159" s="17" t="s">
        <v>8</v>
      </c>
    </row>
    <row r="160" spans="1:7" x14ac:dyDescent="0.25">
      <c r="A160" s="23">
        <v>159</v>
      </c>
      <c r="B160" s="11">
        <v>45374</v>
      </c>
      <c r="C160" s="12">
        <v>45374.548699780091</v>
      </c>
      <c r="D160" s="13" t="s">
        <v>491</v>
      </c>
      <c r="E160" s="13" t="s">
        <v>81</v>
      </c>
      <c r="F160" s="14">
        <v>38.700000000000003</v>
      </c>
      <c r="G160" s="13" t="s">
        <v>36</v>
      </c>
    </row>
    <row r="161" spans="1:7" x14ac:dyDescent="0.25">
      <c r="A161" s="24">
        <v>160</v>
      </c>
      <c r="B161" s="15">
        <v>45374</v>
      </c>
      <c r="C161" s="16">
        <v>45374.549447106481</v>
      </c>
      <c r="D161" s="17" t="s">
        <v>491</v>
      </c>
      <c r="E161" s="17" t="s">
        <v>81</v>
      </c>
      <c r="F161" s="18">
        <v>38.700000000000003</v>
      </c>
      <c r="G161" s="17" t="s">
        <v>12</v>
      </c>
    </row>
    <row r="162" spans="1:7" x14ac:dyDescent="0.25">
      <c r="A162" s="23">
        <v>161</v>
      </c>
      <c r="B162" s="11">
        <v>45374</v>
      </c>
      <c r="C162" s="12">
        <v>45374.614366620372</v>
      </c>
      <c r="D162" s="13" t="s">
        <v>491</v>
      </c>
      <c r="E162" s="13" t="s">
        <v>82</v>
      </c>
      <c r="F162" s="14">
        <v>33.799999999999997</v>
      </c>
      <c r="G162" s="13" t="s">
        <v>8</v>
      </c>
    </row>
    <row r="163" spans="1:7" x14ac:dyDescent="0.25">
      <c r="A163" s="24">
        <v>162</v>
      </c>
      <c r="B163" s="15">
        <v>45374</v>
      </c>
      <c r="C163" s="16">
        <v>45374.657859513885</v>
      </c>
      <c r="D163" s="17" t="s">
        <v>491</v>
      </c>
      <c r="E163" s="17" t="s">
        <v>83</v>
      </c>
      <c r="F163" s="18">
        <v>38.700000000000003</v>
      </c>
      <c r="G163" s="17" t="s">
        <v>1</v>
      </c>
    </row>
    <row r="164" spans="1:7" x14ac:dyDescent="0.25">
      <c r="A164" s="23">
        <v>163</v>
      </c>
      <c r="B164" s="11">
        <v>45374</v>
      </c>
      <c r="C164" s="12">
        <v>45374.659419131945</v>
      </c>
      <c r="D164" s="13" t="s">
        <v>491</v>
      </c>
      <c r="E164" s="13" t="s">
        <v>83</v>
      </c>
      <c r="F164" s="14">
        <v>33.799999999999997</v>
      </c>
      <c r="G164" s="13" t="s">
        <v>8</v>
      </c>
    </row>
    <row r="165" spans="1:7" x14ac:dyDescent="0.25">
      <c r="A165" s="24">
        <v>164</v>
      </c>
      <c r="B165" s="15">
        <v>45374</v>
      </c>
      <c r="C165" s="16">
        <v>45374.667342430555</v>
      </c>
      <c r="D165" s="17" t="s">
        <v>491</v>
      </c>
      <c r="E165" s="17" t="s">
        <v>13</v>
      </c>
      <c r="F165" s="18">
        <v>28.9</v>
      </c>
      <c r="G165" s="17" t="s">
        <v>21</v>
      </c>
    </row>
    <row r="166" spans="1:7" x14ac:dyDescent="0.25">
      <c r="A166" s="23">
        <v>165</v>
      </c>
      <c r="B166" s="11">
        <v>45375</v>
      </c>
      <c r="C166" s="12">
        <v>45375.419398206017</v>
      </c>
      <c r="D166" s="13" t="s">
        <v>492</v>
      </c>
      <c r="E166" s="13"/>
      <c r="F166" s="14">
        <v>40</v>
      </c>
      <c r="G166" s="13" t="s">
        <v>1</v>
      </c>
    </row>
    <row r="167" spans="1:7" x14ac:dyDescent="0.25">
      <c r="A167" s="24">
        <v>166</v>
      </c>
      <c r="B167" s="15">
        <v>45375</v>
      </c>
      <c r="C167" s="16">
        <v>45375.781347187498</v>
      </c>
      <c r="D167" s="17" t="s">
        <v>491</v>
      </c>
      <c r="E167" s="17" t="s">
        <v>84</v>
      </c>
      <c r="F167" s="18">
        <v>38.700000000000003</v>
      </c>
      <c r="G167" s="17" t="s">
        <v>1</v>
      </c>
    </row>
    <row r="168" spans="1:7" x14ac:dyDescent="0.25">
      <c r="A168" s="23">
        <v>167</v>
      </c>
      <c r="B168" s="11">
        <v>45376</v>
      </c>
      <c r="C168" s="12">
        <v>45376.438741319442</v>
      </c>
      <c r="D168" s="13" t="s">
        <v>491</v>
      </c>
      <c r="E168" s="13" t="s">
        <v>13</v>
      </c>
      <c r="F168" s="14">
        <v>38.700000000000003</v>
      </c>
      <c r="G168" s="13" t="s">
        <v>1</v>
      </c>
    </row>
    <row r="169" spans="1:7" x14ac:dyDescent="0.25">
      <c r="A169" s="24">
        <v>168</v>
      </c>
      <c r="B169" s="15">
        <v>45376</v>
      </c>
      <c r="C169" s="16">
        <v>45376.469741562498</v>
      </c>
      <c r="D169" s="17" t="s">
        <v>492</v>
      </c>
      <c r="E169" s="17"/>
      <c r="F169" s="18">
        <v>35</v>
      </c>
      <c r="G169" s="17" t="s">
        <v>8</v>
      </c>
    </row>
    <row r="170" spans="1:7" x14ac:dyDescent="0.25">
      <c r="A170" s="23">
        <v>169</v>
      </c>
      <c r="B170" s="11">
        <v>45376</v>
      </c>
      <c r="C170" s="12">
        <v>45376.602189386576</v>
      </c>
      <c r="D170" s="13" t="s">
        <v>491</v>
      </c>
      <c r="E170" s="13" t="s">
        <v>85</v>
      </c>
      <c r="F170" s="14">
        <v>38.700000000000003</v>
      </c>
      <c r="G170" s="13" t="s">
        <v>1</v>
      </c>
    </row>
    <row r="171" spans="1:7" x14ac:dyDescent="0.25">
      <c r="A171" s="24">
        <v>170</v>
      </c>
      <c r="B171" s="15">
        <v>45376</v>
      </c>
      <c r="C171" s="16">
        <v>45376.60376554398</v>
      </c>
      <c r="D171" s="17" t="s">
        <v>491</v>
      </c>
      <c r="E171" s="17" t="s">
        <v>22</v>
      </c>
      <c r="F171" s="18">
        <v>38.700000000000003</v>
      </c>
      <c r="G171" s="17" t="s">
        <v>1</v>
      </c>
    </row>
    <row r="172" spans="1:7" x14ac:dyDescent="0.25">
      <c r="A172" s="23">
        <v>171</v>
      </c>
      <c r="B172" s="11">
        <v>45376</v>
      </c>
      <c r="C172" s="12">
        <v>45376.776049189815</v>
      </c>
      <c r="D172" s="13" t="s">
        <v>491</v>
      </c>
      <c r="E172" s="13" t="s">
        <v>30</v>
      </c>
      <c r="F172" s="14">
        <v>33.799999999999997</v>
      </c>
      <c r="G172" s="13" t="s">
        <v>8</v>
      </c>
    </row>
    <row r="173" spans="1:7" x14ac:dyDescent="0.25">
      <c r="A173" s="24">
        <v>172</v>
      </c>
      <c r="B173" s="15">
        <v>45376</v>
      </c>
      <c r="C173" s="16">
        <v>45376.815561828706</v>
      </c>
      <c r="D173" s="17" t="s">
        <v>491</v>
      </c>
      <c r="E173" s="17" t="s">
        <v>86</v>
      </c>
      <c r="F173" s="18">
        <v>38.700000000000003</v>
      </c>
      <c r="G173" s="17" t="s">
        <v>36</v>
      </c>
    </row>
    <row r="174" spans="1:7" x14ac:dyDescent="0.25">
      <c r="A174" s="23">
        <v>173</v>
      </c>
      <c r="B174" s="11">
        <v>45377</v>
      </c>
      <c r="C174" s="12">
        <v>45377.441547210648</v>
      </c>
      <c r="D174" s="13" t="s">
        <v>491</v>
      </c>
      <c r="E174" s="13" t="s">
        <v>62</v>
      </c>
      <c r="F174" s="14">
        <v>38.700000000000003</v>
      </c>
      <c r="G174" s="13" t="s">
        <v>12</v>
      </c>
    </row>
    <row r="175" spans="1:7" x14ac:dyDescent="0.25">
      <c r="A175" s="24">
        <v>174</v>
      </c>
      <c r="B175" s="15">
        <v>45377</v>
      </c>
      <c r="C175" s="16">
        <v>45377.44208508102</v>
      </c>
      <c r="D175" s="17" t="s">
        <v>491</v>
      </c>
      <c r="E175" s="17" t="s">
        <v>62</v>
      </c>
      <c r="F175" s="18">
        <v>38.700000000000003</v>
      </c>
      <c r="G175" s="17" t="s">
        <v>1</v>
      </c>
    </row>
    <row r="176" spans="1:7" x14ac:dyDescent="0.25">
      <c r="A176" s="23">
        <v>175</v>
      </c>
      <c r="B176" s="11">
        <v>45377</v>
      </c>
      <c r="C176" s="12">
        <v>45377.446182523148</v>
      </c>
      <c r="D176" s="13" t="s">
        <v>491</v>
      </c>
      <c r="E176" s="13" t="s">
        <v>87</v>
      </c>
      <c r="F176" s="14">
        <v>38.700000000000003</v>
      </c>
      <c r="G176" s="13" t="s">
        <v>1</v>
      </c>
    </row>
    <row r="177" spans="1:7" x14ac:dyDescent="0.25">
      <c r="A177" s="24">
        <v>176</v>
      </c>
      <c r="B177" s="15">
        <v>45377</v>
      </c>
      <c r="C177" s="16">
        <v>45377.46652008102</v>
      </c>
      <c r="D177" s="17" t="s">
        <v>491</v>
      </c>
      <c r="E177" s="17" t="s">
        <v>13</v>
      </c>
      <c r="F177" s="18">
        <v>28.9</v>
      </c>
      <c r="G177" s="17" t="s">
        <v>21</v>
      </c>
    </row>
    <row r="178" spans="1:7" x14ac:dyDescent="0.25">
      <c r="A178" s="23">
        <v>177</v>
      </c>
      <c r="B178" s="11">
        <v>45377</v>
      </c>
      <c r="C178" s="12">
        <v>45377.566583020831</v>
      </c>
      <c r="D178" s="13" t="s">
        <v>491</v>
      </c>
      <c r="E178" s="13" t="s">
        <v>4</v>
      </c>
      <c r="F178" s="14">
        <v>28.9</v>
      </c>
      <c r="G178" s="13" t="s">
        <v>5</v>
      </c>
    </row>
    <row r="179" spans="1:7" x14ac:dyDescent="0.25">
      <c r="A179" s="24">
        <v>178</v>
      </c>
      <c r="B179" s="15">
        <v>45377</v>
      </c>
      <c r="C179" s="16">
        <v>45377.567241249999</v>
      </c>
      <c r="D179" s="17" t="s">
        <v>491</v>
      </c>
      <c r="E179" s="17" t="s">
        <v>39</v>
      </c>
      <c r="F179" s="18">
        <v>28.9</v>
      </c>
      <c r="G179" s="17" t="s">
        <v>21</v>
      </c>
    </row>
    <row r="180" spans="1:7" x14ac:dyDescent="0.25">
      <c r="A180" s="23">
        <v>179</v>
      </c>
      <c r="B180" s="11">
        <v>45377</v>
      </c>
      <c r="C180" s="12">
        <v>45377.568052349539</v>
      </c>
      <c r="D180" s="13" t="s">
        <v>491</v>
      </c>
      <c r="E180" s="13" t="s">
        <v>66</v>
      </c>
      <c r="F180" s="14">
        <v>28.9</v>
      </c>
      <c r="G180" s="13" t="s">
        <v>21</v>
      </c>
    </row>
    <row r="181" spans="1:7" x14ac:dyDescent="0.25">
      <c r="A181" s="24">
        <v>180</v>
      </c>
      <c r="B181" s="15">
        <v>45377</v>
      </c>
      <c r="C181" s="16">
        <v>45377.581871261573</v>
      </c>
      <c r="D181" s="17" t="s">
        <v>491</v>
      </c>
      <c r="E181" s="17" t="s">
        <v>57</v>
      </c>
      <c r="F181" s="18">
        <v>28.9</v>
      </c>
      <c r="G181" s="17" t="s">
        <v>5</v>
      </c>
    </row>
    <row r="182" spans="1:7" x14ac:dyDescent="0.25">
      <c r="A182" s="23">
        <v>181</v>
      </c>
      <c r="B182" s="11">
        <v>45377</v>
      </c>
      <c r="C182" s="12">
        <v>45377.658359606481</v>
      </c>
      <c r="D182" s="13" t="s">
        <v>491</v>
      </c>
      <c r="E182" s="13" t="s">
        <v>88</v>
      </c>
      <c r="F182" s="14">
        <v>38.700000000000003</v>
      </c>
      <c r="G182" s="13" t="s">
        <v>1</v>
      </c>
    </row>
    <row r="183" spans="1:7" x14ac:dyDescent="0.25">
      <c r="A183" s="24">
        <v>182</v>
      </c>
      <c r="B183" s="15">
        <v>45377</v>
      </c>
      <c r="C183" s="16">
        <v>45377.773363055552</v>
      </c>
      <c r="D183" s="17" t="s">
        <v>491</v>
      </c>
      <c r="E183" s="17" t="s">
        <v>30</v>
      </c>
      <c r="F183" s="18">
        <v>38.700000000000003</v>
      </c>
      <c r="G183" s="17" t="s">
        <v>1</v>
      </c>
    </row>
    <row r="184" spans="1:7" x14ac:dyDescent="0.25">
      <c r="A184" s="23">
        <v>183</v>
      </c>
      <c r="B184" s="11">
        <v>45377</v>
      </c>
      <c r="C184" s="12">
        <v>45377.774243611108</v>
      </c>
      <c r="D184" s="13" t="s">
        <v>491</v>
      </c>
      <c r="E184" s="13" t="s">
        <v>13</v>
      </c>
      <c r="F184" s="14">
        <v>38.700000000000003</v>
      </c>
      <c r="G184" s="13" t="s">
        <v>3</v>
      </c>
    </row>
    <row r="185" spans="1:7" x14ac:dyDescent="0.25">
      <c r="A185" s="24">
        <v>184</v>
      </c>
      <c r="B185" s="15">
        <v>45378</v>
      </c>
      <c r="C185" s="16">
        <v>45378.461703402776</v>
      </c>
      <c r="D185" s="17" t="s">
        <v>491</v>
      </c>
      <c r="E185" s="17" t="s">
        <v>4</v>
      </c>
      <c r="F185" s="18">
        <v>28.9</v>
      </c>
      <c r="G185" s="17" t="s">
        <v>21</v>
      </c>
    </row>
    <row r="186" spans="1:7" x14ac:dyDescent="0.25">
      <c r="A186" s="23">
        <v>185</v>
      </c>
      <c r="B186" s="11">
        <v>45378</v>
      </c>
      <c r="C186" s="12">
        <v>45378.462479583337</v>
      </c>
      <c r="D186" s="13" t="s">
        <v>491</v>
      </c>
      <c r="E186" s="13" t="s">
        <v>4</v>
      </c>
      <c r="F186" s="14">
        <v>33.799999999999997</v>
      </c>
      <c r="G186" s="13" t="s">
        <v>8</v>
      </c>
    </row>
    <row r="187" spans="1:7" x14ac:dyDescent="0.25">
      <c r="A187" s="24">
        <v>186</v>
      </c>
      <c r="B187" s="15">
        <v>45378</v>
      </c>
      <c r="C187" s="16">
        <v>45378.539588680556</v>
      </c>
      <c r="D187" s="17" t="s">
        <v>491</v>
      </c>
      <c r="E187" s="17" t="s">
        <v>89</v>
      </c>
      <c r="F187" s="18">
        <v>33.799999999999997</v>
      </c>
      <c r="G187" s="17" t="s">
        <v>8</v>
      </c>
    </row>
    <row r="188" spans="1:7" x14ac:dyDescent="0.25">
      <c r="A188" s="23">
        <v>187</v>
      </c>
      <c r="B188" s="11">
        <v>45378</v>
      </c>
      <c r="C188" s="12">
        <v>45378.56620415509</v>
      </c>
      <c r="D188" s="13" t="s">
        <v>491</v>
      </c>
      <c r="E188" s="13" t="s">
        <v>90</v>
      </c>
      <c r="F188" s="14">
        <v>38.700000000000003</v>
      </c>
      <c r="G188" s="13" t="s">
        <v>3</v>
      </c>
    </row>
    <row r="189" spans="1:7" x14ac:dyDescent="0.25">
      <c r="A189" s="24">
        <v>188</v>
      </c>
      <c r="B189" s="15">
        <v>45378</v>
      </c>
      <c r="C189" s="16">
        <v>45378.598977569447</v>
      </c>
      <c r="D189" s="17" t="s">
        <v>491</v>
      </c>
      <c r="E189" s="17" t="s">
        <v>16</v>
      </c>
      <c r="F189" s="18">
        <v>38.700000000000003</v>
      </c>
      <c r="G189" s="17" t="s">
        <v>36</v>
      </c>
    </row>
    <row r="190" spans="1:7" x14ac:dyDescent="0.25">
      <c r="A190" s="23">
        <v>189</v>
      </c>
      <c r="B190" s="11">
        <v>45378</v>
      </c>
      <c r="C190" s="12">
        <v>45378.599715046294</v>
      </c>
      <c r="D190" s="13" t="s">
        <v>491</v>
      </c>
      <c r="E190" s="13" t="s">
        <v>16</v>
      </c>
      <c r="F190" s="14">
        <v>28.9</v>
      </c>
      <c r="G190" s="13" t="s">
        <v>5</v>
      </c>
    </row>
    <row r="191" spans="1:7" x14ac:dyDescent="0.25">
      <c r="A191" s="24">
        <v>190</v>
      </c>
      <c r="B191" s="15">
        <v>45378</v>
      </c>
      <c r="C191" s="16">
        <v>45378.770970289355</v>
      </c>
      <c r="D191" s="17" t="s">
        <v>491</v>
      </c>
      <c r="E191" s="17" t="s">
        <v>91</v>
      </c>
      <c r="F191" s="18">
        <v>28.9</v>
      </c>
      <c r="G191" s="17" t="s">
        <v>21</v>
      </c>
    </row>
    <row r="192" spans="1:7" x14ac:dyDescent="0.25">
      <c r="A192" s="23">
        <v>191</v>
      </c>
      <c r="B192" s="11">
        <v>45378</v>
      </c>
      <c r="C192" s="12">
        <v>45378.813338449072</v>
      </c>
      <c r="D192" s="13" t="s">
        <v>492</v>
      </c>
      <c r="E192" s="13"/>
      <c r="F192" s="14">
        <v>40</v>
      </c>
      <c r="G192" s="13" t="s">
        <v>1</v>
      </c>
    </row>
    <row r="193" spans="1:7" x14ac:dyDescent="0.25">
      <c r="A193" s="24">
        <v>192</v>
      </c>
      <c r="B193" s="15">
        <v>45379</v>
      </c>
      <c r="C193" s="16">
        <v>45379.600545046298</v>
      </c>
      <c r="D193" s="17" t="s">
        <v>491</v>
      </c>
      <c r="E193" s="17" t="s">
        <v>92</v>
      </c>
      <c r="F193" s="18">
        <v>28.9</v>
      </c>
      <c r="G193" s="17" t="s">
        <v>21</v>
      </c>
    </row>
    <row r="194" spans="1:7" x14ac:dyDescent="0.25">
      <c r="A194" s="23">
        <v>193</v>
      </c>
      <c r="B194" s="11">
        <v>45379</v>
      </c>
      <c r="C194" s="12">
        <v>45379.725535231482</v>
      </c>
      <c r="D194" s="13" t="s">
        <v>491</v>
      </c>
      <c r="E194" s="13" t="s">
        <v>16</v>
      </c>
      <c r="F194" s="14">
        <v>28.9</v>
      </c>
      <c r="G194" s="13" t="s">
        <v>21</v>
      </c>
    </row>
    <row r="195" spans="1:7" x14ac:dyDescent="0.25">
      <c r="A195" s="24">
        <v>194</v>
      </c>
      <c r="B195" s="15">
        <v>45379</v>
      </c>
      <c r="C195" s="16">
        <v>45379.727144722223</v>
      </c>
      <c r="D195" s="17" t="s">
        <v>491</v>
      </c>
      <c r="E195" s="17" t="s">
        <v>16</v>
      </c>
      <c r="F195" s="18">
        <v>28.9</v>
      </c>
      <c r="G195" s="17" t="s">
        <v>5</v>
      </c>
    </row>
    <row r="196" spans="1:7" x14ac:dyDescent="0.25">
      <c r="A196" s="23">
        <v>195</v>
      </c>
      <c r="B196" s="11">
        <v>45379</v>
      </c>
      <c r="C196" s="12">
        <v>45379.731072361108</v>
      </c>
      <c r="D196" s="13" t="s">
        <v>491</v>
      </c>
      <c r="E196" s="13" t="s">
        <v>93</v>
      </c>
      <c r="F196" s="14">
        <v>38.700000000000003</v>
      </c>
      <c r="G196" s="13" t="s">
        <v>1</v>
      </c>
    </row>
    <row r="197" spans="1:7" x14ac:dyDescent="0.25">
      <c r="A197" s="24">
        <v>196</v>
      </c>
      <c r="B197" s="15">
        <v>45380</v>
      </c>
      <c r="C197" s="16">
        <v>45380.455781192133</v>
      </c>
      <c r="D197" s="17" t="s">
        <v>491</v>
      </c>
      <c r="E197" s="17" t="s">
        <v>94</v>
      </c>
      <c r="F197" s="18">
        <v>38.700000000000003</v>
      </c>
      <c r="G197" s="17" t="s">
        <v>1</v>
      </c>
    </row>
    <row r="198" spans="1:7" x14ac:dyDescent="0.25">
      <c r="A198" s="23">
        <v>197</v>
      </c>
      <c r="B198" s="11">
        <v>45380</v>
      </c>
      <c r="C198" s="12">
        <v>45380.52381230324</v>
      </c>
      <c r="D198" s="13" t="s">
        <v>491</v>
      </c>
      <c r="E198" s="13" t="s">
        <v>95</v>
      </c>
      <c r="F198" s="14">
        <v>38.700000000000003</v>
      </c>
      <c r="G198" s="13" t="s">
        <v>36</v>
      </c>
    </row>
    <row r="199" spans="1:7" x14ac:dyDescent="0.25">
      <c r="A199" s="24">
        <v>198</v>
      </c>
      <c r="B199" s="15">
        <v>45380</v>
      </c>
      <c r="C199" s="16">
        <v>45380.528844039349</v>
      </c>
      <c r="D199" s="17" t="s">
        <v>491</v>
      </c>
      <c r="E199" s="17" t="s">
        <v>95</v>
      </c>
      <c r="F199" s="18">
        <v>38.700000000000003</v>
      </c>
      <c r="G199" s="17" t="s">
        <v>36</v>
      </c>
    </row>
    <row r="200" spans="1:7" x14ac:dyDescent="0.25">
      <c r="A200" s="23">
        <v>199</v>
      </c>
      <c r="B200" s="11">
        <v>45380</v>
      </c>
      <c r="C200" s="12">
        <v>45380.557460856478</v>
      </c>
      <c r="D200" s="13" t="s">
        <v>492</v>
      </c>
      <c r="E200" s="13"/>
      <c r="F200" s="14">
        <v>40</v>
      </c>
      <c r="G200" s="13" t="s">
        <v>36</v>
      </c>
    </row>
    <row r="201" spans="1:7" x14ac:dyDescent="0.25">
      <c r="A201" s="24">
        <v>200</v>
      </c>
      <c r="B201" s="15">
        <v>45381</v>
      </c>
      <c r="C201" s="16">
        <v>45381.499535347219</v>
      </c>
      <c r="D201" s="17" t="s">
        <v>491</v>
      </c>
      <c r="E201" s="17" t="s">
        <v>76</v>
      </c>
      <c r="F201" s="18">
        <v>38.700000000000003</v>
      </c>
      <c r="G201" s="17" t="s">
        <v>1</v>
      </c>
    </row>
    <row r="202" spans="1:7" x14ac:dyDescent="0.25">
      <c r="A202" s="23">
        <v>201</v>
      </c>
      <c r="B202" s="11">
        <v>45381</v>
      </c>
      <c r="C202" s="12">
        <v>45381.575993229169</v>
      </c>
      <c r="D202" s="13" t="s">
        <v>492</v>
      </c>
      <c r="E202" s="13"/>
      <c r="F202" s="14">
        <v>40</v>
      </c>
      <c r="G202" s="13" t="s">
        <v>36</v>
      </c>
    </row>
    <row r="203" spans="1:7" x14ac:dyDescent="0.25">
      <c r="A203" s="24">
        <v>202</v>
      </c>
      <c r="B203" s="15">
        <v>45381</v>
      </c>
      <c r="C203" s="16">
        <v>45381.67536789352</v>
      </c>
      <c r="D203" s="17" t="s">
        <v>491</v>
      </c>
      <c r="E203" s="17" t="s">
        <v>22</v>
      </c>
      <c r="F203" s="18">
        <v>38.700000000000003</v>
      </c>
      <c r="G203" s="17" t="s">
        <v>1</v>
      </c>
    </row>
    <row r="204" spans="1:7" x14ac:dyDescent="0.25">
      <c r="A204" s="23">
        <v>203</v>
      </c>
      <c r="B204" s="11">
        <v>45381</v>
      </c>
      <c r="C204" s="12">
        <v>45381.692135567129</v>
      </c>
      <c r="D204" s="13" t="s">
        <v>491</v>
      </c>
      <c r="E204" s="13" t="s">
        <v>13</v>
      </c>
      <c r="F204" s="14">
        <v>38.700000000000003</v>
      </c>
      <c r="G204" s="13" t="s">
        <v>1</v>
      </c>
    </row>
    <row r="205" spans="1:7" x14ac:dyDescent="0.25">
      <c r="A205" s="24">
        <v>204</v>
      </c>
      <c r="B205" s="15">
        <v>45381</v>
      </c>
      <c r="C205" s="16">
        <v>45381.6930272338</v>
      </c>
      <c r="D205" s="17" t="s">
        <v>491</v>
      </c>
      <c r="E205" s="17" t="s">
        <v>13</v>
      </c>
      <c r="F205" s="18">
        <v>33.799999999999997</v>
      </c>
      <c r="G205" s="17" t="s">
        <v>8</v>
      </c>
    </row>
    <row r="206" spans="1:7" x14ac:dyDescent="0.25">
      <c r="A206" s="23">
        <v>205</v>
      </c>
      <c r="B206" s="11">
        <v>45382</v>
      </c>
      <c r="C206" s="12">
        <v>45382.444496793978</v>
      </c>
      <c r="D206" s="13" t="s">
        <v>491</v>
      </c>
      <c r="E206" s="13" t="s">
        <v>96</v>
      </c>
      <c r="F206" s="14">
        <v>38.700000000000003</v>
      </c>
      <c r="G206" s="13" t="s">
        <v>36</v>
      </c>
    </row>
    <row r="207" spans="1:7" x14ac:dyDescent="0.25">
      <c r="A207" s="24">
        <v>206</v>
      </c>
      <c r="B207" s="15">
        <v>45382</v>
      </c>
      <c r="C207" s="16">
        <v>45382.817187499997</v>
      </c>
      <c r="D207" s="17" t="s">
        <v>492</v>
      </c>
      <c r="E207" s="17"/>
      <c r="F207" s="18">
        <v>30</v>
      </c>
      <c r="G207" s="17" t="s">
        <v>5</v>
      </c>
    </row>
    <row r="208" spans="1:7" x14ac:dyDescent="0.25">
      <c r="A208" s="23">
        <v>207</v>
      </c>
      <c r="B208" s="11">
        <v>45383</v>
      </c>
      <c r="C208" s="12">
        <v>45383.436662048611</v>
      </c>
      <c r="D208" s="13" t="s">
        <v>491</v>
      </c>
      <c r="E208" s="13" t="s">
        <v>6</v>
      </c>
      <c r="F208" s="14">
        <v>28.9</v>
      </c>
      <c r="G208" s="13" t="s">
        <v>5</v>
      </c>
    </row>
    <row r="209" spans="1:7" x14ac:dyDescent="0.25">
      <c r="A209" s="24">
        <v>208</v>
      </c>
      <c r="B209" s="15">
        <v>45383</v>
      </c>
      <c r="C209" s="16">
        <v>45383.437295347219</v>
      </c>
      <c r="D209" s="17" t="s">
        <v>491</v>
      </c>
      <c r="E209" s="17" t="s">
        <v>6</v>
      </c>
      <c r="F209" s="18">
        <v>33.799999999999997</v>
      </c>
      <c r="G209" s="17" t="s">
        <v>8</v>
      </c>
    </row>
    <row r="210" spans="1:7" x14ac:dyDescent="0.25">
      <c r="A210" s="23">
        <v>209</v>
      </c>
      <c r="B210" s="11">
        <v>45383</v>
      </c>
      <c r="C210" s="12">
        <v>45383.438006192133</v>
      </c>
      <c r="D210" s="13" t="s">
        <v>491</v>
      </c>
      <c r="E210" s="13" t="s">
        <v>6</v>
      </c>
      <c r="F210" s="14">
        <v>33.799999999999997</v>
      </c>
      <c r="G210" s="13" t="s">
        <v>8</v>
      </c>
    </row>
    <row r="211" spans="1:7" x14ac:dyDescent="0.25">
      <c r="A211" s="24">
        <v>210</v>
      </c>
      <c r="B211" s="15">
        <v>45383</v>
      </c>
      <c r="C211" s="16">
        <v>45383.46925736111</v>
      </c>
      <c r="D211" s="17" t="s">
        <v>491</v>
      </c>
      <c r="E211" s="17" t="s">
        <v>13</v>
      </c>
      <c r="F211" s="18">
        <v>33.799999999999997</v>
      </c>
      <c r="G211" s="17" t="s">
        <v>8</v>
      </c>
    </row>
    <row r="212" spans="1:7" x14ac:dyDescent="0.25">
      <c r="A212" s="23">
        <v>211</v>
      </c>
      <c r="B212" s="11">
        <v>45383</v>
      </c>
      <c r="C212" s="12">
        <v>45383.709524583333</v>
      </c>
      <c r="D212" s="13" t="s">
        <v>492</v>
      </c>
      <c r="E212" s="13"/>
      <c r="F212" s="14">
        <v>40</v>
      </c>
      <c r="G212" s="13" t="s">
        <v>36</v>
      </c>
    </row>
    <row r="213" spans="1:7" x14ac:dyDescent="0.25">
      <c r="A213" s="24">
        <v>212</v>
      </c>
      <c r="B213" s="15">
        <v>45383</v>
      </c>
      <c r="C213" s="16">
        <v>45383.762990416668</v>
      </c>
      <c r="D213" s="17" t="s">
        <v>491</v>
      </c>
      <c r="E213" s="17" t="s">
        <v>30</v>
      </c>
      <c r="F213" s="18">
        <v>33.799999999999997</v>
      </c>
      <c r="G213" s="17" t="s">
        <v>8</v>
      </c>
    </row>
    <row r="214" spans="1:7" x14ac:dyDescent="0.25">
      <c r="A214" s="23">
        <v>213</v>
      </c>
      <c r="B214" s="11">
        <v>45383</v>
      </c>
      <c r="C214" s="12">
        <v>45383.781567546299</v>
      </c>
      <c r="D214" s="13" t="s">
        <v>491</v>
      </c>
      <c r="E214" s="13" t="s">
        <v>97</v>
      </c>
      <c r="F214" s="14">
        <v>38.700000000000003</v>
      </c>
      <c r="G214" s="13" t="s">
        <v>3</v>
      </c>
    </row>
    <row r="215" spans="1:7" x14ac:dyDescent="0.25">
      <c r="A215" s="24">
        <v>214</v>
      </c>
      <c r="B215" s="15">
        <v>45384</v>
      </c>
      <c r="C215" s="16">
        <v>45384.417523402779</v>
      </c>
      <c r="D215" s="17" t="s">
        <v>491</v>
      </c>
      <c r="E215" s="17" t="s">
        <v>0</v>
      </c>
      <c r="F215" s="18">
        <v>38.700000000000003</v>
      </c>
      <c r="G215" s="17" t="s">
        <v>1</v>
      </c>
    </row>
    <row r="216" spans="1:7" x14ac:dyDescent="0.25">
      <c r="A216" s="23">
        <v>215</v>
      </c>
      <c r="B216" s="11">
        <v>45384</v>
      </c>
      <c r="C216" s="12">
        <v>45384.679562141202</v>
      </c>
      <c r="D216" s="13" t="s">
        <v>491</v>
      </c>
      <c r="E216" s="13" t="s">
        <v>4</v>
      </c>
      <c r="F216" s="14">
        <v>28.9</v>
      </c>
      <c r="G216" s="13" t="s">
        <v>5</v>
      </c>
    </row>
    <row r="217" spans="1:7" x14ac:dyDescent="0.25">
      <c r="A217" s="24">
        <v>216</v>
      </c>
      <c r="B217" s="15">
        <v>45384</v>
      </c>
      <c r="C217" s="16">
        <v>45384.680190509258</v>
      </c>
      <c r="D217" s="17" t="s">
        <v>491</v>
      </c>
      <c r="E217" s="17" t="s">
        <v>4</v>
      </c>
      <c r="F217" s="18">
        <v>28.9</v>
      </c>
      <c r="G217" s="17" t="s">
        <v>21</v>
      </c>
    </row>
    <row r="218" spans="1:7" x14ac:dyDescent="0.25">
      <c r="A218" s="23">
        <v>217</v>
      </c>
      <c r="B218" s="11">
        <v>45384</v>
      </c>
      <c r="C218" s="12">
        <v>45384.833008587964</v>
      </c>
      <c r="D218" s="13" t="s">
        <v>492</v>
      </c>
      <c r="E218" s="13"/>
      <c r="F218" s="14">
        <v>40</v>
      </c>
      <c r="G218" s="13" t="s">
        <v>36</v>
      </c>
    </row>
    <row r="219" spans="1:7" x14ac:dyDescent="0.25">
      <c r="A219" s="24">
        <v>218</v>
      </c>
      <c r="B219" s="15">
        <v>45385</v>
      </c>
      <c r="C219" s="16">
        <v>45385.430019027779</v>
      </c>
      <c r="D219" s="17" t="s">
        <v>491</v>
      </c>
      <c r="E219" s="17" t="s">
        <v>4</v>
      </c>
      <c r="F219" s="18">
        <v>28.9</v>
      </c>
      <c r="G219" s="17" t="s">
        <v>21</v>
      </c>
    </row>
    <row r="220" spans="1:7" x14ac:dyDescent="0.25">
      <c r="A220" s="23">
        <v>219</v>
      </c>
      <c r="B220" s="11">
        <v>45385</v>
      </c>
      <c r="C220" s="12">
        <v>45385.430644155094</v>
      </c>
      <c r="D220" s="13" t="s">
        <v>491</v>
      </c>
      <c r="E220" s="13" t="s">
        <v>4</v>
      </c>
      <c r="F220" s="14">
        <v>28.9</v>
      </c>
      <c r="G220" s="13" t="s">
        <v>5</v>
      </c>
    </row>
    <row r="221" spans="1:7" x14ac:dyDescent="0.25">
      <c r="A221" s="24">
        <v>220</v>
      </c>
      <c r="B221" s="15">
        <v>45385</v>
      </c>
      <c r="C221" s="16">
        <v>45385.550062118054</v>
      </c>
      <c r="D221" s="17" t="s">
        <v>491</v>
      </c>
      <c r="E221" s="17" t="s">
        <v>16</v>
      </c>
      <c r="F221" s="18">
        <v>38.700000000000003</v>
      </c>
      <c r="G221" s="17" t="s">
        <v>36</v>
      </c>
    </row>
    <row r="222" spans="1:7" x14ac:dyDescent="0.25">
      <c r="A222" s="23">
        <v>221</v>
      </c>
      <c r="B222" s="11">
        <v>45385</v>
      </c>
      <c r="C222" s="12">
        <v>45385.650135821757</v>
      </c>
      <c r="D222" s="13" t="s">
        <v>492</v>
      </c>
      <c r="E222" s="13"/>
      <c r="F222" s="14">
        <v>30</v>
      </c>
      <c r="G222" s="13" t="s">
        <v>21</v>
      </c>
    </row>
    <row r="223" spans="1:7" x14ac:dyDescent="0.25">
      <c r="A223" s="24">
        <v>222</v>
      </c>
      <c r="B223" s="15">
        <v>45386</v>
      </c>
      <c r="C223" s="16">
        <v>45386.447870231481</v>
      </c>
      <c r="D223" s="17" t="s">
        <v>491</v>
      </c>
      <c r="E223" s="17" t="s">
        <v>98</v>
      </c>
      <c r="F223" s="18">
        <v>38.700000000000003</v>
      </c>
      <c r="G223" s="17" t="s">
        <v>1</v>
      </c>
    </row>
    <row r="224" spans="1:7" x14ac:dyDescent="0.25">
      <c r="A224" s="23">
        <v>223</v>
      </c>
      <c r="B224" s="11">
        <v>45386</v>
      </c>
      <c r="C224" s="12">
        <v>45386.476829687497</v>
      </c>
      <c r="D224" s="13" t="s">
        <v>491</v>
      </c>
      <c r="E224" s="13" t="s">
        <v>99</v>
      </c>
      <c r="F224" s="14">
        <v>38.700000000000003</v>
      </c>
      <c r="G224" s="13" t="s">
        <v>1</v>
      </c>
    </row>
    <row r="225" spans="1:7" x14ac:dyDescent="0.25">
      <c r="A225" s="24">
        <v>224</v>
      </c>
      <c r="B225" s="15">
        <v>45386</v>
      </c>
      <c r="C225" s="16">
        <v>45386.477643645834</v>
      </c>
      <c r="D225" s="17" t="s">
        <v>491</v>
      </c>
      <c r="E225" s="17" t="s">
        <v>100</v>
      </c>
      <c r="F225" s="18">
        <v>38.700000000000003</v>
      </c>
      <c r="G225" s="17" t="s">
        <v>36</v>
      </c>
    </row>
    <row r="226" spans="1:7" x14ac:dyDescent="0.25">
      <c r="A226" s="23">
        <v>225</v>
      </c>
      <c r="B226" s="11">
        <v>45386</v>
      </c>
      <c r="C226" s="12">
        <v>45386.515997870367</v>
      </c>
      <c r="D226" s="13" t="s">
        <v>491</v>
      </c>
      <c r="E226" s="13" t="s">
        <v>101</v>
      </c>
      <c r="F226" s="14">
        <v>28.9</v>
      </c>
      <c r="G226" s="13" t="s">
        <v>21</v>
      </c>
    </row>
    <row r="227" spans="1:7" x14ac:dyDescent="0.25">
      <c r="A227" s="24">
        <v>226</v>
      </c>
      <c r="B227" s="15">
        <v>45386</v>
      </c>
      <c r="C227" s="16">
        <v>45386.820922916668</v>
      </c>
      <c r="D227" s="17" t="s">
        <v>492</v>
      </c>
      <c r="E227" s="17"/>
      <c r="F227" s="18">
        <v>40</v>
      </c>
      <c r="G227" s="17" t="s">
        <v>1</v>
      </c>
    </row>
    <row r="228" spans="1:7" x14ac:dyDescent="0.25">
      <c r="A228" s="23">
        <v>227</v>
      </c>
      <c r="B228" s="11">
        <v>45387</v>
      </c>
      <c r="C228" s="12">
        <v>45387.444938981484</v>
      </c>
      <c r="D228" s="13" t="s">
        <v>491</v>
      </c>
      <c r="E228" s="13" t="s">
        <v>102</v>
      </c>
      <c r="F228" s="14">
        <v>28.9</v>
      </c>
      <c r="G228" s="13" t="s">
        <v>5</v>
      </c>
    </row>
    <row r="229" spans="1:7" x14ac:dyDescent="0.25">
      <c r="A229" s="24">
        <v>228</v>
      </c>
      <c r="B229" s="15">
        <v>45387</v>
      </c>
      <c r="C229" s="16">
        <v>45387.445905138891</v>
      </c>
      <c r="D229" s="17" t="s">
        <v>491</v>
      </c>
      <c r="E229" s="17" t="s">
        <v>16</v>
      </c>
      <c r="F229" s="18">
        <v>28.9</v>
      </c>
      <c r="G229" s="17" t="s">
        <v>5</v>
      </c>
    </row>
    <row r="230" spans="1:7" x14ac:dyDescent="0.25">
      <c r="A230" s="23">
        <v>229</v>
      </c>
      <c r="B230" s="11">
        <v>45387</v>
      </c>
      <c r="C230" s="12">
        <v>45387.462669479166</v>
      </c>
      <c r="D230" s="13" t="s">
        <v>491</v>
      </c>
      <c r="E230" s="13" t="s">
        <v>103</v>
      </c>
      <c r="F230" s="14">
        <v>28.9</v>
      </c>
      <c r="G230" s="13" t="s">
        <v>21</v>
      </c>
    </row>
    <row r="231" spans="1:7" x14ac:dyDescent="0.25">
      <c r="A231" s="24">
        <v>230</v>
      </c>
      <c r="B231" s="15">
        <v>45387</v>
      </c>
      <c r="C231" s="16">
        <v>45387.510046006944</v>
      </c>
      <c r="D231" s="17" t="s">
        <v>491</v>
      </c>
      <c r="E231" s="17" t="s">
        <v>104</v>
      </c>
      <c r="F231" s="18">
        <v>33.799999999999997</v>
      </c>
      <c r="G231" s="17" t="s">
        <v>8</v>
      </c>
    </row>
    <row r="232" spans="1:7" x14ac:dyDescent="0.25">
      <c r="A232" s="23">
        <v>231</v>
      </c>
      <c r="B232" s="11">
        <v>45387</v>
      </c>
      <c r="C232" s="12">
        <v>45387.599772997688</v>
      </c>
      <c r="D232" s="13" t="s">
        <v>491</v>
      </c>
      <c r="E232" s="13" t="s">
        <v>105</v>
      </c>
      <c r="F232" s="14">
        <v>38.700000000000003</v>
      </c>
      <c r="G232" s="13" t="s">
        <v>1</v>
      </c>
    </row>
    <row r="233" spans="1:7" x14ac:dyDescent="0.25">
      <c r="A233" s="24">
        <v>232</v>
      </c>
      <c r="B233" s="15">
        <v>45387</v>
      </c>
      <c r="C233" s="16">
        <v>45387.600583530089</v>
      </c>
      <c r="D233" s="17" t="s">
        <v>491</v>
      </c>
      <c r="E233" s="17" t="s">
        <v>105</v>
      </c>
      <c r="F233" s="18">
        <v>28.9</v>
      </c>
      <c r="G233" s="17" t="s">
        <v>21</v>
      </c>
    </row>
    <row r="234" spans="1:7" x14ac:dyDescent="0.25">
      <c r="A234" s="23">
        <v>233</v>
      </c>
      <c r="B234" s="11">
        <v>45387</v>
      </c>
      <c r="C234" s="12">
        <v>45387.646416469906</v>
      </c>
      <c r="D234" s="13" t="s">
        <v>492</v>
      </c>
      <c r="E234" s="13"/>
      <c r="F234" s="14">
        <v>40</v>
      </c>
      <c r="G234" s="13" t="s">
        <v>1</v>
      </c>
    </row>
    <row r="235" spans="1:7" x14ac:dyDescent="0.25">
      <c r="A235" s="24">
        <v>234</v>
      </c>
      <c r="B235" s="15">
        <v>45387</v>
      </c>
      <c r="C235" s="16">
        <v>45387.662682499998</v>
      </c>
      <c r="D235" s="17" t="s">
        <v>492</v>
      </c>
      <c r="E235" s="17"/>
      <c r="F235" s="18">
        <v>40</v>
      </c>
      <c r="G235" s="17" t="s">
        <v>36</v>
      </c>
    </row>
    <row r="236" spans="1:7" x14ac:dyDescent="0.25">
      <c r="A236" s="23">
        <v>235</v>
      </c>
      <c r="B236" s="11">
        <v>45387</v>
      </c>
      <c r="C236" s="12">
        <v>45387.663552627317</v>
      </c>
      <c r="D236" s="13" t="s">
        <v>492</v>
      </c>
      <c r="E236" s="13"/>
      <c r="F236" s="14">
        <v>30</v>
      </c>
      <c r="G236" s="13" t="s">
        <v>5</v>
      </c>
    </row>
    <row r="237" spans="1:7" x14ac:dyDescent="0.25">
      <c r="A237" s="24">
        <v>236</v>
      </c>
      <c r="B237" s="15">
        <v>45387</v>
      </c>
      <c r="C237" s="16">
        <v>45387.678981192126</v>
      </c>
      <c r="D237" s="17" t="s">
        <v>492</v>
      </c>
      <c r="E237" s="17"/>
      <c r="F237" s="18">
        <v>40</v>
      </c>
      <c r="G237" s="17" t="s">
        <v>12</v>
      </c>
    </row>
    <row r="238" spans="1:7" x14ac:dyDescent="0.25">
      <c r="A238" s="23">
        <v>237</v>
      </c>
      <c r="B238" s="11">
        <v>45387</v>
      </c>
      <c r="C238" s="12">
        <v>45387.679439328705</v>
      </c>
      <c r="D238" s="13" t="s">
        <v>491</v>
      </c>
      <c r="E238" s="13" t="s">
        <v>4</v>
      </c>
      <c r="F238" s="14">
        <v>24</v>
      </c>
      <c r="G238" s="13" t="s">
        <v>28</v>
      </c>
    </row>
    <row r="239" spans="1:7" x14ac:dyDescent="0.25">
      <c r="A239" s="24">
        <v>238</v>
      </c>
      <c r="B239" s="15">
        <v>45388</v>
      </c>
      <c r="C239" s="16">
        <v>45388.522585625004</v>
      </c>
      <c r="D239" s="17" t="s">
        <v>491</v>
      </c>
      <c r="E239" s="17" t="s">
        <v>106</v>
      </c>
      <c r="F239" s="18">
        <v>33.799999999999997</v>
      </c>
      <c r="G239" s="17" t="s">
        <v>8</v>
      </c>
    </row>
    <row r="240" spans="1:7" x14ac:dyDescent="0.25">
      <c r="A240" s="23">
        <v>239</v>
      </c>
      <c r="B240" s="11">
        <v>45388</v>
      </c>
      <c r="C240" s="12">
        <v>45388.592577928241</v>
      </c>
      <c r="D240" s="13" t="s">
        <v>491</v>
      </c>
      <c r="E240" s="13" t="s">
        <v>47</v>
      </c>
      <c r="F240" s="14">
        <v>38.700000000000003</v>
      </c>
      <c r="G240" s="13" t="s">
        <v>36</v>
      </c>
    </row>
    <row r="241" spans="1:7" x14ac:dyDescent="0.25">
      <c r="A241" s="24">
        <v>240</v>
      </c>
      <c r="B241" s="15">
        <v>45388</v>
      </c>
      <c r="C241" s="16">
        <v>45388.593368391201</v>
      </c>
      <c r="D241" s="17" t="s">
        <v>491</v>
      </c>
      <c r="E241" s="17" t="s">
        <v>47</v>
      </c>
      <c r="F241" s="18">
        <v>28.9</v>
      </c>
      <c r="G241" s="17" t="s">
        <v>5</v>
      </c>
    </row>
    <row r="242" spans="1:7" x14ac:dyDescent="0.25">
      <c r="A242" s="23">
        <v>241</v>
      </c>
      <c r="B242" s="11">
        <v>45388</v>
      </c>
      <c r="C242" s="12">
        <v>45388.617941932869</v>
      </c>
      <c r="D242" s="13" t="s">
        <v>491</v>
      </c>
      <c r="E242" s="13" t="s">
        <v>13</v>
      </c>
      <c r="F242" s="14">
        <v>38.700000000000003</v>
      </c>
      <c r="G242" s="13" t="s">
        <v>1</v>
      </c>
    </row>
    <row r="243" spans="1:7" x14ac:dyDescent="0.25">
      <c r="A243" s="24">
        <v>242</v>
      </c>
      <c r="B243" s="15">
        <v>45389</v>
      </c>
      <c r="C243" s="16">
        <v>45389.42561578704</v>
      </c>
      <c r="D243" s="17" t="s">
        <v>491</v>
      </c>
      <c r="E243" s="17" t="s">
        <v>98</v>
      </c>
      <c r="F243" s="18">
        <v>38.700000000000003</v>
      </c>
      <c r="G243" s="17" t="s">
        <v>1</v>
      </c>
    </row>
    <row r="244" spans="1:7" x14ac:dyDescent="0.25">
      <c r="A244" s="23">
        <v>243</v>
      </c>
      <c r="B244" s="11">
        <v>45389</v>
      </c>
      <c r="C244" s="12">
        <v>45389.530925185187</v>
      </c>
      <c r="D244" s="13" t="s">
        <v>491</v>
      </c>
      <c r="E244" s="13" t="s">
        <v>47</v>
      </c>
      <c r="F244" s="14">
        <v>38.700000000000003</v>
      </c>
      <c r="G244" s="13" t="s">
        <v>36</v>
      </c>
    </row>
    <row r="245" spans="1:7" x14ac:dyDescent="0.25">
      <c r="A245" s="24">
        <v>244</v>
      </c>
      <c r="B245" s="15">
        <v>45389</v>
      </c>
      <c r="C245" s="16">
        <v>45389.532003680557</v>
      </c>
      <c r="D245" s="17" t="s">
        <v>491</v>
      </c>
      <c r="E245" s="17" t="s">
        <v>47</v>
      </c>
      <c r="F245" s="18">
        <v>38.700000000000003</v>
      </c>
      <c r="G245" s="17" t="s">
        <v>36</v>
      </c>
    </row>
    <row r="246" spans="1:7" x14ac:dyDescent="0.25">
      <c r="A246" s="23">
        <v>245</v>
      </c>
      <c r="B246" s="11">
        <v>45389</v>
      </c>
      <c r="C246" s="12">
        <v>45389.594733206017</v>
      </c>
      <c r="D246" s="13" t="s">
        <v>491</v>
      </c>
      <c r="E246" s="13" t="s">
        <v>107</v>
      </c>
      <c r="F246" s="14">
        <v>28.9</v>
      </c>
      <c r="G246" s="13" t="s">
        <v>21</v>
      </c>
    </row>
    <row r="247" spans="1:7" x14ac:dyDescent="0.25">
      <c r="A247" s="24">
        <v>246</v>
      </c>
      <c r="B247" s="15">
        <v>45389</v>
      </c>
      <c r="C247" s="16">
        <v>45389.595493379631</v>
      </c>
      <c r="D247" s="17" t="s">
        <v>491</v>
      </c>
      <c r="E247" s="17" t="s">
        <v>107</v>
      </c>
      <c r="F247" s="18">
        <v>24</v>
      </c>
      <c r="G247" s="17" t="s">
        <v>28</v>
      </c>
    </row>
    <row r="248" spans="1:7" x14ac:dyDescent="0.25">
      <c r="A248" s="23">
        <v>247</v>
      </c>
      <c r="B248" s="11">
        <v>45389</v>
      </c>
      <c r="C248" s="12">
        <v>45389.750886666669</v>
      </c>
      <c r="D248" s="13" t="s">
        <v>491</v>
      </c>
      <c r="E248" s="13" t="s">
        <v>108</v>
      </c>
      <c r="F248" s="14">
        <v>38.700000000000003</v>
      </c>
      <c r="G248" s="13" t="s">
        <v>3</v>
      </c>
    </row>
    <row r="249" spans="1:7" x14ac:dyDescent="0.25">
      <c r="A249" s="24">
        <v>248</v>
      </c>
      <c r="B249" s="15">
        <v>45389</v>
      </c>
      <c r="C249" s="16">
        <v>45389.751433773148</v>
      </c>
      <c r="D249" s="17" t="s">
        <v>491</v>
      </c>
      <c r="E249" s="17" t="s">
        <v>108</v>
      </c>
      <c r="F249" s="18">
        <v>33.799999999999997</v>
      </c>
      <c r="G249" s="17" t="s">
        <v>8</v>
      </c>
    </row>
    <row r="250" spans="1:7" x14ac:dyDescent="0.25">
      <c r="A250" s="23">
        <v>249</v>
      </c>
      <c r="B250" s="11">
        <v>45390</v>
      </c>
      <c r="C250" s="12">
        <v>45390.457188726854</v>
      </c>
      <c r="D250" s="13" t="s">
        <v>491</v>
      </c>
      <c r="E250" s="13" t="s">
        <v>109</v>
      </c>
      <c r="F250" s="14">
        <v>33.799999999999997</v>
      </c>
      <c r="G250" s="13" t="s">
        <v>8</v>
      </c>
    </row>
    <row r="251" spans="1:7" x14ac:dyDescent="0.25">
      <c r="A251" s="24">
        <v>250</v>
      </c>
      <c r="B251" s="15">
        <v>45390</v>
      </c>
      <c r="C251" s="16">
        <v>45390.457957847226</v>
      </c>
      <c r="D251" s="17" t="s">
        <v>491</v>
      </c>
      <c r="E251" s="17" t="s">
        <v>110</v>
      </c>
      <c r="F251" s="18">
        <v>38.700000000000003</v>
      </c>
      <c r="G251" s="17" t="s">
        <v>36</v>
      </c>
    </row>
    <row r="252" spans="1:7" x14ac:dyDescent="0.25">
      <c r="A252" s="23">
        <v>251</v>
      </c>
      <c r="B252" s="11">
        <v>45390</v>
      </c>
      <c r="C252" s="12">
        <v>45390.45926462963</v>
      </c>
      <c r="D252" s="13" t="s">
        <v>491</v>
      </c>
      <c r="E252" s="13" t="s">
        <v>16</v>
      </c>
      <c r="F252" s="14">
        <v>28.9</v>
      </c>
      <c r="G252" s="13" t="s">
        <v>5</v>
      </c>
    </row>
    <row r="253" spans="1:7" x14ac:dyDescent="0.25">
      <c r="A253" s="24">
        <v>252</v>
      </c>
      <c r="B253" s="15">
        <v>45390</v>
      </c>
      <c r="C253" s="16">
        <v>45390.461655439816</v>
      </c>
      <c r="D253" s="17" t="s">
        <v>491</v>
      </c>
      <c r="E253" s="17" t="s">
        <v>111</v>
      </c>
      <c r="F253" s="18">
        <v>38.700000000000003</v>
      </c>
      <c r="G253" s="17" t="s">
        <v>36</v>
      </c>
    </row>
    <row r="254" spans="1:7" x14ac:dyDescent="0.25">
      <c r="A254" s="23">
        <v>253</v>
      </c>
      <c r="B254" s="11">
        <v>45390</v>
      </c>
      <c r="C254" s="12">
        <v>45390.537799733793</v>
      </c>
      <c r="D254" s="13" t="s">
        <v>492</v>
      </c>
      <c r="E254" s="13"/>
      <c r="F254" s="14">
        <v>25</v>
      </c>
      <c r="G254" s="13" t="s">
        <v>28</v>
      </c>
    </row>
    <row r="255" spans="1:7" x14ac:dyDescent="0.25">
      <c r="A255" s="24">
        <v>254</v>
      </c>
      <c r="B255" s="15">
        <v>45390</v>
      </c>
      <c r="C255" s="16">
        <v>45390.655287974536</v>
      </c>
      <c r="D255" s="17" t="s">
        <v>492</v>
      </c>
      <c r="E255" s="17"/>
      <c r="F255" s="18">
        <v>35</v>
      </c>
      <c r="G255" s="17" t="s">
        <v>8</v>
      </c>
    </row>
    <row r="256" spans="1:7" x14ac:dyDescent="0.25">
      <c r="A256" s="23">
        <v>255</v>
      </c>
      <c r="B256" s="11">
        <v>45390</v>
      </c>
      <c r="C256" s="12">
        <v>45390.695576458333</v>
      </c>
      <c r="D256" s="13" t="s">
        <v>491</v>
      </c>
      <c r="E256" s="13" t="s">
        <v>22</v>
      </c>
      <c r="F256" s="14">
        <v>38.700000000000003</v>
      </c>
      <c r="G256" s="13" t="s">
        <v>1</v>
      </c>
    </row>
    <row r="257" spans="1:7" x14ac:dyDescent="0.25">
      <c r="A257" s="24">
        <v>256</v>
      </c>
      <c r="B257" s="15">
        <v>45390</v>
      </c>
      <c r="C257" s="16">
        <v>45390.762612418985</v>
      </c>
      <c r="D257" s="17" t="s">
        <v>491</v>
      </c>
      <c r="E257" s="17" t="s">
        <v>112</v>
      </c>
      <c r="F257" s="18">
        <v>28.9</v>
      </c>
      <c r="G257" s="17" t="s">
        <v>5</v>
      </c>
    </row>
    <row r="258" spans="1:7" x14ac:dyDescent="0.25">
      <c r="A258" s="23">
        <v>257</v>
      </c>
      <c r="B258" s="11">
        <v>45390</v>
      </c>
      <c r="C258" s="12">
        <v>45390.807262465278</v>
      </c>
      <c r="D258" s="13" t="s">
        <v>491</v>
      </c>
      <c r="E258" s="13" t="s">
        <v>30</v>
      </c>
      <c r="F258" s="14">
        <v>33.799999999999997</v>
      </c>
      <c r="G258" s="13" t="s">
        <v>8</v>
      </c>
    </row>
    <row r="259" spans="1:7" x14ac:dyDescent="0.25">
      <c r="A259" s="24">
        <v>258</v>
      </c>
      <c r="B259" s="15">
        <v>45390</v>
      </c>
      <c r="C259" s="16">
        <v>45390.808324861115</v>
      </c>
      <c r="D259" s="17" t="s">
        <v>491</v>
      </c>
      <c r="E259" s="17" t="s">
        <v>113</v>
      </c>
      <c r="F259" s="18">
        <v>38.700000000000003</v>
      </c>
      <c r="G259" s="17" t="s">
        <v>36</v>
      </c>
    </row>
    <row r="260" spans="1:7" x14ac:dyDescent="0.25">
      <c r="A260" s="23">
        <v>259</v>
      </c>
      <c r="B260" s="11">
        <v>45391</v>
      </c>
      <c r="C260" s="12">
        <v>45391.432261099537</v>
      </c>
      <c r="D260" s="13" t="s">
        <v>492</v>
      </c>
      <c r="E260" s="13"/>
      <c r="F260" s="14">
        <v>40</v>
      </c>
      <c r="G260" s="13" t="s">
        <v>36</v>
      </c>
    </row>
    <row r="261" spans="1:7" x14ac:dyDescent="0.25">
      <c r="A261" s="24">
        <v>260</v>
      </c>
      <c r="B261" s="15">
        <v>45391</v>
      </c>
      <c r="C261" s="16">
        <v>45391.433450266202</v>
      </c>
      <c r="D261" s="17" t="s">
        <v>492</v>
      </c>
      <c r="E261" s="17"/>
      <c r="F261" s="18">
        <v>30</v>
      </c>
      <c r="G261" s="17" t="s">
        <v>5</v>
      </c>
    </row>
    <row r="262" spans="1:7" x14ac:dyDescent="0.25">
      <c r="A262" s="23">
        <v>261</v>
      </c>
      <c r="B262" s="11">
        <v>45391</v>
      </c>
      <c r="C262" s="12">
        <v>45391.487829490739</v>
      </c>
      <c r="D262" s="13" t="s">
        <v>491</v>
      </c>
      <c r="E262" s="13" t="s">
        <v>98</v>
      </c>
      <c r="F262" s="14">
        <v>38.700000000000003</v>
      </c>
      <c r="G262" s="13" t="s">
        <v>1</v>
      </c>
    </row>
    <row r="263" spans="1:7" x14ac:dyDescent="0.25">
      <c r="A263" s="24">
        <v>262</v>
      </c>
      <c r="B263" s="15">
        <v>45391</v>
      </c>
      <c r="C263" s="16">
        <v>45391.633202777775</v>
      </c>
      <c r="D263" s="17" t="s">
        <v>491</v>
      </c>
      <c r="E263" s="17" t="s">
        <v>114</v>
      </c>
      <c r="F263" s="18">
        <v>38.700000000000003</v>
      </c>
      <c r="G263" s="17" t="s">
        <v>3</v>
      </c>
    </row>
    <row r="264" spans="1:7" x14ac:dyDescent="0.25">
      <c r="A264" s="23">
        <v>263</v>
      </c>
      <c r="B264" s="11">
        <v>45391</v>
      </c>
      <c r="C264" s="12">
        <v>45391.725971481479</v>
      </c>
      <c r="D264" s="13" t="s">
        <v>491</v>
      </c>
      <c r="E264" s="13" t="s">
        <v>56</v>
      </c>
      <c r="F264" s="14">
        <v>38.700000000000003</v>
      </c>
      <c r="G264" s="13" t="s">
        <v>3</v>
      </c>
    </row>
    <row r="265" spans="1:7" x14ac:dyDescent="0.25">
      <c r="A265" s="24">
        <v>264</v>
      </c>
      <c r="B265" s="15">
        <v>45392</v>
      </c>
      <c r="C265" s="16">
        <v>45392.431552951391</v>
      </c>
      <c r="D265" s="17" t="s">
        <v>492</v>
      </c>
      <c r="E265" s="17"/>
      <c r="F265" s="18">
        <v>25</v>
      </c>
      <c r="G265" s="17" t="s">
        <v>28</v>
      </c>
    </row>
    <row r="266" spans="1:7" x14ac:dyDescent="0.25">
      <c r="A266" s="23">
        <v>265</v>
      </c>
      <c r="B266" s="11">
        <v>45392</v>
      </c>
      <c r="C266" s="12">
        <v>45392.746609004629</v>
      </c>
      <c r="D266" s="13" t="s">
        <v>492</v>
      </c>
      <c r="E266" s="13"/>
      <c r="F266" s="14">
        <v>40</v>
      </c>
      <c r="G266" s="13" t="s">
        <v>3</v>
      </c>
    </row>
    <row r="267" spans="1:7" x14ac:dyDescent="0.25">
      <c r="A267" s="24">
        <v>266</v>
      </c>
      <c r="B267" s="15">
        <v>45392</v>
      </c>
      <c r="C267" s="16">
        <v>45392.74688939815</v>
      </c>
      <c r="D267" s="17" t="s">
        <v>491</v>
      </c>
      <c r="E267" s="17" t="s">
        <v>115</v>
      </c>
      <c r="F267" s="18">
        <v>24</v>
      </c>
      <c r="G267" s="17" t="s">
        <v>28</v>
      </c>
    </row>
    <row r="268" spans="1:7" x14ac:dyDescent="0.25">
      <c r="A268" s="23">
        <v>267</v>
      </c>
      <c r="B268" s="11">
        <v>45392</v>
      </c>
      <c r="C268" s="12">
        <v>45392.767352893519</v>
      </c>
      <c r="D268" s="13" t="s">
        <v>491</v>
      </c>
      <c r="E268" s="13" t="s">
        <v>13</v>
      </c>
      <c r="F268" s="14">
        <v>38.700000000000003</v>
      </c>
      <c r="G268" s="13" t="s">
        <v>36</v>
      </c>
    </row>
    <row r="269" spans="1:7" x14ac:dyDescent="0.25">
      <c r="A269" s="24">
        <v>268</v>
      </c>
      <c r="B269" s="15">
        <v>45392</v>
      </c>
      <c r="C269" s="16">
        <v>45392.836173449075</v>
      </c>
      <c r="D269" s="17" t="s">
        <v>491</v>
      </c>
      <c r="E269" s="17" t="s">
        <v>116</v>
      </c>
      <c r="F269" s="18">
        <v>38.700000000000003</v>
      </c>
      <c r="G269" s="17" t="s">
        <v>1</v>
      </c>
    </row>
    <row r="270" spans="1:7" x14ac:dyDescent="0.25">
      <c r="A270" s="23">
        <v>269</v>
      </c>
      <c r="B270" s="11">
        <v>45393</v>
      </c>
      <c r="C270" s="12">
        <v>45393.445406886574</v>
      </c>
      <c r="D270" s="13" t="s">
        <v>491</v>
      </c>
      <c r="E270" s="13" t="s">
        <v>117</v>
      </c>
      <c r="F270" s="14">
        <v>28.9</v>
      </c>
      <c r="G270" s="13" t="s">
        <v>5</v>
      </c>
    </row>
    <row r="271" spans="1:7" x14ac:dyDescent="0.25">
      <c r="A271" s="24">
        <v>270</v>
      </c>
      <c r="B271" s="15">
        <v>45393</v>
      </c>
      <c r="C271" s="16">
        <v>45393.446520428239</v>
      </c>
      <c r="D271" s="17" t="s">
        <v>491</v>
      </c>
      <c r="E271" s="17" t="s">
        <v>117</v>
      </c>
      <c r="F271" s="18">
        <v>28.9</v>
      </c>
      <c r="G271" s="17" t="s">
        <v>5</v>
      </c>
    </row>
    <row r="272" spans="1:7" x14ac:dyDescent="0.25">
      <c r="A272" s="23">
        <v>271</v>
      </c>
      <c r="B272" s="11">
        <v>45393</v>
      </c>
      <c r="C272" s="12">
        <v>45393.691239224536</v>
      </c>
      <c r="D272" s="13" t="s">
        <v>491</v>
      </c>
      <c r="E272" s="13" t="s">
        <v>22</v>
      </c>
      <c r="F272" s="14">
        <v>38.700000000000003</v>
      </c>
      <c r="G272" s="13" t="s">
        <v>1</v>
      </c>
    </row>
    <row r="273" spans="1:7" x14ac:dyDescent="0.25">
      <c r="A273" s="24">
        <v>272</v>
      </c>
      <c r="B273" s="15">
        <v>45393</v>
      </c>
      <c r="C273" s="16">
        <v>45393.803432731482</v>
      </c>
      <c r="D273" s="17" t="s">
        <v>491</v>
      </c>
      <c r="E273" s="17" t="s">
        <v>113</v>
      </c>
      <c r="F273" s="18">
        <v>38.700000000000003</v>
      </c>
      <c r="G273" s="17" t="s">
        <v>36</v>
      </c>
    </row>
    <row r="274" spans="1:7" x14ac:dyDescent="0.25">
      <c r="A274" s="23">
        <v>273</v>
      </c>
      <c r="B274" s="11">
        <v>45393</v>
      </c>
      <c r="C274" s="12">
        <v>45393.804590497683</v>
      </c>
      <c r="D274" s="13" t="s">
        <v>491</v>
      </c>
      <c r="E274" s="13" t="s">
        <v>30</v>
      </c>
      <c r="F274" s="14">
        <v>33.799999999999997</v>
      </c>
      <c r="G274" s="13" t="s">
        <v>8</v>
      </c>
    </row>
    <row r="275" spans="1:7" x14ac:dyDescent="0.25">
      <c r="A275" s="24">
        <v>274</v>
      </c>
      <c r="B275" s="15">
        <v>45394</v>
      </c>
      <c r="C275" s="16">
        <v>45394.794252349537</v>
      </c>
      <c r="D275" s="17" t="s">
        <v>491</v>
      </c>
      <c r="E275" s="17" t="s">
        <v>24</v>
      </c>
      <c r="F275" s="18">
        <v>38.700000000000003</v>
      </c>
      <c r="G275" s="17" t="s">
        <v>3</v>
      </c>
    </row>
    <row r="276" spans="1:7" x14ac:dyDescent="0.25">
      <c r="A276" s="23">
        <v>275</v>
      </c>
      <c r="B276" s="11">
        <v>45394</v>
      </c>
      <c r="C276" s="12">
        <v>45394.818323946762</v>
      </c>
      <c r="D276" s="13" t="s">
        <v>491</v>
      </c>
      <c r="E276" s="13" t="s">
        <v>13</v>
      </c>
      <c r="F276" s="14">
        <v>28.9</v>
      </c>
      <c r="G276" s="13" t="s">
        <v>21</v>
      </c>
    </row>
    <row r="277" spans="1:7" x14ac:dyDescent="0.25">
      <c r="A277" s="24">
        <v>276</v>
      </c>
      <c r="B277" s="15">
        <v>45395</v>
      </c>
      <c r="C277" s="16">
        <v>45395.520368321762</v>
      </c>
      <c r="D277" s="17" t="s">
        <v>491</v>
      </c>
      <c r="E277" s="17" t="s">
        <v>13</v>
      </c>
      <c r="F277" s="18">
        <v>38.700000000000003</v>
      </c>
      <c r="G277" s="17" t="s">
        <v>1</v>
      </c>
    </row>
    <row r="278" spans="1:7" x14ac:dyDescent="0.25">
      <c r="A278" s="23">
        <v>277</v>
      </c>
      <c r="B278" s="11">
        <v>45395</v>
      </c>
      <c r="C278" s="12">
        <v>45395.529888761572</v>
      </c>
      <c r="D278" s="13" t="s">
        <v>491</v>
      </c>
      <c r="E278" s="13" t="s">
        <v>16</v>
      </c>
      <c r="F278" s="14">
        <v>28.9</v>
      </c>
      <c r="G278" s="13" t="s">
        <v>5</v>
      </c>
    </row>
    <row r="279" spans="1:7" x14ac:dyDescent="0.25">
      <c r="A279" s="24">
        <v>278</v>
      </c>
      <c r="B279" s="15">
        <v>45395</v>
      </c>
      <c r="C279" s="16">
        <v>45395.629771898151</v>
      </c>
      <c r="D279" s="17" t="s">
        <v>492</v>
      </c>
      <c r="E279" s="17"/>
      <c r="F279" s="18">
        <v>40</v>
      </c>
      <c r="G279" s="17" t="s">
        <v>3</v>
      </c>
    </row>
    <row r="280" spans="1:7" x14ac:dyDescent="0.25">
      <c r="A280" s="23">
        <v>279</v>
      </c>
      <c r="B280" s="11">
        <v>45395</v>
      </c>
      <c r="C280" s="12">
        <v>45395.630508865739</v>
      </c>
      <c r="D280" s="13" t="s">
        <v>492</v>
      </c>
      <c r="E280" s="13"/>
      <c r="F280" s="14">
        <v>40</v>
      </c>
      <c r="G280" s="13" t="s">
        <v>3</v>
      </c>
    </row>
    <row r="281" spans="1:7" x14ac:dyDescent="0.25">
      <c r="A281" s="24">
        <v>280</v>
      </c>
      <c r="B281" s="15">
        <v>45395</v>
      </c>
      <c r="C281" s="16">
        <v>45395.67921224537</v>
      </c>
      <c r="D281" s="17" t="s">
        <v>491</v>
      </c>
      <c r="E281" s="17" t="s">
        <v>118</v>
      </c>
      <c r="F281" s="18">
        <v>38.700000000000003</v>
      </c>
      <c r="G281" s="17" t="s">
        <v>36</v>
      </c>
    </row>
    <row r="282" spans="1:7" x14ac:dyDescent="0.25">
      <c r="A282" s="23">
        <v>281</v>
      </c>
      <c r="B282" s="11">
        <v>45395</v>
      </c>
      <c r="C282" s="12">
        <v>45395.680321747685</v>
      </c>
      <c r="D282" s="13" t="s">
        <v>491</v>
      </c>
      <c r="E282" s="13" t="s">
        <v>118</v>
      </c>
      <c r="F282" s="14">
        <v>38.700000000000003</v>
      </c>
      <c r="G282" s="13" t="s">
        <v>1</v>
      </c>
    </row>
    <row r="283" spans="1:7" x14ac:dyDescent="0.25">
      <c r="A283" s="24">
        <v>282</v>
      </c>
      <c r="B283" s="15">
        <v>45395</v>
      </c>
      <c r="C283" s="16">
        <v>45395.744051226851</v>
      </c>
      <c r="D283" s="17" t="s">
        <v>491</v>
      </c>
      <c r="E283" s="17" t="s">
        <v>119</v>
      </c>
      <c r="F283" s="18">
        <v>38.700000000000003</v>
      </c>
      <c r="G283" s="17" t="s">
        <v>36</v>
      </c>
    </row>
    <row r="284" spans="1:7" x14ac:dyDescent="0.25">
      <c r="A284" s="23">
        <v>283</v>
      </c>
      <c r="B284" s="11">
        <v>45395</v>
      </c>
      <c r="C284" s="12">
        <v>45395.745361539353</v>
      </c>
      <c r="D284" s="13" t="s">
        <v>491</v>
      </c>
      <c r="E284" s="13" t="s">
        <v>16</v>
      </c>
      <c r="F284" s="14">
        <v>38.700000000000003</v>
      </c>
      <c r="G284" s="13" t="s">
        <v>36</v>
      </c>
    </row>
    <row r="285" spans="1:7" x14ac:dyDescent="0.25">
      <c r="A285" s="24">
        <v>284</v>
      </c>
      <c r="B285" s="15">
        <v>45396</v>
      </c>
      <c r="C285" s="16">
        <v>45396.455178310185</v>
      </c>
      <c r="D285" s="17" t="s">
        <v>492</v>
      </c>
      <c r="E285" s="17"/>
      <c r="F285" s="18">
        <v>40</v>
      </c>
      <c r="G285" s="17" t="s">
        <v>1</v>
      </c>
    </row>
    <row r="286" spans="1:7" x14ac:dyDescent="0.25">
      <c r="A286" s="23">
        <v>285</v>
      </c>
      <c r="B286" s="11">
        <v>45396</v>
      </c>
      <c r="C286" s="12">
        <v>45396.517118379626</v>
      </c>
      <c r="D286" s="13" t="s">
        <v>491</v>
      </c>
      <c r="E286" s="13" t="s">
        <v>120</v>
      </c>
      <c r="F286" s="14">
        <v>38.700000000000003</v>
      </c>
      <c r="G286" s="13" t="s">
        <v>36</v>
      </c>
    </row>
    <row r="287" spans="1:7" x14ac:dyDescent="0.25">
      <c r="A287" s="24">
        <v>286</v>
      </c>
      <c r="B287" s="15">
        <v>45396</v>
      </c>
      <c r="C287" s="16">
        <v>45396.51885359954</v>
      </c>
      <c r="D287" s="17" t="s">
        <v>492</v>
      </c>
      <c r="E287" s="17"/>
      <c r="F287" s="18">
        <v>30</v>
      </c>
      <c r="G287" s="17" t="s">
        <v>21</v>
      </c>
    </row>
    <row r="288" spans="1:7" x14ac:dyDescent="0.25">
      <c r="A288" s="23">
        <v>287</v>
      </c>
      <c r="B288" s="11">
        <v>45396</v>
      </c>
      <c r="C288" s="12">
        <v>45396.520218483798</v>
      </c>
      <c r="D288" s="13" t="s">
        <v>492</v>
      </c>
      <c r="E288" s="13"/>
      <c r="F288" s="14">
        <v>30</v>
      </c>
      <c r="G288" s="13" t="s">
        <v>21</v>
      </c>
    </row>
    <row r="289" spans="1:7" x14ac:dyDescent="0.25">
      <c r="A289" s="24">
        <v>288</v>
      </c>
      <c r="B289" s="15">
        <v>45396</v>
      </c>
      <c r="C289" s="16">
        <v>45396.52194486111</v>
      </c>
      <c r="D289" s="17" t="s">
        <v>492</v>
      </c>
      <c r="E289" s="17"/>
      <c r="F289" s="18">
        <v>35</v>
      </c>
      <c r="G289" s="17" t="s">
        <v>8</v>
      </c>
    </row>
    <row r="290" spans="1:7" x14ac:dyDescent="0.25">
      <c r="A290" s="23">
        <v>289</v>
      </c>
      <c r="B290" s="11">
        <v>45396</v>
      </c>
      <c r="C290" s="12">
        <v>45396.556826481479</v>
      </c>
      <c r="D290" s="13" t="s">
        <v>491</v>
      </c>
      <c r="E290" s="13" t="s">
        <v>121</v>
      </c>
      <c r="F290" s="14">
        <v>28.9</v>
      </c>
      <c r="G290" s="13" t="s">
        <v>21</v>
      </c>
    </row>
    <row r="291" spans="1:7" x14ac:dyDescent="0.25">
      <c r="A291" s="24">
        <v>290</v>
      </c>
      <c r="B291" s="15">
        <v>45396</v>
      </c>
      <c r="C291" s="16">
        <v>45396.599671655094</v>
      </c>
      <c r="D291" s="17" t="s">
        <v>491</v>
      </c>
      <c r="E291" s="17" t="s">
        <v>16</v>
      </c>
      <c r="F291" s="18">
        <v>28.9</v>
      </c>
      <c r="G291" s="17" t="s">
        <v>5</v>
      </c>
    </row>
    <row r="292" spans="1:7" x14ac:dyDescent="0.25">
      <c r="A292" s="23">
        <v>291</v>
      </c>
      <c r="B292" s="11">
        <v>45396</v>
      </c>
      <c r="C292" s="12">
        <v>45396.600311689814</v>
      </c>
      <c r="D292" s="13" t="s">
        <v>491</v>
      </c>
      <c r="E292" s="13" t="s">
        <v>16</v>
      </c>
      <c r="F292" s="14">
        <v>28.9</v>
      </c>
      <c r="G292" s="13" t="s">
        <v>5</v>
      </c>
    </row>
    <row r="293" spans="1:7" x14ac:dyDescent="0.25">
      <c r="A293" s="24">
        <v>292</v>
      </c>
      <c r="B293" s="15">
        <v>45396</v>
      </c>
      <c r="C293" s="16">
        <v>45396.600904189814</v>
      </c>
      <c r="D293" s="17" t="s">
        <v>491</v>
      </c>
      <c r="E293" s="17" t="s">
        <v>16</v>
      </c>
      <c r="F293" s="18">
        <v>28.9</v>
      </c>
      <c r="G293" s="17" t="s">
        <v>5</v>
      </c>
    </row>
    <row r="294" spans="1:7" x14ac:dyDescent="0.25">
      <c r="A294" s="23">
        <v>293</v>
      </c>
      <c r="B294" s="11">
        <v>45396</v>
      </c>
      <c r="C294" s="12">
        <v>45396.657265428243</v>
      </c>
      <c r="D294" s="13" t="s">
        <v>491</v>
      </c>
      <c r="E294" s="13" t="s">
        <v>22</v>
      </c>
      <c r="F294" s="14">
        <v>38.700000000000003</v>
      </c>
      <c r="G294" s="13" t="s">
        <v>36</v>
      </c>
    </row>
    <row r="295" spans="1:7" x14ac:dyDescent="0.25">
      <c r="A295" s="24">
        <v>294</v>
      </c>
      <c r="B295" s="15">
        <v>45396</v>
      </c>
      <c r="C295" s="16">
        <v>45396.708273414355</v>
      </c>
      <c r="D295" s="17" t="s">
        <v>491</v>
      </c>
      <c r="E295" s="17" t="s">
        <v>16</v>
      </c>
      <c r="F295" s="18">
        <v>28.9</v>
      </c>
      <c r="G295" s="17" t="s">
        <v>21</v>
      </c>
    </row>
    <row r="296" spans="1:7" x14ac:dyDescent="0.25">
      <c r="A296" s="23">
        <v>295</v>
      </c>
      <c r="B296" s="11">
        <v>45396</v>
      </c>
      <c r="C296" s="12">
        <v>45396.708858645834</v>
      </c>
      <c r="D296" s="13" t="s">
        <v>491</v>
      </c>
      <c r="E296" s="13" t="s">
        <v>24</v>
      </c>
      <c r="F296" s="14">
        <v>38.700000000000003</v>
      </c>
      <c r="G296" s="13" t="s">
        <v>1</v>
      </c>
    </row>
    <row r="297" spans="1:7" x14ac:dyDescent="0.25">
      <c r="A297" s="24">
        <v>296</v>
      </c>
      <c r="B297" s="15">
        <v>45396</v>
      </c>
      <c r="C297" s="16">
        <v>45396.77661630787</v>
      </c>
      <c r="D297" s="17" t="s">
        <v>491</v>
      </c>
      <c r="E297" s="17" t="s">
        <v>122</v>
      </c>
      <c r="F297" s="18">
        <v>38.700000000000003</v>
      </c>
      <c r="G297" s="17" t="s">
        <v>36</v>
      </c>
    </row>
    <row r="298" spans="1:7" x14ac:dyDescent="0.25">
      <c r="A298" s="23">
        <v>297</v>
      </c>
      <c r="B298" s="11">
        <v>45397</v>
      </c>
      <c r="C298" s="12">
        <v>45397.489868275465</v>
      </c>
      <c r="D298" s="13" t="s">
        <v>491</v>
      </c>
      <c r="E298" s="13" t="s">
        <v>71</v>
      </c>
      <c r="F298" s="14">
        <v>28.9</v>
      </c>
      <c r="G298" s="13" t="s">
        <v>5</v>
      </c>
    </row>
    <row r="299" spans="1:7" x14ac:dyDescent="0.25">
      <c r="A299" s="24">
        <v>298</v>
      </c>
      <c r="B299" s="15">
        <v>45397</v>
      </c>
      <c r="C299" s="16">
        <v>45397.709564340279</v>
      </c>
      <c r="D299" s="17" t="s">
        <v>491</v>
      </c>
      <c r="E299" s="17" t="s">
        <v>4</v>
      </c>
      <c r="F299" s="18">
        <v>28.9</v>
      </c>
      <c r="G299" s="17" t="s">
        <v>5</v>
      </c>
    </row>
    <row r="300" spans="1:7" x14ac:dyDescent="0.25">
      <c r="A300" s="23">
        <v>299</v>
      </c>
      <c r="B300" s="11">
        <v>45397</v>
      </c>
      <c r="C300" s="12">
        <v>45397.71029800926</v>
      </c>
      <c r="D300" s="13" t="s">
        <v>491</v>
      </c>
      <c r="E300" s="13" t="s">
        <v>6</v>
      </c>
      <c r="F300" s="14">
        <v>33.799999999999997</v>
      </c>
      <c r="G300" s="13" t="s">
        <v>8</v>
      </c>
    </row>
    <row r="301" spans="1:7" x14ac:dyDescent="0.25">
      <c r="A301" s="24">
        <v>300</v>
      </c>
      <c r="B301" s="15">
        <v>45397</v>
      </c>
      <c r="C301" s="16">
        <v>45397.814618472221</v>
      </c>
      <c r="D301" s="17" t="s">
        <v>491</v>
      </c>
      <c r="E301" s="17" t="s">
        <v>13</v>
      </c>
      <c r="F301" s="18">
        <v>33.799999999999997</v>
      </c>
      <c r="G301" s="17" t="s">
        <v>8</v>
      </c>
    </row>
    <row r="302" spans="1:7" x14ac:dyDescent="0.25">
      <c r="A302" s="23">
        <v>301</v>
      </c>
      <c r="B302" s="11">
        <v>45397</v>
      </c>
      <c r="C302" s="12">
        <v>45397.820811481484</v>
      </c>
      <c r="D302" s="13" t="s">
        <v>492</v>
      </c>
      <c r="E302" s="13"/>
      <c r="F302" s="14">
        <v>25</v>
      </c>
      <c r="G302" s="13" t="s">
        <v>28</v>
      </c>
    </row>
    <row r="303" spans="1:7" x14ac:dyDescent="0.25">
      <c r="A303" s="24">
        <v>302</v>
      </c>
      <c r="B303" s="15">
        <v>45398</v>
      </c>
      <c r="C303" s="16">
        <v>45398.447105405095</v>
      </c>
      <c r="D303" s="17" t="s">
        <v>492</v>
      </c>
      <c r="E303" s="17"/>
      <c r="F303" s="18">
        <v>35</v>
      </c>
      <c r="G303" s="17" t="s">
        <v>8</v>
      </c>
    </row>
    <row r="304" spans="1:7" x14ac:dyDescent="0.25">
      <c r="A304" s="23">
        <v>303</v>
      </c>
      <c r="B304" s="11">
        <v>45398</v>
      </c>
      <c r="C304" s="12">
        <v>45398.448908634258</v>
      </c>
      <c r="D304" s="13" t="s">
        <v>491</v>
      </c>
      <c r="E304" s="13" t="s">
        <v>123</v>
      </c>
      <c r="F304" s="14">
        <v>33.799999999999997</v>
      </c>
      <c r="G304" s="13" t="s">
        <v>8</v>
      </c>
    </row>
    <row r="305" spans="1:7" x14ac:dyDescent="0.25">
      <c r="A305" s="24">
        <v>304</v>
      </c>
      <c r="B305" s="15">
        <v>45398</v>
      </c>
      <c r="C305" s="16">
        <v>45398.52832957176</v>
      </c>
      <c r="D305" s="17" t="s">
        <v>491</v>
      </c>
      <c r="E305" s="17" t="s">
        <v>124</v>
      </c>
      <c r="F305" s="18">
        <v>38.700000000000003</v>
      </c>
      <c r="G305" s="17" t="s">
        <v>12</v>
      </c>
    </row>
    <row r="306" spans="1:7" x14ac:dyDescent="0.25">
      <c r="A306" s="23">
        <v>305</v>
      </c>
      <c r="B306" s="11">
        <v>45398</v>
      </c>
      <c r="C306" s="12">
        <v>45398.536200810187</v>
      </c>
      <c r="D306" s="13" t="s">
        <v>491</v>
      </c>
      <c r="E306" s="13" t="s">
        <v>71</v>
      </c>
      <c r="F306" s="14">
        <v>28.9</v>
      </c>
      <c r="G306" s="13" t="s">
        <v>21</v>
      </c>
    </row>
    <row r="307" spans="1:7" x14ac:dyDescent="0.25">
      <c r="A307" s="24">
        <v>306</v>
      </c>
      <c r="B307" s="15">
        <v>45398</v>
      </c>
      <c r="C307" s="16">
        <v>45398.627278807871</v>
      </c>
      <c r="D307" s="17" t="s">
        <v>491</v>
      </c>
      <c r="E307" s="17" t="s">
        <v>125</v>
      </c>
      <c r="F307" s="18">
        <v>28.9</v>
      </c>
      <c r="G307" s="17" t="s">
        <v>5</v>
      </c>
    </row>
    <row r="308" spans="1:7" x14ac:dyDescent="0.25">
      <c r="A308" s="23">
        <v>307</v>
      </c>
      <c r="B308" s="11">
        <v>45398</v>
      </c>
      <c r="C308" s="12">
        <v>45398.737548703706</v>
      </c>
      <c r="D308" s="13" t="s">
        <v>491</v>
      </c>
      <c r="E308" s="13" t="s">
        <v>30</v>
      </c>
      <c r="F308" s="14">
        <v>33.799999999999997</v>
      </c>
      <c r="G308" s="13" t="s">
        <v>8</v>
      </c>
    </row>
    <row r="309" spans="1:7" x14ac:dyDescent="0.25">
      <c r="A309" s="24">
        <v>308</v>
      </c>
      <c r="B309" s="15">
        <v>45398</v>
      </c>
      <c r="C309" s="16">
        <v>45398.738460185188</v>
      </c>
      <c r="D309" s="17" t="s">
        <v>491</v>
      </c>
      <c r="E309" s="17" t="s">
        <v>13</v>
      </c>
      <c r="F309" s="18">
        <v>38.700000000000003</v>
      </c>
      <c r="G309" s="17" t="s">
        <v>36</v>
      </c>
    </row>
    <row r="310" spans="1:7" x14ac:dyDescent="0.25">
      <c r="A310" s="23">
        <v>309</v>
      </c>
      <c r="B310" s="11">
        <v>45398</v>
      </c>
      <c r="C310" s="12">
        <v>45398.756311030091</v>
      </c>
      <c r="D310" s="13" t="s">
        <v>491</v>
      </c>
      <c r="E310" s="13" t="s">
        <v>57</v>
      </c>
      <c r="F310" s="14">
        <v>38.700000000000003</v>
      </c>
      <c r="G310" s="13" t="s">
        <v>12</v>
      </c>
    </row>
    <row r="311" spans="1:7" x14ac:dyDescent="0.25">
      <c r="A311" s="24">
        <v>310</v>
      </c>
      <c r="B311" s="15">
        <v>45399</v>
      </c>
      <c r="C311" s="16">
        <v>45399.564580925929</v>
      </c>
      <c r="D311" s="17" t="s">
        <v>491</v>
      </c>
      <c r="E311" s="17" t="s">
        <v>16</v>
      </c>
      <c r="F311" s="18">
        <v>28.9</v>
      </c>
      <c r="G311" s="17" t="s">
        <v>5</v>
      </c>
    </row>
    <row r="312" spans="1:7" x14ac:dyDescent="0.25">
      <c r="A312" s="23">
        <v>311</v>
      </c>
      <c r="B312" s="11">
        <v>45399</v>
      </c>
      <c r="C312" s="12">
        <v>45399.572224317133</v>
      </c>
      <c r="D312" s="13" t="s">
        <v>491</v>
      </c>
      <c r="E312" s="13" t="s">
        <v>126</v>
      </c>
      <c r="F312" s="14">
        <v>24</v>
      </c>
      <c r="G312" s="13" t="s">
        <v>28</v>
      </c>
    </row>
    <row r="313" spans="1:7" x14ac:dyDescent="0.25">
      <c r="A313" s="24">
        <v>312</v>
      </c>
      <c r="B313" s="15">
        <v>45399</v>
      </c>
      <c r="C313" s="16">
        <v>45399.675975810183</v>
      </c>
      <c r="D313" s="17" t="s">
        <v>492</v>
      </c>
      <c r="E313" s="17"/>
      <c r="F313" s="18">
        <v>40</v>
      </c>
      <c r="G313" s="17" t="s">
        <v>36</v>
      </c>
    </row>
    <row r="314" spans="1:7" x14ac:dyDescent="0.25">
      <c r="A314" s="23">
        <v>313</v>
      </c>
      <c r="B314" s="11">
        <v>45399</v>
      </c>
      <c r="C314" s="12">
        <v>45399.709434594908</v>
      </c>
      <c r="D314" s="13" t="s">
        <v>491</v>
      </c>
      <c r="E314" s="13" t="s">
        <v>127</v>
      </c>
      <c r="F314" s="14">
        <v>38.700000000000003</v>
      </c>
      <c r="G314" s="13" t="s">
        <v>36</v>
      </c>
    </row>
    <row r="315" spans="1:7" x14ac:dyDescent="0.25">
      <c r="A315" s="24">
        <v>314</v>
      </c>
      <c r="B315" s="15">
        <v>45399</v>
      </c>
      <c r="C315" s="16">
        <v>45399.710193136576</v>
      </c>
      <c r="D315" s="17" t="s">
        <v>491</v>
      </c>
      <c r="E315" s="17" t="s">
        <v>127</v>
      </c>
      <c r="F315" s="18">
        <v>38.700000000000003</v>
      </c>
      <c r="G315" s="17" t="s">
        <v>36</v>
      </c>
    </row>
    <row r="316" spans="1:7" x14ac:dyDescent="0.25">
      <c r="A316" s="23">
        <v>315</v>
      </c>
      <c r="B316" s="11">
        <v>45399</v>
      </c>
      <c r="C316" s="12">
        <v>45399.759759594905</v>
      </c>
      <c r="D316" s="13" t="s">
        <v>491</v>
      </c>
      <c r="E316" s="13" t="s">
        <v>128</v>
      </c>
      <c r="F316" s="14">
        <v>28.9</v>
      </c>
      <c r="G316" s="13" t="s">
        <v>21</v>
      </c>
    </row>
    <row r="317" spans="1:7" x14ac:dyDescent="0.25">
      <c r="A317" s="24">
        <v>316</v>
      </c>
      <c r="B317" s="15">
        <v>45400</v>
      </c>
      <c r="C317" s="16">
        <v>45400.471547372683</v>
      </c>
      <c r="D317" s="17" t="s">
        <v>491</v>
      </c>
      <c r="E317" s="17" t="s">
        <v>4</v>
      </c>
      <c r="F317" s="18">
        <v>28.9</v>
      </c>
      <c r="G317" s="17" t="s">
        <v>5</v>
      </c>
    </row>
    <row r="318" spans="1:7" x14ac:dyDescent="0.25">
      <c r="A318" s="23">
        <v>317</v>
      </c>
      <c r="B318" s="11">
        <v>45400</v>
      </c>
      <c r="C318" s="12">
        <v>45400.47228814815</v>
      </c>
      <c r="D318" s="13" t="s">
        <v>491</v>
      </c>
      <c r="E318" s="13" t="s">
        <v>4</v>
      </c>
      <c r="F318" s="14">
        <v>28.9</v>
      </c>
      <c r="G318" s="13" t="s">
        <v>5</v>
      </c>
    </row>
    <row r="319" spans="1:7" x14ac:dyDescent="0.25">
      <c r="A319" s="24">
        <v>318</v>
      </c>
      <c r="B319" s="15">
        <v>45400</v>
      </c>
      <c r="C319" s="16">
        <v>45400.575841666665</v>
      </c>
      <c r="D319" s="17" t="s">
        <v>491</v>
      </c>
      <c r="E319" s="17" t="s">
        <v>129</v>
      </c>
      <c r="F319" s="18">
        <v>33.799999999999997</v>
      </c>
      <c r="G319" s="17" t="s">
        <v>8</v>
      </c>
    </row>
    <row r="320" spans="1:7" x14ac:dyDescent="0.25">
      <c r="A320" s="23">
        <v>319</v>
      </c>
      <c r="B320" s="11">
        <v>45400</v>
      </c>
      <c r="C320" s="12">
        <v>45400.576588946758</v>
      </c>
      <c r="D320" s="13" t="s">
        <v>491</v>
      </c>
      <c r="E320" s="13" t="s">
        <v>129</v>
      </c>
      <c r="F320" s="14">
        <v>28.9</v>
      </c>
      <c r="G320" s="13" t="s">
        <v>21</v>
      </c>
    </row>
    <row r="321" spans="1:7" x14ac:dyDescent="0.25">
      <c r="A321" s="24">
        <v>320</v>
      </c>
      <c r="B321" s="15">
        <v>45400</v>
      </c>
      <c r="C321" s="16">
        <v>45400.607173819444</v>
      </c>
      <c r="D321" s="17" t="s">
        <v>491</v>
      </c>
      <c r="E321" s="17" t="s">
        <v>130</v>
      </c>
      <c r="F321" s="18">
        <v>38.700000000000003</v>
      </c>
      <c r="G321" s="17" t="s">
        <v>36</v>
      </c>
    </row>
    <row r="322" spans="1:7" x14ac:dyDescent="0.25">
      <c r="A322" s="23">
        <v>321</v>
      </c>
      <c r="B322" s="11">
        <v>45400</v>
      </c>
      <c r="C322" s="12">
        <v>45400.608210115737</v>
      </c>
      <c r="D322" s="13" t="s">
        <v>491</v>
      </c>
      <c r="E322" s="13" t="s">
        <v>130</v>
      </c>
      <c r="F322" s="14">
        <v>38.700000000000003</v>
      </c>
      <c r="G322" s="13" t="s">
        <v>1</v>
      </c>
    </row>
    <row r="323" spans="1:7" x14ac:dyDescent="0.25">
      <c r="A323" s="24">
        <v>322</v>
      </c>
      <c r="B323" s="15">
        <v>45400</v>
      </c>
      <c r="C323" s="16">
        <v>45400.739071655094</v>
      </c>
      <c r="D323" s="17" t="s">
        <v>491</v>
      </c>
      <c r="E323" s="17" t="s">
        <v>76</v>
      </c>
      <c r="F323" s="18">
        <v>38.700000000000003</v>
      </c>
      <c r="G323" s="17" t="s">
        <v>1</v>
      </c>
    </row>
    <row r="324" spans="1:7" x14ac:dyDescent="0.25">
      <c r="A324" s="23">
        <v>323</v>
      </c>
      <c r="B324" s="11">
        <v>45400</v>
      </c>
      <c r="C324" s="12">
        <v>45400.764652141203</v>
      </c>
      <c r="D324" s="13" t="s">
        <v>491</v>
      </c>
      <c r="E324" s="13" t="s">
        <v>92</v>
      </c>
      <c r="F324" s="14">
        <v>38.700000000000003</v>
      </c>
      <c r="G324" s="13" t="s">
        <v>36</v>
      </c>
    </row>
    <row r="325" spans="1:7" x14ac:dyDescent="0.25">
      <c r="A325" s="24">
        <v>324</v>
      </c>
      <c r="B325" s="15">
        <v>45400</v>
      </c>
      <c r="C325" s="16">
        <v>45400.819342511575</v>
      </c>
      <c r="D325" s="17" t="s">
        <v>491</v>
      </c>
      <c r="E325" s="17" t="s">
        <v>30</v>
      </c>
      <c r="F325" s="18">
        <v>38.700000000000003</v>
      </c>
      <c r="G325" s="17" t="s">
        <v>3</v>
      </c>
    </row>
    <row r="326" spans="1:7" x14ac:dyDescent="0.25">
      <c r="A326" s="23">
        <v>325</v>
      </c>
      <c r="B326" s="11">
        <v>45400</v>
      </c>
      <c r="C326" s="12">
        <v>45400.820011041666</v>
      </c>
      <c r="D326" s="13" t="s">
        <v>491</v>
      </c>
      <c r="E326" s="13" t="s">
        <v>13</v>
      </c>
      <c r="F326" s="14">
        <v>38.700000000000003</v>
      </c>
      <c r="G326" s="13" t="s">
        <v>3</v>
      </c>
    </row>
    <row r="327" spans="1:7" x14ac:dyDescent="0.25">
      <c r="A327" s="24">
        <v>326</v>
      </c>
      <c r="B327" s="15">
        <v>45401</v>
      </c>
      <c r="C327" s="16">
        <v>45401.424030717593</v>
      </c>
      <c r="D327" s="17" t="s">
        <v>491</v>
      </c>
      <c r="E327" s="17" t="s">
        <v>0</v>
      </c>
      <c r="F327" s="18">
        <v>38.700000000000003</v>
      </c>
      <c r="G327" s="17" t="s">
        <v>1</v>
      </c>
    </row>
    <row r="328" spans="1:7" x14ac:dyDescent="0.25">
      <c r="A328" s="23">
        <v>327</v>
      </c>
      <c r="B328" s="11">
        <v>45401</v>
      </c>
      <c r="C328" s="12">
        <v>45401.54985935185</v>
      </c>
      <c r="D328" s="13" t="s">
        <v>491</v>
      </c>
      <c r="E328" s="13" t="s">
        <v>47</v>
      </c>
      <c r="F328" s="14">
        <v>33.799999999999997</v>
      </c>
      <c r="G328" s="13" t="s">
        <v>8</v>
      </c>
    </row>
    <row r="329" spans="1:7" x14ac:dyDescent="0.25">
      <c r="A329" s="24">
        <v>328</v>
      </c>
      <c r="B329" s="15">
        <v>45401</v>
      </c>
      <c r="C329" s="16">
        <v>45401.550936064814</v>
      </c>
      <c r="D329" s="17" t="s">
        <v>491</v>
      </c>
      <c r="E329" s="17" t="s">
        <v>47</v>
      </c>
      <c r="F329" s="18">
        <v>38.700000000000003</v>
      </c>
      <c r="G329" s="17" t="s">
        <v>36</v>
      </c>
    </row>
    <row r="330" spans="1:7" x14ac:dyDescent="0.25">
      <c r="A330" s="23">
        <v>329</v>
      </c>
      <c r="B330" s="11">
        <v>45401</v>
      </c>
      <c r="C330" s="12">
        <v>45401.582570185186</v>
      </c>
      <c r="D330" s="13" t="s">
        <v>491</v>
      </c>
      <c r="E330" s="13" t="s">
        <v>131</v>
      </c>
      <c r="F330" s="14">
        <v>38.700000000000003</v>
      </c>
      <c r="G330" s="13" t="s">
        <v>3</v>
      </c>
    </row>
    <row r="331" spans="1:7" x14ac:dyDescent="0.25">
      <c r="A331" s="24">
        <v>330</v>
      </c>
      <c r="B331" s="15">
        <v>45401</v>
      </c>
      <c r="C331" s="16">
        <v>45401.583214004633</v>
      </c>
      <c r="D331" s="17" t="s">
        <v>491</v>
      </c>
      <c r="E331" s="17" t="s">
        <v>131</v>
      </c>
      <c r="F331" s="18">
        <v>38.700000000000003</v>
      </c>
      <c r="G331" s="17" t="s">
        <v>36</v>
      </c>
    </row>
    <row r="332" spans="1:7" x14ac:dyDescent="0.25">
      <c r="A332" s="23">
        <v>331</v>
      </c>
      <c r="B332" s="11">
        <v>45401</v>
      </c>
      <c r="C332" s="12">
        <v>45401.766195729164</v>
      </c>
      <c r="D332" s="13" t="s">
        <v>491</v>
      </c>
      <c r="E332" s="13" t="s">
        <v>30</v>
      </c>
      <c r="F332" s="14">
        <v>38.700000000000003</v>
      </c>
      <c r="G332" s="13" t="s">
        <v>12</v>
      </c>
    </row>
    <row r="333" spans="1:7" x14ac:dyDescent="0.25">
      <c r="A333" s="24">
        <v>332</v>
      </c>
      <c r="B333" s="15">
        <v>45401</v>
      </c>
      <c r="C333" s="16">
        <v>45401.767748148151</v>
      </c>
      <c r="D333" s="17" t="s">
        <v>491</v>
      </c>
      <c r="E333" s="17" t="s">
        <v>13</v>
      </c>
      <c r="F333" s="18">
        <v>33.799999999999997</v>
      </c>
      <c r="G333" s="17" t="s">
        <v>8</v>
      </c>
    </row>
    <row r="334" spans="1:7" x14ac:dyDescent="0.25">
      <c r="A334" s="23">
        <v>333</v>
      </c>
      <c r="B334" s="11">
        <v>45402</v>
      </c>
      <c r="C334" s="12">
        <v>45402.475493993057</v>
      </c>
      <c r="D334" s="13" t="s">
        <v>492</v>
      </c>
      <c r="E334" s="13"/>
      <c r="F334" s="14">
        <v>35</v>
      </c>
      <c r="G334" s="13" t="s">
        <v>8</v>
      </c>
    </row>
    <row r="335" spans="1:7" x14ac:dyDescent="0.25">
      <c r="A335" s="24">
        <v>334</v>
      </c>
      <c r="B335" s="15">
        <v>45402</v>
      </c>
      <c r="C335" s="16">
        <v>45402.505968761572</v>
      </c>
      <c r="D335" s="17" t="s">
        <v>491</v>
      </c>
      <c r="E335" s="17" t="s">
        <v>132</v>
      </c>
      <c r="F335" s="18">
        <v>33.799999999999997</v>
      </c>
      <c r="G335" s="17" t="s">
        <v>8</v>
      </c>
    </row>
    <row r="336" spans="1:7" x14ac:dyDescent="0.25">
      <c r="A336" s="23">
        <v>335</v>
      </c>
      <c r="B336" s="11">
        <v>45402</v>
      </c>
      <c r="C336" s="12">
        <v>45402.506743796293</v>
      </c>
      <c r="D336" s="13" t="s">
        <v>491</v>
      </c>
      <c r="E336" s="13" t="s">
        <v>132</v>
      </c>
      <c r="F336" s="14">
        <v>33.799999999999997</v>
      </c>
      <c r="G336" s="13" t="s">
        <v>8</v>
      </c>
    </row>
    <row r="337" spans="1:7" x14ac:dyDescent="0.25">
      <c r="A337" s="24">
        <v>336</v>
      </c>
      <c r="B337" s="15">
        <v>45402</v>
      </c>
      <c r="C337" s="16">
        <v>45402.547654837967</v>
      </c>
      <c r="D337" s="17" t="s">
        <v>491</v>
      </c>
      <c r="E337" s="17" t="s">
        <v>125</v>
      </c>
      <c r="F337" s="18">
        <v>28.9</v>
      </c>
      <c r="G337" s="17" t="s">
        <v>5</v>
      </c>
    </row>
    <row r="338" spans="1:7" x14ac:dyDescent="0.25">
      <c r="A338" s="23">
        <v>337</v>
      </c>
      <c r="B338" s="11">
        <v>45402</v>
      </c>
      <c r="C338" s="12">
        <v>45402.548471122682</v>
      </c>
      <c r="D338" s="13" t="s">
        <v>491</v>
      </c>
      <c r="E338" s="13" t="s">
        <v>125</v>
      </c>
      <c r="F338" s="14">
        <v>33.799999999999997</v>
      </c>
      <c r="G338" s="13" t="s">
        <v>8</v>
      </c>
    </row>
    <row r="339" spans="1:7" x14ac:dyDescent="0.25">
      <c r="A339" s="24">
        <v>338</v>
      </c>
      <c r="B339" s="15">
        <v>45402</v>
      </c>
      <c r="C339" s="16">
        <v>45402.549249432872</v>
      </c>
      <c r="D339" s="17" t="s">
        <v>491</v>
      </c>
      <c r="E339" s="17" t="s">
        <v>125</v>
      </c>
      <c r="F339" s="18">
        <v>38.700000000000003</v>
      </c>
      <c r="G339" s="17" t="s">
        <v>3</v>
      </c>
    </row>
    <row r="340" spans="1:7" x14ac:dyDescent="0.25">
      <c r="A340" s="23">
        <v>339</v>
      </c>
      <c r="B340" s="11">
        <v>45402</v>
      </c>
      <c r="C340" s="12">
        <v>45402.614098587961</v>
      </c>
      <c r="D340" s="13" t="s">
        <v>491</v>
      </c>
      <c r="E340" s="13" t="s">
        <v>47</v>
      </c>
      <c r="F340" s="14">
        <v>38.700000000000003</v>
      </c>
      <c r="G340" s="13" t="s">
        <v>36</v>
      </c>
    </row>
    <row r="341" spans="1:7" x14ac:dyDescent="0.25">
      <c r="A341" s="24">
        <v>340</v>
      </c>
      <c r="B341" s="15">
        <v>45402</v>
      </c>
      <c r="C341" s="16">
        <v>45402.632642708333</v>
      </c>
      <c r="D341" s="17" t="s">
        <v>491</v>
      </c>
      <c r="E341" s="17" t="s">
        <v>13</v>
      </c>
      <c r="F341" s="18">
        <v>33.799999999999997</v>
      </c>
      <c r="G341" s="17" t="s">
        <v>8</v>
      </c>
    </row>
    <row r="342" spans="1:7" x14ac:dyDescent="0.25">
      <c r="A342" s="23">
        <v>341</v>
      </c>
      <c r="B342" s="11">
        <v>45402</v>
      </c>
      <c r="C342" s="12">
        <v>45402.640749039354</v>
      </c>
      <c r="D342" s="13" t="s">
        <v>491</v>
      </c>
      <c r="E342" s="13" t="s">
        <v>16</v>
      </c>
      <c r="F342" s="14">
        <v>32.82</v>
      </c>
      <c r="G342" s="13" t="s">
        <v>8</v>
      </c>
    </row>
    <row r="343" spans="1:7" x14ac:dyDescent="0.25">
      <c r="A343" s="24">
        <v>342</v>
      </c>
      <c r="B343" s="15">
        <v>45402</v>
      </c>
      <c r="C343" s="16">
        <v>45402.65931884259</v>
      </c>
      <c r="D343" s="17" t="s">
        <v>491</v>
      </c>
      <c r="E343" s="17" t="s">
        <v>133</v>
      </c>
      <c r="F343" s="18">
        <v>32.82</v>
      </c>
      <c r="G343" s="17" t="s">
        <v>8</v>
      </c>
    </row>
    <row r="344" spans="1:7" x14ac:dyDescent="0.25">
      <c r="A344" s="23">
        <v>343</v>
      </c>
      <c r="B344" s="11">
        <v>45402</v>
      </c>
      <c r="C344" s="12">
        <v>45402.713865381942</v>
      </c>
      <c r="D344" s="13" t="s">
        <v>492</v>
      </c>
      <c r="E344" s="13"/>
      <c r="F344" s="14">
        <v>39</v>
      </c>
      <c r="G344" s="13" t="s">
        <v>12</v>
      </c>
    </row>
    <row r="345" spans="1:7" x14ac:dyDescent="0.25">
      <c r="A345" s="24">
        <v>344</v>
      </c>
      <c r="B345" s="15">
        <v>45402</v>
      </c>
      <c r="C345" s="16">
        <v>45402.76923027778</v>
      </c>
      <c r="D345" s="17" t="s">
        <v>491</v>
      </c>
      <c r="E345" s="17" t="s">
        <v>134</v>
      </c>
      <c r="F345" s="18">
        <v>37.72</v>
      </c>
      <c r="G345" s="17" t="s">
        <v>36</v>
      </c>
    </row>
    <row r="346" spans="1:7" x14ac:dyDescent="0.25">
      <c r="A346" s="23">
        <v>345</v>
      </c>
      <c r="B346" s="11">
        <v>45402</v>
      </c>
      <c r="C346" s="12">
        <v>45402.769987268519</v>
      </c>
      <c r="D346" s="13" t="s">
        <v>491</v>
      </c>
      <c r="E346" s="13" t="s">
        <v>134</v>
      </c>
      <c r="F346" s="14">
        <v>37.72</v>
      </c>
      <c r="G346" s="13" t="s">
        <v>36</v>
      </c>
    </row>
    <row r="347" spans="1:7" x14ac:dyDescent="0.25">
      <c r="A347" s="24">
        <v>346</v>
      </c>
      <c r="B347" s="15">
        <v>45402</v>
      </c>
      <c r="C347" s="16">
        <v>45402.813140243059</v>
      </c>
      <c r="D347" s="17" t="s">
        <v>491</v>
      </c>
      <c r="E347" s="17" t="s">
        <v>135</v>
      </c>
      <c r="F347" s="18">
        <v>37.72</v>
      </c>
      <c r="G347" s="17" t="s">
        <v>1</v>
      </c>
    </row>
    <row r="348" spans="1:7" x14ac:dyDescent="0.25">
      <c r="A348" s="23">
        <v>347</v>
      </c>
      <c r="B348" s="11">
        <v>45403</v>
      </c>
      <c r="C348" s="12">
        <v>45403.469973460647</v>
      </c>
      <c r="D348" s="13" t="s">
        <v>491</v>
      </c>
      <c r="E348" s="13" t="s">
        <v>0</v>
      </c>
      <c r="F348" s="14">
        <v>37.72</v>
      </c>
      <c r="G348" s="13" t="s">
        <v>1</v>
      </c>
    </row>
    <row r="349" spans="1:7" x14ac:dyDescent="0.25">
      <c r="A349" s="24">
        <v>348</v>
      </c>
      <c r="B349" s="15">
        <v>45403</v>
      </c>
      <c r="C349" s="16">
        <v>45403.594184502312</v>
      </c>
      <c r="D349" s="17" t="s">
        <v>491</v>
      </c>
      <c r="E349" s="17" t="s">
        <v>106</v>
      </c>
      <c r="F349" s="18">
        <v>27.92</v>
      </c>
      <c r="G349" s="17" t="s">
        <v>5</v>
      </c>
    </row>
    <row r="350" spans="1:7" x14ac:dyDescent="0.25">
      <c r="A350" s="23">
        <v>349</v>
      </c>
      <c r="B350" s="11">
        <v>45403</v>
      </c>
      <c r="C350" s="12">
        <v>45403.714620358798</v>
      </c>
      <c r="D350" s="13" t="s">
        <v>492</v>
      </c>
      <c r="E350" s="13"/>
      <c r="F350" s="14">
        <v>39</v>
      </c>
      <c r="G350" s="13" t="s">
        <v>36</v>
      </c>
    </row>
    <row r="351" spans="1:7" x14ac:dyDescent="0.25">
      <c r="A351" s="24">
        <v>350</v>
      </c>
      <c r="B351" s="15">
        <v>45404</v>
      </c>
      <c r="C351" s="16">
        <v>45404.464773287036</v>
      </c>
      <c r="D351" s="17" t="s">
        <v>491</v>
      </c>
      <c r="E351" s="17" t="s">
        <v>16</v>
      </c>
      <c r="F351" s="18">
        <v>27.92</v>
      </c>
      <c r="G351" s="17" t="s">
        <v>5</v>
      </c>
    </row>
    <row r="352" spans="1:7" x14ac:dyDescent="0.25">
      <c r="A352" s="23">
        <v>351</v>
      </c>
      <c r="B352" s="11">
        <v>45404</v>
      </c>
      <c r="C352" s="12">
        <v>45404.478785868057</v>
      </c>
      <c r="D352" s="13" t="s">
        <v>491</v>
      </c>
      <c r="E352" s="13" t="s">
        <v>136</v>
      </c>
      <c r="F352" s="14">
        <v>32.82</v>
      </c>
      <c r="G352" s="13" t="s">
        <v>8</v>
      </c>
    </row>
    <row r="353" spans="1:7" x14ac:dyDescent="0.25">
      <c r="A353" s="24">
        <v>352</v>
      </c>
      <c r="B353" s="15">
        <v>45404</v>
      </c>
      <c r="C353" s="16">
        <v>45404.778160000002</v>
      </c>
      <c r="D353" s="17" t="s">
        <v>492</v>
      </c>
      <c r="E353" s="17"/>
      <c r="F353" s="18">
        <v>39</v>
      </c>
      <c r="G353" s="17" t="s">
        <v>1</v>
      </c>
    </row>
    <row r="354" spans="1:7" x14ac:dyDescent="0.25">
      <c r="A354" s="23">
        <v>353</v>
      </c>
      <c r="B354" s="11">
        <v>45404</v>
      </c>
      <c r="C354" s="12">
        <v>45404.81880508102</v>
      </c>
      <c r="D354" s="13" t="s">
        <v>491</v>
      </c>
      <c r="E354" s="13" t="s">
        <v>13</v>
      </c>
      <c r="F354" s="14">
        <v>37.72</v>
      </c>
      <c r="G354" s="13" t="s">
        <v>1</v>
      </c>
    </row>
    <row r="355" spans="1:7" x14ac:dyDescent="0.25">
      <c r="A355" s="24">
        <v>354</v>
      </c>
      <c r="B355" s="15">
        <v>45404</v>
      </c>
      <c r="C355" s="16">
        <v>45404.835059780089</v>
      </c>
      <c r="D355" s="17" t="s">
        <v>492</v>
      </c>
      <c r="E355" s="17"/>
      <c r="F355" s="18">
        <v>39</v>
      </c>
      <c r="G355" s="17" t="s">
        <v>36</v>
      </c>
    </row>
    <row r="356" spans="1:7" x14ac:dyDescent="0.25">
      <c r="A356" s="23">
        <v>355</v>
      </c>
      <c r="B356" s="11">
        <v>45405</v>
      </c>
      <c r="C356" s="12">
        <v>45405.599027719909</v>
      </c>
      <c r="D356" s="13" t="s">
        <v>491</v>
      </c>
      <c r="E356" s="13" t="s">
        <v>31</v>
      </c>
      <c r="F356" s="14">
        <v>37.72</v>
      </c>
      <c r="G356" s="13" t="s">
        <v>36</v>
      </c>
    </row>
    <row r="357" spans="1:7" x14ac:dyDescent="0.25">
      <c r="A357" s="24">
        <v>356</v>
      </c>
      <c r="B357" s="15">
        <v>45405</v>
      </c>
      <c r="C357" s="16">
        <v>45405.59992064815</v>
      </c>
      <c r="D357" s="17" t="s">
        <v>491</v>
      </c>
      <c r="E357" s="17" t="s">
        <v>30</v>
      </c>
      <c r="F357" s="18">
        <v>32.82</v>
      </c>
      <c r="G357" s="17" t="s">
        <v>8</v>
      </c>
    </row>
    <row r="358" spans="1:7" x14ac:dyDescent="0.25">
      <c r="A358" s="23">
        <v>357</v>
      </c>
      <c r="B358" s="11">
        <v>45405</v>
      </c>
      <c r="C358" s="12">
        <v>45405.600665682869</v>
      </c>
      <c r="D358" s="13" t="s">
        <v>491</v>
      </c>
      <c r="E358" s="13" t="s">
        <v>13</v>
      </c>
      <c r="F358" s="14">
        <v>37.72</v>
      </c>
      <c r="G358" s="13" t="s">
        <v>36</v>
      </c>
    </row>
    <row r="359" spans="1:7" x14ac:dyDescent="0.25">
      <c r="A359" s="24">
        <v>358</v>
      </c>
      <c r="B359" s="15">
        <v>45405</v>
      </c>
      <c r="C359" s="16">
        <v>45405.821154687503</v>
      </c>
      <c r="D359" s="17" t="s">
        <v>491</v>
      </c>
      <c r="E359" s="17" t="s">
        <v>137</v>
      </c>
      <c r="F359" s="18">
        <v>32.82</v>
      </c>
      <c r="G359" s="17" t="s">
        <v>8</v>
      </c>
    </row>
    <row r="360" spans="1:7" x14ac:dyDescent="0.25">
      <c r="A360" s="23">
        <v>359</v>
      </c>
      <c r="B360" s="11">
        <v>45405</v>
      </c>
      <c r="C360" s="12">
        <v>45405.821831412039</v>
      </c>
      <c r="D360" s="13" t="s">
        <v>491</v>
      </c>
      <c r="E360" s="13" t="s">
        <v>137</v>
      </c>
      <c r="F360" s="14">
        <v>32.82</v>
      </c>
      <c r="G360" s="13" t="s">
        <v>8</v>
      </c>
    </row>
    <row r="361" spans="1:7" x14ac:dyDescent="0.25">
      <c r="A361" s="24">
        <v>360</v>
      </c>
      <c r="B361" s="15">
        <v>45406</v>
      </c>
      <c r="C361" s="16">
        <v>45406.430304930553</v>
      </c>
      <c r="D361" s="17" t="s">
        <v>491</v>
      </c>
      <c r="E361" s="17" t="s">
        <v>0</v>
      </c>
      <c r="F361" s="18">
        <v>37.72</v>
      </c>
      <c r="G361" s="17" t="s">
        <v>1</v>
      </c>
    </row>
    <row r="362" spans="1:7" x14ac:dyDescent="0.25">
      <c r="A362" s="23">
        <v>361</v>
      </c>
      <c r="B362" s="11">
        <v>45406</v>
      </c>
      <c r="C362" s="12">
        <v>45406.43156582176</v>
      </c>
      <c r="D362" s="13" t="s">
        <v>491</v>
      </c>
      <c r="E362" s="13" t="s">
        <v>138</v>
      </c>
      <c r="F362" s="14">
        <v>32.82</v>
      </c>
      <c r="G362" s="13" t="s">
        <v>8</v>
      </c>
    </row>
    <row r="363" spans="1:7" x14ac:dyDescent="0.25">
      <c r="A363" s="24">
        <v>362</v>
      </c>
      <c r="B363" s="15">
        <v>45406</v>
      </c>
      <c r="C363" s="16">
        <v>45406.474839143521</v>
      </c>
      <c r="D363" s="17" t="s">
        <v>491</v>
      </c>
      <c r="E363" s="17" t="s">
        <v>139</v>
      </c>
      <c r="F363" s="18">
        <v>32.82</v>
      </c>
      <c r="G363" s="17" t="s">
        <v>8</v>
      </c>
    </row>
    <row r="364" spans="1:7" x14ac:dyDescent="0.25">
      <c r="A364" s="23">
        <v>363</v>
      </c>
      <c r="B364" s="11">
        <v>45406</v>
      </c>
      <c r="C364" s="12">
        <v>45406.481554942133</v>
      </c>
      <c r="D364" s="13" t="s">
        <v>491</v>
      </c>
      <c r="E364" s="13" t="s">
        <v>140</v>
      </c>
      <c r="F364" s="14">
        <v>32.82</v>
      </c>
      <c r="G364" s="13" t="s">
        <v>8</v>
      </c>
    </row>
    <row r="365" spans="1:7" x14ac:dyDescent="0.25">
      <c r="A365" s="24">
        <v>364</v>
      </c>
      <c r="B365" s="15">
        <v>45406</v>
      </c>
      <c r="C365" s="16">
        <v>45406.527190949077</v>
      </c>
      <c r="D365" s="17" t="s">
        <v>491</v>
      </c>
      <c r="E365" s="17" t="s">
        <v>66</v>
      </c>
      <c r="F365" s="18">
        <v>32.82</v>
      </c>
      <c r="G365" s="17" t="s">
        <v>8</v>
      </c>
    </row>
    <row r="366" spans="1:7" x14ac:dyDescent="0.25">
      <c r="A366" s="23">
        <v>365</v>
      </c>
      <c r="B366" s="11">
        <v>45406</v>
      </c>
      <c r="C366" s="12">
        <v>45406.693835914353</v>
      </c>
      <c r="D366" s="13" t="s">
        <v>491</v>
      </c>
      <c r="E366" s="13" t="s">
        <v>13</v>
      </c>
      <c r="F366" s="14">
        <v>32.82</v>
      </c>
      <c r="G366" s="13" t="s">
        <v>8</v>
      </c>
    </row>
    <row r="367" spans="1:7" x14ac:dyDescent="0.25">
      <c r="A367" s="24">
        <v>366</v>
      </c>
      <c r="B367" s="15">
        <v>45406</v>
      </c>
      <c r="C367" s="16">
        <v>45406.819328506943</v>
      </c>
      <c r="D367" s="17" t="s">
        <v>491</v>
      </c>
      <c r="E367" s="17" t="s">
        <v>141</v>
      </c>
      <c r="F367" s="18">
        <v>32.82</v>
      </c>
      <c r="G367" s="17" t="s">
        <v>8</v>
      </c>
    </row>
    <row r="368" spans="1:7" x14ac:dyDescent="0.25">
      <c r="A368" s="23">
        <v>367</v>
      </c>
      <c r="B368" s="11">
        <v>45406</v>
      </c>
      <c r="C368" s="12">
        <v>45406.820069803238</v>
      </c>
      <c r="D368" s="13" t="s">
        <v>491</v>
      </c>
      <c r="E368" s="13" t="s">
        <v>141</v>
      </c>
      <c r="F368" s="14">
        <v>37.72</v>
      </c>
      <c r="G368" s="13" t="s">
        <v>36</v>
      </c>
    </row>
    <row r="369" spans="1:7" x14ac:dyDescent="0.25">
      <c r="A369" s="24">
        <v>368</v>
      </c>
      <c r="B369" s="15">
        <v>45407</v>
      </c>
      <c r="C369" s="16">
        <v>45407.448704363429</v>
      </c>
      <c r="D369" s="17" t="s">
        <v>491</v>
      </c>
      <c r="E369" s="17" t="s">
        <v>142</v>
      </c>
      <c r="F369" s="18">
        <v>27.92</v>
      </c>
      <c r="G369" s="17" t="s">
        <v>5</v>
      </c>
    </row>
    <row r="370" spans="1:7" x14ac:dyDescent="0.25">
      <c r="A370" s="23">
        <v>369</v>
      </c>
      <c r="B370" s="11">
        <v>45407</v>
      </c>
      <c r="C370" s="12">
        <v>45407.63781216435</v>
      </c>
      <c r="D370" s="13" t="s">
        <v>491</v>
      </c>
      <c r="E370" s="13" t="s">
        <v>13</v>
      </c>
      <c r="F370" s="14">
        <v>37.72</v>
      </c>
      <c r="G370" s="13" t="s">
        <v>1</v>
      </c>
    </row>
    <row r="371" spans="1:7" x14ac:dyDescent="0.25">
      <c r="A371" s="24">
        <v>370</v>
      </c>
      <c r="B371" s="15">
        <v>45407</v>
      </c>
      <c r="C371" s="16">
        <v>45407.715087199074</v>
      </c>
      <c r="D371" s="17" t="s">
        <v>491</v>
      </c>
      <c r="E371" s="17" t="s">
        <v>16</v>
      </c>
      <c r="F371" s="18">
        <v>27.92</v>
      </c>
      <c r="G371" s="17" t="s">
        <v>5</v>
      </c>
    </row>
    <row r="372" spans="1:7" x14ac:dyDescent="0.25">
      <c r="A372" s="23">
        <v>371</v>
      </c>
      <c r="B372" s="11">
        <v>45407</v>
      </c>
      <c r="C372" s="12">
        <v>45407.715846678242</v>
      </c>
      <c r="D372" s="13" t="s">
        <v>491</v>
      </c>
      <c r="E372" s="13" t="s">
        <v>16</v>
      </c>
      <c r="F372" s="14">
        <v>27.92</v>
      </c>
      <c r="G372" s="13" t="s">
        <v>5</v>
      </c>
    </row>
    <row r="373" spans="1:7" x14ac:dyDescent="0.25">
      <c r="A373" s="24">
        <v>372</v>
      </c>
      <c r="B373" s="15">
        <v>45408</v>
      </c>
      <c r="C373" s="16">
        <v>45408.425585856479</v>
      </c>
      <c r="D373" s="17" t="s">
        <v>491</v>
      </c>
      <c r="E373" s="17" t="s">
        <v>0</v>
      </c>
      <c r="F373" s="18">
        <v>37.72</v>
      </c>
      <c r="G373" s="17" t="s">
        <v>1</v>
      </c>
    </row>
    <row r="374" spans="1:7" x14ac:dyDescent="0.25">
      <c r="A374" s="23">
        <v>373</v>
      </c>
      <c r="B374" s="11">
        <v>45408</v>
      </c>
      <c r="C374" s="12">
        <v>45408.501048379629</v>
      </c>
      <c r="D374" s="13" t="s">
        <v>491</v>
      </c>
      <c r="E374" s="13" t="s">
        <v>143</v>
      </c>
      <c r="F374" s="14">
        <v>37.72</v>
      </c>
      <c r="G374" s="13" t="s">
        <v>1</v>
      </c>
    </row>
    <row r="375" spans="1:7" x14ac:dyDescent="0.25">
      <c r="A375" s="24">
        <v>374</v>
      </c>
      <c r="B375" s="15">
        <v>45408</v>
      </c>
      <c r="C375" s="16">
        <v>45408.563521956021</v>
      </c>
      <c r="D375" s="17" t="s">
        <v>491</v>
      </c>
      <c r="E375" s="17" t="s">
        <v>144</v>
      </c>
      <c r="F375" s="18">
        <v>37.72</v>
      </c>
      <c r="G375" s="17" t="s">
        <v>36</v>
      </c>
    </row>
    <row r="376" spans="1:7" x14ac:dyDescent="0.25">
      <c r="A376" s="23">
        <v>375</v>
      </c>
      <c r="B376" s="11">
        <v>45408</v>
      </c>
      <c r="C376" s="12">
        <v>45408.647631828702</v>
      </c>
      <c r="D376" s="13" t="s">
        <v>491</v>
      </c>
      <c r="E376" s="13" t="s">
        <v>16</v>
      </c>
      <c r="F376" s="14">
        <v>27.92</v>
      </c>
      <c r="G376" s="13" t="s">
        <v>5</v>
      </c>
    </row>
    <row r="377" spans="1:7" x14ac:dyDescent="0.25">
      <c r="A377" s="24">
        <v>376</v>
      </c>
      <c r="B377" s="15">
        <v>45408</v>
      </c>
      <c r="C377" s="16">
        <v>45408.648300138891</v>
      </c>
      <c r="D377" s="17" t="s">
        <v>491</v>
      </c>
      <c r="E377" s="17" t="s">
        <v>16</v>
      </c>
      <c r="F377" s="18">
        <v>27.92</v>
      </c>
      <c r="G377" s="17" t="s">
        <v>5</v>
      </c>
    </row>
    <row r="378" spans="1:7" x14ac:dyDescent="0.25">
      <c r="A378" s="23">
        <v>377</v>
      </c>
      <c r="B378" s="11">
        <v>45408</v>
      </c>
      <c r="C378" s="12">
        <v>45408.682945763889</v>
      </c>
      <c r="D378" s="13" t="s">
        <v>491</v>
      </c>
      <c r="E378" s="13" t="s">
        <v>145</v>
      </c>
      <c r="F378" s="14">
        <v>27.92</v>
      </c>
      <c r="G378" s="13" t="s">
        <v>21</v>
      </c>
    </row>
    <row r="379" spans="1:7" x14ac:dyDescent="0.25">
      <c r="A379" s="24">
        <v>378</v>
      </c>
      <c r="B379" s="15">
        <v>45408</v>
      </c>
      <c r="C379" s="16">
        <v>45408.683724537033</v>
      </c>
      <c r="D379" s="17" t="s">
        <v>491</v>
      </c>
      <c r="E379" s="17" t="s">
        <v>146</v>
      </c>
      <c r="F379" s="18">
        <v>27.92</v>
      </c>
      <c r="G379" s="17" t="s">
        <v>5</v>
      </c>
    </row>
    <row r="380" spans="1:7" x14ac:dyDescent="0.25">
      <c r="A380" s="23">
        <v>379</v>
      </c>
      <c r="B380" s="11">
        <v>45408</v>
      </c>
      <c r="C380" s="12">
        <v>45408.813971203701</v>
      </c>
      <c r="D380" s="13" t="s">
        <v>491</v>
      </c>
      <c r="E380" s="13" t="s">
        <v>13</v>
      </c>
      <c r="F380" s="14">
        <v>37.72</v>
      </c>
      <c r="G380" s="13" t="s">
        <v>3</v>
      </c>
    </row>
    <row r="381" spans="1:7" x14ac:dyDescent="0.25">
      <c r="A381" s="24">
        <v>380</v>
      </c>
      <c r="B381" s="15">
        <v>45408</v>
      </c>
      <c r="C381" s="16">
        <v>45408.81493310185</v>
      </c>
      <c r="D381" s="17" t="s">
        <v>491</v>
      </c>
      <c r="E381" s="17" t="s">
        <v>13</v>
      </c>
      <c r="F381" s="18">
        <v>37.72</v>
      </c>
      <c r="G381" s="17" t="s">
        <v>12</v>
      </c>
    </row>
    <row r="382" spans="1:7" x14ac:dyDescent="0.25">
      <c r="A382" s="23">
        <v>381</v>
      </c>
      <c r="B382" s="11">
        <v>45409</v>
      </c>
      <c r="C382" s="12">
        <v>45409.64375787037</v>
      </c>
      <c r="D382" s="13" t="s">
        <v>491</v>
      </c>
      <c r="E382" s="13" t="s">
        <v>13</v>
      </c>
      <c r="F382" s="14">
        <v>37.72</v>
      </c>
      <c r="G382" s="13" t="s">
        <v>36</v>
      </c>
    </row>
    <row r="383" spans="1:7" x14ac:dyDescent="0.25">
      <c r="A383" s="24">
        <v>382</v>
      </c>
      <c r="B383" s="15">
        <v>45410</v>
      </c>
      <c r="C383" s="16">
        <v>45410.439496284722</v>
      </c>
      <c r="D383" s="17" t="s">
        <v>491</v>
      </c>
      <c r="E383" s="17" t="s">
        <v>0</v>
      </c>
      <c r="F383" s="18">
        <v>37.72</v>
      </c>
      <c r="G383" s="17" t="s">
        <v>1</v>
      </c>
    </row>
    <row r="384" spans="1:7" x14ac:dyDescent="0.25">
      <c r="A384" s="23">
        <v>383</v>
      </c>
      <c r="B384" s="11">
        <v>45410</v>
      </c>
      <c r="C384" s="12">
        <v>45410.520946168981</v>
      </c>
      <c r="D384" s="13" t="s">
        <v>491</v>
      </c>
      <c r="E384" s="13" t="s">
        <v>147</v>
      </c>
      <c r="F384" s="14">
        <v>37.72</v>
      </c>
      <c r="G384" s="13" t="s">
        <v>36</v>
      </c>
    </row>
    <row r="385" spans="1:7" x14ac:dyDescent="0.25">
      <c r="A385" s="24">
        <v>384</v>
      </c>
      <c r="B385" s="15">
        <v>45410</v>
      </c>
      <c r="C385" s="16">
        <v>45410.768845254628</v>
      </c>
      <c r="D385" s="17" t="s">
        <v>491</v>
      </c>
      <c r="E385" s="17" t="s">
        <v>16</v>
      </c>
      <c r="F385" s="18">
        <v>27.92</v>
      </c>
      <c r="G385" s="17" t="s">
        <v>5</v>
      </c>
    </row>
    <row r="386" spans="1:7" x14ac:dyDescent="0.25">
      <c r="A386" s="23">
        <v>385</v>
      </c>
      <c r="B386" s="11">
        <v>45410</v>
      </c>
      <c r="C386" s="12">
        <v>45410.769576516206</v>
      </c>
      <c r="D386" s="13" t="s">
        <v>491</v>
      </c>
      <c r="E386" s="13" t="s">
        <v>16</v>
      </c>
      <c r="F386" s="14">
        <v>27.92</v>
      </c>
      <c r="G386" s="13" t="s">
        <v>5</v>
      </c>
    </row>
    <row r="387" spans="1:7" x14ac:dyDescent="0.25">
      <c r="A387" s="24">
        <v>386</v>
      </c>
      <c r="B387" s="15">
        <v>45410</v>
      </c>
      <c r="C387" s="16">
        <v>45410.770166365743</v>
      </c>
      <c r="D387" s="17" t="s">
        <v>491</v>
      </c>
      <c r="E387" s="17" t="s">
        <v>24</v>
      </c>
      <c r="F387" s="18">
        <v>37.72</v>
      </c>
      <c r="G387" s="17" t="s">
        <v>1</v>
      </c>
    </row>
    <row r="388" spans="1:7" x14ac:dyDescent="0.25">
      <c r="A388" s="23">
        <v>387</v>
      </c>
      <c r="B388" s="11">
        <v>45411</v>
      </c>
      <c r="C388" s="12">
        <v>45411.476757766206</v>
      </c>
      <c r="D388" s="13" t="s">
        <v>491</v>
      </c>
      <c r="E388" s="13" t="s">
        <v>148</v>
      </c>
      <c r="F388" s="14">
        <v>27.92</v>
      </c>
      <c r="G388" s="13" t="s">
        <v>21</v>
      </c>
    </row>
    <row r="389" spans="1:7" x14ac:dyDescent="0.25">
      <c r="A389" s="24">
        <v>388</v>
      </c>
      <c r="B389" s="15">
        <v>45411</v>
      </c>
      <c r="C389" s="16">
        <v>45411.561075798614</v>
      </c>
      <c r="D389" s="17" t="s">
        <v>491</v>
      </c>
      <c r="E389" s="17" t="s">
        <v>4</v>
      </c>
      <c r="F389" s="18">
        <v>27.92</v>
      </c>
      <c r="G389" s="17" t="s">
        <v>5</v>
      </c>
    </row>
    <row r="390" spans="1:7" x14ac:dyDescent="0.25">
      <c r="A390" s="23">
        <v>389</v>
      </c>
      <c r="B390" s="11">
        <v>45411</v>
      </c>
      <c r="C390" s="12">
        <v>45411.56173494213</v>
      </c>
      <c r="D390" s="13" t="s">
        <v>491</v>
      </c>
      <c r="E390" s="13" t="s">
        <v>4</v>
      </c>
      <c r="F390" s="14">
        <v>27.92</v>
      </c>
      <c r="G390" s="13" t="s">
        <v>21</v>
      </c>
    </row>
    <row r="391" spans="1:7" x14ac:dyDescent="0.25">
      <c r="A391" s="24">
        <v>390</v>
      </c>
      <c r="B391" s="15">
        <v>45411</v>
      </c>
      <c r="C391" s="16">
        <v>45411.578885763891</v>
      </c>
      <c r="D391" s="17" t="s">
        <v>491</v>
      </c>
      <c r="E391" s="17" t="s">
        <v>148</v>
      </c>
      <c r="F391" s="18">
        <v>27.92</v>
      </c>
      <c r="G391" s="17" t="s">
        <v>21</v>
      </c>
    </row>
    <row r="392" spans="1:7" x14ac:dyDescent="0.25">
      <c r="A392" s="23">
        <v>391</v>
      </c>
      <c r="B392" s="11">
        <v>45411</v>
      </c>
      <c r="C392" s="12">
        <v>45411.579448576391</v>
      </c>
      <c r="D392" s="13" t="s">
        <v>491</v>
      </c>
      <c r="E392" s="13" t="s">
        <v>148</v>
      </c>
      <c r="F392" s="14">
        <v>32.82</v>
      </c>
      <c r="G392" s="13" t="s">
        <v>8</v>
      </c>
    </row>
    <row r="393" spans="1:7" x14ac:dyDescent="0.25">
      <c r="A393" s="24">
        <v>392</v>
      </c>
      <c r="B393" s="15">
        <v>45411</v>
      </c>
      <c r="C393" s="16">
        <v>45411.776254699071</v>
      </c>
      <c r="D393" s="17" t="s">
        <v>491</v>
      </c>
      <c r="E393" s="17" t="s">
        <v>147</v>
      </c>
      <c r="F393" s="18">
        <v>37.72</v>
      </c>
      <c r="G393" s="17" t="s">
        <v>36</v>
      </c>
    </row>
    <row r="394" spans="1:7" x14ac:dyDescent="0.25">
      <c r="A394" s="23">
        <v>393</v>
      </c>
      <c r="B394" s="11">
        <v>45411</v>
      </c>
      <c r="C394" s="12">
        <v>45411.800384189817</v>
      </c>
      <c r="D394" s="13" t="s">
        <v>491</v>
      </c>
      <c r="E394" s="13" t="s">
        <v>141</v>
      </c>
      <c r="F394" s="14">
        <v>37.72</v>
      </c>
      <c r="G394" s="13" t="s">
        <v>36</v>
      </c>
    </row>
    <row r="395" spans="1:7" x14ac:dyDescent="0.25">
      <c r="A395" s="24">
        <v>394</v>
      </c>
      <c r="B395" s="15">
        <v>45411</v>
      </c>
      <c r="C395" s="16">
        <v>45411.80113284722</v>
      </c>
      <c r="D395" s="17" t="s">
        <v>491</v>
      </c>
      <c r="E395" s="17" t="s">
        <v>141</v>
      </c>
      <c r="F395" s="18">
        <v>37.72</v>
      </c>
      <c r="G395" s="17" t="s">
        <v>36</v>
      </c>
    </row>
    <row r="396" spans="1:7" x14ac:dyDescent="0.25">
      <c r="A396" s="23">
        <v>395</v>
      </c>
      <c r="B396" s="11">
        <v>45412</v>
      </c>
      <c r="C396" s="12">
        <v>45412.428258020831</v>
      </c>
      <c r="D396" s="13" t="s">
        <v>491</v>
      </c>
      <c r="E396" s="13" t="s">
        <v>149</v>
      </c>
      <c r="F396" s="14">
        <v>37.72</v>
      </c>
      <c r="G396" s="13" t="s">
        <v>1</v>
      </c>
    </row>
    <row r="397" spans="1:7" x14ac:dyDescent="0.25">
      <c r="A397" s="24">
        <v>396</v>
      </c>
      <c r="B397" s="15">
        <v>45412</v>
      </c>
      <c r="C397" s="16">
        <v>45412.440882523151</v>
      </c>
      <c r="D397" s="17" t="s">
        <v>491</v>
      </c>
      <c r="E397" s="17" t="s">
        <v>149</v>
      </c>
      <c r="F397" s="18">
        <v>32.82</v>
      </c>
      <c r="G397" s="17" t="s">
        <v>8</v>
      </c>
    </row>
    <row r="398" spans="1:7" x14ac:dyDescent="0.25">
      <c r="A398" s="23">
        <v>397</v>
      </c>
      <c r="B398" s="11">
        <v>45412</v>
      </c>
      <c r="C398" s="12">
        <v>45412.441523344911</v>
      </c>
      <c r="D398" s="13" t="s">
        <v>491</v>
      </c>
      <c r="E398" s="13" t="s">
        <v>149</v>
      </c>
      <c r="F398" s="14">
        <v>32.82</v>
      </c>
      <c r="G398" s="13" t="s">
        <v>8</v>
      </c>
    </row>
    <row r="399" spans="1:7" x14ac:dyDescent="0.25">
      <c r="A399" s="24">
        <v>398</v>
      </c>
      <c r="B399" s="15">
        <v>45412</v>
      </c>
      <c r="C399" s="16">
        <v>45412.570744502314</v>
      </c>
      <c r="D399" s="17" t="s">
        <v>491</v>
      </c>
      <c r="E399" s="17" t="s">
        <v>149</v>
      </c>
      <c r="F399" s="18">
        <v>27.92</v>
      </c>
      <c r="G399" s="17" t="s">
        <v>5</v>
      </c>
    </row>
    <row r="400" spans="1:7" x14ac:dyDescent="0.25">
      <c r="A400" s="23">
        <v>399</v>
      </c>
      <c r="B400" s="11">
        <v>45412</v>
      </c>
      <c r="C400" s="12">
        <v>45412.571527511573</v>
      </c>
      <c r="D400" s="13" t="s">
        <v>491</v>
      </c>
      <c r="E400" s="13" t="s">
        <v>149</v>
      </c>
      <c r="F400" s="14">
        <v>32.82</v>
      </c>
      <c r="G400" s="13" t="s">
        <v>8</v>
      </c>
    </row>
    <row r="401" spans="1:7" x14ac:dyDescent="0.25">
      <c r="A401" s="24">
        <v>400</v>
      </c>
      <c r="B401" s="15">
        <v>45412</v>
      </c>
      <c r="C401" s="16">
        <v>45412.805071053241</v>
      </c>
      <c r="D401" s="17" t="s">
        <v>491</v>
      </c>
      <c r="E401" s="17" t="s">
        <v>149</v>
      </c>
      <c r="F401" s="18">
        <v>37.72</v>
      </c>
      <c r="G401" s="17" t="s">
        <v>36</v>
      </c>
    </row>
    <row r="402" spans="1:7" x14ac:dyDescent="0.25">
      <c r="A402" s="23">
        <v>401</v>
      </c>
      <c r="B402" s="11">
        <v>45412</v>
      </c>
      <c r="C402" s="12">
        <v>45412.812546331021</v>
      </c>
      <c r="D402" s="13" t="s">
        <v>491</v>
      </c>
      <c r="E402" s="13" t="s">
        <v>149</v>
      </c>
      <c r="F402" s="14">
        <v>32.82</v>
      </c>
      <c r="G402" s="13" t="s">
        <v>8</v>
      </c>
    </row>
    <row r="403" spans="1:7" x14ac:dyDescent="0.25">
      <c r="A403" s="24">
        <v>402</v>
      </c>
      <c r="B403" s="15">
        <v>45412</v>
      </c>
      <c r="C403" s="16">
        <v>45412.813436944445</v>
      </c>
      <c r="D403" s="17" t="s">
        <v>491</v>
      </c>
      <c r="E403" s="17" t="s">
        <v>149</v>
      </c>
      <c r="F403" s="18">
        <v>37.72</v>
      </c>
      <c r="G403" s="17" t="s">
        <v>1</v>
      </c>
    </row>
    <row r="404" spans="1:7" x14ac:dyDescent="0.25">
      <c r="A404" s="23">
        <v>403</v>
      </c>
      <c r="B404" s="11">
        <v>45414</v>
      </c>
      <c r="C404" s="12">
        <v>45414.440228541665</v>
      </c>
      <c r="D404" s="13" t="s">
        <v>491</v>
      </c>
      <c r="E404" s="13" t="s">
        <v>150</v>
      </c>
      <c r="F404" s="14">
        <v>27.92</v>
      </c>
      <c r="G404" s="13" t="s">
        <v>5</v>
      </c>
    </row>
    <row r="405" spans="1:7" x14ac:dyDescent="0.25">
      <c r="A405" s="24">
        <v>404</v>
      </c>
      <c r="B405" s="15">
        <v>45414</v>
      </c>
      <c r="C405" s="16">
        <v>45414.479132870372</v>
      </c>
      <c r="D405" s="17" t="s">
        <v>492</v>
      </c>
      <c r="E405" s="17"/>
      <c r="F405" s="18">
        <v>39</v>
      </c>
      <c r="G405" s="17" t="s">
        <v>1</v>
      </c>
    </row>
    <row r="406" spans="1:7" x14ac:dyDescent="0.25">
      <c r="A406" s="23">
        <v>405</v>
      </c>
      <c r="B406" s="11">
        <v>45414</v>
      </c>
      <c r="C406" s="12">
        <v>45414.576156226853</v>
      </c>
      <c r="D406" s="13" t="s">
        <v>491</v>
      </c>
      <c r="E406" s="13" t="s">
        <v>140</v>
      </c>
      <c r="F406" s="14">
        <v>32.82</v>
      </c>
      <c r="G406" s="13" t="s">
        <v>8</v>
      </c>
    </row>
    <row r="407" spans="1:7" x14ac:dyDescent="0.25">
      <c r="A407" s="24">
        <v>406</v>
      </c>
      <c r="B407" s="15">
        <v>45414</v>
      </c>
      <c r="C407" s="16">
        <v>45414.775256226851</v>
      </c>
      <c r="D407" s="17" t="s">
        <v>491</v>
      </c>
      <c r="E407" s="17" t="s">
        <v>151</v>
      </c>
      <c r="F407" s="18">
        <v>37.72</v>
      </c>
      <c r="G407" s="17" t="s">
        <v>36</v>
      </c>
    </row>
    <row r="408" spans="1:7" x14ac:dyDescent="0.25">
      <c r="A408" s="23">
        <v>407</v>
      </c>
      <c r="B408" s="11">
        <v>45414</v>
      </c>
      <c r="C408" s="12">
        <v>45414.77860208333</v>
      </c>
      <c r="D408" s="13" t="s">
        <v>491</v>
      </c>
      <c r="E408" s="13" t="s">
        <v>30</v>
      </c>
      <c r="F408" s="14">
        <v>32.82</v>
      </c>
      <c r="G408" s="13" t="s">
        <v>8</v>
      </c>
    </row>
    <row r="409" spans="1:7" x14ac:dyDescent="0.25">
      <c r="A409" s="24">
        <v>408</v>
      </c>
      <c r="B409" s="15">
        <v>45414</v>
      </c>
      <c r="C409" s="16">
        <v>45414.804549583336</v>
      </c>
      <c r="D409" s="17" t="s">
        <v>491</v>
      </c>
      <c r="E409" s="17" t="s">
        <v>152</v>
      </c>
      <c r="F409" s="18">
        <v>37.72</v>
      </c>
      <c r="G409" s="17" t="s">
        <v>1</v>
      </c>
    </row>
    <row r="410" spans="1:7" x14ac:dyDescent="0.25">
      <c r="A410" s="23">
        <v>409</v>
      </c>
      <c r="B410" s="11">
        <v>45414</v>
      </c>
      <c r="C410" s="12">
        <v>45414.805513414351</v>
      </c>
      <c r="D410" s="13" t="s">
        <v>491</v>
      </c>
      <c r="E410" s="13" t="s">
        <v>152</v>
      </c>
      <c r="F410" s="14">
        <v>37.72</v>
      </c>
      <c r="G410" s="13" t="s">
        <v>36</v>
      </c>
    </row>
    <row r="411" spans="1:7" x14ac:dyDescent="0.25">
      <c r="A411" s="24">
        <v>410</v>
      </c>
      <c r="B411" s="15">
        <v>45415</v>
      </c>
      <c r="C411" s="16">
        <v>45415.424923599538</v>
      </c>
      <c r="D411" s="17" t="s">
        <v>492</v>
      </c>
      <c r="E411" s="17"/>
      <c r="F411" s="18">
        <v>39</v>
      </c>
      <c r="G411" s="17" t="s">
        <v>1</v>
      </c>
    </row>
    <row r="412" spans="1:7" x14ac:dyDescent="0.25">
      <c r="A412" s="23">
        <v>411</v>
      </c>
      <c r="B412" s="11">
        <v>45415</v>
      </c>
      <c r="C412" s="12">
        <v>45415.604177349538</v>
      </c>
      <c r="D412" s="13" t="s">
        <v>491</v>
      </c>
      <c r="E412" s="13" t="s">
        <v>153</v>
      </c>
      <c r="F412" s="14">
        <v>37.72</v>
      </c>
      <c r="G412" s="13" t="s">
        <v>1</v>
      </c>
    </row>
    <row r="413" spans="1:7" x14ac:dyDescent="0.25">
      <c r="A413" s="24">
        <v>412</v>
      </c>
      <c r="B413" s="15">
        <v>45415</v>
      </c>
      <c r="C413" s="16">
        <v>45415.71070491898</v>
      </c>
      <c r="D413" s="17" t="s">
        <v>491</v>
      </c>
      <c r="E413" s="17" t="s">
        <v>154</v>
      </c>
      <c r="F413" s="18">
        <v>37.72</v>
      </c>
      <c r="G413" s="17" t="s">
        <v>1</v>
      </c>
    </row>
    <row r="414" spans="1:7" x14ac:dyDescent="0.25">
      <c r="A414" s="23">
        <v>413</v>
      </c>
      <c r="B414" s="11">
        <v>45418</v>
      </c>
      <c r="C414" s="12">
        <v>45418.420346296298</v>
      </c>
      <c r="D414" s="13" t="s">
        <v>491</v>
      </c>
      <c r="E414" s="13" t="s">
        <v>155</v>
      </c>
      <c r="F414" s="14">
        <v>27.92</v>
      </c>
      <c r="G414" s="13" t="s">
        <v>5</v>
      </c>
    </row>
    <row r="415" spans="1:7" x14ac:dyDescent="0.25">
      <c r="A415" s="24">
        <v>414</v>
      </c>
      <c r="B415" s="15">
        <v>45418</v>
      </c>
      <c r="C415" s="16">
        <v>45418.421430844908</v>
      </c>
      <c r="D415" s="17" t="s">
        <v>491</v>
      </c>
      <c r="E415" s="17" t="s">
        <v>156</v>
      </c>
      <c r="F415" s="18">
        <v>37.72</v>
      </c>
      <c r="G415" s="17" t="s">
        <v>36</v>
      </c>
    </row>
    <row r="416" spans="1:7" x14ac:dyDescent="0.25">
      <c r="A416" s="23">
        <v>415</v>
      </c>
      <c r="B416" s="11">
        <v>45418</v>
      </c>
      <c r="C416" s="12">
        <v>45418.42229008102</v>
      </c>
      <c r="D416" s="13" t="s">
        <v>491</v>
      </c>
      <c r="E416" s="13" t="s">
        <v>156</v>
      </c>
      <c r="F416" s="14">
        <v>32.82</v>
      </c>
      <c r="G416" s="13" t="s">
        <v>8</v>
      </c>
    </row>
    <row r="417" spans="1:7" x14ac:dyDescent="0.25">
      <c r="A417" s="24">
        <v>416</v>
      </c>
      <c r="B417" s="15">
        <v>45418</v>
      </c>
      <c r="C417" s="16">
        <v>45418.423008993057</v>
      </c>
      <c r="D417" s="17" t="s">
        <v>491</v>
      </c>
      <c r="E417" s="17" t="s">
        <v>157</v>
      </c>
      <c r="F417" s="18">
        <v>27.92</v>
      </c>
      <c r="G417" s="17" t="s">
        <v>5</v>
      </c>
    </row>
    <row r="418" spans="1:7" x14ac:dyDescent="0.25">
      <c r="A418" s="23">
        <v>417</v>
      </c>
      <c r="B418" s="11">
        <v>45418</v>
      </c>
      <c r="C418" s="12">
        <v>45418.443896307872</v>
      </c>
      <c r="D418" s="13" t="s">
        <v>491</v>
      </c>
      <c r="E418" s="13" t="s">
        <v>148</v>
      </c>
      <c r="F418" s="14">
        <v>27.92</v>
      </c>
      <c r="G418" s="13" t="s">
        <v>21</v>
      </c>
    </row>
    <row r="419" spans="1:7" x14ac:dyDescent="0.25">
      <c r="A419" s="24">
        <v>418</v>
      </c>
      <c r="B419" s="15">
        <v>45418</v>
      </c>
      <c r="C419" s="16">
        <v>45418.482183333334</v>
      </c>
      <c r="D419" s="17" t="s">
        <v>492</v>
      </c>
      <c r="E419" s="17"/>
      <c r="F419" s="18">
        <v>29</v>
      </c>
      <c r="G419" s="17" t="s">
        <v>5</v>
      </c>
    </row>
    <row r="420" spans="1:7" x14ac:dyDescent="0.25">
      <c r="A420" s="23">
        <v>419</v>
      </c>
      <c r="B420" s="11">
        <v>45418</v>
      </c>
      <c r="C420" s="12">
        <v>45418.554293865738</v>
      </c>
      <c r="D420" s="13" t="s">
        <v>491</v>
      </c>
      <c r="E420" s="13" t="s">
        <v>155</v>
      </c>
      <c r="F420" s="14">
        <v>27.92</v>
      </c>
      <c r="G420" s="13" t="s">
        <v>21</v>
      </c>
    </row>
    <row r="421" spans="1:7" x14ac:dyDescent="0.25">
      <c r="A421" s="24">
        <v>420</v>
      </c>
      <c r="B421" s="15">
        <v>45418</v>
      </c>
      <c r="C421" s="16">
        <v>45418.554870497683</v>
      </c>
      <c r="D421" s="17" t="s">
        <v>491</v>
      </c>
      <c r="E421" s="17" t="s">
        <v>155</v>
      </c>
      <c r="F421" s="18">
        <v>27.92</v>
      </c>
      <c r="G421" s="17" t="s">
        <v>5</v>
      </c>
    </row>
    <row r="422" spans="1:7" x14ac:dyDescent="0.25">
      <c r="A422" s="23">
        <v>421</v>
      </c>
      <c r="B422" s="11">
        <v>45418</v>
      </c>
      <c r="C422" s="12">
        <v>45418.804317002316</v>
      </c>
      <c r="D422" s="13" t="s">
        <v>491</v>
      </c>
      <c r="E422" s="13" t="s">
        <v>158</v>
      </c>
      <c r="F422" s="14">
        <v>37.72</v>
      </c>
      <c r="G422" s="13" t="s">
        <v>36</v>
      </c>
    </row>
    <row r="423" spans="1:7" x14ac:dyDescent="0.25">
      <c r="A423" s="24">
        <v>422</v>
      </c>
      <c r="B423" s="15">
        <v>45418</v>
      </c>
      <c r="C423" s="16">
        <v>45418.80543458333</v>
      </c>
      <c r="D423" s="17" t="s">
        <v>491</v>
      </c>
      <c r="E423" s="17" t="s">
        <v>158</v>
      </c>
      <c r="F423" s="18">
        <v>37.72</v>
      </c>
      <c r="G423" s="17" t="s">
        <v>36</v>
      </c>
    </row>
    <row r="424" spans="1:7" x14ac:dyDescent="0.25">
      <c r="A424" s="23">
        <v>423</v>
      </c>
      <c r="B424" s="11">
        <v>45419</v>
      </c>
      <c r="C424" s="12">
        <v>45419.447865532406</v>
      </c>
      <c r="D424" s="13" t="s">
        <v>491</v>
      </c>
      <c r="E424" s="13" t="s">
        <v>155</v>
      </c>
      <c r="F424" s="14">
        <v>37.72</v>
      </c>
      <c r="G424" s="13" t="s">
        <v>12</v>
      </c>
    </row>
    <row r="425" spans="1:7" x14ac:dyDescent="0.25">
      <c r="A425" s="24">
        <v>424</v>
      </c>
      <c r="B425" s="15">
        <v>45419</v>
      </c>
      <c r="C425" s="16">
        <v>45419.473593668983</v>
      </c>
      <c r="D425" s="17" t="s">
        <v>491</v>
      </c>
      <c r="E425" s="17" t="s">
        <v>148</v>
      </c>
      <c r="F425" s="18">
        <v>27.92</v>
      </c>
      <c r="G425" s="17" t="s">
        <v>21</v>
      </c>
    </row>
    <row r="426" spans="1:7" x14ac:dyDescent="0.25">
      <c r="A426" s="23">
        <v>425</v>
      </c>
      <c r="B426" s="11">
        <v>45419</v>
      </c>
      <c r="C426" s="12">
        <v>45419.558043321762</v>
      </c>
      <c r="D426" s="13" t="s">
        <v>491</v>
      </c>
      <c r="E426" s="13" t="s">
        <v>84</v>
      </c>
      <c r="F426" s="14">
        <v>27.92</v>
      </c>
      <c r="G426" s="13" t="s">
        <v>21</v>
      </c>
    </row>
    <row r="427" spans="1:7" x14ac:dyDescent="0.25">
      <c r="A427" s="24">
        <v>426</v>
      </c>
      <c r="B427" s="15">
        <v>45419</v>
      </c>
      <c r="C427" s="16">
        <v>45419.695924768515</v>
      </c>
      <c r="D427" s="17" t="s">
        <v>491</v>
      </c>
      <c r="E427" s="17" t="s">
        <v>155</v>
      </c>
      <c r="F427" s="18">
        <v>37.72</v>
      </c>
      <c r="G427" s="17" t="s">
        <v>12</v>
      </c>
    </row>
    <row r="428" spans="1:7" x14ac:dyDescent="0.25">
      <c r="A428" s="23">
        <v>427</v>
      </c>
      <c r="B428" s="11">
        <v>45419</v>
      </c>
      <c r="C428" s="12">
        <v>45419.705310243058</v>
      </c>
      <c r="D428" s="13" t="s">
        <v>491</v>
      </c>
      <c r="E428" s="13" t="s">
        <v>159</v>
      </c>
      <c r="F428" s="14">
        <v>27.92</v>
      </c>
      <c r="G428" s="13" t="s">
        <v>5</v>
      </c>
    </row>
    <row r="429" spans="1:7" x14ac:dyDescent="0.25">
      <c r="A429" s="24">
        <v>428</v>
      </c>
      <c r="B429" s="15">
        <v>45419</v>
      </c>
      <c r="C429" s="16">
        <v>45419.734564953702</v>
      </c>
      <c r="D429" s="17" t="s">
        <v>491</v>
      </c>
      <c r="E429" s="17" t="s">
        <v>160</v>
      </c>
      <c r="F429" s="18">
        <v>37.72</v>
      </c>
      <c r="G429" s="17" t="s">
        <v>36</v>
      </c>
    </row>
    <row r="430" spans="1:7" x14ac:dyDescent="0.25">
      <c r="A430" s="23">
        <v>429</v>
      </c>
      <c r="B430" s="11">
        <v>45419</v>
      </c>
      <c r="C430" s="12">
        <v>45419.735280034722</v>
      </c>
      <c r="D430" s="13" t="s">
        <v>491</v>
      </c>
      <c r="E430" s="13" t="s">
        <v>160</v>
      </c>
      <c r="F430" s="14">
        <v>37.72</v>
      </c>
      <c r="G430" s="13" t="s">
        <v>1</v>
      </c>
    </row>
    <row r="431" spans="1:7" x14ac:dyDescent="0.25">
      <c r="A431" s="24">
        <v>430</v>
      </c>
      <c r="B431" s="15">
        <v>45419</v>
      </c>
      <c r="C431" s="16">
        <v>45419.774736516207</v>
      </c>
      <c r="D431" s="17" t="s">
        <v>492</v>
      </c>
      <c r="E431" s="17"/>
      <c r="F431" s="18">
        <v>34</v>
      </c>
      <c r="G431" s="17" t="s">
        <v>8</v>
      </c>
    </row>
    <row r="432" spans="1:7" x14ac:dyDescent="0.25">
      <c r="A432" s="23">
        <v>431</v>
      </c>
      <c r="B432" s="11">
        <v>45419</v>
      </c>
      <c r="C432" s="12">
        <v>45419.800144953704</v>
      </c>
      <c r="D432" s="13" t="s">
        <v>491</v>
      </c>
      <c r="E432" s="13" t="s">
        <v>161</v>
      </c>
      <c r="F432" s="14">
        <v>37.72</v>
      </c>
      <c r="G432" s="13" t="s">
        <v>36</v>
      </c>
    </row>
    <row r="433" spans="1:7" x14ac:dyDescent="0.25">
      <c r="A433" s="24">
        <v>432</v>
      </c>
      <c r="B433" s="15">
        <v>45419</v>
      </c>
      <c r="C433" s="16">
        <v>45419.800835590278</v>
      </c>
      <c r="D433" s="17" t="s">
        <v>491</v>
      </c>
      <c r="E433" s="17" t="s">
        <v>161</v>
      </c>
      <c r="F433" s="18">
        <v>37.72</v>
      </c>
      <c r="G433" s="17" t="s">
        <v>36</v>
      </c>
    </row>
    <row r="434" spans="1:7" x14ac:dyDescent="0.25">
      <c r="A434" s="23">
        <v>433</v>
      </c>
      <c r="B434" s="11">
        <v>45420</v>
      </c>
      <c r="C434" s="12">
        <v>45420.421861840281</v>
      </c>
      <c r="D434" s="13" t="s">
        <v>491</v>
      </c>
      <c r="E434" s="13" t="s">
        <v>0</v>
      </c>
      <c r="F434" s="14">
        <v>37.72</v>
      </c>
      <c r="G434" s="13" t="s">
        <v>1</v>
      </c>
    </row>
    <row r="435" spans="1:7" x14ac:dyDescent="0.25">
      <c r="A435" s="24">
        <v>434</v>
      </c>
      <c r="B435" s="15">
        <v>45421</v>
      </c>
      <c r="C435" s="16">
        <v>45421.537752453703</v>
      </c>
      <c r="D435" s="17" t="s">
        <v>491</v>
      </c>
      <c r="E435" s="17" t="s">
        <v>162</v>
      </c>
      <c r="F435" s="18">
        <v>37.72</v>
      </c>
      <c r="G435" s="17" t="s">
        <v>36</v>
      </c>
    </row>
    <row r="436" spans="1:7" x14ac:dyDescent="0.25">
      <c r="A436" s="23">
        <v>435</v>
      </c>
      <c r="B436" s="11">
        <v>45421</v>
      </c>
      <c r="C436" s="12">
        <v>45421.544427731482</v>
      </c>
      <c r="D436" s="13" t="s">
        <v>491</v>
      </c>
      <c r="E436" s="13" t="s">
        <v>163</v>
      </c>
      <c r="F436" s="14">
        <v>27.92</v>
      </c>
      <c r="G436" s="13" t="s">
        <v>5</v>
      </c>
    </row>
    <row r="437" spans="1:7" x14ac:dyDescent="0.25">
      <c r="A437" s="24">
        <v>436</v>
      </c>
      <c r="B437" s="15">
        <v>45421</v>
      </c>
      <c r="C437" s="16">
        <v>45421.54511165509</v>
      </c>
      <c r="D437" s="17" t="s">
        <v>491</v>
      </c>
      <c r="E437" s="17" t="s">
        <v>163</v>
      </c>
      <c r="F437" s="18">
        <v>37.72</v>
      </c>
      <c r="G437" s="17" t="s">
        <v>1</v>
      </c>
    </row>
    <row r="438" spans="1:7" x14ac:dyDescent="0.25">
      <c r="A438" s="23">
        <v>437</v>
      </c>
      <c r="B438" s="11">
        <v>45421</v>
      </c>
      <c r="C438" s="12">
        <v>45421.545963668985</v>
      </c>
      <c r="D438" s="13" t="s">
        <v>491</v>
      </c>
      <c r="E438" s="13" t="s">
        <v>163</v>
      </c>
      <c r="F438" s="14">
        <v>37.72</v>
      </c>
      <c r="G438" s="13" t="s">
        <v>1</v>
      </c>
    </row>
    <row r="439" spans="1:7" x14ac:dyDescent="0.25">
      <c r="A439" s="24">
        <v>438</v>
      </c>
      <c r="B439" s="15">
        <v>45421</v>
      </c>
      <c r="C439" s="16">
        <v>45421.546717696758</v>
      </c>
      <c r="D439" s="17" t="s">
        <v>491</v>
      </c>
      <c r="E439" s="17" t="s">
        <v>163</v>
      </c>
      <c r="F439" s="18">
        <v>37.72</v>
      </c>
      <c r="G439" s="17" t="s">
        <v>1</v>
      </c>
    </row>
    <row r="440" spans="1:7" x14ac:dyDescent="0.25">
      <c r="A440" s="23">
        <v>439</v>
      </c>
      <c r="B440" s="11">
        <v>45421</v>
      </c>
      <c r="C440" s="12">
        <v>45421.705030104167</v>
      </c>
      <c r="D440" s="13" t="s">
        <v>491</v>
      </c>
      <c r="E440" s="13" t="s">
        <v>125</v>
      </c>
      <c r="F440" s="14">
        <v>27.92</v>
      </c>
      <c r="G440" s="13" t="s">
        <v>5</v>
      </c>
    </row>
    <row r="441" spans="1:7" x14ac:dyDescent="0.25">
      <c r="A441" s="24">
        <v>440</v>
      </c>
      <c r="B441" s="15">
        <v>45421</v>
      </c>
      <c r="C441" s="16">
        <v>45421.70572903935</v>
      </c>
      <c r="D441" s="17" t="s">
        <v>491</v>
      </c>
      <c r="E441" s="17" t="s">
        <v>125</v>
      </c>
      <c r="F441" s="18">
        <v>27.92</v>
      </c>
      <c r="G441" s="17" t="s">
        <v>5</v>
      </c>
    </row>
    <row r="442" spans="1:7" x14ac:dyDescent="0.25">
      <c r="A442" s="23">
        <v>441</v>
      </c>
      <c r="B442" s="11">
        <v>45421</v>
      </c>
      <c r="C442" s="12">
        <v>45421.751040451389</v>
      </c>
      <c r="D442" s="13" t="s">
        <v>491</v>
      </c>
      <c r="E442" s="13" t="s">
        <v>164</v>
      </c>
      <c r="F442" s="14">
        <v>27.92</v>
      </c>
      <c r="G442" s="13" t="s">
        <v>5</v>
      </c>
    </row>
    <row r="443" spans="1:7" x14ac:dyDescent="0.25">
      <c r="A443" s="24">
        <v>442</v>
      </c>
      <c r="B443" s="15">
        <v>45421</v>
      </c>
      <c r="C443" s="16">
        <v>45421.759678541668</v>
      </c>
      <c r="D443" s="17" t="s">
        <v>491</v>
      </c>
      <c r="E443" s="17" t="s">
        <v>150</v>
      </c>
      <c r="F443" s="18">
        <v>32.82</v>
      </c>
      <c r="G443" s="17" t="s">
        <v>8</v>
      </c>
    </row>
    <row r="444" spans="1:7" x14ac:dyDescent="0.25">
      <c r="A444" s="23">
        <v>443</v>
      </c>
      <c r="B444" s="11">
        <v>45422</v>
      </c>
      <c r="C444" s="12">
        <v>45422.423170972223</v>
      </c>
      <c r="D444" s="13" t="s">
        <v>492</v>
      </c>
      <c r="E444" s="13"/>
      <c r="F444" s="14">
        <v>39</v>
      </c>
      <c r="G444" s="13" t="s">
        <v>1</v>
      </c>
    </row>
    <row r="445" spans="1:7" x14ac:dyDescent="0.25">
      <c r="A445" s="24">
        <v>444</v>
      </c>
      <c r="B445" s="15">
        <v>45422</v>
      </c>
      <c r="C445" s="16">
        <v>45422.65719341435</v>
      </c>
      <c r="D445" s="17" t="s">
        <v>491</v>
      </c>
      <c r="E445" s="17" t="s">
        <v>165</v>
      </c>
      <c r="F445" s="18">
        <v>37.72</v>
      </c>
      <c r="G445" s="17" t="s">
        <v>1</v>
      </c>
    </row>
    <row r="446" spans="1:7" x14ac:dyDescent="0.25">
      <c r="A446" s="23">
        <v>445</v>
      </c>
      <c r="B446" s="11">
        <v>45422</v>
      </c>
      <c r="C446" s="12">
        <v>45422.658015138892</v>
      </c>
      <c r="D446" s="13" t="s">
        <v>491</v>
      </c>
      <c r="E446" s="13" t="s">
        <v>165</v>
      </c>
      <c r="F446" s="14">
        <v>37.72</v>
      </c>
      <c r="G446" s="13" t="s">
        <v>1</v>
      </c>
    </row>
    <row r="447" spans="1:7" x14ac:dyDescent="0.25">
      <c r="A447" s="24">
        <v>446</v>
      </c>
      <c r="B447" s="15">
        <v>45422</v>
      </c>
      <c r="C447" s="16">
        <v>45422.680730138891</v>
      </c>
      <c r="D447" s="17" t="s">
        <v>492</v>
      </c>
      <c r="E447" s="17"/>
      <c r="F447" s="18">
        <v>34</v>
      </c>
      <c r="G447" s="17" t="s">
        <v>8</v>
      </c>
    </row>
    <row r="448" spans="1:7" x14ac:dyDescent="0.25">
      <c r="A448" s="23">
        <v>447</v>
      </c>
      <c r="B448" s="11">
        <v>45423</v>
      </c>
      <c r="C448" s="12">
        <v>45423.486028680556</v>
      </c>
      <c r="D448" s="13" t="s">
        <v>491</v>
      </c>
      <c r="E448" s="13" t="s">
        <v>76</v>
      </c>
      <c r="F448" s="14">
        <v>37.72</v>
      </c>
      <c r="G448" s="13" t="s">
        <v>1</v>
      </c>
    </row>
    <row r="449" spans="1:7" x14ac:dyDescent="0.25">
      <c r="A449" s="24">
        <v>448</v>
      </c>
      <c r="B449" s="15">
        <v>45423</v>
      </c>
      <c r="C449" s="16">
        <v>45423.710227407406</v>
      </c>
      <c r="D449" s="17" t="s">
        <v>492</v>
      </c>
      <c r="E449" s="17"/>
      <c r="F449" s="18">
        <v>39</v>
      </c>
      <c r="G449" s="17" t="s">
        <v>1</v>
      </c>
    </row>
    <row r="450" spans="1:7" x14ac:dyDescent="0.25">
      <c r="A450" s="23">
        <v>449</v>
      </c>
      <c r="B450" s="11">
        <v>45423</v>
      </c>
      <c r="C450" s="12">
        <v>45423.722574050924</v>
      </c>
      <c r="D450" s="13" t="s">
        <v>491</v>
      </c>
      <c r="E450" s="13" t="s">
        <v>13</v>
      </c>
      <c r="F450" s="14">
        <v>32.82</v>
      </c>
      <c r="G450" s="13" t="s">
        <v>8</v>
      </c>
    </row>
    <row r="451" spans="1:7" x14ac:dyDescent="0.25">
      <c r="A451" s="24">
        <v>450</v>
      </c>
      <c r="B451" s="15">
        <v>45423</v>
      </c>
      <c r="C451" s="16">
        <v>45423.723566168985</v>
      </c>
      <c r="D451" s="17" t="s">
        <v>491</v>
      </c>
      <c r="E451" s="17" t="s">
        <v>32</v>
      </c>
      <c r="F451" s="18">
        <v>37.72</v>
      </c>
      <c r="G451" s="17" t="s">
        <v>12</v>
      </c>
    </row>
    <row r="452" spans="1:7" x14ac:dyDescent="0.25">
      <c r="A452" s="23">
        <v>451</v>
      </c>
      <c r="B452" s="11">
        <v>45423</v>
      </c>
      <c r="C452" s="12">
        <v>45423.724968761577</v>
      </c>
      <c r="D452" s="13" t="s">
        <v>491</v>
      </c>
      <c r="E452" s="13" t="s">
        <v>47</v>
      </c>
      <c r="F452" s="14">
        <v>37.72</v>
      </c>
      <c r="G452" s="13" t="s">
        <v>36</v>
      </c>
    </row>
    <row r="453" spans="1:7" x14ac:dyDescent="0.25">
      <c r="A453" s="24">
        <v>452</v>
      </c>
      <c r="B453" s="15">
        <v>45423</v>
      </c>
      <c r="C453" s="16">
        <v>45423.728404305555</v>
      </c>
      <c r="D453" s="17" t="s">
        <v>491</v>
      </c>
      <c r="E453" s="17" t="s">
        <v>16</v>
      </c>
      <c r="F453" s="18">
        <v>32.82</v>
      </c>
      <c r="G453" s="17" t="s">
        <v>8</v>
      </c>
    </row>
    <row r="454" spans="1:7" x14ac:dyDescent="0.25">
      <c r="A454" s="23">
        <v>453</v>
      </c>
      <c r="B454" s="11">
        <v>45423</v>
      </c>
      <c r="C454" s="12">
        <v>45423.774771493052</v>
      </c>
      <c r="D454" s="13" t="s">
        <v>491</v>
      </c>
      <c r="E454" s="13" t="s">
        <v>122</v>
      </c>
      <c r="F454" s="14">
        <v>37.72</v>
      </c>
      <c r="G454" s="13" t="s">
        <v>36</v>
      </c>
    </row>
    <row r="455" spans="1:7" x14ac:dyDescent="0.25">
      <c r="A455" s="24">
        <v>454</v>
      </c>
      <c r="B455" s="15">
        <v>45423</v>
      </c>
      <c r="C455" s="16">
        <v>45423.818241851855</v>
      </c>
      <c r="D455" s="17" t="s">
        <v>491</v>
      </c>
      <c r="E455" s="17" t="s">
        <v>166</v>
      </c>
      <c r="F455" s="18">
        <v>37.72</v>
      </c>
      <c r="G455" s="17" t="s">
        <v>1</v>
      </c>
    </row>
    <row r="456" spans="1:7" x14ac:dyDescent="0.25">
      <c r="A456" s="23">
        <v>455</v>
      </c>
      <c r="B456" s="11">
        <v>45424</v>
      </c>
      <c r="C456" s="12">
        <v>45424.431047592596</v>
      </c>
      <c r="D456" s="13" t="s">
        <v>491</v>
      </c>
      <c r="E456" s="13" t="s">
        <v>0</v>
      </c>
      <c r="F456" s="14">
        <v>37.72</v>
      </c>
      <c r="G456" s="13" t="s">
        <v>1</v>
      </c>
    </row>
    <row r="457" spans="1:7" x14ac:dyDescent="0.25">
      <c r="A457" s="24">
        <v>456</v>
      </c>
      <c r="B457" s="15">
        <v>45424</v>
      </c>
      <c r="C457" s="16">
        <v>45424.558373437503</v>
      </c>
      <c r="D457" s="17" t="s">
        <v>491</v>
      </c>
      <c r="E457" s="17" t="s">
        <v>167</v>
      </c>
      <c r="F457" s="18">
        <v>37.72</v>
      </c>
      <c r="G457" s="17" t="s">
        <v>1</v>
      </c>
    </row>
    <row r="458" spans="1:7" x14ac:dyDescent="0.25">
      <c r="A458" s="23">
        <v>457</v>
      </c>
      <c r="B458" s="11">
        <v>45424</v>
      </c>
      <c r="C458" s="12">
        <v>45424.560868553242</v>
      </c>
      <c r="D458" s="13" t="s">
        <v>491</v>
      </c>
      <c r="E458" s="13" t="s">
        <v>168</v>
      </c>
      <c r="F458" s="14">
        <v>27.92</v>
      </c>
      <c r="G458" s="13" t="s">
        <v>5</v>
      </c>
    </row>
    <row r="459" spans="1:7" x14ac:dyDescent="0.25">
      <c r="A459" s="24">
        <v>458</v>
      </c>
      <c r="B459" s="15">
        <v>45424</v>
      </c>
      <c r="C459" s="16">
        <v>45424.63634045139</v>
      </c>
      <c r="D459" s="17" t="s">
        <v>491</v>
      </c>
      <c r="E459" s="17" t="s">
        <v>84</v>
      </c>
      <c r="F459" s="18">
        <v>37.72</v>
      </c>
      <c r="G459" s="17" t="s">
        <v>1</v>
      </c>
    </row>
    <row r="460" spans="1:7" x14ac:dyDescent="0.25">
      <c r="A460" s="23">
        <v>459</v>
      </c>
      <c r="B460" s="11">
        <v>45424</v>
      </c>
      <c r="C460" s="12">
        <v>45424.651416921297</v>
      </c>
      <c r="D460" s="13" t="s">
        <v>491</v>
      </c>
      <c r="E460" s="13" t="s">
        <v>169</v>
      </c>
      <c r="F460" s="14">
        <v>32.82</v>
      </c>
      <c r="G460" s="13" t="s">
        <v>8</v>
      </c>
    </row>
    <row r="461" spans="1:7" x14ac:dyDescent="0.25">
      <c r="A461" s="24">
        <v>460</v>
      </c>
      <c r="B461" s="15">
        <v>45424</v>
      </c>
      <c r="C461" s="16">
        <v>45424.661283229165</v>
      </c>
      <c r="D461" s="17" t="s">
        <v>491</v>
      </c>
      <c r="E461" s="17" t="s">
        <v>170</v>
      </c>
      <c r="F461" s="18">
        <v>32.82</v>
      </c>
      <c r="G461" s="17" t="s">
        <v>8</v>
      </c>
    </row>
    <row r="462" spans="1:7" x14ac:dyDescent="0.25">
      <c r="A462" s="23">
        <v>461</v>
      </c>
      <c r="B462" s="11">
        <v>45424</v>
      </c>
      <c r="C462" s="12">
        <v>45424.66968903935</v>
      </c>
      <c r="D462" s="13" t="s">
        <v>491</v>
      </c>
      <c r="E462" s="13" t="s">
        <v>16</v>
      </c>
      <c r="F462" s="14">
        <v>32.82</v>
      </c>
      <c r="G462" s="13" t="s">
        <v>8</v>
      </c>
    </row>
    <row r="463" spans="1:7" x14ac:dyDescent="0.25">
      <c r="A463" s="24">
        <v>462</v>
      </c>
      <c r="B463" s="15">
        <v>45424</v>
      </c>
      <c r="C463" s="16">
        <v>45424.820492696759</v>
      </c>
      <c r="D463" s="17" t="s">
        <v>491</v>
      </c>
      <c r="E463" s="17" t="s">
        <v>13</v>
      </c>
      <c r="F463" s="18">
        <v>32.82</v>
      </c>
      <c r="G463" s="17" t="s">
        <v>8</v>
      </c>
    </row>
    <row r="464" spans="1:7" x14ac:dyDescent="0.25">
      <c r="A464" s="23">
        <v>463</v>
      </c>
      <c r="B464" s="11">
        <v>45425</v>
      </c>
      <c r="C464" s="12">
        <v>45425.461034120373</v>
      </c>
      <c r="D464" s="13" t="s">
        <v>491</v>
      </c>
      <c r="E464" s="13" t="s">
        <v>171</v>
      </c>
      <c r="F464" s="14">
        <v>32.82</v>
      </c>
      <c r="G464" s="13" t="s">
        <v>8</v>
      </c>
    </row>
    <row r="465" spans="1:7" x14ac:dyDescent="0.25">
      <c r="A465" s="24">
        <v>464</v>
      </c>
      <c r="B465" s="15">
        <v>45425</v>
      </c>
      <c r="C465" s="16">
        <v>45425.64665234954</v>
      </c>
      <c r="D465" s="17" t="s">
        <v>492</v>
      </c>
      <c r="E465" s="17"/>
      <c r="F465" s="18">
        <v>29</v>
      </c>
      <c r="G465" s="17" t="s">
        <v>5</v>
      </c>
    </row>
    <row r="466" spans="1:7" x14ac:dyDescent="0.25">
      <c r="A466" s="23">
        <v>465</v>
      </c>
      <c r="B466" s="11">
        <v>45425</v>
      </c>
      <c r="C466" s="12">
        <v>45425.647116979169</v>
      </c>
      <c r="D466" s="13" t="s">
        <v>492</v>
      </c>
      <c r="E466" s="13"/>
      <c r="F466" s="14">
        <v>29</v>
      </c>
      <c r="G466" s="13" t="s">
        <v>5</v>
      </c>
    </row>
    <row r="467" spans="1:7" x14ac:dyDescent="0.25">
      <c r="A467" s="24">
        <v>466</v>
      </c>
      <c r="B467" s="15">
        <v>45426</v>
      </c>
      <c r="C467" s="16">
        <v>45426.359890983797</v>
      </c>
      <c r="D467" s="17" t="s">
        <v>491</v>
      </c>
      <c r="E467" s="17" t="s">
        <v>16</v>
      </c>
      <c r="F467" s="18">
        <v>27.92</v>
      </c>
      <c r="G467" s="17" t="s">
        <v>5</v>
      </c>
    </row>
    <row r="468" spans="1:7" x14ac:dyDescent="0.25">
      <c r="A468" s="23">
        <v>467</v>
      </c>
      <c r="B468" s="11">
        <v>45426</v>
      </c>
      <c r="C468" s="12">
        <v>45426.360711284724</v>
      </c>
      <c r="D468" s="13" t="s">
        <v>491</v>
      </c>
      <c r="E468" s="13" t="s">
        <v>16</v>
      </c>
      <c r="F468" s="14">
        <v>27.92</v>
      </c>
      <c r="G468" s="13" t="s">
        <v>5</v>
      </c>
    </row>
    <row r="469" spans="1:7" x14ac:dyDescent="0.25">
      <c r="A469" s="24">
        <v>468</v>
      </c>
      <c r="B469" s="15">
        <v>45426</v>
      </c>
      <c r="C469" s="16">
        <v>45426.361313472225</v>
      </c>
      <c r="D469" s="17" t="s">
        <v>491</v>
      </c>
      <c r="E469" s="17" t="s">
        <v>16</v>
      </c>
      <c r="F469" s="18">
        <v>27.92</v>
      </c>
      <c r="G469" s="17" t="s">
        <v>5</v>
      </c>
    </row>
    <row r="470" spans="1:7" x14ac:dyDescent="0.25">
      <c r="A470" s="23">
        <v>469</v>
      </c>
      <c r="B470" s="11">
        <v>45426</v>
      </c>
      <c r="C470" s="12">
        <v>45426.430129328706</v>
      </c>
      <c r="D470" s="13" t="s">
        <v>491</v>
      </c>
      <c r="E470" s="13" t="s">
        <v>16</v>
      </c>
      <c r="F470" s="14">
        <v>37.72</v>
      </c>
      <c r="G470" s="13" t="s">
        <v>36</v>
      </c>
    </row>
    <row r="471" spans="1:7" x14ac:dyDescent="0.25">
      <c r="A471" s="24">
        <v>470</v>
      </c>
      <c r="B471" s="15">
        <v>45426</v>
      </c>
      <c r="C471" s="16">
        <v>45426.480895509259</v>
      </c>
      <c r="D471" s="17" t="s">
        <v>491</v>
      </c>
      <c r="E471" s="17" t="s">
        <v>172</v>
      </c>
      <c r="F471" s="18">
        <v>37.72</v>
      </c>
      <c r="G471" s="17" t="s">
        <v>1</v>
      </c>
    </row>
    <row r="472" spans="1:7" x14ac:dyDescent="0.25">
      <c r="A472" s="23">
        <v>471</v>
      </c>
      <c r="B472" s="11">
        <v>45426</v>
      </c>
      <c r="C472" s="12">
        <v>45426.482093182873</v>
      </c>
      <c r="D472" s="13" t="s">
        <v>491</v>
      </c>
      <c r="E472" s="13" t="s">
        <v>172</v>
      </c>
      <c r="F472" s="14">
        <v>37.72</v>
      </c>
      <c r="G472" s="13" t="s">
        <v>36</v>
      </c>
    </row>
    <row r="473" spans="1:7" x14ac:dyDescent="0.25">
      <c r="A473" s="24">
        <v>472</v>
      </c>
      <c r="B473" s="15">
        <v>45426</v>
      </c>
      <c r="C473" s="16">
        <v>45426.586742824074</v>
      </c>
      <c r="D473" s="17" t="s">
        <v>491</v>
      </c>
      <c r="E473" s="17" t="s">
        <v>31</v>
      </c>
      <c r="F473" s="18">
        <v>37.72</v>
      </c>
      <c r="G473" s="17" t="s">
        <v>36</v>
      </c>
    </row>
    <row r="474" spans="1:7" x14ac:dyDescent="0.25">
      <c r="A474" s="23">
        <v>473</v>
      </c>
      <c r="B474" s="11">
        <v>45426</v>
      </c>
      <c r="C474" s="12">
        <v>45426.587504374998</v>
      </c>
      <c r="D474" s="13" t="s">
        <v>491</v>
      </c>
      <c r="E474" s="13" t="s">
        <v>13</v>
      </c>
      <c r="F474" s="14">
        <v>32.82</v>
      </c>
      <c r="G474" s="13" t="s">
        <v>8</v>
      </c>
    </row>
    <row r="475" spans="1:7" x14ac:dyDescent="0.25">
      <c r="A475" s="24">
        <v>474</v>
      </c>
      <c r="B475" s="15">
        <v>45426</v>
      </c>
      <c r="C475" s="16">
        <v>45426.626328530096</v>
      </c>
      <c r="D475" s="17" t="s">
        <v>491</v>
      </c>
      <c r="E475" s="17" t="s">
        <v>47</v>
      </c>
      <c r="F475" s="18">
        <v>27.92</v>
      </c>
      <c r="G475" s="17" t="s">
        <v>5</v>
      </c>
    </row>
    <row r="476" spans="1:7" x14ac:dyDescent="0.25">
      <c r="A476" s="23">
        <v>475</v>
      </c>
      <c r="B476" s="11">
        <v>45426</v>
      </c>
      <c r="C476" s="12">
        <v>45426.706912314818</v>
      </c>
      <c r="D476" s="13" t="s">
        <v>491</v>
      </c>
      <c r="E476" s="13" t="s">
        <v>173</v>
      </c>
      <c r="F476" s="14">
        <v>32.82</v>
      </c>
      <c r="G476" s="13" t="s">
        <v>8</v>
      </c>
    </row>
    <row r="477" spans="1:7" x14ac:dyDescent="0.25">
      <c r="A477" s="24">
        <v>476</v>
      </c>
      <c r="B477" s="15">
        <v>45426</v>
      </c>
      <c r="C477" s="16">
        <v>45426.707756875003</v>
      </c>
      <c r="D477" s="17" t="s">
        <v>491</v>
      </c>
      <c r="E477" s="17" t="s">
        <v>173</v>
      </c>
      <c r="F477" s="18">
        <v>37.72</v>
      </c>
      <c r="G477" s="17" t="s">
        <v>36</v>
      </c>
    </row>
    <row r="478" spans="1:7" x14ac:dyDescent="0.25">
      <c r="A478" s="23">
        <v>477</v>
      </c>
      <c r="B478" s="11">
        <v>45426</v>
      </c>
      <c r="C478" s="12">
        <v>45426.952375312503</v>
      </c>
      <c r="D478" s="13" t="s">
        <v>491</v>
      </c>
      <c r="E478" s="13" t="s">
        <v>174</v>
      </c>
      <c r="F478" s="14">
        <v>37.72</v>
      </c>
      <c r="G478" s="13" t="s">
        <v>3</v>
      </c>
    </row>
    <row r="479" spans="1:7" x14ac:dyDescent="0.25">
      <c r="A479" s="24">
        <v>478</v>
      </c>
      <c r="B479" s="15">
        <v>45427</v>
      </c>
      <c r="C479" s="16">
        <v>45427.361176631945</v>
      </c>
      <c r="D479" s="17" t="s">
        <v>491</v>
      </c>
      <c r="E479" s="17" t="s">
        <v>175</v>
      </c>
      <c r="F479" s="18">
        <v>37.72</v>
      </c>
      <c r="G479" s="17" t="s">
        <v>1</v>
      </c>
    </row>
    <row r="480" spans="1:7" x14ac:dyDescent="0.25">
      <c r="A480" s="23">
        <v>479</v>
      </c>
      <c r="B480" s="11">
        <v>45427</v>
      </c>
      <c r="C480" s="12">
        <v>45427.468279548608</v>
      </c>
      <c r="D480" s="13" t="s">
        <v>491</v>
      </c>
      <c r="E480" s="13" t="s">
        <v>16</v>
      </c>
      <c r="F480" s="14">
        <v>23.02</v>
      </c>
      <c r="G480" s="13" t="s">
        <v>28</v>
      </c>
    </row>
    <row r="481" spans="1:7" x14ac:dyDescent="0.25">
      <c r="A481" s="24">
        <v>480</v>
      </c>
      <c r="B481" s="15">
        <v>45427</v>
      </c>
      <c r="C481" s="16">
        <v>45427.47164408565</v>
      </c>
      <c r="D481" s="17" t="s">
        <v>491</v>
      </c>
      <c r="E481" s="17" t="s">
        <v>16</v>
      </c>
      <c r="F481" s="18">
        <v>27.92</v>
      </c>
      <c r="G481" s="17" t="s">
        <v>5</v>
      </c>
    </row>
    <row r="482" spans="1:7" x14ac:dyDescent="0.25">
      <c r="A482" s="23">
        <v>481</v>
      </c>
      <c r="B482" s="11">
        <v>45427</v>
      </c>
      <c r="C482" s="12">
        <v>45427.565684050925</v>
      </c>
      <c r="D482" s="13" t="s">
        <v>491</v>
      </c>
      <c r="E482" s="13" t="s">
        <v>4</v>
      </c>
      <c r="F482" s="14">
        <v>27.92</v>
      </c>
      <c r="G482" s="13" t="s">
        <v>5</v>
      </c>
    </row>
    <row r="483" spans="1:7" x14ac:dyDescent="0.25">
      <c r="A483" s="24">
        <v>482</v>
      </c>
      <c r="B483" s="15">
        <v>45427</v>
      </c>
      <c r="C483" s="16">
        <v>45427.566309849535</v>
      </c>
      <c r="D483" s="17" t="s">
        <v>491</v>
      </c>
      <c r="E483" s="17" t="s">
        <v>4</v>
      </c>
      <c r="F483" s="18">
        <v>27.92</v>
      </c>
      <c r="G483" s="17" t="s">
        <v>5</v>
      </c>
    </row>
    <row r="484" spans="1:7" x14ac:dyDescent="0.25">
      <c r="A484" s="23">
        <v>483</v>
      </c>
      <c r="B484" s="11">
        <v>45427</v>
      </c>
      <c r="C484" s="12">
        <v>45427.566983090277</v>
      </c>
      <c r="D484" s="13" t="s">
        <v>491</v>
      </c>
      <c r="E484" s="13" t="s">
        <v>4</v>
      </c>
      <c r="F484" s="14">
        <v>27.92</v>
      </c>
      <c r="G484" s="13" t="s">
        <v>5</v>
      </c>
    </row>
    <row r="485" spans="1:7" x14ac:dyDescent="0.25">
      <c r="A485" s="24">
        <v>484</v>
      </c>
      <c r="B485" s="15">
        <v>45427</v>
      </c>
      <c r="C485" s="16">
        <v>45427.580196747687</v>
      </c>
      <c r="D485" s="17" t="s">
        <v>491</v>
      </c>
      <c r="E485" s="17" t="s">
        <v>171</v>
      </c>
      <c r="F485" s="18">
        <v>32.82</v>
      </c>
      <c r="G485" s="17" t="s">
        <v>8</v>
      </c>
    </row>
    <row r="486" spans="1:7" x14ac:dyDescent="0.25">
      <c r="A486" s="23">
        <v>485</v>
      </c>
      <c r="B486" s="11">
        <v>45427</v>
      </c>
      <c r="C486" s="12">
        <v>45427.609847766202</v>
      </c>
      <c r="D486" s="13" t="s">
        <v>492</v>
      </c>
      <c r="E486" s="13"/>
      <c r="F486" s="14">
        <v>29</v>
      </c>
      <c r="G486" s="13" t="s">
        <v>5</v>
      </c>
    </row>
    <row r="487" spans="1:7" x14ac:dyDescent="0.25">
      <c r="A487" s="24">
        <v>486</v>
      </c>
      <c r="B487" s="15">
        <v>45427</v>
      </c>
      <c r="C487" s="16">
        <v>45427.610328090275</v>
      </c>
      <c r="D487" s="17" t="s">
        <v>491</v>
      </c>
      <c r="E487" s="17" t="s">
        <v>176</v>
      </c>
      <c r="F487" s="18">
        <v>27.92</v>
      </c>
      <c r="G487" s="17" t="s">
        <v>21</v>
      </c>
    </row>
    <row r="488" spans="1:7" x14ac:dyDescent="0.25">
      <c r="A488" s="23">
        <v>487</v>
      </c>
      <c r="B488" s="11">
        <v>45427</v>
      </c>
      <c r="C488" s="12">
        <v>45427.610930173614</v>
      </c>
      <c r="D488" s="13" t="s">
        <v>491</v>
      </c>
      <c r="E488" s="13" t="s">
        <v>16</v>
      </c>
      <c r="F488" s="14">
        <v>27.92</v>
      </c>
      <c r="G488" s="13" t="s">
        <v>21</v>
      </c>
    </row>
    <row r="489" spans="1:7" x14ac:dyDescent="0.25">
      <c r="A489" s="24">
        <v>488</v>
      </c>
      <c r="B489" s="15">
        <v>45427</v>
      </c>
      <c r="C489" s="16">
        <v>45427.728456249999</v>
      </c>
      <c r="D489" s="17" t="s">
        <v>491</v>
      </c>
      <c r="E489" s="17" t="s">
        <v>177</v>
      </c>
      <c r="F489" s="18">
        <v>23.02</v>
      </c>
      <c r="G489" s="17" t="s">
        <v>28</v>
      </c>
    </row>
    <row r="490" spans="1:7" x14ac:dyDescent="0.25">
      <c r="A490" s="23">
        <v>489</v>
      </c>
      <c r="B490" s="11">
        <v>45427</v>
      </c>
      <c r="C490" s="12">
        <v>45427.847624641203</v>
      </c>
      <c r="D490" s="13" t="s">
        <v>491</v>
      </c>
      <c r="E490" s="13" t="s">
        <v>178</v>
      </c>
      <c r="F490" s="14">
        <v>37.72</v>
      </c>
      <c r="G490" s="13" t="s">
        <v>36</v>
      </c>
    </row>
    <row r="491" spans="1:7" x14ac:dyDescent="0.25">
      <c r="A491" s="24">
        <v>490</v>
      </c>
      <c r="B491" s="15">
        <v>45428</v>
      </c>
      <c r="C491" s="16">
        <v>45428.443546967595</v>
      </c>
      <c r="D491" s="17" t="s">
        <v>491</v>
      </c>
      <c r="E491" s="17" t="s">
        <v>104</v>
      </c>
      <c r="F491" s="18">
        <v>32.82</v>
      </c>
      <c r="G491" s="17" t="s">
        <v>8</v>
      </c>
    </row>
    <row r="492" spans="1:7" x14ac:dyDescent="0.25">
      <c r="A492" s="23">
        <v>491</v>
      </c>
      <c r="B492" s="11">
        <v>45428</v>
      </c>
      <c r="C492" s="12">
        <v>45428.444322118055</v>
      </c>
      <c r="D492" s="13" t="s">
        <v>491</v>
      </c>
      <c r="E492" s="13" t="s">
        <v>179</v>
      </c>
      <c r="F492" s="14">
        <v>32.82</v>
      </c>
      <c r="G492" s="13" t="s">
        <v>8</v>
      </c>
    </row>
    <row r="493" spans="1:7" x14ac:dyDescent="0.25">
      <c r="A493" s="24">
        <v>492</v>
      </c>
      <c r="B493" s="15">
        <v>45428</v>
      </c>
      <c r="C493" s="16">
        <v>45428.488082002317</v>
      </c>
      <c r="D493" s="17" t="s">
        <v>492</v>
      </c>
      <c r="E493" s="17"/>
      <c r="F493" s="18">
        <v>39</v>
      </c>
      <c r="G493" s="17" t="s">
        <v>1</v>
      </c>
    </row>
    <row r="494" spans="1:7" x14ac:dyDescent="0.25">
      <c r="A494" s="23">
        <v>493</v>
      </c>
      <c r="B494" s="11">
        <v>45428</v>
      </c>
      <c r="C494" s="12">
        <v>45428.489129756941</v>
      </c>
      <c r="D494" s="13" t="s">
        <v>492</v>
      </c>
      <c r="E494" s="13"/>
      <c r="F494" s="14">
        <v>39</v>
      </c>
      <c r="G494" s="13" t="s">
        <v>36</v>
      </c>
    </row>
    <row r="495" spans="1:7" x14ac:dyDescent="0.25">
      <c r="A495" s="24">
        <v>494</v>
      </c>
      <c r="B495" s="15">
        <v>45428</v>
      </c>
      <c r="C495" s="16">
        <v>45428.509723344905</v>
      </c>
      <c r="D495" s="17" t="s">
        <v>491</v>
      </c>
      <c r="E495" s="17" t="s">
        <v>180</v>
      </c>
      <c r="F495" s="18">
        <v>32.82</v>
      </c>
      <c r="G495" s="17" t="s">
        <v>8</v>
      </c>
    </row>
    <row r="496" spans="1:7" x14ac:dyDescent="0.25">
      <c r="A496" s="23">
        <v>495</v>
      </c>
      <c r="B496" s="11">
        <v>45428</v>
      </c>
      <c r="C496" s="12">
        <v>45428.635605497686</v>
      </c>
      <c r="D496" s="13" t="s">
        <v>491</v>
      </c>
      <c r="E496" s="13" t="s">
        <v>181</v>
      </c>
      <c r="F496" s="14">
        <v>37.72</v>
      </c>
      <c r="G496" s="13" t="s">
        <v>3</v>
      </c>
    </row>
    <row r="497" spans="1:7" x14ac:dyDescent="0.25">
      <c r="A497" s="24">
        <v>496</v>
      </c>
      <c r="B497" s="15">
        <v>45428</v>
      </c>
      <c r="C497" s="16">
        <v>45428.73925402778</v>
      </c>
      <c r="D497" s="17" t="s">
        <v>491</v>
      </c>
      <c r="E497" s="17" t="s">
        <v>76</v>
      </c>
      <c r="F497" s="18">
        <v>37.72</v>
      </c>
      <c r="G497" s="17" t="s">
        <v>1</v>
      </c>
    </row>
    <row r="498" spans="1:7" x14ac:dyDescent="0.25">
      <c r="A498" s="23">
        <v>497</v>
      </c>
      <c r="B498" s="11">
        <v>45428</v>
      </c>
      <c r="C498" s="12">
        <v>45428.758992291667</v>
      </c>
      <c r="D498" s="13" t="s">
        <v>491</v>
      </c>
      <c r="E498" s="13" t="s">
        <v>182</v>
      </c>
      <c r="F498" s="14">
        <v>37.72</v>
      </c>
      <c r="G498" s="13" t="s">
        <v>3</v>
      </c>
    </row>
    <row r="499" spans="1:7" x14ac:dyDescent="0.25">
      <c r="A499" s="24">
        <v>498</v>
      </c>
      <c r="B499" s="15">
        <v>45428</v>
      </c>
      <c r="C499" s="16">
        <v>45428.759701284725</v>
      </c>
      <c r="D499" s="17" t="s">
        <v>491</v>
      </c>
      <c r="E499" s="17" t="s">
        <v>182</v>
      </c>
      <c r="F499" s="18">
        <v>37.72</v>
      </c>
      <c r="G499" s="17" t="s">
        <v>1</v>
      </c>
    </row>
    <row r="500" spans="1:7" x14ac:dyDescent="0.25">
      <c r="A500" s="23">
        <v>499</v>
      </c>
      <c r="B500" s="11">
        <v>45429</v>
      </c>
      <c r="C500" s="12">
        <v>45429.37556083333</v>
      </c>
      <c r="D500" s="13" t="s">
        <v>491</v>
      </c>
      <c r="E500" s="13" t="s">
        <v>40</v>
      </c>
      <c r="F500" s="14">
        <v>27.92</v>
      </c>
      <c r="G500" s="13" t="s">
        <v>5</v>
      </c>
    </row>
    <row r="501" spans="1:7" x14ac:dyDescent="0.25">
      <c r="A501" s="24">
        <v>500</v>
      </c>
      <c r="B501" s="15">
        <v>45429</v>
      </c>
      <c r="C501" s="16">
        <v>45429.479485567128</v>
      </c>
      <c r="D501" s="17" t="s">
        <v>491</v>
      </c>
      <c r="E501" s="17" t="s">
        <v>171</v>
      </c>
      <c r="F501" s="18">
        <v>32.82</v>
      </c>
      <c r="G501" s="17" t="s">
        <v>8</v>
      </c>
    </row>
    <row r="502" spans="1:7" x14ac:dyDescent="0.25">
      <c r="A502" s="23">
        <v>501</v>
      </c>
      <c r="B502" s="11">
        <v>45429</v>
      </c>
      <c r="C502" s="12">
        <v>45429.623646527776</v>
      </c>
      <c r="D502" s="13" t="s">
        <v>492</v>
      </c>
      <c r="E502" s="13"/>
      <c r="F502" s="14">
        <v>34</v>
      </c>
      <c r="G502" s="13" t="s">
        <v>8</v>
      </c>
    </row>
    <row r="503" spans="1:7" x14ac:dyDescent="0.25">
      <c r="A503" s="24">
        <v>502</v>
      </c>
      <c r="B503" s="15">
        <v>45429</v>
      </c>
      <c r="C503" s="16">
        <v>45429.830075625003</v>
      </c>
      <c r="D503" s="17" t="s">
        <v>491</v>
      </c>
      <c r="E503" s="17" t="s">
        <v>16</v>
      </c>
      <c r="F503" s="18">
        <v>32.82</v>
      </c>
      <c r="G503" s="17" t="s">
        <v>8</v>
      </c>
    </row>
    <row r="504" spans="1:7" x14ac:dyDescent="0.25">
      <c r="A504" s="23">
        <v>503</v>
      </c>
      <c r="B504" s="11">
        <v>45429</v>
      </c>
      <c r="C504" s="12">
        <v>45429.831096655093</v>
      </c>
      <c r="D504" s="13" t="s">
        <v>491</v>
      </c>
      <c r="E504" s="13" t="s">
        <v>13</v>
      </c>
      <c r="F504" s="14">
        <v>37.72</v>
      </c>
      <c r="G504" s="13" t="s">
        <v>36</v>
      </c>
    </row>
    <row r="505" spans="1:7" x14ac:dyDescent="0.25">
      <c r="A505" s="24">
        <v>504</v>
      </c>
      <c r="B505" s="15">
        <v>45429</v>
      </c>
      <c r="C505" s="16">
        <v>45429.859640393515</v>
      </c>
      <c r="D505" s="17" t="s">
        <v>491</v>
      </c>
      <c r="E505" s="17" t="s">
        <v>183</v>
      </c>
      <c r="F505" s="18">
        <v>37.72</v>
      </c>
      <c r="G505" s="17" t="s">
        <v>36</v>
      </c>
    </row>
    <row r="506" spans="1:7" x14ac:dyDescent="0.25">
      <c r="A506" s="23">
        <v>505</v>
      </c>
      <c r="B506" s="11">
        <v>45429</v>
      </c>
      <c r="C506" s="12">
        <v>45429.940865706019</v>
      </c>
      <c r="D506" s="13" t="s">
        <v>491</v>
      </c>
      <c r="E506" s="13" t="s">
        <v>184</v>
      </c>
      <c r="F506" s="14">
        <v>27.92</v>
      </c>
      <c r="G506" s="13" t="s">
        <v>5</v>
      </c>
    </row>
    <row r="507" spans="1:7" x14ac:dyDescent="0.25">
      <c r="A507" s="24">
        <v>506</v>
      </c>
      <c r="B507" s="15">
        <v>45429</v>
      </c>
      <c r="C507" s="16">
        <v>45429.942052743056</v>
      </c>
      <c r="D507" s="17" t="s">
        <v>491</v>
      </c>
      <c r="E507" s="17" t="s">
        <v>185</v>
      </c>
      <c r="F507" s="18">
        <v>37.72</v>
      </c>
      <c r="G507" s="17" t="s">
        <v>1</v>
      </c>
    </row>
    <row r="508" spans="1:7" x14ac:dyDescent="0.25">
      <c r="A508" s="23">
        <v>507</v>
      </c>
      <c r="B508" s="11">
        <v>45429</v>
      </c>
      <c r="C508" s="12">
        <v>45429.942856724534</v>
      </c>
      <c r="D508" s="13" t="s">
        <v>491</v>
      </c>
      <c r="E508" s="13" t="s">
        <v>186</v>
      </c>
      <c r="F508" s="14">
        <v>37.72</v>
      </c>
      <c r="G508" s="13" t="s">
        <v>1</v>
      </c>
    </row>
    <row r="509" spans="1:7" x14ac:dyDescent="0.25">
      <c r="A509" s="24">
        <v>508</v>
      </c>
      <c r="B509" s="15">
        <v>45430</v>
      </c>
      <c r="C509" s="16">
        <v>45430.334466412038</v>
      </c>
      <c r="D509" s="17" t="s">
        <v>491</v>
      </c>
      <c r="E509" s="17" t="s">
        <v>187</v>
      </c>
      <c r="F509" s="18">
        <v>37.72</v>
      </c>
      <c r="G509" s="17" t="s">
        <v>36</v>
      </c>
    </row>
    <row r="510" spans="1:7" x14ac:dyDescent="0.25">
      <c r="A510" s="23">
        <v>509</v>
      </c>
      <c r="B510" s="11">
        <v>45430</v>
      </c>
      <c r="C510" s="12">
        <v>45430.335184710646</v>
      </c>
      <c r="D510" s="13" t="s">
        <v>491</v>
      </c>
      <c r="E510" s="13" t="s">
        <v>187</v>
      </c>
      <c r="F510" s="14">
        <v>37.72</v>
      </c>
      <c r="G510" s="13" t="s">
        <v>36</v>
      </c>
    </row>
    <row r="511" spans="1:7" x14ac:dyDescent="0.25">
      <c r="A511" s="24">
        <v>510</v>
      </c>
      <c r="B511" s="15">
        <v>45430</v>
      </c>
      <c r="C511" s="16">
        <v>45430.469399178241</v>
      </c>
      <c r="D511" s="17" t="s">
        <v>491</v>
      </c>
      <c r="E511" s="17" t="s">
        <v>188</v>
      </c>
      <c r="F511" s="18">
        <v>32.82</v>
      </c>
      <c r="G511" s="17" t="s">
        <v>8</v>
      </c>
    </row>
    <row r="512" spans="1:7" x14ac:dyDescent="0.25">
      <c r="A512" s="23">
        <v>511</v>
      </c>
      <c r="B512" s="11">
        <v>45430</v>
      </c>
      <c r="C512" s="12">
        <v>45430.700339976851</v>
      </c>
      <c r="D512" s="13" t="s">
        <v>491</v>
      </c>
      <c r="E512" s="13" t="s">
        <v>179</v>
      </c>
      <c r="F512" s="14">
        <v>32.82</v>
      </c>
      <c r="G512" s="13" t="s">
        <v>8</v>
      </c>
    </row>
    <row r="513" spans="1:7" x14ac:dyDescent="0.25">
      <c r="A513" s="24">
        <v>512</v>
      </c>
      <c r="B513" s="15">
        <v>45430</v>
      </c>
      <c r="C513" s="16">
        <v>45430.701008460645</v>
      </c>
      <c r="D513" s="17" t="s">
        <v>491</v>
      </c>
      <c r="E513" s="17" t="s">
        <v>104</v>
      </c>
      <c r="F513" s="18">
        <v>32.82</v>
      </c>
      <c r="G513" s="17" t="s">
        <v>8</v>
      </c>
    </row>
    <row r="514" spans="1:7" x14ac:dyDescent="0.25">
      <c r="A514" s="23">
        <v>513</v>
      </c>
      <c r="B514" s="11">
        <v>45430</v>
      </c>
      <c r="C514" s="12">
        <v>45430.83245613426</v>
      </c>
      <c r="D514" s="13" t="s">
        <v>491</v>
      </c>
      <c r="E514" s="13" t="s">
        <v>47</v>
      </c>
      <c r="F514" s="14">
        <v>32.82</v>
      </c>
      <c r="G514" s="13" t="s">
        <v>8</v>
      </c>
    </row>
    <row r="515" spans="1:7" x14ac:dyDescent="0.25">
      <c r="A515" s="24">
        <v>514</v>
      </c>
      <c r="B515" s="15">
        <v>45430</v>
      </c>
      <c r="C515" s="16">
        <v>45430.849225821759</v>
      </c>
      <c r="D515" s="17" t="s">
        <v>491</v>
      </c>
      <c r="E515" s="17" t="s">
        <v>13</v>
      </c>
      <c r="F515" s="18">
        <v>37.72</v>
      </c>
      <c r="G515" s="17" t="s">
        <v>1</v>
      </c>
    </row>
    <row r="516" spans="1:7" x14ac:dyDescent="0.25">
      <c r="A516" s="23">
        <v>515</v>
      </c>
      <c r="B516" s="11">
        <v>45430</v>
      </c>
      <c r="C516" s="12">
        <v>45430.920456863423</v>
      </c>
      <c r="D516" s="13" t="s">
        <v>492</v>
      </c>
      <c r="E516" s="13"/>
      <c r="F516" s="14">
        <v>39</v>
      </c>
      <c r="G516" s="13" t="s">
        <v>36</v>
      </c>
    </row>
    <row r="517" spans="1:7" x14ac:dyDescent="0.25">
      <c r="A517" s="24">
        <v>516</v>
      </c>
      <c r="B517" s="15">
        <v>45431</v>
      </c>
      <c r="C517" s="16">
        <v>45431.332387870367</v>
      </c>
      <c r="D517" s="17" t="s">
        <v>491</v>
      </c>
      <c r="E517" s="17" t="s">
        <v>189</v>
      </c>
      <c r="F517" s="18">
        <v>27.92</v>
      </c>
      <c r="G517" s="17" t="s">
        <v>5</v>
      </c>
    </row>
    <row r="518" spans="1:7" x14ac:dyDescent="0.25">
      <c r="A518" s="23">
        <v>517</v>
      </c>
      <c r="B518" s="11">
        <v>45431</v>
      </c>
      <c r="C518" s="12">
        <v>45431.333027187502</v>
      </c>
      <c r="D518" s="13" t="s">
        <v>491</v>
      </c>
      <c r="E518" s="13" t="s">
        <v>189</v>
      </c>
      <c r="F518" s="14">
        <v>27.92</v>
      </c>
      <c r="G518" s="13" t="s">
        <v>5</v>
      </c>
    </row>
    <row r="519" spans="1:7" x14ac:dyDescent="0.25">
      <c r="A519" s="24">
        <v>518</v>
      </c>
      <c r="B519" s="15">
        <v>45431</v>
      </c>
      <c r="C519" s="16">
        <v>45431.333739131944</v>
      </c>
      <c r="D519" s="17" t="s">
        <v>491</v>
      </c>
      <c r="E519" s="17" t="s">
        <v>190</v>
      </c>
      <c r="F519" s="18">
        <v>37.72</v>
      </c>
      <c r="G519" s="17" t="s">
        <v>36</v>
      </c>
    </row>
    <row r="520" spans="1:7" x14ac:dyDescent="0.25">
      <c r="A520" s="23">
        <v>519</v>
      </c>
      <c r="B520" s="11">
        <v>45431</v>
      </c>
      <c r="C520" s="12">
        <v>45431.395019942131</v>
      </c>
      <c r="D520" s="13" t="s">
        <v>492</v>
      </c>
      <c r="E520" s="13"/>
      <c r="F520" s="14">
        <v>24</v>
      </c>
      <c r="G520" s="13" t="s">
        <v>28</v>
      </c>
    </row>
    <row r="521" spans="1:7" x14ac:dyDescent="0.25">
      <c r="A521" s="24">
        <v>520</v>
      </c>
      <c r="B521" s="15">
        <v>45431</v>
      </c>
      <c r="C521" s="16">
        <v>45431.510030972226</v>
      </c>
      <c r="D521" s="17" t="s">
        <v>491</v>
      </c>
      <c r="E521" s="17" t="s">
        <v>191</v>
      </c>
      <c r="F521" s="18">
        <v>32.82</v>
      </c>
      <c r="G521" s="17" t="s">
        <v>8</v>
      </c>
    </row>
    <row r="522" spans="1:7" x14ac:dyDescent="0.25">
      <c r="A522" s="23">
        <v>521</v>
      </c>
      <c r="B522" s="11">
        <v>45431</v>
      </c>
      <c r="C522" s="12">
        <v>45431.613657974536</v>
      </c>
      <c r="D522" s="13" t="s">
        <v>491</v>
      </c>
      <c r="E522" s="13" t="s">
        <v>16</v>
      </c>
      <c r="F522" s="14">
        <v>27.92</v>
      </c>
      <c r="G522" s="13" t="s">
        <v>5</v>
      </c>
    </row>
    <row r="523" spans="1:7" x14ac:dyDescent="0.25">
      <c r="A523" s="24">
        <v>522</v>
      </c>
      <c r="B523" s="15">
        <v>45431</v>
      </c>
      <c r="C523" s="16">
        <v>45431.665951296294</v>
      </c>
      <c r="D523" s="17" t="s">
        <v>491</v>
      </c>
      <c r="E523" s="17" t="s">
        <v>192</v>
      </c>
      <c r="F523" s="18">
        <v>32.82</v>
      </c>
      <c r="G523" s="17" t="s">
        <v>8</v>
      </c>
    </row>
    <row r="524" spans="1:7" x14ac:dyDescent="0.25">
      <c r="A524" s="23">
        <v>523</v>
      </c>
      <c r="B524" s="11">
        <v>45431</v>
      </c>
      <c r="C524" s="12">
        <v>45431.758753518516</v>
      </c>
      <c r="D524" s="13" t="s">
        <v>491</v>
      </c>
      <c r="E524" s="13" t="s">
        <v>193</v>
      </c>
      <c r="F524" s="14">
        <v>32.82</v>
      </c>
      <c r="G524" s="13" t="s">
        <v>8</v>
      </c>
    </row>
    <row r="525" spans="1:7" x14ac:dyDescent="0.25">
      <c r="A525" s="24">
        <v>524</v>
      </c>
      <c r="B525" s="15">
        <v>45431</v>
      </c>
      <c r="C525" s="16">
        <v>45431.759580578706</v>
      </c>
      <c r="D525" s="17" t="s">
        <v>491</v>
      </c>
      <c r="E525" s="17" t="s">
        <v>193</v>
      </c>
      <c r="F525" s="18">
        <v>23.02</v>
      </c>
      <c r="G525" s="17" t="s">
        <v>28</v>
      </c>
    </row>
    <row r="526" spans="1:7" x14ac:dyDescent="0.25">
      <c r="A526" s="23">
        <v>525</v>
      </c>
      <c r="B526" s="11">
        <v>45431</v>
      </c>
      <c r="C526" s="12">
        <v>45431.761458587964</v>
      </c>
      <c r="D526" s="13" t="s">
        <v>491</v>
      </c>
      <c r="E526" s="13" t="s">
        <v>193</v>
      </c>
      <c r="F526" s="14">
        <v>37.72</v>
      </c>
      <c r="G526" s="13" t="s">
        <v>3</v>
      </c>
    </row>
    <row r="527" spans="1:7" x14ac:dyDescent="0.25">
      <c r="A527" s="24">
        <v>526</v>
      </c>
      <c r="B527" s="15">
        <v>45431</v>
      </c>
      <c r="C527" s="16">
        <v>45431.827164108799</v>
      </c>
      <c r="D527" s="17" t="s">
        <v>491</v>
      </c>
      <c r="E527" s="17" t="s">
        <v>194</v>
      </c>
      <c r="F527" s="18">
        <v>37.72</v>
      </c>
      <c r="G527" s="17" t="s">
        <v>36</v>
      </c>
    </row>
    <row r="528" spans="1:7" x14ac:dyDescent="0.25">
      <c r="A528" s="23">
        <v>527</v>
      </c>
      <c r="B528" s="11">
        <v>45431</v>
      </c>
      <c r="C528" s="12">
        <v>45431.885900011577</v>
      </c>
      <c r="D528" s="13" t="s">
        <v>491</v>
      </c>
      <c r="E528" s="13" t="s">
        <v>195</v>
      </c>
      <c r="F528" s="14">
        <v>37.72</v>
      </c>
      <c r="G528" s="13" t="s">
        <v>36</v>
      </c>
    </row>
    <row r="529" spans="1:7" x14ac:dyDescent="0.25">
      <c r="A529" s="24">
        <v>528</v>
      </c>
      <c r="B529" s="15">
        <v>45431</v>
      </c>
      <c r="C529" s="16">
        <v>45431.887917835651</v>
      </c>
      <c r="D529" s="17" t="s">
        <v>491</v>
      </c>
      <c r="E529" s="17" t="s">
        <v>196</v>
      </c>
      <c r="F529" s="18">
        <v>37.72</v>
      </c>
      <c r="G529" s="17" t="s">
        <v>36</v>
      </c>
    </row>
    <row r="530" spans="1:7" x14ac:dyDescent="0.25">
      <c r="A530" s="23">
        <v>529</v>
      </c>
      <c r="B530" s="11">
        <v>45432</v>
      </c>
      <c r="C530" s="12">
        <v>45432.420823645836</v>
      </c>
      <c r="D530" s="13" t="s">
        <v>491</v>
      </c>
      <c r="E530" s="13" t="s">
        <v>197</v>
      </c>
      <c r="F530" s="14">
        <v>32.82</v>
      </c>
      <c r="G530" s="13" t="s">
        <v>8</v>
      </c>
    </row>
    <row r="531" spans="1:7" x14ac:dyDescent="0.25">
      <c r="A531" s="24">
        <v>530</v>
      </c>
      <c r="B531" s="15">
        <v>45432</v>
      </c>
      <c r="C531" s="16">
        <v>45432.429072534724</v>
      </c>
      <c r="D531" s="17" t="s">
        <v>491</v>
      </c>
      <c r="E531" s="17" t="s">
        <v>198</v>
      </c>
      <c r="F531" s="18">
        <v>37.72</v>
      </c>
      <c r="G531" s="17" t="s">
        <v>1</v>
      </c>
    </row>
    <row r="532" spans="1:7" x14ac:dyDescent="0.25">
      <c r="A532" s="23">
        <v>531</v>
      </c>
      <c r="B532" s="11">
        <v>45432</v>
      </c>
      <c r="C532" s="12">
        <v>45432.457504386577</v>
      </c>
      <c r="D532" s="13" t="s">
        <v>491</v>
      </c>
      <c r="E532" s="13" t="s">
        <v>0</v>
      </c>
      <c r="F532" s="14">
        <v>37.72</v>
      </c>
      <c r="G532" s="13" t="s">
        <v>1</v>
      </c>
    </row>
    <row r="533" spans="1:7" x14ac:dyDescent="0.25">
      <c r="A533" s="24">
        <v>532</v>
      </c>
      <c r="B533" s="15">
        <v>45432</v>
      </c>
      <c r="C533" s="16">
        <v>45432.468939386577</v>
      </c>
      <c r="D533" s="17" t="s">
        <v>491</v>
      </c>
      <c r="E533" s="17" t="s">
        <v>150</v>
      </c>
      <c r="F533" s="18">
        <v>27.92</v>
      </c>
      <c r="G533" s="17" t="s">
        <v>5</v>
      </c>
    </row>
    <row r="534" spans="1:7" x14ac:dyDescent="0.25">
      <c r="A534" s="23">
        <v>533</v>
      </c>
      <c r="B534" s="11">
        <v>45432</v>
      </c>
      <c r="C534" s="12">
        <v>45432.469671724539</v>
      </c>
      <c r="D534" s="13" t="s">
        <v>491</v>
      </c>
      <c r="E534" s="13" t="s">
        <v>150</v>
      </c>
      <c r="F534" s="14">
        <v>27.92</v>
      </c>
      <c r="G534" s="13" t="s">
        <v>5</v>
      </c>
    </row>
    <row r="535" spans="1:7" x14ac:dyDescent="0.25">
      <c r="A535" s="24">
        <v>534</v>
      </c>
      <c r="B535" s="15">
        <v>45432</v>
      </c>
      <c r="C535" s="16">
        <v>45432.56057199074</v>
      </c>
      <c r="D535" s="17" t="s">
        <v>491</v>
      </c>
      <c r="E535" s="17" t="s">
        <v>4</v>
      </c>
      <c r="F535" s="18">
        <v>27.92</v>
      </c>
      <c r="G535" s="17" t="s">
        <v>5</v>
      </c>
    </row>
    <row r="536" spans="1:7" x14ac:dyDescent="0.25">
      <c r="A536" s="23">
        <v>535</v>
      </c>
      <c r="B536" s="11">
        <v>45432</v>
      </c>
      <c r="C536" s="12">
        <v>45432.561231944448</v>
      </c>
      <c r="D536" s="13" t="s">
        <v>491</v>
      </c>
      <c r="E536" s="13" t="s">
        <v>4</v>
      </c>
      <c r="F536" s="14">
        <v>27.92</v>
      </c>
      <c r="G536" s="13" t="s">
        <v>5</v>
      </c>
    </row>
    <row r="537" spans="1:7" x14ac:dyDescent="0.25">
      <c r="A537" s="24">
        <v>536</v>
      </c>
      <c r="B537" s="15">
        <v>45432</v>
      </c>
      <c r="C537" s="16">
        <v>45432.592581215278</v>
      </c>
      <c r="D537" s="17" t="s">
        <v>491</v>
      </c>
      <c r="E537" s="17" t="s">
        <v>199</v>
      </c>
      <c r="F537" s="18">
        <v>32.82</v>
      </c>
      <c r="G537" s="17" t="s">
        <v>8</v>
      </c>
    </row>
    <row r="538" spans="1:7" x14ac:dyDescent="0.25">
      <c r="A538" s="23">
        <v>537</v>
      </c>
      <c r="B538" s="11">
        <v>45432</v>
      </c>
      <c r="C538" s="12">
        <v>45432.593418449076</v>
      </c>
      <c r="D538" s="13" t="s">
        <v>491</v>
      </c>
      <c r="E538" s="13" t="s">
        <v>199</v>
      </c>
      <c r="F538" s="14">
        <v>37.72</v>
      </c>
      <c r="G538" s="13" t="s">
        <v>36</v>
      </c>
    </row>
    <row r="539" spans="1:7" x14ac:dyDescent="0.25">
      <c r="A539" s="24">
        <v>538</v>
      </c>
      <c r="B539" s="15">
        <v>45432</v>
      </c>
      <c r="C539" s="16">
        <v>45432.605801527781</v>
      </c>
      <c r="D539" s="17" t="s">
        <v>492</v>
      </c>
      <c r="E539" s="17"/>
      <c r="F539" s="18">
        <v>29</v>
      </c>
      <c r="G539" s="17" t="s">
        <v>5</v>
      </c>
    </row>
    <row r="540" spans="1:7" x14ac:dyDescent="0.25">
      <c r="A540" s="23">
        <v>539</v>
      </c>
      <c r="B540" s="11">
        <v>45432</v>
      </c>
      <c r="C540" s="12">
        <v>45432.717258344906</v>
      </c>
      <c r="D540" s="13" t="s">
        <v>491</v>
      </c>
      <c r="E540" s="13" t="s">
        <v>127</v>
      </c>
      <c r="F540" s="14">
        <v>37.72</v>
      </c>
      <c r="G540" s="13" t="s">
        <v>1</v>
      </c>
    </row>
    <row r="541" spans="1:7" x14ac:dyDescent="0.25">
      <c r="A541" s="24">
        <v>540</v>
      </c>
      <c r="B541" s="15">
        <v>45432</v>
      </c>
      <c r="C541" s="16">
        <v>45432.718019641201</v>
      </c>
      <c r="D541" s="17" t="s">
        <v>491</v>
      </c>
      <c r="E541" s="17" t="s">
        <v>200</v>
      </c>
      <c r="F541" s="18">
        <v>37.72</v>
      </c>
      <c r="G541" s="17" t="s">
        <v>1</v>
      </c>
    </row>
    <row r="542" spans="1:7" x14ac:dyDescent="0.25">
      <c r="A542" s="23">
        <v>541</v>
      </c>
      <c r="B542" s="11">
        <v>45432</v>
      </c>
      <c r="C542" s="12">
        <v>45432.858892592594</v>
      </c>
      <c r="D542" s="13" t="s">
        <v>491</v>
      </c>
      <c r="E542" s="13" t="s">
        <v>201</v>
      </c>
      <c r="F542" s="14">
        <v>32.82</v>
      </c>
      <c r="G542" s="13" t="s">
        <v>8</v>
      </c>
    </row>
    <row r="543" spans="1:7" x14ac:dyDescent="0.25">
      <c r="A543" s="24">
        <v>542</v>
      </c>
      <c r="B543" s="15">
        <v>45432</v>
      </c>
      <c r="C543" s="16">
        <v>45432.859691157406</v>
      </c>
      <c r="D543" s="17" t="s">
        <v>491</v>
      </c>
      <c r="E543" s="17" t="s">
        <v>201</v>
      </c>
      <c r="F543" s="18">
        <v>37.72</v>
      </c>
      <c r="G543" s="17" t="s">
        <v>12</v>
      </c>
    </row>
    <row r="544" spans="1:7" x14ac:dyDescent="0.25">
      <c r="A544" s="23">
        <v>543</v>
      </c>
      <c r="B544" s="11">
        <v>45432</v>
      </c>
      <c r="C544" s="12">
        <v>45432.865880613426</v>
      </c>
      <c r="D544" s="13" t="s">
        <v>491</v>
      </c>
      <c r="E544" s="13" t="s">
        <v>202</v>
      </c>
      <c r="F544" s="14">
        <v>27.92</v>
      </c>
      <c r="G544" s="13" t="s">
        <v>21</v>
      </c>
    </row>
    <row r="545" spans="1:7" x14ac:dyDescent="0.25">
      <c r="A545" s="24">
        <v>544</v>
      </c>
      <c r="B545" s="15">
        <v>45432</v>
      </c>
      <c r="C545" s="16">
        <v>45432.900624837966</v>
      </c>
      <c r="D545" s="17" t="s">
        <v>491</v>
      </c>
      <c r="E545" s="17" t="s">
        <v>16</v>
      </c>
      <c r="F545" s="18">
        <v>32.82</v>
      </c>
      <c r="G545" s="17" t="s">
        <v>8</v>
      </c>
    </row>
    <row r="546" spans="1:7" x14ac:dyDescent="0.25">
      <c r="A546" s="23">
        <v>545</v>
      </c>
      <c r="B546" s="11">
        <v>45432</v>
      </c>
      <c r="C546" s="12">
        <v>45432.901363159719</v>
      </c>
      <c r="D546" s="13" t="s">
        <v>491</v>
      </c>
      <c r="E546" s="13" t="s">
        <v>16</v>
      </c>
      <c r="F546" s="14">
        <v>32.82</v>
      </c>
      <c r="G546" s="13" t="s">
        <v>8</v>
      </c>
    </row>
    <row r="547" spans="1:7" x14ac:dyDescent="0.25">
      <c r="A547" s="24">
        <v>546</v>
      </c>
      <c r="B547" s="15">
        <v>45433</v>
      </c>
      <c r="C547" s="16">
        <v>45433.352525810187</v>
      </c>
      <c r="D547" s="17" t="s">
        <v>491</v>
      </c>
      <c r="E547" s="17" t="s">
        <v>203</v>
      </c>
      <c r="F547" s="18">
        <v>37.72</v>
      </c>
      <c r="G547" s="17" t="s">
        <v>1</v>
      </c>
    </row>
    <row r="548" spans="1:7" x14ac:dyDescent="0.25">
      <c r="A548" s="23">
        <v>547</v>
      </c>
      <c r="B548" s="11">
        <v>45433</v>
      </c>
      <c r="C548" s="12">
        <v>45433.405447800928</v>
      </c>
      <c r="D548" s="13" t="s">
        <v>492</v>
      </c>
      <c r="E548" s="13"/>
      <c r="F548" s="14">
        <v>29</v>
      </c>
      <c r="G548" s="13" t="s">
        <v>5</v>
      </c>
    </row>
    <row r="549" spans="1:7" x14ac:dyDescent="0.25">
      <c r="A549" s="24">
        <v>548</v>
      </c>
      <c r="B549" s="15">
        <v>45433</v>
      </c>
      <c r="C549" s="16">
        <v>45433.40602209491</v>
      </c>
      <c r="D549" s="17" t="s">
        <v>492</v>
      </c>
      <c r="E549" s="17"/>
      <c r="F549" s="18">
        <v>34</v>
      </c>
      <c r="G549" s="17" t="s">
        <v>8</v>
      </c>
    </row>
    <row r="550" spans="1:7" x14ac:dyDescent="0.25">
      <c r="A550" s="23">
        <v>549</v>
      </c>
      <c r="B550" s="11">
        <v>45433</v>
      </c>
      <c r="C550" s="12">
        <v>45433.407053587965</v>
      </c>
      <c r="D550" s="13" t="s">
        <v>492</v>
      </c>
      <c r="E550" s="13"/>
      <c r="F550" s="14">
        <v>39</v>
      </c>
      <c r="G550" s="13" t="s">
        <v>12</v>
      </c>
    </row>
    <row r="551" spans="1:7" x14ac:dyDescent="0.25">
      <c r="A551" s="24">
        <v>550</v>
      </c>
      <c r="B551" s="15">
        <v>45433</v>
      </c>
      <c r="C551" s="16">
        <v>45433.420231863427</v>
      </c>
      <c r="D551" s="17" t="s">
        <v>492</v>
      </c>
      <c r="E551" s="17"/>
      <c r="F551" s="18">
        <v>39</v>
      </c>
      <c r="G551" s="17" t="s">
        <v>1</v>
      </c>
    </row>
    <row r="552" spans="1:7" x14ac:dyDescent="0.25">
      <c r="A552" s="23">
        <v>551</v>
      </c>
      <c r="B552" s="11">
        <v>45433</v>
      </c>
      <c r="C552" s="12">
        <v>45433.673842083335</v>
      </c>
      <c r="D552" s="13" t="s">
        <v>491</v>
      </c>
      <c r="E552" s="13" t="s">
        <v>204</v>
      </c>
      <c r="F552" s="14">
        <v>37.72</v>
      </c>
      <c r="G552" s="13" t="s">
        <v>1</v>
      </c>
    </row>
    <row r="553" spans="1:7" x14ac:dyDescent="0.25">
      <c r="A553" s="24">
        <v>552</v>
      </c>
      <c r="B553" s="15">
        <v>45433</v>
      </c>
      <c r="C553" s="16">
        <v>45433.759305532411</v>
      </c>
      <c r="D553" s="17" t="s">
        <v>491</v>
      </c>
      <c r="E553" s="17" t="s">
        <v>16</v>
      </c>
      <c r="F553" s="18">
        <v>23.02</v>
      </c>
      <c r="G553" s="17" t="s">
        <v>28</v>
      </c>
    </row>
    <row r="554" spans="1:7" x14ac:dyDescent="0.25">
      <c r="A554" s="23">
        <v>553</v>
      </c>
      <c r="B554" s="11">
        <v>45433</v>
      </c>
      <c r="C554" s="12">
        <v>45433.799412175926</v>
      </c>
      <c r="D554" s="13" t="s">
        <v>491</v>
      </c>
      <c r="E554" s="13" t="s">
        <v>205</v>
      </c>
      <c r="F554" s="14">
        <v>37.72</v>
      </c>
      <c r="G554" s="13" t="s">
        <v>36</v>
      </c>
    </row>
    <row r="555" spans="1:7" x14ac:dyDescent="0.25">
      <c r="A555" s="24">
        <v>554</v>
      </c>
      <c r="B555" s="15">
        <v>45433</v>
      </c>
      <c r="C555" s="16">
        <v>45433.842920810188</v>
      </c>
      <c r="D555" s="17" t="s">
        <v>491</v>
      </c>
      <c r="E555" s="17" t="s">
        <v>206</v>
      </c>
      <c r="F555" s="18">
        <v>37.72</v>
      </c>
      <c r="G555" s="17" t="s">
        <v>36</v>
      </c>
    </row>
    <row r="556" spans="1:7" x14ac:dyDescent="0.25">
      <c r="A556" s="23">
        <v>555</v>
      </c>
      <c r="B556" s="11">
        <v>45434</v>
      </c>
      <c r="C556" s="12">
        <v>45434.399095115739</v>
      </c>
      <c r="D556" s="13" t="s">
        <v>491</v>
      </c>
      <c r="E556" s="13" t="s">
        <v>207</v>
      </c>
      <c r="F556" s="14">
        <v>37.72</v>
      </c>
      <c r="G556" s="13" t="s">
        <v>36</v>
      </c>
    </row>
    <row r="557" spans="1:7" x14ac:dyDescent="0.25">
      <c r="A557" s="24">
        <v>556</v>
      </c>
      <c r="B557" s="15">
        <v>45434</v>
      </c>
      <c r="C557" s="16">
        <v>45434.451238935188</v>
      </c>
      <c r="D557" s="17" t="s">
        <v>491</v>
      </c>
      <c r="E557" s="17" t="s">
        <v>198</v>
      </c>
      <c r="F557" s="18">
        <v>32.82</v>
      </c>
      <c r="G557" s="17" t="s">
        <v>8</v>
      </c>
    </row>
    <row r="558" spans="1:7" x14ac:dyDescent="0.25">
      <c r="A558" s="23">
        <v>557</v>
      </c>
      <c r="B558" s="11">
        <v>45434</v>
      </c>
      <c r="C558" s="12">
        <v>45434.4709984375</v>
      </c>
      <c r="D558" s="13" t="s">
        <v>491</v>
      </c>
      <c r="E558" s="13" t="s">
        <v>148</v>
      </c>
      <c r="F558" s="14">
        <v>27.92</v>
      </c>
      <c r="G558" s="13" t="s">
        <v>21</v>
      </c>
    </row>
    <row r="559" spans="1:7" x14ac:dyDescent="0.25">
      <c r="A559" s="24">
        <v>558</v>
      </c>
      <c r="B559" s="15">
        <v>45434</v>
      </c>
      <c r="C559" s="16">
        <v>45434.482580648146</v>
      </c>
      <c r="D559" s="17" t="s">
        <v>491</v>
      </c>
      <c r="E559" s="17" t="s">
        <v>104</v>
      </c>
      <c r="F559" s="18">
        <v>32.82</v>
      </c>
      <c r="G559" s="17" t="s">
        <v>8</v>
      </c>
    </row>
    <row r="560" spans="1:7" x14ac:dyDescent="0.25">
      <c r="A560" s="23">
        <v>559</v>
      </c>
      <c r="B560" s="11">
        <v>45434</v>
      </c>
      <c r="C560" s="12">
        <v>45434.520727326388</v>
      </c>
      <c r="D560" s="13" t="s">
        <v>491</v>
      </c>
      <c r="E560" s="13" t="s">
        <v>16</v>
      </c>
      <c r="F560" s="14">
        <v>27.92</v>
      </c>
      <c r="G560" s="13" t="s">
        <v>5</v>
      </c>
    </row>
    <row r="561" spans="1:7" x14ac:dyDescent="0.25">
      <c r="A561" s="24">
        <v>560</v>
      </c>
      <c r="B561" s="15">
        <v>45434</v>
      </c>
      <c r="C561" s="16">
        <v>45434.521335034726</v>
      </c>
      <c r="D561" s="17" t="s">
        <v>491</v>
      </c>
      <c r="E561" s="17" t="s">
        <v>16</v>
      </c>
      <c r="F561" s="18">
        <v>27.92</v>
      </c>
      <c r="G561" s="17" t="s">
        <v>5</v>
      </c>
    </row>
    <row r="562" spans="1:7" x14ac:dyDescent="0.25">
      <c r="A562" s="23">
        <v>561</v>
      </c>
      <c r="B562" s="11">
        <v>45434</v>
      </c>
      <c r="C562" s="12">
        <v>45434.583570590279</v>
      </c>
      <c r="D562" s="13" t="s">
        <v>491</v>
      </c>
      <c r="E562" s="13" t="s">
        <v>13</v>
      </c>
      <c r="F562" s="14">
        <v>32.82</v>
      </c>
      <c r="G562" s="13" t="s">
        <v>8</v>
      </c>
    </row>
    <row r="563" spans="1:7" x14ac:dyDescent="0.25">
      <c r="A563" s="24">
        <v>562</v>
      </c>
      <c r="B563" s="15">
        <v>45434</v>
      </c>
      <c r="C563" s="16">
        <v>45434.809005763891</v>
      </c>
      <c r="D563" s="17" t="s">
        <v>491</v>
      </c>
      <c r="E563" s="17" t="s">
        <v>141</v>
      </c>
      <c r="F563" s="18">
        <v>37.72</v>
      </c>
      <c r="G563" s="17" t="s">
        <v>36</v>
      </c>
    </row>
    <row r="564" spans="1:7" x14ac:dyDescent="0.25">
      <c r="A564" s="23">
        <v>563</v>
      </c>
      <c r="B564" s="11">
        <v>45434</v>
      </c>
      <c r="C564" s="12">
        <v>45434.809705717591</v>
      </c>
      <c r="D564" s="13" t="s">
        <v>491</v>
      </c>
      <c r="E564" s="13" t="s">
        <v>141</v>
      </c>
      <c r="F564" s="14">
        <v>37.72</v>
      </c>
      <c r="G564" s="13" t="s">
        <v>36</v>
      </c>
    </row>
    <row r="565" spans="1:7" x14ac:dyDescent="0.25">
      <c r="A565" s="24">
        <v>564</v>
      </c>
      <c r="B565" s="15">
        <v>45434</v>
      </c>
      <c r="C565" s="16">
        <v>45434.891585648147</v>
      </c>
      <c r="D565" s="17" t="s">
        <v>491</v>
      </c>
      <c r="E565" s="17" t="s">
        <v>187</v>
      </c>
      <c r="F565" s="18">
        <v>37.72</v>
      </c>
      <c r="G565" s="17" t="s">
        <v>3</v>
      </c>
    </row>
    <row r="566" spans="1:7" x14ac:dyDescent="0.25">
      <c r="A566" s="23">
        <v>565</v>
      </c>
      <c r="B566" s="11">
        <v>45434</v>
      </c>
      <c r="C566" s="12">
        <v>45434.892240555557</v>
      </c>
      <c r="D566" s="13" t="s">
        <v>491</v>
      </c>
      <c r="E566" s="13" t="s">
        <v>187</v>
      </c>
      <c r="F566" s="14">
        <v>37.72</v>
      </c>
      <c r="G566" s="13" t="s">
        <v>36</v>
      </c>
    </row>
    <row r="567" spans="1:7" x14ac:dyDescent="0.25">
      <c r="A567" s="24">
        <v>566</v>
      </c>
      <c r="B567" s="15">
        <v>45435</v>
      </c>
      <c r="C567" s="16">
        <v>45435.423838425922</v>
      </c>
      <c r="D567" s="17" t="s">
        <v>491</v>
      </c>
      <c r="E567" s="17" t="s">
        <v>208</v>
      </c>
      <c r="F567" s="18">
        <v>37.72</v>
      </c>
      <c r="G567" s="17" t="s">
        <v>36</v>
      </c>
    </row>
    <row r="568" spans="1:7" x14ac:dyDescent="0.25">
      <c r="A568" s="23">
        <v>567</v>
      </c>
      <c r="B568" s="11">
        <v>45435</v>
      </c>
      <c r="C568" s="12">
        <v>45435.515354224539</v>
      </c>
      <c r="D568" s="13" t="s">
        <v>491</v>
      </c>
      <c r="E568" s="13" t="s">
        <v>209</v>
      </c>
      <c r="F568" s="14">
        <v>23.02</v>
      </c>
      <c r="G568" s="13" t="s">
        <v>28</v>
      </c>
    </row>
    <row r="569" spans="1:7" x14ac:dyDescent="0.25">
      <c r="A569" s="24">
        <v>568</v>
      </c>
      <c r="B569" s="15">
        <v>45435</v>
      </c>
      <c r="C569" s="16">
        <v>45435.663386898152</v>
      </c>
      <c r="D569" s="17" t="s">
        <v>491</v>
      </c>
      <c r="E569" s="17" t="s">
        <v>187</v>
      </c>
      <c r="F569" s="18">
        <v>37.72</v>
      </c>
      <c r="G569" s="17" t="s">
        <v>36</v>
      </c>
    </row>
    <row r="570" spans="1:7" x14ac:dyDescent="0.25">
      <c r="A570" s="23">
        <v>569</v>
      </c>
      <c r="B570" s="11">
        <v>45435</v>
      </c>
      <c r="C570" s="12">
        <v>45435.664204131943</v>
      </c>
      <c r="D570" s="13" t="s">
        <v>491</v>
      </c>
      <c r="E570" s="13" t="s">
        <v>210</v>
      </c>
      <c r="F570" s="14">
        <v>37.72</v>
      </c>
      <c r="G570" s="13" t="s">
        <v>36</v>
      </c>
    </row>
    <row r="571" spans="1:7" x14ac:dyDescent="0.25">
      <c r="A571" s="24">
        <v>570</v>
      </c>
      <c r="B571" s="15">
        <v>45435</v>
      </c>
      <c r="C571" s="16">
        <v>45435.679329317129</v>
      </c>
      <c r="D571" s="17" t="s">
        <v>491</v>
      </c>
      <c r="E571" s="17" t="s">
        <v>187</v>
      </c>
      <c r="F571" s="18">
        <v>37.72</v>
      </c>
      <c r="G571" s="17" t="s">
        <v>36</v>
      </c>
    </row>
    <row r="572" spans="1:7" x14ac:dyDescent="0.25">
      <c r="A572" s="23">
        <v>571</v>
      </c>
      <c r="B572" s="11">
        <v>45435</v>
      </c>
      <c r="C572" s="12">
        <v>45435.695139386575</v>
      </c>
      <c r="D572" s="13" t="s">
        <v>491</v>
      </c>
      <c r="E572" s="13" t="s">
        <v>84</v>
      </c>
      <c r="F572" s="14">
        <v>37.72</v>
      </c>
      <c r="G572" s="13" t="s">
        <v>1</v>
      </c>
    </row>
    <row r="573" spans="1:7" x14ac:dyDescent="0.25">
      <c r="A573" s="24">
        <v>572</v>
      </c>
      <c r="B573" s="15">
        <v>45435</v>
      </c>
      <c r="C573" s="16">
        <v>45435.718440243058</v>
      </c>
      <c r="D573" s="17" t="s">
        <v>491</v>
      </c>
      <c r="E573" s="17" t="s">
        <v>160</v>
      </c>
      <c r="F573" s="18">
        <v>37.72</v>
      </c>
      <c r="G573" s="17" t="s">
        <v>36</v>
      </c>
    </row>
    <row r="574" spans="1:7" x14ac:dyDescent="0.25">
      <c r="A574" s="23">
        <v>573</v>
      </c>
      <c r="B574" s="11">
        <v>45435</v>
      </c>
      <c r="C574" s="12">
        <v>45435.719269224537</v>
      </c>
      <c r="D574" s="13" t="s">
        <v>491</v>
      </c>
      <c r="E574" s="13" t="s">
        <v>160</v>
      </c>
      <c r="F574" s="14">
        <v>37.72</v>
      </c>
      <c r="G574" s="13" t="s">
        <v>1</v>
      </c>
    </row>
    <row r="575" spans="1:7" x14ac:dyDescent="0.25">
      <c r="A575" s="24">
        <v>574</v>
      </c>
      <c r="B575" s="15">
        <v>45435</v>
      </c>
      <c r="C575" s="16">
        <v>45435.79437333333</v>
      </c>
      <c r="D575" s="17" t="s">
        <v>491</v>
      </c>
      <c r="E575" s="17" t="s">
        <v>211</v>
      </c>
      <c r="F575" s="18">
        <v>27.92</v>
      </c>
      <c r="G575" s="17" t="s">
        <v>21</v>
      </c>
    </row>
    <row r="576" spans="1:7" x14ac:dyDescent="0.25">
      <c r="A576" s="23">
        <v>575</v>
      </c>
      <c r="B576" s="11">
        <v>45435</v>
      </c>
      <c r="C576" s="12">
        <v>45435.803801284725</v>
      </c>
      <c r="D576" s="13" t="s">
        <v>491</v>
      </c>
      <c r="E576" s="13" t="s">
        <v>141</v>
      </c>
      <c r="F576" s="14">
        <v>37.72</v>
      </c>
      <c r="G576" s="13" t="s">
        <v>36</v>
      </c>
    </row>
    <row r="577" spans="1:7" x14ac:dyDescent="0.25">
      <c r="A577" s="24">
        <v>576</v>
      </c>
      <c r="B577" s="15">
        <v>45435</v>
      </c>
      <c r="C577" s="16">
        <v>45435.804472430558</v>
      </c>
      <c r="D577" s="17" t="s">
        <v>491</v>
      </c>
      <c r="E577" s="17" t="s">
        <v>212</v>
      </c>
      <c r="F577" s="18">
        <v>37.72</v>
      </c>
      <c r="G577" s="17" t="s">
        <v>36</v>
      </c>
    </row>
    <row r="578" spans="1:7" x14ac:dyDescent="0.25">
      <c r="A578" s="23">
        <v>577</v>
      </c>
      <c r="B578" s="11">
        <v>45435</v>
      </c>
      <c r="C578" s="12">
        <v>45435.821198449077</v>
      </c>
      <c r="D578" s="13" t="s">
        <v>491</v>
      </c>
      <c r="E578" s="13" t="s">
        <v>213</v>
      </c>
      <c r="F578" s="14">
        <v>37.72</v>
      </c>
      <c r="G578" s="13" t="s">
        <v>36</v>
      </c>
    </row>
    <row r="579" spans="1:7" x14ac:dyDescent="0.25">
      <c r="A579" s="24">
        <v>578</v>
      </c>
      <c r="B579" s="15">
        <v>45435</v>
      </c>
      <c r="C579" s="16">
        <v>45435.84376653935</v>
      </c>
      <c r="D579" s="17" t="s">
        <v>491</v>
      </c>
      <c r="E579" s="17" t="s">
        <v>214</v>
      </c>
      <c r="F579" s="18">
        <v>37.72</v>
      </c>
      <c r="G579" s="17" t="s">
        <v>36</v>
      </c>
    </row>
    <row r="580" spans="1:7" x14ac:dyDescent="0.25">
      <c r="A580" s="23">
        <v>579</v>
      </c>
      <c r="B580" s="11">
        <v>45435</v>
      </c>
      <c r="C580" s="12">
        <v>45435.844724594906</v>
      </c>
      <c r="D580" s="13" t="s">
        <v>491</v>
      </c>
      <c r="E580" s="13" t="s">
        <v>214</v>
      </c>
      <c r="F580" s="14">
        <v>37.72</v>
      </c>
      <c r="G580" s="13" t="s">
        <v>1</v>
      </c>
    </row>
    <row r="581" spans="1:7" x14ac:dyDescent="0.25">
      <c r="A581" s="24">
        <v>580</v>
      </c>
      <c r="B581" s="15">
        <v>45435</v>
      </c>
      <c r="C581" s="16">
        <v>45435.950125150463</v>
      </c>
      <c r="D581" s="17" t="s">
        <v>491</v>
      </c>
      <c r="E581" s="17" t="s">
        <v>215</v>
      </c>
      <c r="F581" s="18">
        <v>32.82</v>
      </c>
      <c r="G581" s="17" t="s">
        <v>8</v>
      </c>
    </row>
    <row r="582" spans="1:7" x14ac:dyDescent="0.25">
      <c r="A582" s="23">
        <v>581</v>
      </c>
      <c r="B582" s="11">
        <v>45435</v>
      </c>
      <c r="C582" s="12">
        <v>45435.955288495374</v>
      </c>
      <c r="D582" s="13" t="s">
        <v>492</v>
      </c>
      <c r="E582" s="13"/>
      <c r="F582" s="14">
        <v>39</v>
      </c>
      <c r="G582" s="13" t="s">
        <v>3</v>
      </c>
    </row>
    <row r="583" spans="1:7" x14ac:dyDescent="0.25">
      <c r="A583" s="24">
        <v>582</v>
      </c>
      <c r="B583" s="15">
        <v>45436</v>
      </c>
      <c r="C583" s="16">
        <v>45436.466657199075</v>
      </c>
      <c r="D583" s="17" t="s">
        <v>491</v>
      </c>
      <c r="E583" s="17" t="s">
        <v>148</v>
      </c>
      <c r="F583" s="18">
        <v>27.92</v>
      </c>
      <c r="G583" s="17" t="s">
        <v>21</v>
      </c>
    </row>
    <row r="584" spans="1:7" x14ac:dyDescent="0.25">
      <c r="A584" s="23">
        <v>583</v>
      </c>
      <c r="B584" s="11">
        <v>45436</v>
      </c>
      <c r="C584" s="12">
        <v>45436.468846539348</v>
      </c>
      <c r="D584" s="13" t="s">
        <v>491</v>
      </c>
      <c r="E584" s="13" t="s">
        <v>16</v>
      </c>
      <c r="F584" s="14">
        <v>27.92</v>
      </c>
      <c r="G584" s="13" t="s">
        <v>5</v>
      </c>
    </row>
    <row r="585" spans="1:7" x14ac:dyDescent="0.25">
      <c r="A585" s="24">
        <v>584</v>
      </c>
      <c r="B585" s="15">
        <v>45436</v>
      </c>
      <c r="C585" s="16">
        <v>45436.469595092596</v>
      </c>
      <c r="D585" s="17" t="s">
        <v>491</v>
      </c>
      <c r="E585" s="17" t="s">
        <v>16</v>
      </c>
      <c r="F585" s="18">
        <v>27.92</v>
      </c>
      <c r="G585" s="17" t="s">
        <v>5</v>
      </c>
    </row>
    <row r="586" spans="1:7" x14ac:dyDescent="0.25">
      <c r="A586" s="23">
        <v>585</v>
      </c>
      <c r="B586" s="11">
        <v>45436</v>
      </c>
      <c r="C586" s="12">
        <v>45436.671757129632</v>
      </c>
      <c r="D586" s="13" t="s">
        <v>491</v>
      </c>
      <c r="E586" s="13" t="s">
        <v>88</v>
      </c>
      <c r="F586" s="14">
        <v>37.72</v>
      </c>
      <c r="G586" s="13" t="s">
        <v>3</v>
      </c>
    </row>
    <row r="587" spans="1:7" x14ac:dyDescent="0.25">
      <c r="A587" s="24">
        <v>586</v>
      </c>
      <c r="B587" s="15">
        <v>45436</v>
      </c>
      <c r="C587" s="16">
        <v>45436.762272337961</v>
      </c>
      <c r="D587" s="17" t="s">
        <v>491</v>
      </c>
      <c r="E587" s="17" t="s">
        <v>216</v>
      </c>
      <c r="F587" s="18">
        <v>27.92</v>
      </c>
      <c r="G587" s="17" t="s">
        <v>21</v>
      </c>
    </row>
    <row r="588" spans="1:7" x14ac:dyDescent="0.25">
      <c r="A588" s="23">
        <v>587</v>
      </c>
      <c r="B588" s="11">
        <v>45436</v>
      </c>
      <c r="C588" s="12">
        <v>45436.762924745373</v>
      </c>
      <c r="D588" s="13" t="s">
        <v>491</v>
      </c>
      <c r="E588" s="13" t="s">
        <v>216</v>
      </c>
      <c r="F588" s="14">
        <v>27.92</v>
      </c>
      <c r="G588" s="13" t="s">
        <v>21</v>
      </c>
    </row>
    <row r="589" spans="1:7" x14ac:dyDescent="0.25">
      <c r="A589" s="24">
        <v>588</v>
      </c>
      <c r="B589" s="15">
        <v>45436</v>
      </c>
      <c r="C589" s="16">
        <v>45436.937965254627</v>
      </c>
      <c r="D589" s="17" t="s">
        <v>491</v>
      </c>
      <c r="E589" s="17" t="s">
        <v>217</v>
      </c>
      <c r="F589" s="18">
        <v>32.82</v>
      </c>
      <c r="G589" s="17" t="s">
        <v>8</v>
      </c>
    </row>
    <row r="590" spans="1:7" x14ac:dyDescent="0.25">
      <c r="A590" s="23">
        <v>589</v>
      </c>
      <c r="B590" s="11">
        <v>45437</v>
      </c>
      <c r="C590" s="12">
        <v>45437.320125208331</v>
      </c>
      <c r="D590" s="13" t="s">
        <v>492</v>
      </c>
      <c r="E590" s="13"/>
      <c r="F590" s="14">
        <v>29</v>
      </c>
      <c r="G590" s="13" t="s">
        <v>5</v>
      </c>
    </row>
    <row r="591" spans="1:7" x14ac:dyDescent="0.25">
      <c r="A591" s="24">
        <v>590</v>
      </c>
      <c r="B591" s="15">
        <v>45437</v>
      </c>
      <c r="C591" s="16">
        <v>45437.509645694445</v>
      </c>
      <c r="D591" s="17" t="s">
        <v>491</v>
      </c>
      <c r="E591" s="17" t="s">
        <v>218</v>
      </c>
      <c r="F591" s="18">
        <v>37.72</v>
      </c>
      <c r="G591" s="17" t="s">
        <v>1</v>
      </c>
    </row>
    <row r="592" spans="1:7" x14ac:dyDescent="0.25">
      <c r="A592" s="23">
        <v>591</v>
      </c>
      <c r="B592" s="11">
        <v>45437</v>
      </c>
      <c r="C592" s="12">
        <v>45437.528050775465</v>
      </c>
      <c r="D592" s="13" t="s">
        <v>492</v>
      </c>
      <c r="E592" s="13"/>
      <c r="F592" s="14">
        <v>29</v>
      </c>
      <c r="G592" s="13" t="s">
        <v>5</v>
      </c>
    </row>
    <row r="593" spans="1:7" x14ac:dyDescent="0.25">
      <c r="A593" s="24">
        <v>592</v>
      </c>
      <c r="B593" s="15">
        <v>45437</v>
      </c>
      <c r="C593" s="16">
        <v>45437.529285393517</v>
      </c>
      <c r="D593" s="17" t="s">
        <v>491</v>
      </c>
      <c r="E593" s="17" t="s">
        <v>219</v>
      </c>
      <c r="F593" s="18">
        <v>32.82</v>
      </c>
      <c r="G593" s="17" t="s">
        <v>8</v>
      </c>
    </row>
    <row r="594" spans="1:7" x14ac:dyDescent="0.25">
      <c r="A594" s="23">
        <v>593</v>
      </c>
      <c r="B594" s="11">
        <v>45437</v>
      </c>
      <c r="C594" s="12">
        <v>45437.530014756943</v>
      </c>
      <c r="D594" s="13" t="s">
        <v>491</v>
      </c>
      <c r="E594" s="13" t="s">
        <v>219</v>
      </c>
      <c r="F594" s="14">
        <v>32.82</v>
      </c>
      <c r="G594" s="13" t="s">
        <v>8</v>
      </c>
    </row>
    <row r="595" spans="1:7" x14ac:dyDescent="0.25">
      <c r="A595" s="24">
        <v>594</v>
      </c>
      <c r="B595" s="15">
        <v>45437</v>
      </c>
      <c r="C595" s="16">
        <v>45437.540417233795</v>
      </c>
      <c r="D595" s="17" t="s">
        <v>491</v>
      </c>
      <c r="E595" s="17" t="s">
        <v>220</v>
      </c>
      <c r="F595" s="18">
        <v>32.82</v>
      </c>
      <c r="G595" s="17" t="s">
        <v>8</v>
      </c>
    </row>
    <row r="596" spans="1:7" x14ac:dyDescent="0.25">
      <c r="A596" s="23">
        <v>595</v>
      </c>
      <c r="B596" s="11">
        <v>45437</v>
      </c>
      <c r="C596" s="12">
        <v>45437.69941616898</v>
      </c>
      <c r="D596" s="13" t="s">
        <v>491</v>
      </c>
      <c r="E596" s="13" t="s">
        <v>47</v>
      </c>
      <c r="F596" s="14">
        <v>32.82</v>
      </c>
      <c r="G596" s="13" t="s">
        <v>8</v>
      </c>
    </row>
    <row r="597" spans="1:7" x14ac:dyDescent="0.25">
      <c r="A597" s="24">
        <v>596</v>
      </c>
      <c r="B597" s="15">
        <v>45437</v>
      </c>
      <c r="C597" s="16">
        <v>45437.700194837962</v>
      </c>
      <c r="D597" s="17" t="s">
        <v>491</v>
      </c>
      <c r="E597" s="17" t="s">
        <v>47</v>
      </c>
      <c r="F597" s="18">
        <v>27.92</v>
      </c>
      <c r="G597" s="17" t="s">
        <v>5</v>
      </c>
    </row>
    <row r="598" spans="1:7" x14ac:dyDescent="0.25">
      <c r="A598" s="23">
        <v>597</v>
      </c>
      <c r="B598" s="11">
        <v>45438</v>
      </c>
      <c r="C598" s="12">
        <v>45438.430581400462</v>
      </c>
      <c r="D598" s="13" t="s">
        <v>491</v>
      </c>
      <c r="E598" s="13" t="s">
        <v>0</v>
      </c>
      <c r="F598" s="14">
        <v>37.72</v>
      </c>
      <c r="G598" s="13" t="s">
        <v>1</v>
      </c>
    </row>
    <row r="599" spans="1:7" x14ac:dyDescent="0.25">
      <c r="A599" s="24">
        <v>598</v>
      </c>
      <c r="B599" s="15">
        <v>45438</v>
      </c>
      <c r="C599" s="16">
        <v>45438.600576527781</v>
      </c>
      <c r="D599" s="17" t="s">
        <v>491</v>
      </c>
      <c r="E599" s="17" t="s">
        <v>221</v>
      </c>
      <c r="F599" s="18">
        <v>32.82</v>
      </c>
      <c r="G599" s="17" t="s">
        <v>8</v>
      </c>
    </row>
    <row r="600" spans="1:7" x14ac:dyDescent="0.25">
      <c r="A600" s="23">
        <v>599</v>
      </c>
      <c r="B600" s="11">
        <v>45438</v>
      </c>
      <c r="C600" s="12">
        <v>45438.601449629627</v>
      </c>
      <c r="D600" s="13" t="s">
        <v>491</v>
      </c>
      <c r="E600" s="13" t="s">
        <v>222</v>
      </c>
      <c r="F600" s="14">
        <v>27.92</v>
      </c>
      <c r="G600" s="13" t="s">
        <v>21</v>
      </c>
    </row>
    <row r="601" spans="1:7" x14ac:dyDescent="0.25">
      <c r="A601" s="24">
        <v>600</v>
      </c>
      <c r="B601" s="15">
        <v>45438</v>
      </c>
      <c r="C601" s="16">
        <v>45438.611792615739</v>
      </c>
      <c r="D601" s="17" t="s">
        <v>491</v>
      </c>
      <c r="E601" s="17" t="s">
        <v>223</v>
      </c>
      <c r="F601" s="18">
        <v>32.82</v>
      </c>
      <c r="G601" s="17" t="s">
        <v>8</v>
      </c>
    </row>
    <row r="602" spans="1:7" x14ac:dyDescent="0.25">
      <c r="A602" s="23">
        <v>601</v>
      </c>
      <c r="B602" s="11">
        <v>45438</v>
      </c>
      <c r="C602" s="12">
        <v>45438.721707418983</v>
      </c>
      <c r="D602" s="13" t="s">
        <v>491</v>
      </c>
      <c r="E602" s="13" t="s">
        <v>224</v>
      </c>
      <c r="F602" s="14">
        <v>37.72</v>
      </c>
      <c r="G602" s="13" t="s">
        <v>36</v>
      </c>
    </row>
    <row r="603" spans="1:7" x14ac:dyDescent="0.25">
      <c r="A603" s="24">
        <v>602</v>
      </c>
      <c r="B603" s="15">
        <v>45438</v>
      </c>
      <c r="C603" s="16">
        <v>45438.756861608796</v>
      </c>
      <c r="D603" s="17" t="s">
        <v>491</v>
      </c>
      <c r="E603" s="17" t="s">
        <v>225</v>
      </c>
      <c r="F603" s="18">
        <v>37.72</v>
      </c>
      <c r="G603" s="17" t="s">
        <v>3</v>
      </c>
    </row>
    <row r="604" spans="1:7" x14ac:dyDescent="0.25">
      <c r="A604" s="23">
        <v>603</v>
      </c>
      <c r="B604" s="11">
        <v>45438</v>
      </c>
      <c r="C604" s="12">
        <v>45438.757664398145</v>
      </c>
      <c r="D604" s="13" t="s">
        <v>491</v>
      </c>
      <c r="E604" s="13" t="s">
        <v>225</v>
      </c>
      <c r="F604" s="14">
        <v>37.72</v>
      </c>
      <c r="G604" s="13" t="s">
        <v>3</v>
      </c>
    </row>
    <row r="605" spans="1:7" x14ac:dyDescent="0.25">
      <c r="A605" s="24">
        <v>604</v>
      </c>
      <c r="B605" s="15">
        <v>45438</v>
      </c>
      <c r="C605" s="16">
        <v>45438.759193275466</v>
      </c>
      <c r="D605" s="17" t="s">
        <v>491</v>
      </c>
      <c r="E605" s="17" t="s">
        <v>225</v>
      </c>
      <c r="F605" s="18">
        <v>27.92</v>
      </c>
      <c r="G605" s="17" t="s">
        <v>5</v>
      </c>
    </row>
    <row r="606" spans="1:7" x14ac:dyDescent="0.25">
      <c r="A606" s="23">
        <v>605</v>
      </c>
      <c r="B606" s="11">
        <v>45438</v>
      </c>
      <c r="C606" s="12">
        <v>45438.777300856484</v>
      </c>
      <c r="D606" s="13" t="s">
        <v>491</v>
      </c>
      <c r="E606" s="13" t="s">
        <v>226</v>
      </c>
      <c r="F606" s="14">
        <v>37.72</v>
      </c>
      <c r="G606" s="13" t="s">
        <v>1</v>
      </c>
    </row>
    <row r="607" spans="1:7" x14ac:dyDescent="0.25">
      <c r="A607" s="24">
        <v>606</v>
      </c>
      <c r="B607" s="15">
        <v>45438</v>
      </c>
      <c r="C607" s="16">
        <v>45438.874478634258</v>
      </c>
      <c r="D607" s="17" t="s">
        <v>491</v>
      </c>
      <c r="E607" s="17" t="s">
        <v>227</v>
      </c>
      <c r="F607" s="18">
        <v>37.72</v>
      </c>
      <c r="G607" s="17" t="s">
        <v>3</v>
      </c>
    </row>
    <row r="608" spans="1:7" x14ac:dyDescent="0.25">
      <c r="A608" s="23">
        <v>607</v>
      </c>
      <c r="B608" s="11">
        <v>45438</v>
      </c>
      <c r="C608" s="12">
        <v>45438.875064444444</v>
      </c>
      <c r="D608" s="13" t="s">
        <v>491</v>
      </c>
      <c r="E608" s="13" t="s">
        <v>227</v>
      </c>
      <c r="F608" s="14">
        <v>37.72</v>
      </c>
      <c r="G608" s="13" t="s">
        <v>36</v>
      </c>
    </row>
    <row r="609" spans="1:7" x14ac:dyDescent="0.25">
      <c r="A609" s="24">
        <v>608</v>
      </c>
      <c r="B609" s="15">
        <v>45438</v>
      </c>
      <c r="C609" s="16">
        <v>45438.876816377313</v>
      </c>
      <c r="D609" s="17" t="s">
        <v>491</v>
      </c>
      <c r="E609" s="17" t="s">
        <v>228</v>
      </c>
      <c r="F609" s="18">
        <v>27.92</v>
      </c>
      <c r="G609" s="17" t="s">
        <v>21</v>
      </c>
    </row>
    <row r="610" spans="1:7" x14ac:dyDescent="0.25">
      <c r="A610" s="23">
        <v>609</v>
      </c>
      <c r="B610" s="11">
        <v>45438</v>
      </c>
      <c r="C610" s="12">
        <v>45438.877682546299</v>
      </c>
      <c r="D610" s="13" t="s">
        <v>491</v>
      </c>
      <c r="E610" s="13" t="s">
        <v>229</v>
      </c>
      <c r="F610" s="14">
        <v>37.72</v>
      </c>
      <c r="G610" s="13" t="s">
        <v>36</v>
      </c>
    </row>
    <row r="611" spans="1:7" x14ac:dyDescent="0.25">
      <c r="A611" s="24">
        <v>610</v>
      </c>
      <c r="B611" s="15">
        <v>45438</v>
      </c>
      <c r="C611" s="16">
        <v>45438.878458611114</v>
      </c>
      <c r="D611" s="17" t="s">
        <v>491</v>
      </c>
      <c r="E611" s="17" t="s">
        <v>228</v>
      </c>
      <c r="F611" s="18">
        <v>37.72</v>
      </c>
      <c r="G611" s="17" t="s">
        <v>1</v>
      </c>
    </row>
    <row r="612" spans="1:7" x14ac:dyDescent="0.25">
      <c r="A612" s="23">
        <v>611</v>
      </c>
      <c r="B612" s="11">
        <v>45438</v>
      </c>
      <c r="C612" s="12">
        <v>45438.879197002316</v>
      </c>
      <c r="D612" s="13" t="s">
        <v>491</v>
      </c>
      <c r="E612" s="13" t="s">
        <v>230</v>
      </c>
      <c r="F612" s="14">
        <v>37.72</v>
      </c>
      <c r="G612" s="13" t="s">
        <v>36</v>
      </c>
    </row>
    <row r="613" spans="1:7" x14ac:dyDescent="0.25">
      <c r="A613" s="24">
        <v>612</v>
      </c>
      <c r="B613" s="15">
        <v>45439</v>
      </c>
      <c r="C613" s="16">
        <v>45439.482583935183</v>
      </c>
      <c r="D613" s="17" t="s">
        <v>491</v>
      </c>
      <c r="E613" s="17" t="s">
        <v>16</v>
      </c>
      <c r="F613" s="18">
        <v>27.92</v>
      </c>
      <c r="G613" s="17" t="s">
        <v>5</v>
      </c>
    </row>
    <row r="614" spans="1:7" x14ac:dyDescent="0.25">
      <c r="A614" s="23">
        <v>613</v>
      </c>
      <c r="B614" s="11">
        <v>45439</v>
      </c>
      <c r="C614" s="12">
        <v>45439.587056574077</v>
      </c>
      <c r="D614" s="13" t="s">
        <v>491</v>
      </c>
      <c r="E614" s="13" t="s">
        <v>231</v>
      </c>
      <c r="F614" s="14">
        <v>32.82</v>
      </c>
      <c r="G614" s="13" t="s">
        <v>8</v>
      </c>
    </row>
    <row r="615" spans="1:7" x14ac:dyDescent="0.25">
      <c r="A615" s="24">
        <v>614</v>
      </c>
      <c r="B615" s="15">
        <v>45439</v>
      </c>
      <c r="C615" s="16">
        <v>45439.588004212965</v>
      </c>
      <c r="D615" s="17" t="s">
        <v>491</v>
      </c>
      <c r="E615" s="17" t="s">
        <v>231</v>
      </c>
      <c r="F615" s="18">
        <v>37.72</v>
      </c>
      <c r="G615" s="17" t="s">
        <v>12</v>
      </c>
    </row>
    <row r="616" spans="1:7" x14ac:dyDescent="0.25">
      <c r="A616" s="23">
        <v>615</v>
      </c>
      <c r="B616" s="11">
        <v>45439</v>
      </c>
      <c r="C616" s="12">
        <v>45439.633033113423</v>
      </c>
      <c r="D616" s="13" t="s">
        <v>491</v>
      </c>
      <c r="E616" s="13" t="s">
        <v>232</v>
      </c>
      <c r="F616" s="14">
        <v>27.92</v>
      </c>
      <c r="G616" s="13" t="s">
        <v>5</v>
      </c>
    </row>
    <row r="617" spans="1:7" x14ac:dyDescent="0.25">
      <c r="A617" s="24">
        <v>616</v>
      </c>
      <c r="B617" s="15">
        <v>45439</v>
      </c>
      <c r="C617" s="16">
        <v>45439.634789212963</v>
      </c>
      <c r="D617" s="17" t="s">
        <v>491</v>
      </c>
      <c r="E617" s="17" t="s">
        <v>232</v>
      </c>
      <c r="F617" s="18">
        <v>27.92</v>
      </c>
      <c r="G617" s="17" t="s">
        <v>5</v>
      </c>
    </row>
    <row r="618" spans="1:7" x14ac:dyDescent="0.25">
      <c r="A618" s="23">
        <v>617</v>
      </c>
      <c r="B618" s="11">
        <v>45439</v>
      </c>
      <c r="C618" s="12">
        <v>45439.743700960651</v>
      </c>
      <c r="D618" s="13" t="s">
        <v>491</v>
      </c>
      <c r="E618" s="13" t="s">
        <v>210</v>
      </c>
      <c r="F618" s="14">
        <v>37.72</v>
      </c>
      <c r="G618" s="13" t="s">
        <v>1</v>
      </c>
    </row>
    <row r="619" spans="1:7" x14ac:dyDescent="0.25">
      <c r="A619" s="24">
        <v>618</v>
      </c>
      <c r="B619" s="15">
        <v>45439</v>
      </c>
      <c r="C619" s="16">
        <v>45439.750590081021</v>
      </c>
      <c r="D619" s="17" t="s">
        <v>491</v>
      </c>
      <c r="E619" s="17" t="s">
        <v>233</v>
      </c>
      <c r="F619" s="18">
        <v>27.92</v>
      </c>
      <c r="G619" s="17" t="s">
        <v>5</v>
      </c>
    </row>
    <row r="620" spans="1:7" x14ac:dyDescent="0.25">
      <c r="A620" s="23">
        <v>619</v>
      </c>
      <c r="B620" s="11">
        <v>45439</v>
      </c>
      <c r="C620" s="12">
        <v>45439.803094953706</v>
      </c>
      <c r="D620" s="13" t="s">
        <v>491</v>
      </c>
      <c r="E620" s="13" t="s">
        <v>234</v>
      </c>
      <c r="F620" s="14">
        <v>37.72</v>
      </c>
      <c r="G620" s="13" t="s">
        <v>1</v>
      </c>
    </row>
    <row r="621" spans="1:7" x14ac:dyDescent="0.25">
      <c r="A621" s="24">
        <v>620</v>
      </c>
      <c r="B621" s="15">
        <v>45439</v>
      </c>
      <c r="C621" s="16">
        <v>45439.803920474536</v>
      </c>
      <c r="D621" s="17" t="s">
        <v>491</v>
      </c>
      <c r="E621" s="17" t="s">
        <v>235</v>
      </c>
      <c r="F621" s="18">
        <v>37.72</v>
      </c>
      <c r="G621" s="17" t="s">
        <v>1</v>
      </c>
    </row>
    <row r="622" spans="1:7" x14ac:dyDescent="0.25">
      <c r="A622" s="23">
        <v>621</v>
      </c>
      <c r="B622" s="11">
        <v>45439</v>
      </c>
      <c r="C622" s="12">
        <v>45439.895220891201</v>
      </c>
      <c r="D622" s="13" t="s">
        <v>491</v>
      </c>
      <c r="E622" s="13" t="s">
        <v>199</v>
      </c>
      <c r="F622" s="14">
        <v>32.82</v>
      </c>
      <c r="G622" s="13" t="s">
        <v>8</v>
      </c>
    </row>
    <row r="623" spans="1:7" x14ac:dyDescent="0.25">
      <c r="A623" s="24">
        <v>622</v>
      </c>
      <c r="B623" s="15">
        <v>45439</v>
      </c>
      <c r="C623" s="16">
        <v>45439.896062175925</v>
      </c>
      <c r="D623" s="17" t="s">
        <v>491</v>
      </c>
      <c r="E623" s="17" t="s">
        <v>213</v>
      </c>
      <c r="F623" s="18">
        <v>37.72</v>
      </c>
      <c r="G623" s="17" t="s">
        <v>36</v>
      </c>
    </row>
    <row r="624" spans="1:7" x14ac:dyDescent="0.25">
      <c r="A624" s="23">
        <v>623</v>
      </c>
      <c r="B624" s="11">
        <v>45440</v>
      </c>
      <c r="C624" s="12">
        <v>45440.359132268517</v>
      </c>
      <c r="D624" s="13" t="s">
        <v>491</v>
      </c>
      <c r="E624" s="13" t="s">
        <v>16</v>
      </c>
      <c r="F624" s="14">
        <v>32.82</v>
      </c>
      <c r="G624" s="13" t="s">
        <v>8</v>
      </c>
    </row>
    <row r="625" spans="1:7" x14ac:dyDescent="0.25">
      <c r="A625" s="24">
        <v>624</v>
      </c>
      <c r="B625" s="15">
        <v>45440</v>
      </c>
      <c r="C625" s="16">
        <v>45440.389013148146</v>
      </c>
      <c r="D625" s="17" t="s">
        <v>491</v>
      </c>
      <c r="E625" s="17" t="s">
        <v>104</v>
      </c>
      <c r="F625" s="18">
        <v>32.82</v>
      </c>
      <c r="G625" s="17" t="s">
        <v>8</v>
      </c>
    </row>
    <row r="626" spans="1:7" x14ac:dyDescent="0.25">
      <c r="A626" s="23">
        <v>625</v>
      </c>
      <c r="B626" s="11">
        <v>45440</v>
      </c>
      <c r="C626" s="12">
        <v>45440.491880717593</v>
      </c>
      <c r="D626" s="13" t="s">
        <v>491</v>
      </c>
      <c r="E626" s="13" t="s">
        <v>236</v>
      </c>
      <c r="F626" s="14">
        <v>37.72</v>
      </c>
      <c r="G626" s="13" t="s">
        <v>36</v>
      </c>
    </row>
    <row r="627" spans="1:7" x14ac:dyDescent="0.25">
      <c r="A627" s="24">
        <v>626</v>
      </c>
      <c r="B627" s="15">
        <v>45440</v>
      </c>
      <c r="C627" s="16">
        <v>45440.551856886574</v>
      </c>
      <c r="D627" s="17" t="s">
        <v>491</v>
      </c>
      <c r="E627" s="17" t="s">
        <v>237</v>
      </c>
      <c r="F627" s="18">
        <v>37.72</v>
      </c>
      <c r="G627" s="17" t="s">
        <v>36</v>
      </c>
    </row>
    <row r="628" spans="1:7" x14ac:dyDescent="0.25">
      <c r="A628" s="23">
        <v>627</v>
      </c>
      <c r="B628" s="11">
        <v>45440</v>
      </c>
      <c r="C628" s="12">
        <v>45440.590899201386</v>
      </c>
      <c r="D628" s="13" t="s">
        <v>491</v>
      </c>
      <c r="E628" s="13" t="s">
        <v>201</v>
      </c>
      <c r="F628" s="14">
        <v>37.72</v>
      </c>
      <c r="G628" s="13" t="s">
        <v>12</v>
      </c>
    </row>
    <row r="629" spans="1:7" x14ac:dyDescent="0.25">
      <c r="A629" s="24">
        <v>628</v>
      </c>
      <c r="B629" s="15">
        <v>45440</v>
      </c>
      <c r="C629" s="16">
        <v>45440.684482986115</v>
      </c>
      <c r="D629" s="17" t="s">
        <v>491</v>
      </c>
      <c r="E629" s="17" t="s">
        <v>148</v>
      </c>
      <c r="F629" s="18">
        <v>27.92</v>
      </c>
      <c r="G629" s="17" t="s">
        <v>21</v>
      </c>
    </row>
    <row r="630" spans="1:7" x14ac:dyDescent="0.25">
      <c r="A630" s="23">
        <v>629</v>
      </c>
      <c r="B630" s="11">
        <v>45440</v>
      </c>
      <c r="C630" s="12">
        <v>45440.723425543983</v>
      </c>
      <c r="D630" s="13" t="s">
        <v>492</v>
      </c>
      <c r="E630" s="13"/>
      <c r="F630" s="14">
        <v>39</v>
      </c>
      <c r="G630" s="13" t="s">
        <v>36</v>
      </c>
    </row>
    <row r="631" spans="1:7" x14ac:dyDescent="0.25">
      <c r="A631" s="24">
        <v>630</v>
      </c>
      <c r="B631" s="15">
        <v>45440</v>
      </c>
      <c r="C631" s="16">
        <v>45440.798253113426</v>
      </c>
      <c r="D631" s="17" t="s">
        <v>491</v>
      </c>
      <c r="E631" s="17" t="s">
        <v>238</v>
      </c>
      <c r="F631" s="18">
        <v>27.92</v>
      </c>
      <c r="G631" s="17" t="s">
        <v>5</v>
      </c>
    </row>
    <row r="632" spans="1:7" x14ac:dyDescent="0.25">
      <c r="A632" s="23">
        <v>631</v>
      </c>
      <c r="B632" s="11">
        <v>45440</v>
      </c>
      <c r="C632" s="12">
        <v>45440.798970717595</v>
      </c>
      <c r="D632" s="13" t="s">
        <v>491</v>
      </c>
      <c r="E632" s="13" t="s">
        <v>238</v>
      </c>
      <c r="F632" s="14">
        <v>37.72</v>
      </c>
      <c r="G632" s="13" t="s">
        <v>1</v>
      </c>
    </row>
    <row r="633" spans="1:7" x14ac:dyDescent="0.25">
      <c r="A633" s="24">
        <v>632</v>
      </c>
      <c r="B633" s="15">
        <v>45440</v>
      </c>
      <c r="C633" s="16">
        <v>45440.850372743058</v>
      </c>
      <c r="D633" s="17" t="s">
        <v>491</v>
      </c>
      <c r="E633" s="17" t="s">
        <v>13</v>
      </c>
      <c r="F633" s="18">
        <v>32.82</v>
      </c>
      <c r="G633" s="17" t="s">
        <v>8</v>
      </c>
    </row>
    <row r="634" spans="1:7" x14ac:dyDescent="0.25">
      <c r="A634" s="23">
        <v>633</v>
      </c>
      <c r="B634" s="11">
        <v>45440</v>
      </c>
      <c r="C634" s="12">
        <v>45440.868280659721</v>
      </c>
      <c r="D634" s="13" t="s">
        <v>491</v>
      </c>
      <c r="E634" s="13" t="s">
        <v>16</v>
      </c>
      <c r="F634" s="14">
        <v>27.92</v>
      </c>
      <c r="G634" s="13" t="s">
        <v>5</v>
      </c>
    </row>
    <row r="635" spans="1:7" x14ac:dyDescent="0.25">
      <c r="A635" s="24">
        <v>634</v>
      </c>
      <c r="B635" s="15">
        <v>45441</v>
      </c>
      <c r="C635" s="16">
        <v>45441.385228055558</v>
      </c>
      <c r="D635" s="17" t="s">
        <v>491</v>
      </c>
      <c r="E635" s="17" t="s">
        <v>239</v>
      </c>
      <c r="F635" s="18">
        <v>37.72</v>
      </c>
      <c r="G635" s="17" t="s">
        <v>1</v>
      </c>
    </row>
    <row r="636" spans="1:7" x14ac:dyDescent="0.25">
      <c r="A636" s="23">
        <v>635</v>
      </c>
      <c r="B636" s="11">
        <v>45441</v>
      </c>
      <c r="C636" s="12">
        <v>45441.450541446757</v>
      </c>
      <c r="D636" s="13" t="s">
        <v>492</v>
      </c>
      <c r="E636" s="13"/>
      <c r="F636" s="14">
        <v>39</v>
      </c>
      <c r="G636" s="13" t="s">
        <v>1</v>
      </c>
    </row>
    <row r="637" spans="1:7" x14ac:dyDescent="0.25">
      <c r="A637" s="24">
        <v>636</v>
      </c>
      <c r="B637" s="15">
        <v>45441</v>
      </c>
      <c r="C637" s="16">
        <v>45441.46808859954</v>
      </c>
      <c r="D637" s="17" t="s">
        <v>491</v>
      </c>
      <c r="E637" s="17" t="s">
        <v>240</v>
      </c>
      <c r="F637" s="18">
        <v>37.72</v>
      </c>
      <c r="G637" s="17" t="s">
        <v>3</v>
      </c>
    </row>
    <row r="638" spans="1:7" x14ac:dyDescent="0.25">
      <c r="A638" s="23">
        <v>637</v>
      </c>
      <c r="B638" s="11">
        <v>45441</v>
      </c>
      <c r="C638" s="12">
        <v>45441.632506307869</v>
      </c>
      <c r="D638" s="13" t="s">
        <v>491</v>
      </c>
      <c r="E638" s="13" t="s">
        <v>241</v>
      </c>
      <c r="F638" s="14">
        <v>27.92</v>
      </c>
      <c r="G638" s="13" t="s">
        <v>5</v>
      </c>
    </row>
    <row r="639" spans="1:7" x14ac:dyDescent="0.25">
      <c r="A639" s="24">
        <v>638</v>
      </c>
      <c r="B639" s="15">
        <v>45441</v>
      </c>
      <c r="C639" s="16">
        <v>45441.640929641202</v>
      </c>
      <c r="D639" s="17" t="s">
        <v>491</v>
      </c>
      <c r="E639" s="17" t="s">
        <v>242</v>
      </c>
      <c r="F639" s="18">
        <v>37.72</v>
      </c>
      <c r="G639" s="17" t="s">
        <v>1</v>
      </c>
    </row>
    <row r="640" spans="1:7" x14ac:dyDescent="0.25">
      <c r="A640" s="23">
        <v>639</v>
      </c>
      <c r="B640" s="11">
        <v>45441</v>
      </c>
      <c r="C640" s="12">
        <v>45441.656397430554</v>
      </c>
      <c r="D640" s="13" t="s">
        <v>491</v>
      </c>
      <c r="E640" s="13" t="s">
        <v>243</v>
      </c>
      <c r="F640" s="14">
        <v>37.72</v>
      </c>
      <c r="G640" s="13" t="s">
        <v>36</v>
      </c>
    </row>
    <row r="641" spans="1:7" x14ac:dyDescent="0.25">
      <c r="A641" s="24">
        <v>640</v>
      </c>
      <c r="B641" s="15">
        <v>45441</v>
      </c>
      <c r="C641" s="16">
        <v>45441.697962384256</v>
      </c>
      <c r="D641" s="17" t="s">
        <v>491</v>
      </c>
      <c r="E641" s="17" t="s">
        <v>244</v>
      </c>
      <c r="F641" s="18">
        <v>37.72</v>
      </c>
      <c r="G641" s="17" t="s">
        <v>1</v>
      </c>
    </row>
    <row r="642" spans="1:7" x14ac:dyDescent="0.25">
      <c r="A642" s="23">
        <v>641</v>
      </c>
      <c r="B642" s="11">
        <v>45441</v>
      </c>
      <c r="C642" s="12">
        <v>45441.766705254631</v>
      </c>
      <c r="D642" s="13" t="s">
        <v>491</v>
      </c>
      <c r="E642" s="13" t="s">
        <v>245</v>
      </c>
      <c r="F642" s="14">
        <v>27.92</v>
      </c>
      <c r="G642" s="13" t="s">
        <v>21</v>
      </c>
    </row>
    <row r="643" spans="1:7" x14ac:dyDescent="0.25">
      <c r="A643" s="24">
        <v>642</v>
      </c>
      <c r="B643" s="15">
        <v>45441</v>
      </c>
      <c r="C643" s="16">
        <v>45441.767353136573</v>
      </c>
      <c r="D643" s="17" t="s">
        <v>491</v>
      </c>
      <c r="E643" s="17" t="s">
        <v>245</v>
      </c>
      <c r="F643" s="18">
        <v>37.72</v>
      </c>
      <c r="G643" s="17" t="s">
        <v>1</v>
      </c>
    </row>
    <row r="644" spans="1:7" x14ac:dyDescent="0.25">
      <c r="A644" s="23">
        <v>643</v>
      </c>
      <c r="B644" s="11">
        <v>45441</v>
      </c>
      <c r="C644" s="12">
        <v>45441.854655555559</v>
      </c>
      <c r="D644" s="13" t="s">
        <v>491</v>
      </c>
      <c r="E644" s="13" t="s">
        <v>246</v>
      </c>
      <c r="F644" s="14">
        <v>37.72</v>
      </c>
      <c r="G644" s="13" t="s">
        <v>3</v>
      </c>
    </row>
    <row r="645" spans="1:7" x14ac:dyDescent="0.25">
      <c r="A645" s="24">
        <v>644</v>
      </c>
      <c r="B645" s="15">
        <v>45441</v>
      </c>
      <c r="C645" s="16">
        <v>45441.85596296296</v>
      </c>
      <c r="D645" s="17" t="s">
        <v>491</v>
      </c>
      <c r="E645" s="17" t="s">
        <v>247</v>
      </c>
      <c r="F645" s="18">
        <v>37.72</v>
      </c>
      <c r="G645" s="17" t="s">
        <v>12</v>
      </c>
    </row>
    <row r="646" spans="1:7" x14ac:dyDescent="0.25">
      <c r="A646" s="23">
        <v>645</v>
      </c>
      <c r="B646" s="11">
        <v>45442</v>
      </c>
      <c r="C646" s="12">
        <v>45442.353544872683</v>
      </c>
      <c r="D646" s="13" t="s">
        <v>491</v>
      </c>
      <c r="E646" s="13" t="s">
        <v>248</v>
      </c>
      <c r="F646" s="14">
        <v>37.72</v>
      </c>
      <c r="G646" s="13" t="s">
        <v>36</v>
      </c>
    </row>
    <row r="647" spans="1:7" x14ac:dyDescent="0.25">
      <c r="A647" s="24">
        <v>646</v>
      </c>
      <c r="B647" s="15">
        <v>45442</v>
      </c>
      <c r="C647" s="16">
        <v>45442.354416504633</v>
      </c>
      <c r="D647" s="17" t="s">
        <v>491</v>
      </c>
      <c r="E647" s="17" t="s">
        <v>248</v>
      </c>
      <c r="F647" s="18">
        <v>37.72</v>
      </c>
      <c r="G647" s="17" t="s">
        <v>1</v>
      </c>
    </row>
    <row r="648" spans="1:7" x14ac:dyDescent="0.25">
      <c r="A648" s="23">
        <v>647</v>
      </c>
      <c r="B648" s="11">
        <v>45442</v>
      </c>
      <c r="C648" s="12">
        <v>45442.359090069447</v>
      </c>
      <c r="D648" s="13" t="s">
        <v>491</v>
      </c>
      <c r="E648" s="13" t="s">
        <v>249</v>
      </c>
      <c r="F648" s="14">
        <v>32.82</v>
      </c>
      <c r="G648" s="13" t="s">
        <v>8</v>
      </c>
    </row>
    <row r="649" spans="1:7" x14ac:dyDescent="0.25">
      <c r="A649" s="24">
        <v>648</v>
      </c>
      <c r="B649" s="15">
        <v>45442</v>
      </c>
      <c r="C649" s="16">
        <v>45442.408322824071</v>
      </c>
      <c r="D649" s="17" t="s">
        <v>491</v>
      </c>
      <c r="E649" s="17" t="s">
        <v>0</v>
      </c>
      <c r="F649" s="18">
        <v>37.72</v>
      </c>
      <c r="G649" s="17" t="s">
        <v>1</v>
      </c>
    </row>
    <row r="650" spans="1:7" x14ac:dyDescent="0.25">
      <c r="A650" s="23">
        <v>649</v>
      </c>
      <c r="B650" s="11">
        <v>45442</v>
      </c>
      <c r="C650" s="12">
        <v>45442.622401307868</v>
      </c>
      <c r="D650" s="13" t="s">
        <v>491</v>
      </c>
      <c r="E650" s="13" t="s">
        <v>104</v>
      </c>
      <c r="F650" s="14">
        <v>32.82</v>
      </c>
      <c r="G650" s="13" t="s">
        <v>8</v>
      </c>
    </row>
    <row r="651" spans="1:7" x14ac:dyDescent="0.25">
      <c r="A651" s="24">
        <v>650</v>
      </c>
      <c r="B651" s="15">
        <v>45442</v>
      </c>
      <c r="C651" s="16">
        <v>45442.636292418982</v>
      </c>
      <c r="D651" s="17" t="s">
        <v>491</v>
      </c>
      <c r="E651" s="17" t="s">
        <v>250</v>
      </c>
      <c r="F651" s="18">
        <v>23.02</v>
      </c>
      <c r="G651" s="17" t="s">
        <v>28</v>
      </c>
    </row>
    <row r="652" spans="1:7" x14ac:dyDescent="0.25">
      <c r="A652" s="23">
        <v>651</v>
      </c>
      <c r="B652" s="11">
        <v>45442</v>
      </c>
      <c r="C652" s="12">
        <v>45442.637252962966</v>
      </c>
      <c r="D652" s="13" t="s">
        <v>491</v>
      </c>
      <c r="E652" s="13" t="s">
        <v>16</v>
      </c>
      <c r="F652" s="14">
        <v>23.02</v>
      </c>
      <c r="G652" s="13" t="s">
        <v>28</v>
      </c>
    </row>
    <row r="653" spans="1:7" x14ac:dyDescent="0.25">
      <c r="A653" s="24">
        <v>652</v>
      </c>
      <c r="B653" s="15">
        <v>45442</v>
      </c>
      <c r="C653" s="16">
        <v>45442.828601724534</v>
      </c>
      <c r="D653" s="17" t="s">
        <v>491</v>
      </c>
      <c r="E653" s="17" t="s">
        <v>213</v>
      </c>
      <c r="F653" s="18">
        <v>37.72</v>
      </c>
      <c r="G653" s="17" t="s">
        <v>36</v>
      </c>
    </row>
    <row r="654" spans="1:7" x14ac:dyDescent="0.25">
      <c r="A654" s="23">
        <v>653</v>
      </c>
      <c r="B654" s="11">
        <v>45442</v>
      </c>
      <c r="C654" s="12">
        <v>45442.85492395833</v>
      </c>
      <c r="D654" s="13" t="s">
        <v>491</v>
      </c>
      <c r="E654" s="13" t="s">
        <v>251</v>
      </c>
      <c r="F654" s="14">
        <v>37.72</v>
      </c>
      <c r="G654" s="13" t="s">
        <v>1</v>
      </c>
    </row>
    <row r="655" spans="1:7" x14ac:dyDescent="0.25">
      <c r="A655" s="24">
        <v>654</v>
      </c>
      <c r="B655" s="15">
        <v>45442</v>
      </c>
      <c r="C655" s="16">
        <v>45442.865437905093</v>
      </c>
      <c r="D655" s="17" t="s">
        <v>491</v>
      </c>
      <c r="E655" s="17" t="s">
        <v>13</v>
      </c>
      <c r="F655" s="18">
        <v>37.72</v>
      </c>
      <c r="G655" s="17" t="s">
        <v>3</v>
      </c>
    </row>
    <row r="656" spans="1:7" x14ac:dyDescent="0.25">
      <c r="A656" s="23">
        <v>655</v>
      </c>
      <c r="B656" s="11">
        <v>45442</v>
      </c>
      <c r="C656" s="12">
        <v>45442.866222060184</v>
      </c>
      <c r="D656" s="13" t="s">
        <v>491</v>
      </c>
      <c r="E656" s="13" t="s">
        <v>13</v>
      </c>
      <c r="F656" s="14">
        <v>32.82</v>
      </c>
      <c r="G656" s="13" t="s">
        <v>8</v>
      </c>
    </row>
    <row r="657" spans="1:7" x14ac:dyDescent="0.25">
      <c r="A657" s="24">
        <v>656</v>
      </c>
      <c r="B657" s="15">
        <v>45443</v>
      </c>
      <c r="C657" s="16">
        <v>45443.329135115739</v>
      </c>
      <c r="D657" s="17" t="s">
        <v>491</v>
      </c>
      <c r="E657" s="17" t="s">
        <v>252</v>
      </c>
      <c r="F657" s="18">
        <v>32.82</v>
      </c>
      <c r="G657" s="17" t="s">
        <v>8</v>
      </c>
    </row>
    <row r="658" spans="1:7" x14ac:dyDescent="0.25">
      <c r="A658" s="23">
        <v>657</v>
      </c>
      <c r="B658" s="11">
        <v>45443</v>
      </c>
      <c r="C658" s="12">
        <v>45443.389673854166</v>
      </c>
      <c r="D658" s="13" t="s">
        <v>491</v>
      </c>
      <c r="E658" s="13" t="s">
        <v>253</v>
      </c>
      <c r="F658" s="14">
        <v>37.72</v>
      </c>
      <c r="G658" s="13" t="s">
        <v>1</v>
      </c>
    </row>
    <row r="659" spans="1:7" x14ac:dyDescent="0.25">
      <c r="A659" s="24">
        <v>658</v>
      </c>
      <c r="B659" s="15">
        <v>45443</v>
      </c>
      <c r="C659" s="16">
        <v>45443.391652673614</v>
      </c>
      <c r="D659" s="17" t="s">
        <v>492</v>
      </c>
      <c r="E659" s="17"/>
      <c r="F659" s="18">
        <v>39</v>
      </c>
      <c r="G659" s="17" t="s">
        <v>1</v>
      </c>
    </row>
    <row r="660" spans="1:7" x14ac:dyDescent="0.25">
      <c r="A660" s="23">
        <v>659</v>
      </c>
      <c r="B660" s="11">
        <v>45443</v>
      </c>
      <c r="C660" s="12">
        <v>45443.44314653935</v>
      </c>
      <c r="D660" s="13" t="s">
        <v>491</v>
      </c>
      <c r="E660" s="13" t="s">
        <v>254</v>
      </c>
      <c r="F660" s="14">
        <v>37.72</v>
      </c>
      <c r="G660" s="13" t="s">
        <v>3</v>
      </c>
    </row>
    <row r="661" spans="1:7" x14ac:dyDescent="0.25">
      <c r="A661" s="24">
        <v>660</v>
      </c>
      <c r="B661" s="15">
        <v>45443</v>
      </c>
      <c r="C661" s="16">
        <v>45443.443821018518</v>
      </c>
      <c r="D661" s="17" t="s">
        <v>491</v>
      </c>
      <c r="E661" s="17" t="s">
        <v>255</v>
      </c>
      <c r="F661" s="18">
        <v>37.72</v>
      </c>
      <c r="G661" s="17" t="s">
        <v>12</v>
      </c>
    </row>
    <row r="662" spans="1:7" x14ac:dyDescent="0.25">
      <c r="A662" s="23">
        <v>661</v>
      </c>
      <c r="B662" s="11">
        <v>45443</v>
      </c>
      <c r="C662" s="12">
        <v>45443.618205740742</v>
      </c>
      <c r="D662" s="13" t="s">
        <v>491</v>
      </c>
      <c r="E662" s="13" t="s">
        <v>256</v>
      </c>
      <c r="F662" s="14">
        <v>32.82</v>
      </c>
      <c r="G662" s="13" t="s">
        <v>8</v>
      </c>
    </row>
    <row r="663" spans="1:7" x14ac:dyDescent="0.25">
      <c r="A663" s="24">
        <v>662</v>
      </c>
      <c r="B663" s="15">
        <v>45443</v>
      </c>
      <c r="C663" s="16">
        <v>45443.766488842593</v>
      </c>
      <c r="D663" s="17" t="s">
        <v>491</v>
      </c>
      <c r="E663" s="17" t="s">
        <v>257</v>
      </c>
      <c r="F663" s="18">
        <v>37.72</v>
      </c>
      <c r="G663" s="17" t="s">
        <v>1</v>
      </c>
    </row>
    <row r="664" spans="1:7" x14ac:dyDescent="0.25">
      <c r="A664" s="23">
        <v>663</v>
      </c>
      <c r="B664" s="11">
        <v>45443</v>
      </c>
      <c r="C664" s="12">
        <v>45443.767398969911</v>
      </c>
      <c r="D664" s="13" t="s">
        <v>491</v>
      </c>
      <c r="E664" s="13" t="s">
        <v>257</v>
      </c>
      <c r="F664" s="14">
        <v>37.72</v>
      </c>
      <c r="G664" s="13" t="s">
        <v>1</v>
      </c>
    </row>
    <row r="665" spans="1:7" x14ac:dyDescent="0.25">
      <c r="A665" s="24">
        <v>664</v>
      </c>
      <c r="B665" s="15">
        <v>45443</v>
      </c>
      <c r="C665" s="16">
        <v>45443.837953310183</v>
      </c>
      <c r="D665" s="17" t="s">
        <v>491</v>
      </c>
      <c r="E665" s="17" t="s">
        <v>187</v>
      </c>
      <c r="F665" s="18">
        <v>37.72</v>
      </c>
      <c r="G665" s="17" t="s">
        <v>36</v>
      </c>
    </row>
    <row r="666" spans="1:7" x14ac:dyDescent="0.25">
      <c r="A666" s="23">
        <v>665</v>
      </c>
      <c r="B666" s="11">
        <v>45443</v>
      </c>
      <c r="C666" s="12">
        <v>45443.856324108798</v>
      </c>
      <c r="D666" s="13" t="s">
        <v>491</v>
      </c>
      <c r="E666" s="13" t="s">
        <v>141</v>
      </c>
      <c r="F666" s="14">
        <v>32.82</v>
      </c>
      <c r="G666" s="13" t="s">
        <v>8</v>
      </c>
    </row>
    <row r="667" spans="1:7" x14ac:dyDescent="0.25">
      <c r="A667" s="24">
        <v>666</v>
      </c>
      <c r="B667" s="15">
        <v>45443</v>
      </c>
      <c r="C667" s="16">
        <v>45443.857325266203</v>
      </c>
      <c r="D667" s="17" t="s">
        <v>491</v>
      </c>
      <c r="E667" s="17" t="s">
        <v>141</v>
      </c>
      <c r="F667" s="18">
        <v>37.72</v>
      </c>
      <c r="G667" s="17" t="s">
        <v>1</v>
      </c>
    </row>
    <row r="668" spans="1:7" x14ac:dyDescent="0.25">
      <c r="A668" s="23">
        <v>667</v>
      </c>
      <c r="B668" s="11">
        <v>45443</v>
      </c>
      <c r="C668" s="12">
        <v>45443.920683680553</v>
      </c>
      <c r="D668" s="13" t="s">
        <v>491</v>
      </c>
      <c r="E668" s="13" t="s">
        <v>213</v>
      </c>
      <c r="F668" s="14">
        <v>37.72</v>
      </c>
      <c r="G668" s="13" t="s">
        <v>36</v>
      </c>
    </row>
    <row r="669" spans="1:7" x14ac:dyDescent="0.25">
      <c r="A669" s="24">
        <v>668</v>
      </c>
      <c r="B669" s="15">
        <v>45443</v>
      </c>
      <c r="C669" s="16">
        <v>45443.92144085648</v>
      </c>
      <c r="D669" s="17" t="s">
        <v>491</v>
      </c>
      <c r="E669" s="17" t="s">
        <v>213</v>
      </c>
      <c r="F669" s="18">
        <v>32.82</v>
      </c>
      <c r="G669" s="17" t="s">
        <v>8</v>
      </c>
    </row>
    <row r="670" spans="1:7" x14ac:dyDescent="0.25">
      <c r="A670" s="23">
        <v>669</v>
      </c>
      <c r="B670" s="11">
        <v>45443</v>
      </c>
      <c r="C670" s="12">
        <v>45443.922168611112</v>
      </c>
      <c r="D670" s="13" t="s">
        <v>491</v>
      </c>
      <c r="E670" s="13" t="s">
        <v>213</v>
      </c>
      <c r="F670" s="14">
        <v>27.92</v>
      </c>
      <c r="G670" s="13" t="s">
        <v>21</v>
      </c>
    </row>
    <row r="671" spans="1:7" x14ac:dyDescent="0.25">
      <c r="A671" s="24">
        <v>670</v>
      </c>
      <c r="B671" s="15">
        <v>45444</v>
      </c>
      <c r="C671" s="16">
        <v>45444.352103530095</v>
      </c>
      <c r="D671" s="17" t="s">
        <v>491</v>
      </c>
      <c r="E671" s="17" t="s">
        <v>148</v>
      </c>
      <c r="F671" s="18">
        <v>27.92</v>
      </c>
      <c r="G671" s="17" t="s">
        <v>21</v>
      </c>
    </row>
    <row r="672" spans="1:7" x14ac:dyDescent="0.25">
      <c r="A672" s="23">
        <v>671</v>
      </c>
      <c r="B672" s="11">
        <v>45444</v>
      </c>
      <c r="C672" s="12">
        <v>45444.408619791669</v>
      </c>
      <c r="D672" s="13" t="s">
        <v>491</v>
      </c>
      <c r="E672" s="13" t="s">
        <v>239</v>
      </c>
      <c r="F672" s="14">
        <v>37.72</v>
      </c>
      <c r="G672" s="13" t="s">
        <v>1</v>
      </c>
    </row>
    <row r="673" spans="1:7" x14ac:dyDescent="0.25">
      <c r="A673" s="24">
        <v>672</v>
      </c>
      <c r="B673" s="15">
        <v>45444</v>
      </c>
      <c r="C673" s="16">
        <v>45444.484830682872</v>
      </c>
      <c r="D673" s="17" t="s">
        <v>491</v>
      </c>
      <c r="E673" s="17" t="s">
        <v>257</v>
      </c>
      <c r="F673" s="18">
        <v>37.72</v>
      </c>
      <c r="G673" s="17" t="s">
        <v>1</v>
      </c>
    </row>
    <row r="674" spans="1:7" x14ac:dyDescent="0.25">
      <c r="A674" s="23">
        <v>673</v>
      </c>
      <c r="B674" s="11">
        <v>45444</v>
      </c>
      <c r="C674" s="12">
        <v>45444.603399756947</v>
      </c>
      <c r="D674" s="13" t="s">
        <v>491</v>
      </c>
      <c r="E674" s="13" t="s">
        <v>104</v>
      </c>
      <c r="F674" s="14">
        <v>32.82</v>
      </c>
      <c r="G674" s="13" t="s">
        <v>8</v>
      </c>
    </row>
    <row r="675" spans="1:7" x14ac:dyDescent="0.25">
      <c r="A675" s="24">
        <v>674</v>
      </c>
      <c r="B675" s="15">
        <v>45444</v>
      </c>
      <c r="C675" s="16">
        <v>45444.764036805558</v>
      </c>
      <c r="D675" s="17" t="s">
        <v>491</v>
      </c>
      <c r="E675" s="17" t="s">
        <v>258</v>
      </c>
      <c r="F675" s="18">
        <v>32.82</v>
      </c>
      <c r="G675" s="17" t="s">
        <v>8</v>
      </c>
    </row>
    <row r="676" spans="1:7" x14ac:dyDescent="0.25">
      <c r="A676" s="23">
        <v>675</v>
      </c>
      <c r="B676" s="11">
        <v>45444</v>
      </c>
      <c r="C676" s="12">
        <v>45444.764761145831</v>
      </c>
      <c r="D676" s="13" t="s">
        <v>491</v>
      </c>
      <c r="E676" s="13" t="s">
        <v>258</v>
      </c>
      <c r="F676" s="14">
        <v>32.82</v>
      </c>
      <c r="G676" s="13" t="s">
        <v>8</v>
      </c>
    </row>
    <row r="677" spans="1:7" x14ac:dyDescent="0.25">
      <c r="A677" s="24">
        <v>676</v>
      </c>
      <c r="B677" s="15">
        <v>45444</v>
      </c>
      <c r="C677" s="16">
        <v>45444.868176944445</v>
      </c>
      <c r="D677" s="17" t="s">
        <v>491</v>
      </c>
      <c r="E677" s="17" t="s">
        <v>161</v>
      </c>
      <c r="F677" s="18">
        <v>37.72</v>
      </c>
      <c r="G677" s="17" t="s">
        <v>36</v>
      </c>
    </row>
    <row r="678" spans="1:7" x14ac:dyDescent="0.25">
      <c r="A678" s="23">
        <v>677</v>
      </c>
      <c r="B678" s="11">
        <v>45444</v>
      </c>
      <c r="C678" s="12">
        <v>45444.868907002317</v>
      </c>
      <c r="D678" s="13" t="s">
        <v>491</v>
      </c>
      <c r="E678" s="13" t="s">
        <v>161</v>
      </c>
      <c r="F678" s="14">
        <v>37.72</v>
      </c>
      <c r="G678" s="13" t="s">
        <v>36</v>
      </c>
    </row>
    <row r="679" spans="1:7" x14ac:dyDescent="0.25">
      <c r="A679" s="24">
        <v>678</v>
      </c>
      <c r="B679" s="15">
        <v>45444</v>
      </c>
      <c r="C679" s="16">
        <v>45444.871519293978</v>
      </c>
      <c r="D679" s="17" t="s">
        <v>492</v>
      </c>
      <c r="E679" s="17"/>
      <c r="F679" s="18">
        <v>39</v>
      </c>
      <c r="G679" s="17" t="s">
        <v>12</v>
      </c>
    </row>
    <row r="680" spans="1:7" x14ac:dyDescent="0.25">
      <c r="A680" s="23">
        <v>679</v>
      </c>
      <c r="B680" s="11">
        <v>45444</v>
      </c>
      <c r="C680" s="12">
        <v>45444.874417696759</v>
      </c>
      <c r="D680" s="13" t="s">
        <v>491</v>
      </c>
      <c r="E680" s="13" t="s">
        <v>259</v>
      </c>
      <c r="F680" s="14">
        <v>37.72</v>
      </c>
      <c r="G680" s="13" t="s">
        <v>12</v>
      </c>
    </row>
    <row r="681" spans="1:7" x14ac:dyDescent="0.25">
      <c r="A681" s="24">
        <v>680</v>
      </c>
      <c r="B681" s="15">
        <v>45444</v>
      </c>
      <c r="C681" s="16">
        <v>45444.910474201388</v>
      </c>
      <c r="D681" s="17" t="s">
        <v>491</v>
      </c>
      <c r="E681" s="17" t="s">
        <v>13</v>
      </c>
      <c r="F681" s="18">
        <v>32.82</v>
      </c>
      <c r="G681" s="17" t="s">
        <v>8</v>
      </c>
    </row>
    <row r="682" spans="1:7" x14ac:dyDescent="0.25">
      <c r="A682" s="23">
        <v>681</v>
      </c>
      <c r="B682" s="11">
        <v>45445</v>
      </c>
      <c r="C682" s="12">
        <v>45445.835715266207</v>
      </c>
      <c r="D682" s="13" t="s">
        <v>491</v>
      </c>
      <c r="E682" s="13" t="s">
        <v>13</v>
      </c>
      <c r="F682" s="14">
        <v>37.72</v>
      </c>
      <c r="G682" s="13" t="s">
        <v>1</v>
      </c>
    </row>
    <row r="683" spans="1:7" x14ac:dyDescent="0.25">
      <c r="A683" s="24">
        <v>682</v>
      </c>
      <c r="B683" s="15">
        <v>45445</v>
      </c>
      <c r="C683" s="16">
        <v>45445.85002834491</v>
      </c>
      <c r="D683" s="17" t="s">
        <v>491</v>
      </c>
      <c r="E683" s="17" t="s">
        <v>47</v>
      </c>
      <c r="F683" s="18">
        <v>32.82</v>
      </c>
      <c r="G683" s="17" t="s">
        <v>8</v>
      </c>
    </row>
    <row r="684" spans="1:7" x14ac:dyDescent="0.25">
      <c r="A684" s="23">
        <v>683</v>
      </c>
      <c r="B684" s="11">
        <v>45445</v>
      </c>
      <c r="C684" s="12">
        <v>45445.850778217595</v>
      </c>
      <c r="D684" s="13" t="s">
        <v>491</v>
      </c>
      <c r="E684" s="13" t="s">
        <v>47</v>
      </c>
      <c r="F684" s="14">
        <v>37.72</v>
      </c>
      <c r="G684" s="13" t="s">
        <v>36</v>
      </c>
    </row>
    <row r="685" spans="1:7" x14ac:dyDescent="0.25">
      <c r="A685" s="24">
        <v>684</v>
      </c>
      <c r="B685" s="15">
        <v>45445</v>
      </c>
      <c r="C685" s="16">
        <v>45445.880098738424</v>
      </c>
      <c r="D685" s="17" t="s">
        <v>491</v>
      </c>
      <c r="E685" s="17" t="s">
        <v>104</v>
      </c>
      <c r="F685" s="18">
        <v>32.82</v>
      </c>
      <c r="G685" s="17" t="s">
        <v>8</v>
      </c>
    </row>
    <row r="686" spans="1:7" x14ac:dyDescent="0.25">
      <c r="A686" s="23">
        <v>685</v>
      </c>
      <c r="B686" s="11">
        <v>45445</v>
      </c>
      <c r="C686" s="12">
        <v>45445.895977199078</v>
      </c>
      <c r="D686" s="13" t="s">
        <v>491</v>
      </c>
      <c r="E686" s="13" t="s">
        <v>260</v>
      </c>
      <c r="F686" s="14">
        <v>37.72</v>
      </c>
      <c r="G686" s="13" t="s">
        <v>1</v>
      </c>
    </row>
    <row r="687" spans="1:7" x14ac:dyDescent="0.25">
      <c r="A687" s="24">
        <v>686</v>
      </c>
      <c r="B687" s="15">
        <v>45445</v>
      </c>
      <c r="C687" s="16">
        <v>45445.946650879632</v>
      </c>
      <c r="D687" s="17" t="s">
        <v>492</v>
      </c>
      <c r="E687" s="17"/>
      <c r="F687" s="18">
        <v>34</v>
      </c>
      <c r="G687" s="17" t="s">
        <v>8</v>
      </c>
    </row>
    <row r="688" spans="1:7" x14ac:dyDescent="0.25">
      <c r="A688" s="23">
        <v>687</v>
      </c>
      <c r="B688" s="11">
        <v>45446</v>
      </c>
      <c r="C688" s="12">
        <v>45446.425047928242</v>
      </c>
      <c r="D688" s="13" t="s">
        <v>491</v>
      </c>
      <c r="E688" s="13" t="s">
        <v>0</v>
      </c>
      <c r="F688" s="14">
        <v>37.72</v>
      </c>
      <c r="G688" s="13" t="s">
        <v>1</v>
      </c>
    </row>
    <row r="689" spans="1:7" x14ac:dyDescent="0.25">
      <c r="A689" s="24">
        <v>688</v>
      </c>
      <c r="B689" s="15">
        <v>45446</v>
      </c>
      <c r="C689" s="16">
        <v>45446.43599302083</v>
      </c>
      <c r="D689" s="17" t="s">
        <v>491</v>
      </c>
      <c r="E689" s="17" t="s">
        <v>198</v>
      </c>
      <c r="F689" s="18">
        <v>37.72</v>
      </c>
      <c r="G689" s="17" t="s">
        <v>1</v>
      </c>
    </row>
    <row r="690" spans="1:7" x14ac:dyDescent="0.25">
      <c r="A690" s="23">
        <v>689</v>
      </c>
      <c r="B690" s="11">
        <v>45446</v>
      </c>
      <c r="C690" s="12">
        <v>45446.605351134262</v>
      </c>
      <c r="D690" s="13" t="s">
        <v>491</v>
      </c>
      <c r="E690" s="13" t="s">
        <v>31</v>
      </c>
      <c r="F690" s="14">
        <v>37.72</v>
      </c>
      <c r="G690" s="13" t="s">
        <v>36</v>
      </c>
    </row>
    <row r="691" spans="1:7" x14ac:dyDescent="0.25">
      <c r="A691" s="24">
        <v>690</v>
      </c>
      <c r="B691" s="15">
        <v>45446</v>
      </c>
      <c r="C691" s="16">
        <v>45446.606261018518</v>
      </c>
      <c r="D691" s="17" t="s">
        <v>491</v>
      </c>
      <c r="E691" s="17" t="s">
        <v>30</v>
      </c>
      <c r="F691" s="18">
        <v>32.82</v>
      </c>
      <c r="G691" s="17" t="s">
        <v>8</v>
      </c>
    </row>
    <row r="692" spans="1:7" x14ac:dyDescent="0.25">
      <c r="A692" s="23">
        <v>691</v>
      </c>
      <c r="B692" s="11">
        <v>45446</v>
      </c>
      <c r="C692" s="12">
        <v>45446.607024560188</v>
      </c>
      <c r="D692" s="13" t="s">
        <v>491</v>
      </c>
      <c r="E692" s="13" t="s">
        <v>13</v>
      </c>
      <c r="F692" s="14">
        <v>37.72</v>
      </c>
      <c r="G692" s="13" t="s">
        <v>1</v>
      </c>
    </row>
    <row r="693" spans="1:7" x14ac:dyDescent="0.25">
      <c r="A693" s="24">
        <v>692</v>
      </c>
      <c r="B693" s="15">
        <v>45446</v>
      </c>
      <c r="C693" s="16">
        <v>45446.904765439816</v>
      </c>
      <c r="D693" s="17" t="s">
        <v>492</v>
      </c>
      <c r="E693" s="17"/>
      <c r="F693" s="18">
        <v>34</v>
      </c>
      <c r="G693" s="17" t="s">
        <v>8</v>
      </c>
    </row>
    <row r="694" spans="1:7" x14ac:dyDescent="0.25">
      <c r="A694" s="23">
        <v>693</v>
      </c>
      <c r="B694" s="11">
        <v>45446</v>
      </c>
      <c r="C694" s="12">
        <v>45446.90529480324</v>
      </c>
      <c r="D694" s="13" t="s">
        <v>492</v>
      </c>
      <c r="E694" s="13"/>
      <c r="F694" s="14">
        <v>34</v>
      </c>
      <c r="G694" s="13" t="s">
        <v>8</v>
      </c>
    </row>
    <row r="695" spans="1:7" x14ac:dyDescent="0.25">
      <c r="A695" s="24">
        <v>694</v>
      </c>
      <c r="B695" s="15">
        <v>45447</v>
      </c>
      <c r="C695" s="16">
        <v>45447.391468726855</v>
      </c>
      <c r="D695" s="17" t="s">
        <v>491</v>
      </c>
      <c r="E695" s="17" t="s">
        <v>148</v>
      </c>
      <c r="F695" s="18">
        <v>27.92</v>
      </c>
      <c r="G695" s="17" t="s">
        <v>21</v>
      </c>
    </row>
    <row r="696" spans="1:7" x14ac:dyDescent="0.25">
      <c r="A696" s="23">
        <v>695</v>
      </c>
      <c r="B696" s="11">
        <v>45447</v>
      </c>
      <c r="C696" s="12">
        <v>45447.435578414355</v>
      </c>
      <c r="D696" s="13" t="s">
        <v>491</v>
      </c>
      <c r="E696" s="13" t="s">
        <v>104</v>
      </c>
      <c r="F696" s="14">
        <v>32.82</v>
      </c>
      <c r="G696" s="13" t="s">
        <v>8</v>
      </c>
    </row>
    <row r="697" spans="1:7" x14ac:dyDescent="0.25">
      <c r="A697" s="24">
        <v>696</v>
      </c>
      <c r="B697" s="15">
        <v>45447</v>
      </c>
      <c r="C697" s="16">
        <v>45447.501507094908</v>
      </c>
      <c r="D697" s="17" t="s">
        <v>491</v>
      </c>
      <c r="E697" s="17" t="s">
        <v>261</v>
      </c>
      <c r="F697" s="18">
        <v>37.72</v>
      </c>
      <c r="G697" s="17" t="s">
        <v>1</v>
      </c>
    </row>
    <row r="698" spans="1:7" x14ac:dyDescent="0.25">
      <c r="A698" s="23">
        <v>697</v>
      </c>
      <c r="B698" s="11">
        <v>45447</v>
      </c>
      <c r="C698" s="12">
        <v>45447.503810023147</v>
      </c>
      <c r="D698" s="13" t="s">
        <v>491</v>
      </c>
      <c r="E698" s="13" t="s">
        <v>261</v>
      </c>
      <c r="F698" s="14">
        <v>37.72</v>
      </c>
      <c r="G698" s="13" t="s">
        <v>3</v>
      </c>
    </row>
    <row r="699" spans="1:7" x14ac:dyDescent="0.25">
      <c r="A699" s="24">
        <v>698</v>
      </c>
      <c r="B699" s="15">
        <v>45447</v>
      </c>
      <c r="C699" s="16">
        <v>45447.646208969905</v>
      </c>
      <c r="D699" s="17" t="s">
        <v>491</v>
      </c>
      <c r="E699" s="17" t="s">
        <v>262</v>
      </c>
      <c r="F699" s="18">
        <v>37.72</v>
      </c>
      <c r="G699" s="17" t="s">
        <v>1</v>
      </c>
    </row>
    <row r="700" spans="1:7" x14ac:dyDescent="0.25">
      <c r="A700" s="23">
        <v>699</v>
      </c>
      <c r="B700" s="11">
        <v>45447</v>
      </c>
      <c r="C700" s="12">
        <v>45447.74070209491</v>
      </c>
      <c r="D700" s="13" t="s">
        <v>491</v>
      </c>
      <c r="E700" s="13" t="s">
        <v>199</v>
      </c>
      <c r="F700" s="14">
        <v>27.92</v>
      </c>
      <c r="G700" s="13" t="s">
        <v>21</v>
      </c>
    </row>
    <row r="701" spans="1:7" x14ac:dyDescent="0.25">
      <c r="A701" s="24">
        <v>700</v>
      </c>
      <c r="B701" s="15">
        <v>45447</v>
      </c>
      <c r="C701" s="16">
        <v>45447.741306099539</v>
      </c>
      <c r="D701" s="17" t="s">
        <v>491</v>
      </c>
      <c r="E701" s="17" t="s">
        <v>199</v>
      </c>
      <c r="F701" s="18">
        <v>37.72</v>
      </c>
      <c r="G701" s="17" t="s">
        <v>36</v>
      </c>
    </row>
    <row r="702" spans="1:7" x14ac:dyDescent="0.25">
      <c r="A702" s="23">
        <v>701</v>
      </c>
      <c r="B702" s="11">
        <v>45447</v>
      </c>
      <c r="C702" s="12">
        <v>45447.842375046297</v>
      </c>
      <c r="D702" s="13" t="s">
        <v>491</v>
      </c>
      <c r="E702" s="13" t="s">
        <v>263</v>
      </c>
      <c r="F702" s="14">
        <v>37.72</v>
      </c>
      <c r="G702" s="13" t="s">
        <v>3</v>
      </c>
    </row>
    <row r="703" spans="1:7" x14ac:dyDescent="0.25">
      <c r="A703" s="24">
        <v>702</v>
      </c>
      <c r="B703" s="15">
        <v>45447</v>
      </c>
      <c r="C703" s="16">
        <v>45447.868447870373</v>
      </c>
      <c r="D703" s="17" t="s">
        <v>491</v>
      </c>
      <c r="E703" s="17" t="s">
        <v>264</v>
      </c>
      <c r="F703" s="18">
        <v>37.72</v>
      </c>
      <c r="G703" s="17" t="s">
        <v>36</v>
      </c>
    </row>
    <row r="704" spans="1:7" x14ac:dyDescent="0.25">
      <c r="A704" s="23">
        <v>703</v>
      </c>
      <c r="B704" s="11">
        <v>45447</v>
      </c>
      <c r="C704" s="12">
        <v>45447.897209583331</v>
      </c>
      <c r="D704" s="13" t="s">
        <v>491</v>
      </c>
      <c r="E704" s="13" t="s">
        <v>265</v>
      </c>
      <c r="F704" s="14">
        <v>27.92</v>
      </c>
      <c r="G704" s="13" t="s">
        <v>21</v>
      </c>
    </row>
    <row r="705" spans="1:7" x14ac:dyDescent="0.25">
      <c r="A705" s="24">
        <v>704</v>
      </c>
      <c r="B705" s="15">
        <v>45447</v>
      </c>
      <c r="C705" s="16">
        <v>45447.897947002311</v>
      </c>
      <c r="D705" s="17" t="s">
        <v>491</v>
      </c>
      <c r="E705" s="17" t="s">
        <v>266</v>
      </c>
      <c r="F705" s="18">
        <v>32.82</v>
      </c>
      <c r="G705" s="17" t="s">
        <v>8</v>
      </c>
    </row>
    <row r="706" spans="1:7" x14ac:dyDescent="0.25">
      <c r="A706" s="23">
        <v>705</v>
      </c>
      <c r="B706" s="11">
        <v>45447</v>
      </c>
      <c r="C706" s="12">
        <v>45447.899255405093</v>
      </c>
      <c r="D706" s="13" t="s">
        <v>491</v>
      </c>
      <c r="E706" s="13" t="s">
        <v>267</v>
      </c>
      <c r="F706" s="14">
        <v>32.82</v>
      </c>
      <c r="G706" s="13" t="s">
        <v>8</v>
      </c>
    </row>
    <row r="707" spans="1:7" x14ac:dyDescent="0.25">
      <c r="A707" s="24">
        <v>706</v>
      </c>
      <c r="B707" s="15">
        <v>45447</v>
      </c>
      <c r="C707" s="16">
        <v>45447.90008013889</v>
      </c>
      <c r="D707" s="17" t="s">
        <v>491</v>
      </c>
      <c r="E707" s="17" t="s">
        <v>267</v>
      </c>
      <c r="F707" s="18">
        <v>32.82</v>
      </c>
      <c r="G707" s="17" t="s">
        <v>8</v>
      </c>
    </row>
    <row r="708" spans="1:7" x14ac:dyDescent="0.25">
      <c r="A708" s="23">
        <v>707</v>
      </c>
      <c r="B708" s="11">
        <v>45447</v>
      </c>
      <c r="C708" s="12">
        <v>45447.900869953701</v>
      </c>
      <c r="D708" s="13" t="s">
        <v>491</v>
      </c>
      <c r="E708" s="13" t="s">
        <v>267</v>
      </c>
      <c r="F708" s="14">
        <v>32.82</v>
      </c>
      <c r="G708" s="13" t="s">
        <v>8</v>
      </c>
    </row>
    <row r="709" spans="1:7" x14ac:dyDescent="0.25">
      <c r="A709" s="24">
        <v>708</v>
      </c>
      <c r="B709" s="15">
        <v>45448</v>
      </c>
      <c r="C709" s="16">
        <v>45448.348483379632</v>
      </c>
      <c r="D709" s="17" t="s">
        <v>491</v>
      </c>
      <c r="E709" s="17" t="s">
        <v>268</v>
      </c>
      <c r="F709" s="18">
        <v>37.72</v>
      </c>
      <c r="G709" s="17" t="s">
        <v>36</v>
      </c>
    </row>
    <row r="710" spans="1:7" x14ac:dyDescent="0.25">
      <c r="A710" s="23">
        <v>709</v>
      </c>
      <c r="B710" s="11">
        <v>45448</v>
      </c>
      <c r="C710" s="12">
        <v>45448.349383368055</v>
      </c>
      <c r="D710" s="13" t="s">
        <v>491</v>
      </c>
      <c r="E710" s="13" t="s">
        <v>268</v>
      </c>
      <c r="F710" s="14">
        <v>37.72</v>
      </c>
      <c r="G710" s="13" t="s">
        <v>36</v>
      </c>
    </row>
    <row r="711" spans="1:7" x14ac:dyDescent="0.25">
      <c r="A711" s="24">
        <v>710</v>
      </c>
      <c r="B711" s="15">
        <v>45448</v>
      </c>
      <c r="C711" s="16">
        <v>45448.390776712964</v>
      </c>
      <c r="D711" s="17" t="s">
        <v>491</v>
      </c>
      <c r="E711" s="17" t="s">
        <v>269</v>
      </c>
      <c r="F711" s="18">
        <v>27.92</v>
      </c>
      <c r="G711" s="17" t="s">
        <v>5</v>
      </c>
    </row>
    <row r="712" spans="1:7" x14ac:dyDescent="0.25">
      <c r="A712" s="23">
        <v>711</v>
      </c>
      <c r="B712" s="11">
        <v>45448</v>
      </c>
      <c r="C712" s="12">
        <v>45448.436696990742</v>
      </c>
      <c r="D712" s="13" t="s">
        <v>491</v>
      </c>
      <c r="E712" s="13" t="s">
        <v>0</v>
      </c>
      <c r="F712" s="14">
        <v>37.72</v>
      </c>
      <c r="G712" s="13" t="s">
        <v>1</v>
      </c>
    </row>
    <row r="713" spans="1:7" x14ac:dyDescent="0.25">
      <c r="A713" s="24">
        <v>712</v>
      </c>
      <c r="B713" s="15">
        <v>45448</v>
      </c>
      <c r="C713" s="16">
        <v>45448.445060046295</v>
      </c>
      <c r="D713" s="17" t="s">
        <v>491</v>
      </c>
      <c r="E713" s="17" t="s">
        <v>104</v>
      </c>
      <c r="F713" s="18">
        <v>32.82</v>
      </c>
      <c r="G713" s="17" t="s">
        <v>8</v>
      </c>
    </row>
    <row r="714" spans="1:7" x14ac:dyDescent="0.25">
      <c r="A714" s="23">
        <v>713</v>
      </c>
      <c r="B714" s="11">
        <v>45448</v>
      </c>
      <c r="C714" s="12">
        <v>45448.822195312503</v>
      </c>
      <c r="D714" s="13" t="s">
        <v>491</v>
      </c>
      <c r="E714" s="13" t="s">
        <v>270</v>
      </c>
      <c r="F714" s="14">
        <v>32.82</v>
      </c>
      <c r="G714" s="13" t="s">
        <v>8</v>
      </c>
    </row>
    <row r="715" spans="1:7" x14ac:dyDescent="0.25">
      <c r="A715" s="24">
        <v>714</v>
      </c>
      <c r="B715" s="15">
        <v>45448</v>
      </c>
      <c r="C715" s="16">
        <v>45448.83325841435</v>
      </c>
      <c r="D715" s="17" t="s">
        <v>491</v>
      </c>
      <c r="E715" s="17" t="s">
        <v>271</v>
      </c>
      <c r="F715" s="18">
        <v>37.72</v>
      </c>
      <c r="G715" s="17" t="s">
        <v>1</v>
      </c>
    </row>
    <row r="716" spans="1:7" x14ac:dyDescent="0.25">
      <c r="A716" s="23">
        <v>715</v>
      </c>
      <c r="B716" s="11">
        <v>45448</v>
      </c>
      <c r="C716" s="12">
        <v>45448.840828969907</v>
      </c>
      <c r="D716" s="13" t="s">
        <v>491</v>
      </c>
      <c r="E716" s="13" t="s">
        <v>227</v>
      </c>
      <c r="F716" s="14">
        <v>37.72</v>
      </c>
      <c r="G716" s="13" t="s">
        <v>12</v>
      </c>
    </row>
    <row r="717" spans="1:7" x14ac:dyDescent="0.25">
      <c r="A717" s="24">
        <v>716</v>
      </c>
      <c r="B717" s="15">
        <v>45448</v>
      </c>
      <c r="C717" s="16">
        <v>45448.841685856481</v>
      </c>
      <c r="D717" s="17" t="s">
        <v>491</v>
      </c>
      <c r="E717" s="17" t="s">
        <v>227</v>
      </c>
      <c r="F717" s="18">
        <v>27.92</v>
      </c>
      <c r="G717" s="17" t="s">
        <v>21</v>
      </c>
    </row>
    <row r="718" spans="1:7" x14ac:dyDescent="0.25">
      <c r="A718" s="23">
        <v>717</v>
      </c>
      <c r="B718" s="11">
        <v>45449</v>
      </c>
      <c r="C718" s="12">
        <v>45449.37009665509</v>
      </c>
      <c r="D718" s="13" t="s">
        <v>491</v>
      </c>
      <c r="E718" s="13" t="s">
        <v>104</v>
      </c>
      <c r="F718" s="14">
        <v>32.82</v>
      </c>
      <c r="G718" s="13" t="s">
        <v>8</v>
      </c>
    </row>
    <row r="719" spans="1:7" x14ac:dyDescent="0.25">
      <c r="A719" s="24">
        <v>718</v>
      </c>
      <c r="B719" s="15">
        <v>45449</v>
      </c>
      <c r="C719" s="16">
        <v>45449.370931192127</v>
      </c>
      <c r="D719" s="17" t="s">
        <v>491</v>
      </c>
      <c r="E719" s="17" t="s">
        <v>104</v>
      </c>
      <c r="F719" s="18">
        <v>32.82</v>
      </c>
      <c r="G719" s="17" t="s">
        <v>8</v>
      </c>
    </row>
    <row r="720" spans="1:7" x14ac:dyDescent="0.25">
      <c r="A720" s="23">
        <v>719</v>
      </c>
      <c r="B720" s="11">
        <v>45449</v>
      </c>
      <c r="C720" s="12">
        <v>45449.441778553242</v>
      </c>
      <c r="D720" s="13" t="s">
        <v>491</v>
      </c>
      <c r="E720" s="13" t="s">
        <v>0</v>
      </c>
      <c r="F720" s="14">
        <v>37.72</v>
      </c>
      <c r="G720" s="13" t="s">
        <v>1</v>
      </c>
    </row>
    <row r="721" spans="1:7" x14ac:dyDescent="0.25">
      <c r="A721" s="24">
        <v>720</v>
      </c>
      <c r="B721" s="15">
        <v>45449</v>
      </c>
      <c r="C721" s="16">
        <v>45449.512285578705</v>
      </c>
      <c r="D721" s="17" t="s">
        <v>491</v>
      </c>
      <c r="E721" s="17" t="s">
        <v>272</v>
      </c>
      <c r="F721" s="18">
        <v>27.92</v>
      </c>
      <c r="G721" s="17" t="s">
        <v>5</v>
      </c>
    </row>
    <row r="722" spans="1:7" x14ac:dyDescent="0.25">
      <c r="A722" s="23">
        <v>721</v>
      </c>
      <c r="B722" s="11">
        <v>45449</v>
      </c>
      <c r="C722" s="12">
        <v>45449.632803067128</v>
      </c>
      <c r="D722" s="13" t="s">
        <v>491</v>
      </c>
      <c r="E722" s="13" t="s">
        <v>231</v>
      </c>
      <c r="F722" s="14">
        <v>32.82</v>
      </c>
      <c r="G722" s="13" t="s">
        <v>8</v>
      </c>
    </row>
    <row r="723" spans="1:7" x14ac:dyDescent="0.25">
      <c r="A723" s="24">
        <v>722</v>
      </c>
      <c r="B723" s="15">
        <v>45449</v>
      </c>
      <c r="C723" s="16">
        <v>45449.641738668979</v>
      </c>
      <c r="D723" s="17" t="s">
        <v>491</v>
      </c>
      <c r="E723" s="17" t="s">
        <v>273</v>
      </c>
      <c r="F723" s="18">
        <v>37.72</v>
      </c>
      <c r="G723" s="17" t="s">
        <v>36</v>
      </c>
    </row>
    <row r="724" spans="1:7" x14ac:dyDescent="0.25">
      <c r="A724" s="23">
        <v>723</v>
      </c>
      <c r="B724" s="11">
        <v>45449</v>
      </c>
      <c r="C724" s="12">
        <v>45449.884781273147</v>
      </c>
      <c r="D724" s="13" t="s">
        <v>491</v>
      </c>
      <c r="E724" s="13" t="s">
        <v>274</v>
      </c>
      <c r="F724" s="14">
        <v>37.72</v>
      </c>
      <c r="G724" s="13" t="s">
        <v>1</v>
      </c>
    </row>
    <row r="725" spans="1:7" x14ac:dyDescent="0.25">
      <c r="A725" s="24">
        <v>724</v>
      </c>
      <c r="B725" s="15">
        <v>45449</v>
      </c>
      <c r="C725" s="16">
        <v>45449.885905405092</v>
      </c>
      <c r="D725" s="17" t="s">
        <v>491</v>
      </c>
      <c r="E725" s="17" t="s">
        <v>274</v>
      </c>
      <c r="F725" s="18">
        <v>37.72</v>
      </c>
      <c r="G725" s="17" t="s">
        <v>1</v>
      </c>
    </row>
    <row r="726" spans="1:7" x14ac:dyDescent="0.25">
      <c r="A726" s="23">
        <v>725</v>
      </c>
      <c r="B726" s="11">
        <v>45449</v>
      </c>
      <c r="C726" s="12">
        <v>45449.887809178239</v>
      </c>
      <c r="D726" s="13" t="s">
        <v>491</v>
      </c>
      <c r="E726" s="13" t="s">
        <v>213</v>
      </c>
      <c r="F726" s="14">
        <v>37.72</v>
      </c>
      <c r="G726" s="13" t="s">
        <v>36</v>
      </c>
    </row>
    <row r="727" spans="1:7" x14ac:dyDescent="0.25">
      <c r="A727" s="24">
        <v>726</v>
      </c>
      <c r="B727" s="15">
        <v>45449</v>
      </c>
      <c r="C727" s="16">
        <v>45449.888546712966</v>
      </c>
      <c r="D727" s="17" t="s">
        <v>491</v>
      </c>
      <c r="E727" s="17" t="s">
        <v>213</v>
      </c>
      <c r="F727" s="18">
        <v>32.82</v>
      </c>
      <c r="G727" s="17" t="s">
        <v>8</v>
      </c>
    </row>
    <row r="728" spans="1:7" x14ac:dyDescent="0.25">
      <c r="A728" s="23">
        <v>727</v>
      </c>
      <c r="B728" s="11">
        <v>45449</v>
      </c>
      <c r="C728" s="12">
        <v>45449.889634722225</v>
      </c>
      <c r="D728" s="13" t="s">
        <v>491</v>
      </c>
      <c r="E728" s="13" t="s">
        <v>274</v>
      </c>
      <c r="F728" s="14">
        <v>37.72</v>
      </c>
      <c r="G728" s="13" t="s">
        <v>1</v>
      </c>
    </row>
    <row r="729" spans="1:7" x14ac:dyDescent="0.25">
      <c r="A729" s="24">
        <v>728</v>
      </c>
      <c r="B729" s="15">
        <v>45450</v>
      </c>
      <c r="C729" s="16">
        <v>45450.345883055554</v>
      </c>
      <c r="D729" s="17" t="s">
        <v>491</v>
      </c>
      <c r="E729" s="17" t="s">
        <v>275</v>
      </c>
      <c r="F729" s="18">
        <v>37.72</v>
      </c>
      <c r="G729" s="17" t="s">
        <v>36</v>
      </c>
    </row>
    <row r="730" spans="1:7" x14ac:dyDescent="0.25">
      <c r="A730" s="23">
        <v>729</v>
      </c>
      <c r="B730" s="11">
        <v>45450</v>
      </c>
      <c r="C730" s="12">
        <v>45450.441297500001</v>
      </c>
      <c r="D730" s="13" t="s">
        <v>491</v>
      </c>
      <c r="E730" s="13" t="s">
        <v>276</v>
      </c>
      <c r="F730" s="14">
        <v>23.02</v>
      </c>
      <c r="G730" s="13" t="s">
        <v>28</v>
      </c>
    </row>
    <row r="731" spans="1:7" x14ac:dyDescent="0.25">
      <c r="A731" s="24">
        <v>730</v>
      </c>
      <c r="B731" s="15">
        <v>45450</v>
      </c>
      <c r="C731" s="16">
        <v>45450.565489548608</v>
      </c>
      <c r="D731" s="17" t="s">
        <v>491</v>
      </c>
      <c r="E731" s="17" t="s">
        <v>171</v>
      </c>
      <c r="F731" s="18">
        <v>32.82</v>
      </c>
      <c r="G731" s="17" t="s">
        <v>8</v>
      </c>
    </row>
    <row r="732" spans="1:7" x14ac:dyDescent="0.25">
      <c r="A732" s="23">
        <v>731</v>
      </c>
      <c r="B732" s="11">
        <v>45450</v>
      </c>
      <c r="C732" s="12">
        <v>45450.698405300929</v>
      </c>
      <c r="D732" s="13" t="s">
        <v>491</v>
      </c>
      <c r="E732" s="13" t="s">
        <v>277</v>
      </c>
      <c r="F732" s="14">
        <v>27.92</v>
      </c>
      <c r="G732" s="13" t="s">
        <v>21</v>
      </c>
    </row>
    <row r="733" spans="1:7" x14ac:dyDescent="0.25">
      <c r="A733" s="24">
        <v>732</v>
      </c>
      <c r="B733" s="15">
        <v>45450</v>
      </c>
      <c r="C733" s="16">
        <v>45450.699484733799</v>
      </c>
      <c r="D733" s="17" t="s">
        <v>491</v>
      </c>
      <c r="E733" s="17" t="s">
        <v>277</v>
      </c>
      <c r="F733" s="18">
        <v>27.92</v>
      </c>
      <c r="G733" s="17" t="s">
        <v>21</v>
      </c>
    </row>
    <row r="734" spans="1:7" x14ac:dyDescent="0.25">
      <c r="A734" s="23">
        <v>733</v>
      </c>
      <c r="B734" s="11">
        <v>45451</v>
      </c>
      <c r="C734" s="12">
        <v>45451.378009444445</v>
      </c>
      <c r="D734" s="13" t="s">
        <v>491</v>
      </c>
      <c r="E734" s="13" t="s">
        <v>278</v>
      </c>
      <c r="F734" s="14">
        <v>27.92</v>
      </c>
      <c r="G734" s="13" t="s">
        <v>21</v>
      </c>
    </row>
    <row r="735" spans="1:7" x14ac:dyDescent="0.25">
      <c r="A735" s="24">
        <v>734</v>
      </c>
      <c r="B735" s="15">
        <v>45451</v>
      </c>
      <c r="C735" s="16">
        <v>45451.393184722219</v>
      </c>
      <c r="D735" s="17" t="s">
        <v>491</v>
      </c>
      <c r="E735" s="17" t="s">
        <v>104</v>
      </c>
      <c r="F735" s="18">
        <v>32.82</v>
      </c>
      <c r="G735" s="17" t="s">
        <v>8</v>
      </c>
    </row>
    <row r="736" spans="1:7" x14ac:dyDescent="0.25">
      <c r="A736" s="23">
        <v>735</v>
      </c>
      <c r="B736" s="11">
        <v>45451</v>
      </c>
      <c r="C736" s="12">
        <v>45451.850628703702</v>
      </c>
      <c r="D736" s="13" t="s">
        <v>491</v>
      </c>
      <c r="E736" s="13" t="s">
        <v>141</v>
      </c>
      <c r="F736" s="14">
        <v>37.72</v>
      </c>
      <c r="G736" s="13" t="s">
        <v>36</v>
      </c>
    </row>
    <row r="737" spans="1:7" x14ac:dyDescent="0.25">
      <c r="A737" s="24">
        <v>736</v>
      </c>
      <c r="B737" s="15">
        <v>45451</v>
      </c>
      <c r="C737" s="16">
        <v>45451.851346249998</v>
      </c>
      <c r="D737" s="17" t="s">
        <v>491</v>
      </c>
      <c r="E737" s="17" t="s">
        <v>141</v>
      </c>
      <c r="F737" s="18">
        <v>37.72</v>
      </c>
      <c r="G737" s="17" t="s">
        <v>36</v>
      </c>
    </row>
    <row r="738" spans="1:7" x14ac:dyDescent="0.25">
      <c r="A738" s="23">
        <v>737</v>
      </c>
      <c r="B738" s="11">
        <v>45452</v>
      </c>
      <c r="C738" s="12">
        <v>45452.344360648145</v>
      </c>
      <c r="D738" s="13" t="s">
        <v>491</v>
      </c>
      <c r="E738" s="13" t="s">
        <v>104</v>
      </c>
      <c r="F738" s="14">
        <v>37.72</v>
      </c>
      <c r="G738" s="13" t="s">
        <v>1</v>
      </c>
    </row>
    <row r="739" spans="1:7" x14ac:dyDescent="0.25">
      <c r="A739" s="24">
        <v>738</v>
      </c>
      <c r="B739" s="15">
        <v>45452</v>
      </c>
      <c r="C739" s="16">
        <v>45452.437551631941</v>
      </c>
      <c r="D739" s="17" t="s">
        <v>491</v>
      </c>
      <c r="E739" s="17" t="s">
        <v>279</v>
      </c>
      <c r="F739" s="18">
        <v>37.72</v>
      </c>
      <c r="G739" s="17" t="s">
        <v>1</v>
      </c>
    </row>
    <row r="740" spans="1:7" x14ac:dyDescent="0.25">
      <c r="A740" s="23">
        <v>739</v>
      </c>
      <c r="B740" s="11">
        <v>45452</v>
      </c>
      <c r="C740" s="12">
        <v>45452.452844872685</v>
      </c>
      <c r="D740" s="13" t="s">
        <v>491</v>
      </c>
      <c r="E740" s="13" t="s">
        <v>280</v>
      </c>
      <c r="F740" s="14">
        <v>37.72</v>
      </c>
      <c r="G740" s="13" t="s">
        <v>36</v>
      </c>
    </row>
    <row r="741" spans="1:7" x14ac:dyDescent="0.25">
      <c r="A741" s="24">
        <v>740</v>
      </c>
      <c r="B741" s="15">
        <v>45452</v>
      </c>
      <c r="C741" s="16">
        <v>45452.461589189814</v>
      </c>
      <c r="D741" s="17" t="s">
        <v>491</v>
      </c>
      <c r="E741" s="17" t="s">
        <v>148</v>
      </c>
      <c r="F741" s="18">
        <v>27.92</v>
      </c>
      <c r="G741" s="17" t="s">
        <v>21</v>
      </c>
    </row>
    <row r="742" spans="1:7" x14ac:dyDescent="0.25">
      <c r="A742" s="23">
        <v>741</v>
      </c>
      <c r="B742" s="11">
        <v>45452</v>
      </c>
      <c r="C742" s="12">
        <v>45452.463288287036</v>
      </c>
      <c r="D742" s="13" t="s">
        <v>491</v>
      </c>
      <c r="E742" s="13" t="s">
        <v>281</v>
      </c>
      <c r="F742" s="14">
        <v>23.02</v>
      </c>
      <c r="G742" s="13" t="s">
        <v>28</v>
      </c>
    </row>
    <row r="743" spans="1:7" x14ac:dyDescent="0.25">
      <c r="A743" s="24">
        <v>742</v>
      </c>
      <c r="B743" s="15">
        <v>45452</v>
      </c>
      <c r="C743" s="16">
        <v>45452.495018703703</v>
      </c>
      <c r="D743" s="17" t="s">
        <v>491</v>
      </c>
      <c r="E743" s="17" t="s">
        <v>282</v>
      </c>
      <c r="F743" s="18">
        <v>37.72</v>
      </c>
      <c r="G743" s="17" t="s">
        <v>36</v>
      </c>
    </row>
    <row r="744" spans="1:7" x14ac:dyDescent="0.25">
      <c r="A744" s="23">
        <v>743</v>
      </c>
      <c r="B744" s="11">
        <v>45452</v>
      </c>
      <c r="C744" s="12">
        <v>45452.507912499997</v>
      </c>
      <c r="D744" s="13" t="s">
        <v>491</v>
      </c>
      <c r="E744" s="13" t="s">
        <v>283</v>
      </c>
      <c r="F744" s="14">
        <v>32.82</v>
      </c>
      <c r="G744" s="13" t="s">
        <v>8</v>
      </c>
    </row>
    <row r="745" spans="1:7" x14ac:dyDescent="0.25">
      <c r="A745" s="24">
        <v>744</v>
      </c>
      <c r="B745" s="15">
        <v>45452</v>
      </c>
      <c r="C745" s="16">
        <v>45452.509121145835</v>
      </c>
      <c r="D745" s="17" t="s">
        <v>491</v>
      </c>
      <c r="E745" s="17" t="s">
        <v>283</v>
      </c>
      <c r="F745" s="18">
        <v>37.72</v>
      </c>
      <c r="G745" s="17" t="s">
        <v>1</v>
      </c>
    </row>
    <row r="746" spans="1:7" x14ac:dyDescent="0.25">
      <c r="A746" s="23">
        <v>745</v>
      </c>
      <c r="B746" s="11">
        <v>45452</v>
      </c>
      <c r="C746" s="12">
        <v>45452.50984702546</v>
      </c>
      <c r="D746" s="13" t="s">
        <v>491</v>
      </c>
      <c r="E746" s="13" t="s">
        <v>283</v>
      </c>
      <c r="F746" s="14">
        <v>37.72</v>
      </c>
      <c r="G746" s="13" t="s">
        <v>1</v>
      </c>
    </row>
    <row r="747" spans="1:7" x14ac:dyDescent="0.25">
      <c r="A747" s="24">
        <v>746</v>
      </c>
      <c r="B747" s="15">
        <v>45452</v>
      </c>
      <c r="C747" s="16">
        <v>45452.632299675926</v>
      </c>
      <c r="D747" s="17" t="s">
        <v>491</v>
      </c>
      <c r="E747" s="17" t="s">
        <v>284</v>
      </c>
      <c r="F747" s="18">
        <v>27.92</v>
      </c>
      <c r="G747" s="17" t="s">
        <v>21</v>
      </c>
    </row>
    <row r="748" spans="1:7" x14ac:dyDescent="0.25">
      <c r="A748" s="23">
        <v>747</v>
      </c>
      <c r="B748" s="11">
        <v>45452</v>
      </c>
      <c r="C748" s="12">
        <v>45452.678798483794</v>
      </c>
      <c r="D748" s="13" t="s">
        <v>491</v>
      </c>
      <c r="E748" s="13" t="s">
        <v>285</v>
      </c>
      <c r="F748" s="14">
        <v>37.72</v>
      </c>
      <c r="G748" s="13" t="s">
        <v>36</v>
      </c>
    </row>
    <row r="749" spans="1:7" x14ac:dyDescent="0.25">
      <c r="A749" s="24">
        <v>748</v>
      </c>
      <c r="B749" s="15">
        <v>45452</v>
      </c>
      <c r="C749" s="16">
        <v>45452.806473113429</v>
      </c>
      <c r="D749" s="17" t="s">
        <v>491</v>
      </c>
      <c r="E749" s="17" t="s">
        <v>286</v>
      </c>
      <c r="F749" s="18">
        <v>32.82</v>
      </c>
      <c r="G749" s="17" t="s">
        <v>8</v>
      </c>
    </row>
    <row r="750" spans="1:7" x14ac:dyDescent="0.25">
      <c r="A750" s="23">
        <v>749</v>
      </c>
      <c r="B750" s="11">
        <v>45452</v>
      </c>
      <c r="C750" s="12">
        <v>45452.87857458333</v>
      </c>
      <c r="D750" s="13" t="s">
        <v>491</v>
      </c>
      <c r="E750" s="13" t="s">
        <v>287</v>
      </c>
      <c r="F750" s="14">
        <v>27.92</v>
      </c>
      <c r="G750" s="13" t="s">
        <v>5</v>
      </c>
    </row>
    <row r="751" spans="1:7" x14ac:dyDescent="0.25">
      <c r="A751" s="24">
        <v>750</v>
      </c>
      <c r="B751" s="15">
        <v>45453</v>
      </c>
      <c r="C751" s="16">
        <v>45453.5332159838</v>
      </c>
      <c r="D751" s="17" t="s">
        <v>491</v>
      </c>
      <c r="E751" s="17" t="s">
        <v>288</v>
      </c>
      <c r="F751" s="18">
        <v>37.72</v>
      </c>
      <c r="G751" s="17" t="s">
        <v>36</v>
      </c>
    </row>
    <row r="752" spans="1:7" x14ac:dyDescent="0.25">
      <c r="A752" s="23">
        <v>751</v>
      </c>
      <c r="B752" s="11">
        <v>45453</v>
      </c>
      <c r="C752" s="12">
        <v>45453.539447546296</v>
      </c>
      <c r="D752" s="13" t="s">
        <v>491</v>
      </c>
      <c r="E752" s="13" t="s">
        <v>104</v>
      </c>
      <c r="F752" s="14">
        <v>37.72</v>
      </c>
      <c r="G752" s="13" t="s">
        <v>1</v>
      </c>
    </row>
    <row r="753" spans="1:7" x14ac:dyDescent="0.25">
      <c r="A753" s="24">
        <v>752</v>
      </c>
      <c r="B753" s="15">
        <v>45453</v>
      </c>
      <c r="C753" s="16">
        <v>45453.794769745371</v>
      </c>
      <c r="D753" s="17" t="s">
        <v>491</v>
      </c>
      <c r="E753" s="17" t="s">
        <v>289</v>
      </c>
      <c r="F753" s="18">
        <v>37.72</v>
      </c>
      <c r="G753" s="17" t="s">
        <v>3</v>
      </c>
    </row>
    <row r="754" spans="1:7" x14ac:dyDescent="0.25">
      <c r="A754" s="23">
        <v>753</v>
      </c>
      <c r="B754" s="11">
        <v>45453</v>
      </c>
      <c r="C754" s="12">
        <v>45453.795402430558</v>
      </c>
      <c r="D754" s="13" t="s">
        <v>491</v>
      </c>
      <c r="E754" s="13" t="s">
        <v>289</v>
      </c>
      <c r="F754" s="14">
        <v>37.72</v>
      </c>
      <c r="G754" s="13" t="s">
        <v>3</v>
      </c>
    </row>
    <row r="755" spans="1:7" x14ac:dyDescent="0.25">
      <c r="A755" s="24">
        <v>754</v>
      </c>
      <c r="B755" s="15">
        <v>45453</v>
      </c>
      <c r="C755" s="16">
        <v>45453.817634282408</v>
      </c>
      <c r="D755" s="17" t="s">
        <v>491</v>
      </c>
      <c r="E755" s="17" t="s">
        <v>290</v>
      </c>
      <c r="F755" s="18">
        <v>37.72</v>
      </c>
      <c r="G755" s="17" t="s">
        <v>1</v>
      </c>
    </row>
    <row r="756" spans="1:7" x14ac:dyDescent="0.25">
      <c r="A756" s="23">
        <v>755</v>
      </c>
      <c r="B756" s="11">
        <v>45453</v>
      </c>
      <c r="C756" s="12">
        <v>45453.818283310182</v>
      </c>
      <c r="D756" s="13" t="s">
        <v>491</v>
      </c>
      <c r="E756" s="13" t="s">
        <v>290</v>
      </c>
      <c r="F756" s="14">
        <v>37.72</v>
      </c>
      <c r="G756" s="13" t="s">
        <v>1</v>
      </c>
    </row>
    <row r="757" spans="1:7" x14ac:dyDescent="0.25">
      <c r="A757" s="24">
        <v>756</v>
      </c>
      <c r="B757" s="15">
        <v>45454</v>
      </c>
      <c r="C757" s="16">
        <v>45454.443101307872</v>
      </c>
      <c r="D757" s="17" t="s">
        <v>491</v>
      </c>
      <c r="E757" s="17" t="s">
        <v>291</v>
      </c>
      <c r="F757" s="18">
        <v>32.82</v>
      </c>
      <c r="G757" s="17" t="s">
        <v>8</v>
      </c>
    </row>
    <row r="758" spans="1:7" x14ac:dyDescent="0.25">
      <c r="A758" s="23">
        <v>757</v>
      </c>
      <c r="B758" s="11">
        <v>45454</v>
      </c>
      <c r="C758" s="12">
        <v>45454.783626064818</v>
      </c>
      <c r="D758" s="13" t="s">
        <v>491</v>
      </c>
      <c r="E758" s="13" t="s">
        <v>292</v>
      </c>
      <c r="F758" s="14">
        <v>37.72</v>
      </c>
      <c r="G758" s="13" t="s">
        <v>1</v>
      </c>
    </row>
    <row r="759" spans="1:7" x14ac:dyDescent="0.25">
      <c r="A759" s="24">
        <v>758</v>
      </c>
      <c r="B759" s="15">
        <v>45454</v>
      </c>
      <c r="C759" s="16">
        <v>45454.784449398147</v>
      </c>
      <c r="D759" s="17" t="s">
        <v>491</v>
      </c>
      <c r="E759" s="17" t="s">
        <v>292</v>
      </c>
      <c r="F759" s="18">
        <v>37.72</v>
      </c>
      <c r="G759" s="17" t="s">
        <v>1</v>
      </c>
    </row>
    <row r="760" spans="1:7" x14ac:dyDescent="0.25">
      <c r="A760" s="23">
        <v>759</v>
      </c>
      <c r="B760" s="11">
        <v>45454</v>
      </c>
      <c r="C760" s="12">
        <v>45454.886844259257</v>
      </c>
      <c r="D760" s="13" t="s">
        <v>491</v>
      </c>
      <c r="E760" s="13" t="s">
        <v>293</v>
      </c>
      <c r="F760" s="14">
        <v>37.72</v>
      </c>
      <c r="G760" s="13" t="s">
        <v>3</v>
      </c>
    </row>
    <row r="761" spans="1:7" x14ac:dyDescent="0.25">
      <c r="A761" s="24">
        <v>760</v>
      </c>
      <c r="B761" s="15">
        <v>45454</v>
      </c>
      <c r="C761" s="16">
        <v>45454.894234953703</v>
      </c>
      <c r="D761" s="17" t="s">
        <v>491</v>
      </c>
      <c r="E761" s="17" t="s">
        <v>294</v>
      </c>
      <c r="F761" s="18">
        <v>32.82</v>
      </c>
      <c r="G761" s="17" t="s">
        <v>8</v>
      </c>
    </row>
    <row r="762" spans="1:7" x14ac:dyDescent="0.25">
      <c r="A762" s="23">
        <v>761</v>
      </c>
      <c r="B762" s="11">
        <v>45454</v>
      </c>
      <c r="C762" s="12">
        <v>45454.895025694444</v>
      </c>
      <c r="D762" s="13" t="s">
        <v>491</v>
      </c>
      <c r="E762" s="13" t="s">
        <v>294</v>
      </c>
      <c r="F762" s="14">
        <v>32.82</v>
      </c>
      <c r="G762" s="13" t="s">
        <v>8</v>
      </c>
    </row>
    <row r="763" spans="1:7" x14ac:dyDescent="0.25">
      <c r="A763" s="24">
        <v>762</v>
      </c>
      <c r="B763" s="15">
        <v>45455</v>
      </c>
      <c r="C763" s="16">
        <v>45455.429384097224</v>
      </c>
      <c r="D763" s="17" t="s">
        <v>491</v>
      </c>
      <c r="E763" s="17" t="s">
        <v>295</v>
      </c>
      <c r="F763" s="18">
        <v>37.72</v>
      </c>
      <c r="G763" s="17" t="s">
        <v>3</v>
      </c>
    </row>
    <row r="764" spans="1:7" x14ac:dyDescent="0.25">
      <c r="A764" s="23">
        <v>763</v>
      </c>
      <c r="B764" s="11">
        <v>45455</v>
      </c>
      <c r="C764" s="12">
        <v>45455.494257615741</v>
      </c>
      <c r="D764" s="13" t="s">
        <v>491</v>
      </c>
      <c r="E764" s="13" t="s">
        <v>296</v>
      </c>
      <c r="F764" s="14">
        <v>37.72</v>
      </c>
      <c r="G764" s="13" t="s">
        <v>36</v>
      </c>
    </row>
    <row r="765" spans="1:7" x14ac:dyDescent="0.25">
      <c r="A765" s="24">
        <v>764</v>
      </c>
      <c r="B765" s="15">
        <v>45455</v>
      </c>
      <c r="C765" s="16">
        <v>45455.737004386574</v>
      </c>
      <c r="D765" s="17" t="s">
        <v>491</v>
      </c>
      <c r="E765" s="17" t="s">
        <v>290</v>
      </c>
      <c r="F765" s="18">
        <v>37.72</v>
      </c>
      <c r="G765" s="17" t="s">
        <v>1</v>
      </c>
    </row>
    <row r="766" spans="1:7" x14ac:dyDescent="0.25">
      <c r="A766" s="23">
        <v>765</v>
      </c>
      <c r="B766" s="11">
        <v>45455</v>
      </c>
      <c r="C766" s="12">
        <v>45455.741294884261</v>
      </c>
      <c r="D766" s="13" t="s">
        <v>491</v>
      </c>
      <c r="E766" s="13" t="s">
        <v>297</v>
      </c>
      <c r="F766" s="14">
        <v>37.72</v>
      </c>
      <c r="G766" s="13" t="s">
        <v>1</v>
      </c>
    </row>
    <row r="767" spans="1:7" x14ac:dyDescent="0.25">
      <c r="A767" s="24">
        <v>766</v>
      </c>
      <c r="B767" s="15">
        <v>45455</v>
      </c>
      <c r="C767" s="16">
        <v>45455.844833888892</v>
      </c>
      <c r="D767" s="17" t="s">
        <v>491</v>
      </c>
      <c r="E767" s="17" t="s">
        <v>263</v>
      </c>
      <c r="F767" s="18">
        <v>37.72</v>
      </c>
      <c r="G767" s="17" t="s">
        <v>3</v>
      </c>
    </row>
    <row r="768" spans="1:7" x14ac:dyDescent="0.25">
      <c r="A768" s="23">
        <v>767</v>
      </c>
      <c r="B768" s="11">
        <v>45455</v>
      </c>
      <c r="C768" s="12">
        <v>45455.851090729164</v>
      </c>
      <c r="D768" s="13" t="s">
        <v>491</v>
      </c>
      <c r="E768" s="13" t="s">
        <v>298</v>
      </c>
      <c r="F768" s="14">
        <v>32.82</v>
      </c>
      <c r="G768" s="13" t="s">
        <v>8</v>
      </c>
    </row>
    <row r="769" spans="1:7" x14ac:dyDescent="0.25">
      <c r="A769" s="24">
        <v>768</v>
      </c>
      <c r="B769" s="15">
        <v>45456</v>
      </c>
      <c r="C769" s="16">
        <v>45456.371113506946</v>
      </c>
      <c r="D769" s="17" t="s">
        <v>491</v>
      </c>
      <c r="E769" s="17" t="s">
        <v>299</v>
      </c>
      <c r="F769" s="18">
        <v>27.92</v>
      </c>
      <c r="G769" s="17" t="s">
        <v>5</v>
      </c>
    </row>
    <row r="770" spans="1:7" x14ac:dyDescent="0.25">
      <c r="A770" s="23">
        <v>769</v>
      </c>
      <c r="B770" s="11">
        <v>45456</v>
      </c>
      <c r="C770" s="12">
        <v>45456.37321287037</v>
      </c>
      <c r="D770" s="13" t="s">
        <v>491</v>
      </c>
      <c r="E770" s="13" t="s">
        <v>104</v>
      </c>
      <c r="F770" s="14">
        <v>37.72</v>
      </c>
      <c r="G770" s="13" t="s">
        <v>1</v>
      </c>
    </row>
    <row r="771" spans="1:7" x14ac:dyDescent="0.25">
      <c r="A771" s="24">
        <v>770</v>
      </c>
      <c r="B771" s="15">
        <v>45456</v>
      </c>
      <c r="C771" s="16">
        <v>45456.41001201389</v>
      </c>
      <c r="D771" s="17" t="s">
        <v>491</v>
      </c>
      <c r="E771" s="17" t="s">
        <v>300</v>
      </c>
      <c r="F771" s="18">
        <v>32.82</v>
      </c>
      <c r="G771" s="17" t="s">
        <v>8</v>
      </c>
    </row>
    <row r="772" spans="1:7" x14ac:dyDescent="0.25">
      <c r="A772" s="23">
        <v>771</v>
      </c>
      <c r="B772" s="11">
        <v>45456</v>
      </c>
      <c r="C772" s="12">
        <v>45456.414716643521</v>
      </c>
      <c r="D772" s="13" t="s">
        <v>491</v>
      </c>
      <c r="E772" s="13" t="s">
        <v>148</v>
      </c>
      <c r="F772" s="14">
        <v>27.92</v>
      </c>
      <c r="G772" s="13" t="s">
        <v>21</v>
      </c>
    </row>
    <row r="773" spans="1:7" x14ac:dyDescent="0.25">
      <c r="A773" s="24">
        <v>772</v>
      </c>
      <c r="B773" s="15">
        <v>45456</v>
      </c>
      <c r="C773" s="16">
        <v>45456.711789363428</v>
      </c>
      <c r="D773" s="17" t="s">
        <v>491</v>
      </c>
      <c r="E773" s="17" t="s">
        <v>301</v>
      </c>
      <c r="F773" s="18">
        <v>32.82</v>
      </c>
      <c r="G773" s="17" t="s">
        <v>8</v>
      </c>
    </row>
    <row r="774" spans="1:7" x14ac:dyDescent="0.25">
      <c r="A774" s="23">
        <v>773</v>
      </c>
      <c r="B774" s="11">
        <v>45456</v>
      </c>
      <c r="C774" s="12">
        <v>45456.727622986109</v>
      </c>
      <c r="D774" s="13" t="s">
        <v>491</v>
      </c>
      <c r="E774" s="13" t="s">
        <v>302</v>
      </c>
      <c r="F774" s="14">
        <v>37.72</v>
      </c>
      <c r="G774" s="13" t="s">
        <v>3</v>
      </c>
    </row>
    <row r="775" spans="1:7" x14ac:dyDescent="0.25">
      <c r="A775" s="24">
        <v>774</v>
      </c>
      <c r="B775" s="15">
        <v>45456</v>
      </c>
      <c r="C775" s="16">
        <v>45456.807165312501</v>
      </c>
      <c r="D775" s="17" t="s">
        <v>491</v>
      </c>
      <c r="E775" s="17" t="s">
        <v>303</v>
      </c>
      <c r="F775" s="18">
        <v>37.72</v>
      </c>
      <c r="G775" s="17" t="s">
        <v>1</v>
      </c>
    </row>
    <row r="776" spans="1:7" x14ac:dyDescent="0.25">
      <c r="A776" s="23">
        <v>775</v>
      </c>
      <c r="B776" s="11">
        <v>45456</v>
      </c>
      <c r="C776" s="12">
        <v>45456.847821319447</v>
      </c>
      <c r="D776" s="13" t="s">
        <v>491</v>
      </c>
      <c r="E776" s="13" t="s">
        <v>16</v>
      </c>
      <c r="F776" s="14">
        <v>32.82</v>
      </c>
      <c r="G776" s="13" t="s">
        <v>8</v>
      </c>
    </row>
    <row r="777" spans="1:7" x14ac:dyDescent="0.25">
      <c r="A777" s="24">
        <v>776</v>
      </c>
      <c r="B777" s="15">
        <v>45456</v>
      </c>
      <c r="C777" s="16">
        <v>45456.863726747688</v>
      </c>
      <c r="D777" s="17" t="s">
        <v>491</v>
      </c>
      <c r="E777" s="17" t="s">
        <v>16</v>
      </c>
      <c r="F777" s="18">
        <v>23.02</v>
      </c>
      <c r="G777" s="17" t="s">
        <v>28</v>
      </c>
    </row>
    <row r="778" spans="1:7" x14ac:dyDescent="0.25">
      <c r="A778" s="23">
        <v>777</v>
      </c>
      <c r="B778" s="11">
        <v>45456</v>
      </c>
      <c r="C778" s="12">
        <v>45456.864590451391</v>
      </c>
      <c r="D778" s="13" t="s">
        <v>491</v>
      </c>
      <c r="E778" s="13" t="s">
        <v>302</v>
      </c>
      <c r="F778" s="14">
        <v>23.02</v>
      </c>
      <c r="G778" s="13" t="s">
        <v>28</v>
      </c>
    </row>
    <row r="779" spans="1:7" x14ac:dyDescent="0.25">
      <c r="A779" s="24">
        <v>778</v>
      </c>
      <c r="B779" s="15">
        <v>45456</v>
      </c>
      <c r="C779" s="16">
        <v>45456.866873865743</v>
      </c>
      <c r="D779" s="17" t="s">
        <v>491</v>
      </c>
      <c r="E779" s="17" t="s">
        <v>13</v>
      </c>
      <c r="F779" s="18">
        <v>32.82</v>
      </c>
      <c r="G779" s="17" t="s">
        <v>8</v>
      </c>
    </row>
    <row r="780" spans="1:7" x14ac:dyDescent="0.25">
      <c r="A780" s="23">
        <v>779</v>
      </c>
      <c r="B780" s="11">
        <v>45456</v>
      </c>
      <c r="C780" s="12">
        <v>45456.876717326391</v>
      </c>
      <c r="D780" s="13" t="s">
        <v>491</v>
      </c>
      <c r="E780" s="13" t="s">
        <v>13</v>
      </c>
      <c r="F780" s="14">
        <v>32.82</v>
      </c>
      <c r="G780" s="13" t="s">
        <v>8</v>
      </c>
    </row>
    <row r="781" spans="1:7" x14ac:dyDescent="0.25">
      <c r="A781" s="24">
        <v>780</v>
      </c>
      <c r="B781" s="15">
        <v>45457</v>
      </c>
      <c r="C781" s="16">
        <v>45457.323764328707</v>
      </c>
      <c r="D781" s="17" t="s">
        <v>491</v>
      </c>
      <c r="E781" s="17" t="s">
        <v>148</v>
      </c>
      <c r="F781" s="18">
        <v>27.92</v>
      </c>
      <c r="G781" s="17" t="s">
        <v>21</v>
      </c>
    </row>
    <row r="782" spans="1:7" x14ac:dyDescent="0.25">
      <c r="A782" s="23">
        <v>781</v>
      </c>
      <c r="B782" s="11">
        <v>45457</v>
      </c>
      <c r="C782" s="12">
        <v>45457.437865555556</v>
      </c>
      <c r="D782" s="13" t="s">
        <v>491</v>
      </c>
      <c r="E782" s="13" t="s">
        <v>304</v>
      </c>
      <c r="F782" s="14">
        <v>27.92</v>
      </c>
      <c r="G782" s="13" t="s">
        <v>5</v>
      </c>
    </row>
    <row r="783" spans="1:7" x14ac:dyDescent="0.25">
      <c r="A783" s="24">
        <v>782</v>
      </c>
      <c r="B783" s="15">
        <v>45457</v>
      </c>
      <c r="C783" s="16">
        <v>45457.510204814818</v>
      </c>
      <c r="D783" s="17" t="s">
        <v>491</v>
      </c>
      <c r="E783" s="17" t="s">
        <v>104</v>
      </c>
      <c r="F783" s="18">
        <v>37.72</v>
      </c>
      <c r="G783" s="17" t="s">
        <v>1</v>
      </c>
    </row>
    <row r="784" spans="1:7" x14ac:dyDescent="0.25">
      <c r="A784" s="23">
        <v>783</v>
      </c>
      <c r="B784" s="11">
        <v>45457</v>
      </c>
      <c r="C784" s="12">
        <v>45457.77075693287</v>
      </c>
      <c r="D784" s="13" t="s">
        <v>491</v>
      </c>
      <c r="E784" s="13" t="s">
        <v>305</v>
      </c>
      <c r="F784" s="14">
        <v>32.82</v>
      </c>
      <c r="G784" s="13" t="s">
        <v>8</v>
      </c>
    </row>
    <row r="785" spans="1:7" x14ac:dyDescent="0.25">
      <c r="A785" s="24">
        <v>784</v>
      </c>
      <c r="B785" s="15">
        <v>45458</v>
      </c>
      <c r="C785" s="16">
        <v>45458.476411736112</v>
      </c>
      <c r="D785" s="17" t="s">
        <v>491</v>
      </c>
      <c r="E785" s="17" t="s">
        <v>306</v>
      </c>
      <c r="F785" s="18">
        <v>37.72</v>
      </c>
      <c r="G785" s="17" t="s">
        <v>36</v>
      </c>
    </row>
    <row r="786" spans="1:7" x14ac:dyDescent="0.25">
      <c r="A786" s="23">
        <v>785</v>
      </c>
      <c r="B786" s="11">
        <v>45458</v>
      </c>
      <c r="C786" s="12">
        <v>45458.514908969904</v>
      </c>
      <c r="D786" s="13" t="s">
        <v>491</v>
      </c>
      <c r="E786" s="13" t="s">
        <v>307</v>
      </c>
      <c r="F786" s="14">
        <v>37.72</v>
      </c>
      <c r="G786" s="13" t="s">
        <v>1</v>
      </c>
    </row>
    <row r="787" spans="1:7" x14ac:dyDescent="0.25">
      <c r="A787" s="24">
        <v>786</v>
      </c>
      <c r="B787" s="15">
        <v>45458</v>
      </c>
      <c r="C787" s="16">
        <v>45458.51582108796</v>
      </c>
      <c r="D787" s="17" t="s">
        <v>491</v>
      </c>
      <c r="E787" s="17" t="s">
        <v>307</v>
      </c>
      <c r="F787" s="18">
        <v>32.82</v>
      </c>
      <c r="G787" s="17" t="s">
        <v>8</v>
      </c>
    </row>
    <row r="788" spans="1:7" x14ac:dyDescent="0.25">
      <c r="A788" s="23">
        <v>787</v>
      </c>
      <c r="B788" s="11">
        <v>45458</v>
      </c>
      <c r="C788" s="12">
        <v>45458.516575995367</v>
      </c>
      <c r="D788" s="13" t="s">
        <v>491</v>
      </c>
      <c r="E788" s="13" t="s">
        <v>307</v>
      </c>
      <c r="F788" s="14">
        <v>23.02</v>
      </c>
      <c r="G788" s="13" t="s">
        <v>28</v>
      </c>
    </row>
    <row r="789" spans="1:7" x14ac:dyDescent="0.25">
      <c r="A789" s="24">
        <v>788</v>
      </c>
      <c r="B789" s="15">
        <v>45458</v>
      </c>
      <c r="C789" s="16">
        <v>45458.517073263887</v>
      </c>
      <c r="D789" s="17" t="s">
        <v>491</v>
      </c>
      <c r="E789" s="17" t="s">
        <v>307</v>
      </c>
      <c r="F789" s="18">
        <v>37.72</v>
      </c>
      <c r="G789" s="17" t="s">
        <v>12</v>
      </c>
    </row>
    <row r="790" spans="1:7" x14ac:dyDescent="0.25">
      <c r="A790" s="23">
        <v>789</v>
      </c>
      <c r="B790" s="11">
        <v>45458</v>
      </c>
      <c r="C790" s="12">
        <v>45458.517638425925</v>
      </c>
      <c r="D790" s="13" t="s">
        <v>491</v>
      </c>
      <c r="E790" s="13" t="s">
        <v>307</v>
      </c>
      <c r="F790" s="14">
        <v>32.82</v>
      </c>
      <c r="G790" s="13" t="s">
        <v>8</v>
      </c>
    </row>
    <row r="791" spans="1:7" x14ac:dyDescent="0.25">
      <c r="A791" s="24">
        <v>790</v>
      </c>
      <c r="B791" s="15">
        <v>45458</v>
      </c>
      <c r="C791" s="16">
        <v>45458.669096168982</v>
      </c>
      <c r="D791" s="17" t="s">
        <v>491</v>
      </c>
      <c r="E791" s="17" t="s">
        <v>308</v>
      </c>
      <c r="F791" s="18">
        <v>32.82</v>
      </c>
      <c r="G791" s="17" t="s">
        <v>8</v>
      </c>
    </row>
    <row r="792" spans="1:7" x14ac:dyDescent="0.25">
      <c r="A792" s="23">
        <v>791</v>
      </c>
      <c r="B792" s="11">
        <v>45458</v>
      </c>
      <c r="C792" s="12">
        <v>45458.759775729166</v>
      </c>
      <c r="D792" s="13" t="s">
        <v>491</v>
      </c>
      <c r="E792" s="13" t="s">
        <v>309</v>
      </c>
      <c r="F792" s="14">
        <v>27.92</v>
      </c>
      <c r="G792" s="13" t="s">
        <v>5</v>
      </c>
    </row>
    <row r="793" spans="1:7" x14ac:dyDescent="0.25">
      <c r="A793" s="24">
        <v>792</v>
      </c>
      <c r="B793" s="15">
        <v>45459</v>
      </c>
      <c r="C793" s="16">
        <v>45459.447123333332</v>
      </c>
      <c r="D793" s="17" t="s">
        <v>491</v>
      </c>
      <c r="E793" s="17" t="s">
        <v>66</v>
      </c>
      <c r="F793" s="18">
        <v>32.82</v>
      </c>
      <c r="G793" s="17" t="s">
        <v>8</v>
      </c>
    </row>
    <row r="794" spans="1:7" x14ac:dyDescent="0.25">
      <c r="A794" s="23">
        <v>793</v>
      </c>
      <c r="B794" s="11">
        <v>45459</v>
      </c>
      <c r="C794" s="12">
        <v>45459.457423217595</v>
      </c>
      <c r="D794" s="13" t="s">
        <v>491</v>
      </c>
      <c r="E794" s="13" t="s">
        <v>310</v>
      </c>
      <c r="F794" s="14">
        <v>37.72</v>
      </c>
      <c r="G794" s="13" t="s">
        <v>1</v>
      </c>
    </row>
    <row r="795" spans="1:7" x14ac:dyDescent="0.25">
      <c r="A795" s="24">
        <v>794</v>
      </c>
      <c r="B795" s="15">
        <v>45459</v>
      </c>
      <c r="C795" s="16">
        <v>45459.458775358798</v>
      </c>
      <c r="D795" s="17" t="s">
        <v>491</v>
      </c>
      <c r="E795" s="17" t="s">
        <v>310</v>
      </c>
      <c r="F795" s="18">
        <v>37.72</v>
      </c>
      <c r="G795" s="17" t="s">
        <v>3</v>
      </c>
    </row>
    <row r="796" spans="1:7" x14ac:dyDescent="0.25">
      <c r="A796" s="23">
        <v>795</v>
      </c>
      <c r="B796" s="11">
        <v>45459</v>
      </c>
      <c r="C796" s="12">
        <v>45459.459507962965</v>
      </c>
      <c r="D796" s="13" t="s">
        <v>491</v>
      </c>
      <c r="E796" s="13" t="s">
        <v>310</v>
      </c>
      <c r="F796" s="14">
        <v>37.72</v>
      </c>
      <c r="G796" s="13" t="s">
        <v>3</v>
      </c>
    </row>
    <row r="797" spans="1:7" x14ac:dyDescent="0.25">
      <c r="A797" s="24">
        <v>796</v>
      </c>
      <c r="B797" s="15">
        <v>45459</v>
      </c>
      <c r="C797" s="16">
        <v>45459.534347499997</v>
      </c>
      <c r="D797" s="17" t="s">
        <v>491</v>
      </c>
      <c r="E797" s="17" t="s">
        <v>283</v>
      </c>
      <c r="F797" s="18">
        <v>32.82</v>
      </c>
      <c r="G797" s="17" t="s">
        <v>8</v>
      </c>
    </row>
    <row r="798" spans="1:7" x14ac:dyDescent="0.25">
      <c r="A798" s="23">
        <v>797</v>
      </c>
      <c r="B798" s="11">
        <v>45459</v>
      </c>
      <c r="C798" s="12">
        <v>45459.583784629627</v>
      </c>
      <c r="D798" s="13" t="s">
        <v>491</v>
      </c>
      <c r="E798" s="13" t="s">
        <v>281</v>
      </c>
      <c r="F798" s="14">
        <v>23.02</v>
      </c>
      <c r="G798" s="13" t="s">
        <v>28</v>
      </c>
    </row>
    <row r="799" spans="1:7" x14ac:dyDescent="0.25">
      <c r="A799" s="24">
        <v>798</v>
      </c>
      <c r="B799" s="15">
        <v>45459</v>
      </c>
      <c r="C799" s="16">
        <v>45459.626809398149</v>
      </c>
      <c r="D799" s="17" t="s">
        <v>491</v>
      </c>
      <c r="E799" s="17" t="s">
        <v>311</v>
      </c>
      <c r="F799" s="18">
        <v>32.82</v>
      </c>
      <c r="G799" s="17" t="s">
        <v>8</v>
      </c>
    </row>
    <row r="800" spans="1:7" x14ac:dyDescent="0.25">
      <c r="A800" s="23">
        <v>799</v>
      </c>
      <c r="B800" s="11">
        <v>45459</v>
      </c>
      <c r="C800" s="12">
        <v>45459.628592835645</v>
      </c>
      <c r="D800" s="13" t="s">
        <v>491</v>
      </c>
      <c r="E800" s="13" t="s">
        <v>311</v>
      </c>
      <c r="F800" s="14">
        <v>32.82</v>
      </c>
      <c r="G800" s="13" t="s">
        <v>8</v>
      </c>
    </row>
    <row r="801" spans="1:7" x14ac:dyDescent="0.25">
      <c r="A801" s="24">
        <v>800</v>
      </c>
      <c r="B801" s="15">
        <v>45459</v>
      </c>
      <c r="C801" s="16">
        <v>45459.655550844909</v>
      </c>
      <c r="D801" s="17" t="s">
        <v>491</v>
      </c>
      <c r="E801" s="17" t="s">
        <v>312</v>
      </c>
      <c r="F801" s="18">
        <v>37.72</v>
      </c>
      <c r="G801" s="17" t="s">
        <v>3</v>
      </c>
    </row>
    <row r="802" spans="1:7" x14ac:dyDescent="0.25">
      <c r="A802" s="23">
        <v>801</v>
      </c>
      <c r="B802" s="11">
        <v>45459</v>
      </c>
      <c r="C802" s="12">
        <v>45459.699728252315</v>
      </c>
      <c r="D802" s="13" t="s">
        <v>491</v>
      </c>
      <c r="E802" s="13" t="s">
        <v>313</v>
      </c>
      <c r="F802" s="14">
        <v>37.72</v>
      </c>
      <c r="G802" s="13" t="s">
        <v>3</v>
      </c>
    </row>
    <row r="803" spans="1:7" x14ac:dyDescent="0.25">
      <c r="A803" s="24">
        <v>802</v>
      </c>
      <c r="B803" s="15">
        <v>45459</v>
      </c>
      <c r="C803" s="16">
        <v>45459.739783182871</v>
      </c>
      <c r="D803" s="17" t="s">
        <v>491</v>
      </c>
      <c r="E803" s="17" t="s">
        <v>66</v>
      </c>
      <c r="F803" s="18">
        <v>32.82</v>
      </c>
      <c r="G803" s="17" t="s">
        <v>8</v>
      </c>
    </row>
    <row r="804" spans="1:7" x14ac:dyDescent="0.25">
      <c r="A804" s="23">
        <v>803</v>
      </c>
      <c r="B804" s="11">
        <v>45459</v>
      </c>
      <c r="C804" s="12">
        <v>45459.740469375</v>
      </c>
      <c r="D804" s="13" t="s">
        <v>491</v>
      </c>
      <c r="E804" s="13" t="s">
        <v>66</v>
      </c>
      <c r="F804" s="14">
        <v>32.82</v>
      </c>
      <c r="G804" s="13" t="s">
        <v>8</v>
      </c>
    </row>
    <row r="805" spans="1:7" x14ac:dyDescent="0.25">
      <c r="A805" s="24">
        <v>804</v>
      </c>
      <c r="B805" s="15">
        <v>45460</v>
      </c>
      <c r="C805" s="16">
        <v>45460.373194953703</v>
      </c>
      <c r="D805" s="17" t="s">
        <v>491</v>
      </c>
      <c r="E805" s="17" t="s">
        <v>314</v>
      </c>
      <c r="F805" s="18">
        <v>27.92</v>
      </c>
      <c r="G805" s="17" t="s">
        <v>5</v>
      </c>
    </row>
    <row r="806" spans="1:7" x14ac:dyDescent="0.25">
      <c r="A806" s="23">
        <v>805</v>
      </c>
      <c r="B806" s="11">
        <v>45460</v>
      </c>
      <c r="C806" s="12">
        <v>45460.425059479167</v>
      </c>
      <c r="D806" s="13" t="s">
        <v>491</v>
      </c>
      <c r="E806" s="13" t="s">
        <v>315</v>
      </c>
      <c r="F806" s="14">
        <v>27.92</v>
      </c>
      <c r="G806" s="13" t="s">
        <v>21</v>
      </c>
    </row>
    <row r="807" spans="1:7" x14ac:dyDescent="0.25">
      <c r="A807" s="24">
        <v>806</v>
      </c>
      <c r="B807" s="15">
        <v>45460</v>
      </c>
      <c r="C807" s="16">
        <v>45460.426129340274</v>
      </c>
      <c r="D807" s="17" t="s">
        <v>491</v>
      </c>
      <c r="E807" s="17" t="s">
        <v>315</v>
      </c>
      <c r="F807" s="18">
        <v>27.92</v>
      </c>
      <c r="G807" s="17" t="s">
        <v>21</v>
      </c>
    </row>
    <row r="808" spans="1:7" x14ac:dyDescent="0.25">
      <c r="A808" s="23">
        <v>807</v>
      </c>
      <c r="B808" s="11">
        <v>45460</v>
      </c>
      <c r="C808" s="12">
        <v>45460.455458425924</v>
      </c>
      <c r="D808" s="13" t="s">
        <v>491</v>
      </c>
      <c r="E808" s="13" t="s">
        <v>49</v>
      </c>
      <c r="F808" s="14">
        <v>37.72</v>
      </c>
      <c r="G808" s="13" t="s">
        <v>36</v>
      </c>
    </row>
    <row r="809" spans="1:7" x14ac:dyDescent="0.25">
      <c r="A809" s="24">
        <v>808</v>
      </c>
      <c r="B809" s="15">
        <v>45460</v>
      </c>
      <c r="C809" s="16">
        <v>45460.619159502312</v>
      </c>
      <c r="D809" s="17" t="s">
        <v>491</v>
      </c>
      <c r="E809" s="17" t="s">
        <v>171</v>
      </c>
      <c r="F809" s="18">
        <v>37.72</v>
      </c>
      <c r="G809" s="17" t="s">
        <v>36</v>
      </c>
    </row>
    <row r="810" spans="1:7" x14ac:dyDescent="0.25">
      <c r="A810" s="23">
        <v>809</v>
      </c>
      <c r="B810" s="11">
        <v>45460</v>
      </c>
      <c r="C810" s="12">
        <v>45460.701544456017</v>
      </c>
      <c r="D810" s="13" t="s">
        <v>491</v>
      </c>
      <c r="E810" s="13" t="s">
        <v>16</v>
      </c>
      <c r="F810" s="14">
        <v>37.72</v>
      </c>
      <c r="G810" s="13" t="s">
        <v>36</v>
      </c>
    </row>
    <row r="811" spans="1:7" x14ac:dyDescent="0.25">
      <c r="A811" s="24">
        <v>810</v>
      </c>
      <c r="B811" s="15">
        <v>45460</v>
      </c>
      <c r="C811" s="16">
        <v>45460.702211087962</v>
      </c>
      <c r="D811" s="17" t="s">
        <v>491</v>
      </c>
      <c r="E811" s="17" t="s">
        <v>16</v>
      </c>
      <c r="F811" s="18">
        <v>37.72</v>
      </c>
      <c r="G811" s="17" t="s">
        <v>36</v>
      </c>
    </row>
    <row r="812" spans="1:7" x14ac:dyDescent="0.25">
      <c r="A812" s="23">
        <v>811</v>
      </c>
      <c r="B812" s="11">
        <v>45460</v>
      </c>
      <c r="C812" s="12">
        <v>45460.703198333336</v>
      </c>
      <c r="D812" s="13" t="s">
        <v>491</v>
      </c>
      <c r="E812" s="13" t="s">
        <v>16</v>
      </c>
      <c r="F812" s="14">
        <v>27.92</v>
      </c>
      <c r="G812" s="13" t="s">
        <v>5</v>
      </c>
    </row>
    <row r="813" spans="1:7" x14ac:dyDescent="0.25">
      <c r="A813" s="24">
        <v>812</v>
      </c>
      <c r="B813" s="15">
        <v>45460</v>
      </c>
      <c r="C813" s="16">
        <v>45460.785643877316</v>
      </c>
      <c r="D813" s="17" t="s">
        <v>491</v>
      </c>
      <c r="E813" s="17" t="s">
        <v>316</v>
      </c>
      <c r="F813" s="18">
        <v>27.92</v>
      </c>
      <c r="G813" s="17" t="s">
        <v>5</v>
      </c>
    </row>
    <row r="814" spans="1:7" x14ac:dyDescent="0.25">
      <c r="A814" s="23">
        <v>813</v>
      </c>
      <c r="B814" s="11">
        <v>45460</v>
      </c>
      <c r="C814" s="12">
        <v>45460.88624403935</v>
      </c>
      <c r="D814" s="13" t="s">
        <v>491</v>
      </c>
      <c r="E814" s="13" t="s">
        <v>13</v>
      </c>
      <c r="F814" s="14">
        <v>32.82</v>
      </c>
      <c r="G814" s="13" t="s">
        <v>8</v>
      </c>
    </row>
    <row r="815" spans="1:7" x14ac:dyDescent="0.25">
      <c r="A815" s="24">
        <v>814</v>
      </c>
      <c r="B815" s="15">
        <v>45461</v>
      </c>
      <c r="C815" s="16">
        <v>45461.586182002313</v>
      </c>
      <c r="D815" s="17" t="s">
        <v>491</v>
      </c>
      <c r="E815" s="17" t="s">
        <v>306</v>
      </c>
      <c r="F815" s="18">
        <v>27.92</v>
      </c>
      <c r="G815" s="17" t="s">
        <v>5</v>
      </c>
    </row>
    <row r="816" spans="1:7" x14ac:dyDescent="0.25">
      <c r="A816" s="23">
        <v>815</v>
      </c>
      <c r="B816" s="11">
        <v>45461</v>
      </c>
      <c r="C816" s="12">
        <v>45461.586948067132</v>
      </c>
      <c r="D816" s="13" t="s">
        <v>491</v>
      </c>
      <c r="E816" s="13" t="s">
        <v>306</v>
      </c>
      <c r="F816" s="14">
        <v>37.72</v>
      </c>
      <c r="G816" s="13" t="s">
        <v>36</v>
      </c>
    </row>
    <row r="817" spans="1:7" x14ac:dyDescent="0.25">
      <c r="A817" s="24">
        <v>816</v>
      </c>
      <c r="B817" s="15">
        <v>45461</v>
      </c>
      <c r="C817" s="16">
        <v>45461.806025127313</v>
      </c>
      <c r="D817" s="17" t="s">
        <v>491</v>
      </c>
      <c r="E817" s="17" t="s">
        <v>161</v>
      </c>
      <c r="F817" s="18">
        <v>37.72</v>
      </c>
      <c r="G817" s="17" t="s">
        <v>36</v>
      </c>
    </row>
    <row r="818" spans="1:7" x14ac:dyDescent="0.25">
      <c r="A818" s="23">
        <v>817</v>
      </c>
      <c r="B818" s="11">
        <v>45461</v>
      </c>
      <c r="C818" s="12">
        <v>45461.806700138892</v>
      </c>
      <c r="D818" s="13" t="s">
        <v>491</v>
      </c>
      <c r="E818" s="13" t="s">
        <v>161</v>
      </c>
      <c r="F818" s="14">
        <v>37.72</v>
      </c>
      <c r="G818" s="13" t="s">
        <v>36</v>
      </c>
    </row>
    <row r="819" spans="1:7" x14ac:dyDescent="0.25">
      <c r="A819" s="24">
        <v>818</v>
      </c>
      <c r="B819" s="15">
        <v>45461</v>
      </c>
      <c r="C819" s="16">
        <v>45461.858211770836</v>
      </c>
      <c r="D819" s="17" t="s">
        <v>491</v>
      </c>
      <c r="E819" s="17" t="s">
        <v>317</v>
      </c>
      <c r="F819" s="18">
        <v>27.92</v>
      </c>
      <c r="G819" s="17" t="s">
        <v>21</v>
      </c>
    </row>
    <row r="820" spans="1:7" x14ac:dyDescent="0.25">
      <c r="A820" s="23">
        <v>819</v>
      </c>
      <c r="B820" s="11">
        <v>45461</v>
      </c>
      <c r="C820" s="12">
        <v>45461.889462106483</v>
      </c>
      <c r="D820" s="13" t="s">
        <v>491</v>
      </c>
      <c r="E820" s="13" t="s">
        <v>16</v>
      </c>
      <c r="F820" s="14">
        <v>32.82</v>
      </c>
      <c r="G820" s="13" t="s">
        <v>8</v>
      </c>
    </row>
    <row r="821" spans="1:7" x14ac:dyDescent="0.25">
      <c r="A821" s="24">
        <v>820</v>
      </c>
      <c r="B821" s="15">
        <v>45461</v>
      </c>
      <c r="C821" s="16">
        <v>45461.890492106482</v>
      </c>
      <c r="D821" s="17" t="s">
        <v>491</v>
      </c>
      <c r="E821" s="17" t="s">
        <v>16</v>
      </c>
      <c r="F821" s="18">
        <v>32.82</v>
      </c>
      <c r="G821" s="17" t="s">
        <v>8</v>
      </c>
    </row>
    <row r="822" spans="1:7" x14ac:dyDescent="0.25">
      <c r="A822" s="23">
        <v>821</v>
      </c>
      <c r="B822" s="11">
        <v>45462</v>
      </c>
      <c r="C822" s="12">
        <v>45462.32453510417</v>
      </c>
      <c r="D822" s="13" t="s">
        <v>491</v>
      </c>
      <c r="E822" s="13" t="s">
        <v>318</v>
      </c>
      <c r="F822" s="14">
        <v>37.72</v>
      </c>
      <c r="G822" s="13" t="s">
        <v>1</v>
      </c>
    </row>
    <row r="823" spans="1:7" x14ac:dyDescent="0.25">
      <c r="A823" s="24">
        <v>822</v>
      </c>
      <c r="B823" s="15">
        <v>45462</v>
      </c>
      <c r="C823" s="16">
        <v>45462.345769768515</v>
      </c>
      <c r="D823" s="17" t="s">
        <v>491</v>
      </c>
      <c r="E823" s="17" t="s">
        <v>148</v>
      </c>
      <c r="F823" s="18">
        <v>27.92</v>
      </c>
      <c r="G823" s="17" t="s">
        <v>21</v>
      </c>
    </row>
    <row r="824" spans="1:7" x14ac:dyDescent="0.25">
      <c r="A824" s="23">
        <v>823</v>
      </c>
      <c r="B824" s="11">
        <v>45462</v>
      </c>
      <c r="C824" s="12">
        <v>45462.454172361111</v>
      </c>
      <c r="D824" s="13" t="s">
        <v>491</v>
      </c>
      <c r="E824" s="13" t="s">
        <v>319</v>
      </c>
      <c r="F824" s="14">
        <v>27.92</v>
      </c>
      <c r="G824" s="13" t="s">
        <v>5</v>
      </c>
    </row>
    <row r="825" spans="1:7" x14ac:dyDescent="0.25">
      <c r="A825" s="24">
        <v>824</v>
      </c>
      <c r="B825" s="15">
        <v>45462</v>
      </c>
      <c r="C825" s="16">
        <v>45462.466294062498</v>
      </c>
      <c r="D825" s="17" t="s">
        <v>491</v>
      </c>
      <c r="E825" s="17" t="s">
        <v>320</v>
      </c>
      <c r="F825" s="18">
        <v>37.72</v>
      </c>
      <c r="G825" s="17" t="s">
        <v>1</v>
      </c>
    </row>
    <row r="826" spans="1:7" x14ac:dyDescent="0.25">
      <c r="A826" s="23">
        <v>825</v>
      </c>
      <c r="B826" s="11">
        <v>45462</v>
      </c>
      <c r="C826" s="12">
        <v>45462.467030231484</v>
      </c>
      <c r="D826" s="13" t="s">
        <v>491</v>
      </c>
      <c r="E826" s="13" t="s">
        <v>320</v>
      </c>
      <c r="F826" s="14">
        <v>37.72</v>
      </c>
      <c r="G826" s="13" t="s">
        <v>12</v>
      </c>
    </row>
    <row r="827" spans="1:7" x14ac:dyDescent="0.25">
      <c r="A827" s="24">
        <v>826</v>
      </c>
      <c r="B827" s="15">
        <v>45462</v>
      </c>
      <c r="C827" s="16">
        <v>45462.598336319446</v>
      </c>
      <c r="D827" s="17" t="s">
        <v>491</v>
      </c>
      <c r="E827" s="17" t="s">
        <v>171</v>
      </c>
      <c r="F827" s="18">
        <v>32.82</v>
      </c>
      <c r="G827" s="17" t="s">
        <v>8</v>
      </c>
    </row>
    <row r="828" spans="1:7" x14ac:dyDescent="0.25">
      <c r="A828" s="23">
        <v>827</v>
      </c>
      <c r="B828" s="11">
        <v>45462</v>
      </c>
      <c r="C828" s="12">
        <v>45462.769947187502</v>
      </c>
      <c r="D828" s="13" t="s">
        <v>491</v>
      </c>
      <c r="E828" s="13" t="s">
        <v>160</v>
      </c>
      <c r="F828" s="14">
        <v>37.72</v>
      </c>
      <c r="G828" s="13" t="s">
        <v>36</v>
      </c>
    </row>
    <row r="829" spans="1:7" x14ac:dyDescent="0.25">
      <c r="A829" s="24">
        <v>828</v>
      </c>
      <c r="B829" s="15">
        <v>45462</v>
      </c>
      <c r="C829" s="16">
        <v>45462.770821307873</v>
      </c>
      <c r="D829" s="17" t="s">
        <v>491</v>
      </c>
      <c r="E829" s="17" t="s">
        <v>160</v>
      </c>
      <c r="F829" s="18">
        <v>37.72</v>
      </c>
      <c r="G829" s="17" t="s">
        <v>1</v>
      </c>
    </row>
    <row r="830" spans="1:7" x14ac:dyDescent="0.25">
      <c r="A830" s="23">
        <v>829</v>
      </c>
      <c r="B830" s="11">
        <v>45462</v>
      </c>
      <c r="C830" s="12">
        <v>45462.813556631947</v>
      </c>
      <c r="D830" s="13" t="s">
        <v>491</v>
      </c>
      <c r="E830" s="13" t="s">
        <v>13</v>
      </c>
      <c r="F830" s="14">
        <v>32.82</v>
      </c>
      <c r="G830" s="13" t="s">
        <v>8</v>
      </c>
    </row>
    <row r="831" spans="1:7" x14ac:dyDescent="0.25">
      <c r="A831" s="24">
        <v>830</v>
      </c>
      <c r="B831" s="15">
        <v>45462</v>
      </c>
      <c r="C831" s="16">
        <v>45462.895132928243</v>
      </c>
      <c r="D831" s="17" t="s">
        <v>491</v>
      </c>
      <c r="E831" s="17" t="s">
        <v>199</v>
      </c>
      <c r="F831" s="18">
        <v>37.72</v>
      </c>
      <c r="G831" s="17" t="s">
        <v>36</v>
      </c>
    </row>
    <row r="832" spans="1:7" x14ac:dyDescent="0.25">
      <c r="A832" s="23">
        <v>831</v>
      </c>
      <c r="B832" s="11">
        <v>45462</v>
      </c>
      <c r="C832" s="12">
        <v>45462.895873657406</v>
      </c>
      <c r="D832" s="13" t="s">
        <v>491</v>
      </c>
      <c r="E832" s="13" t="s">
        <v>199</v>
      </c>
      <c r="F832" s="14">
        <v>32.82</v>
      </c>
      <c r="G832" s="13" t="s">
        <v>8</v>
      </c>
    </row>
    <row r="833" spans="1:7" x14ac:dyDescent="0.25">
      <c r="A833" s="24">
        <v>832</v>
      </c>
      <c r="B833" s="15">
        <v>45463</v>
      </c>
      <c r="C833" s="16">
        <v>45463.451463576392</v>
      </c>
      <c r="D833" s="17" t="s">
        <v>491</v>
      </c>
      <c r="E833" s="17" t="s">
        <v>104</v>
      </c>
      <c r="F833" s="18">
        <v>37.72</v>
      </c>
      <c r="G833" s="17" t="s">
        <v>1</v>
      </c>
    </row>
    <row r="834" spans="1:7" x14ac:dyDescent="0.25">
      <c r="A834" s="23">
        <v>833</v>
      </c>
      <c r="B834" s="11">
        <v>45463</v>
      </c>
      <c r="C834" s="12">
        <v>45463.790996319447</v>
      </c>
      <c r="D834" s="13" t="s">
        <v>491</v>
      </c>
      <c r="E834" s="13" t="s">
        <v>321</v>
      </c>
      <c r="F834" s="14">
        <v>37.72</v>
      </c>
      <c r="G834" s="13" t="s">
        <v>1</v>
      </c>
    </row>
    <row r="835" spans="1:7" x14ac:dyDescent="0.25">
      <c r="A835" s="24">
        <v>834</v>
      </c>
      <c r="B835" s="15">
        <v>45463</v>
      </c>
      <c r="C835" s="16">
        <v>45463.791669409722</v>
      </c>
      <c r="D835" s="17" t="s">
        <v>491</v>
      </c>
      <c r="E835" s="17" t="s">
        <v>321</v>
      </c>
      <c r="F835" s="18">
        <v>37.72</v>
      </c>
      <c r="G835" s="17" t="s">
        <v>1</v>
      </c>
    </row>
    <row r="836" spans="1:7" x14ac:dyDescent="0.25">
      <c r="A836" s="23">
        <v>835</v>
      </c>
      <c r="B836" s="11">
        <v>45463</v>
      </c>
      <c r="C836" s="12">
        <v>45463.90219922454</v>
      </c>
      <c r="D836" s="13" t="s">
        <v>491</v>
      </c>
      <c r="E836" s="13" t="s">
        <v>264</v>
      </c>
      <c r="F836" s="14">
        <v>37.72</v>
      </c>
      <c r="G836" s="13" t="s">
        <v>1</v>
      </c>
    </row>
    <row r="837" spans="1:7" x14ac:dyDescent="0.25">
      <c r="A837" s="24">
        <v>836</v>
      </c>
      <c r="B837" s="15">
        <v>45463</v>
      </c>
      <c r="C837" s="16">
        <v>45463.915052708333</v>
      </c>
      <c r="D837" s="17" t="s">
        <v>491</v>
      </c>
      <c r="E837" s="17" t="s">
        <v>13</v>
      </c>
      <c r="F837" s="18">
        <v>37.72</v>
      </c>
      <c r="G837" s="17" t="s">
        <v>1</v>
      </c>
    </row>
    <row r="838" spans="1:7" x14ac:dyDescent="0.25">
      <c r="A838" s="23">
        <v>837</v>
      </c>
      <c r="B838" s="11">
        <v>45463</v>
      </c>
      <c r="C838" s="12">
        <v>45463.916175902777</v>
      </c>
      <c r="D838" s="13" t="s">
        <v>491</v>
      </c>
      <c r="E838" s="13" t="s">
        <v>13</v>
      </c>
      <c r="F838" s="14">
        <v>32.82</v>
      </c>
      <c r="G838" s="13" t="s">
        <v>8</v>
      </c>
    </row>
    <row r="839" spans="1:7" x14ac:dyDescent="0.25">
      <c r="A839" s="24">
        <v>838</v>
      </c>
      <c r="B839" s="15">
        <v>45464</v>
      </c>
      <c r="C839" s="16">
        <v>45464.416619560187</v>
      </c>
      <c r="D839" s="17" t="s">
        <v>491</v>
      </c>
      <c r="E839" s="17" t="s">
        <v>318</v>
      </c>
      <c r="F839" s="18">
        <v>37.72</v>
      </c>
      <c r="G839" s="17" t="s">
        <v>1</v>
      </c>
    </row>
    <row r="840" spans="1:7" x14ac:dyDescent="0.25">
      <c r="A840" s="23">
        <v>839</v>
      </c>
      <c r="B840" s="11">
        <v>45464</v>
      </c>
      <c r="C840" s="12">
        <v>45464.417826192126</v>
      </c>
      <c r="D840" s="13" t="s">
        <v>491</v>
      </c>
      <c r="E840" s="13" t="s">
        <v>322</v>
      </c>
      <c r="F840" s="14">
        <v>27.92</v>
      </c>
      <c r="G840" s="13" t="s">
        <v>5</v>
      </c>
    </row>
    <row r="841" spans="1:7" x14ac:dyDescent="0.25">
      <c r="A841" s="24">
        <v>840</v>
      </c>
      <c r="B841" s="15">
        <v>45464</v>
      </c>
      <c r="C841" s="16">
        <v>45464.55508583333</v>
      </c>
      <c r="D841" s="17" t="s">
        <v>491</v>
      </c>
      <c r="E841" s="17" t="s">
        <v>16</v>
      </c>
      <c r="F841" s="18">
        <v>32.82</v>
      </c>
      <c r="G841" s="17" t="s">
        <v>8</v>
      </c>
    </row>
    <row r="842" spans="1:7" x14ac:dyDescent="0.25">
      <c r="A842" s="23">
        <v>841</v>
      </c>
      <c r="B842" s="11">
        <v>45464</v>
      </c>
      <c r="C842" s="12">
        <v>45464.555920289349</v>
      </c>
      <c r="D842" s="13" t="s">
        <v>491</v>
      </c>
      <c r="E842" s="13" t="s">
        <v>16</v>
      </c>
      <c r="F842" s="14">
        <v>32.82</v>
      </c>
      <c r="G842" s="13" t="s">
        <v>8</v>
      </c>
    </row>
    <row r="843" spans="1:7" x14ac:dyDescent="0.25">
      <c r="A843" s="24">
        <v>842</v>
      </c>
      <c r="B843" s="15">
        <v>45464</v>
      </c>
      <c r="C843" s="16">
        <v>45464.75851925926</v>
      </c>
      <c r="D843" s="17" t="s">
        <v>491</v>
      </c>
      <c r="E843" s="17" t="s">
        <v>323</v>
      </c>
      <c r="F843" s="18">
        <v>23.02</v>
      </c>
      <c r="G843" s="17" t="s">
        <v>28</v>
      </c>
    </row>
    <row r="844" spans="1:7" x14ac:dyDescent="0.25">
      <c r="A844" s="23">
        <v>843</v>
      </c>
      <c r="B844" s="11">
        <v>45464</v>
      </c>
      <c r="C844" s="12">
        <v>45464.812808460651</v>
      </c>
      <c r="D844" s="13" t="s">
        <v>491</v>
      </c>
      <c r="E844" s="13" t="s">
        <v>13</v>
      </c>
      <c r="F844" s="14">
        <v>37.72</v>
      </c>
      <c r="G844" s="13" t="s">
        <v>1</v>
      </c>
    </row>
    <row r="845" spans="1:7" x14ac:dyDescent="0.25">
      <c r="A845" s="24">
        <v>844</v>
      </c>
      <c r="B845" s="15">
        <v>45464</v>
      </c>
      <c r="C845" s="16">
        <v>45464.824377326389</v>
      </c>
      <c r="D845" s="17" t="s">
        <v>491</v>
      </c>
      <c r="E845" s="17" t="s">
        <v>161</v>
      </c>
      <c r="F845" s="18">
        <v>37.72</v>
      </c>
      <c r="G845" s="17" t="s">
        <v>36</v>
      </c>
    </row>
    <row r="846" spans="1:7" x14ac:dyDescent="0.25">
      <c r="A846" s="23">
        <v>845</v>
      </c>
      <c r="B846" s="11">
        <v>45464</v>
      </c>
      <c r="C846" s="12">
        <v>45464.825077696762</v>
      </c>
      <c r="D846" s="13" t="s">
        <v>491</v>
      </c>
      <c r="E846" s="13" t="s">
        <v>161</v>
      </c>
      <c r="F846" s="14">
        <v>37.72</v>
      </c>
      <c r="G846" s="13" t="s">
        <v>36</v>
      </c>
    </row>
    <row r="847" spans="1:7" x14ac:dyDescent="0.25">
      <c r="A847" s="24">
        <v>846</v>
      </c>
      <c r="B847" s="15">
        <v>45464</v>
      </c>
      <c r="C847" s="16">
        <v>45464.826325289352</v>
      </c>
      <c r="D847" s="17" t="s">
        <v>491</v>
      </c>
      <c r="E847" s="17" t="s">
        <v>187</v>
      </c>
      <c r="F847" s="18">
        <v>37.72</v>
      </c>
      <c r="G847" s="17" t="s">
        <v>36</v>
      </c>
    </row>
    <row r="848" spans="1:7" x14ac:dyDescent="0.25">
      <c r="A848" s="23">
        <v>847</v>
      </c>
      <c r="B848" s="11">
        <v>45464</v>
      </c>
      <c r="C848" s="12">
        <v>45464.827085775461</v>
      </c>
      <c r="D848" s="13" t="s">
        <v>491</v>
      </c>
      <c r="E848" s="13" t="s">
        <v>187</v>
      </c>
      <c r="F848" s="14">
        <v>37.72</v>
      </c>
      <c r="G848" s="13" t="s">
        <v>36</v>
      </c>
    </row>
    <row r="849" spans="1:7" x14ac:dyDescent="0.25">
      <c r="A849" s="24">
        <v>848</v>
      </c>
      <c r="B849" s="15">
        <v>45464</v>
      </c>
      <c r="C849" s="16">
        <v>45464.827995081017</v>
      </c>
      <c r="D849" s="17" t="s">
        <v>491</v>
      </c>
      <c r="E849" s="17" t="s">
        <v>187</v>
      </c>
      <c r="F849" s="18">
        <v>27.92</v>
      </c>
      <c r="G849" s="17" t="s">
        <v>5</v>
      </c>
    </row>
    <row r="850" spans="1:7" x14ac:dyDescent="0.25">
      <c r="A850" s="23">
        <v>849</v>
      </c>
      <c r="B850" s="11">
        <v>45464</v>
      </c>
      <c r="C850" s="12">
        <v>45464.830290995371</v>
      </c>
      <c r="D850" s="13" t="s">
        <v>491</v>
      </c>
      <c r="E850" s="13" t="s">
        <v>318</v>
      </c>
      <c r="F850" s="14">
        <v>32.82</v>
      </c>
      <c r="G850" s="13" t="s">
        <v>8</v>
      </c>
    </row>
    <row r="851" spans="1:7" x14ac:dyDescent="0.25">
      <c r="A851" s="24">
        <v>850</v>
      </c>
      <c r="B851" s="15">
        <v>45465</v>
      </c>
      <c r="C851" s="16">
        <v>45465.360998530094</v>
      </c>
      <c r="D851" s="17" t="s">
        <v>491</v>
      </c>
      <c r="E851" s="17" t="s">
        <v>148</v>
      </c>
      <c r="F851" s="18">
        <v>27.92</v>
      </c>
      <c r="G851" s="17" t="s">
        <v>21</v>
      </c>
    </row>
    <row r="852" spans="1:7" x14ac:dyDescent="0.25">
      <c r="A852" s="23">
        <v>851</v>
      </c>
      <c r="B852" s="11">
        <v>45465</v>
      </c>
      <c r="C852" s="12">
        <v>45465.401259016202</v>
      </c>
      <c r="D852" s="13" t="s">
        <v>491</v>
      </c>
      <c r="E852" s="13" t="s">
        <v>318</v>
      </c>
      <c r="F852" s="14">
        <v>32.82</v>
      </c>
      <c r="G852" s="13" t="s">
        <v>8</v>
      </c>
    </row>
    <row r="853" spans="1:7" x14ac:dyDescent="0.25">
      <c r="A853" s="24">
        <v>852</v>
      </c>
      <c r="B853" s="15">
        <v>45465</v>
      </c>
      <c r="C853" s="16">
        <v>45465.53698542824</v>
      </c>
      <c r="D853" s="17" t="s">
        <v>491</v>
      </c>
      <c r="E853" s="17" t="s">
        <v>324</v>
      </c>
      <c r="F853" s="18">
        <v>32.82</v>
      </c>
      <c r="G853" s="17" t="s">
        <v>8</v>
      </c>
    </row>
    <row r="854" spans="1:7" x14ac:dyDescent="0.25">
      <c r="A854" s="23">
        <v>853</v>
      </c>
      <c r="B854" s="11">
        <v>45465</v>
      </c>
      <c r="C854" s="12">
        <v>45465.650927511575</v>
      </c>
      <c r="D854" s="13" t="s">
        <v>491</v>
      </c>
      <c r="E854" s="13" t="s">
        <v>13</v>
      </c>
      <c r="F854" s="14">
        <v>37.72</v>
      </c>
      <c r="G854" s="13" t="s">
        <v>1</v>
      </c>
    </row>
    <row r="855" spans="1:7" x14ac:dyDescent="0.25">
      <c r="A855" s="24">
        <v>854</v>
      </c>
      <c r="B855" s="15">
        <v>45465</v>
      </c>
      <c r="C855" s="16">
        <v>45465.923877291665</v>
      </c>
      <c r="D855" s="17" t="s">
        <v>491</v>
      </c>
      <c r="E855" s="17" t="s">
        <v>325</v>
      </c>
      <c r="F855" s="18">
        <v>37.72</v>
      </c>
      <c r="G855" s="17" t="s">
        <v>36</v>
      </c>
    </row>
    <row r="856" spans="1:7" x14ac:dyDescent="0.25">
      <c r="A856" s="23">
        <v>855</v>
      </c>
      <c r="B856" s="11">
        <v>45466</v>
      </c>
      <c r="C856" s="12">
        <v>45466.758349606484</v>
      </c>
      <c r="D856" s="13" t="s">
        <v>491</v>
      </c>
      <c r="E856" s="13" t="s">
        <v>16</v>
      </c>
      <c r="F856" s="14">
        <v>32.82</v>
      </c>
      <c r="G856" s="13" t="s">
        <v>8</v>
      </c>
    </row>
    <row r="857" spans="1:7" x14ac:dyDescent="0.25">
      <c r="A857" s="24">
        <v>856</v>
      </c>
      <c r="B857" s="15">
        <v>45466</v>
      </c>
      <c r="C857" s="16">
        <v>45466.759613865739</v>
      </c>
      <c r="D857" s="17" t="s">
        <v>491</v>
      </c>
      <c r="E857" s="17" t="s">
        <v>16</v>
      </c>
      <c r="F857" s="18">
        <v>32.82</v>
      </c>
      <c r="G857" s="17" t="s">
        <v>8</v>
      </c>
    </row>
    <row r="858" spans="1:7" x14ac:dyDescent="0.25">
      <c r="A858" s="23">
        <v>857</v>
      </c>
      <c r="B858" s="11">
        <v>45466</v>
      </c>
      <c r="C858" s="12">
        <v>45466.879710138892</v>
      </c>
      <c r="D858" s="13" t="s">
        <v>491</v>
      </c>
      <c r="E858" s="13" t="s">
        <v>326</v>
      </c>
      <c r="F858" s="14">
        <v>37.72</v>
      </c>
      <c r="G858" s="13" t="s">
        <v>36</v>
      </c>
    </row>
    <row r="859" spans="1:7" x14ac:dyDescent="0.25">
      <c r="A859" s="24">
        <v>858</v>
      </c>
      <c r="B859" s="15">
        <v>45466</v>
      </c>
      <c r="C859" s="16">
        <v>45466.89522943287</v>
      </c>
      <c r="D859" s="17" t="s">
        <v>491</v>
      </c>
      <c r="E859" s="17" t="s">
        <v>327</v>
      </c>
      <c r="F859" s="18">
        <v>37.72</v>
      </c>
      <c r="G859" s="17" t="s">
        <v>1</v>
      </c>
    </row>
    <row r="860" spans="1:7" x14ac:dyDescent="0.25">
      <c r="A860" s="23">
        <v>859</v>
      </c>
      <c r="B860" s="11">
        <v>45466</v>
      </c>
      <c r="C860" s="12">
        <v>45466.896254340281</v>
      </c>
      <c r="D860" s="13" t="s">
        <v>491</v>
      </c>
      <c r="E860" s="13" t="s">
        <v>327</v>
      </c>
      <c r="F860" s="14">
        <v>37.72</v>
      </c>
      <c r="G860" s="13" t="s">
        <v>36</v>
      </c>
    </row>
    <row r="861" spans="1:7" x14ac:dyDescent="0.25">
      <c r="A861" s="24">
        <v>860</v>
      </c>
      <c r="B861" s="15">
        <v>45467</v>
      </c>
      <c r="C861" s="16">
        <v>45467.489351145836</v>
      </c>
      <c r="D861" s="17" t="s">
        <v>491</v>
      </c>
      <c r="E861" s="17" t="s">
        <v>171</v>
      </c>
      <c r="F861" s="18">
        <v>32.82</v>
      </c>
      <c r="G861" s="17" t="s">
        <v>8</v>
      </c>
    </row>
    <row r="862" spans="1:7" x14ac:dyDescent="0.25">
      <c r="A862" s="23">
        <v>861</v>
      </c>
      <c r="B862" s="11">
        <v>45467</v>
      </c>
      <c r="C862" s="12">
        <v>45467.492778287036</v>
      </c>
      <c r="D862" s="13" t="s">
        <v>491</v>
      </c>
      <c r="E862" s="13" t="s">
        <v>187</v>
      </c>
      <c r="F862" s="14">
        <v>37.72</v>
      </c>
      <c r="G862" s="13" t="s">
        <v>36</v>
      </c>
    </row>
    <row r="863" spans="1:7" x14ac:dyDescent="0.25">
      <c r="A863" s="24">
        <v>862</v>
      </c>
      <c r="B863" s="15">
        <v>45467</v>
      </c>
      <c r="C863" s="16">
        <v>45467.49356574074</v>
      </c>
      <c r="D863" s="17" t="s">
        <v>491</v>
      </c>
      <c r="E863" s="17" t="s">
        <v>187</v>
      </c>
      <c r="F863" s="18">
        <v>37.72</v>
      </c>
      <c r="G863" s="17" t="s">
        <v>36</v>
      </c>
    </row>
    <row r="864" spans="1:7" x14ac:dyDescent="0.25">
      <c r="A864" s="23">
        <v>863</v>
      </c>
      <c r="B864" s="11">
        <v>45467</v>
      </c>
      <c r="C864" s="12">
        <v>45467.626724479167</v>
      </c>
      <c r="D864" s="13" t="s">
        <v>491</v>
      </c>
      <c r="E864" s="13" t="s">
        <v>328</v>
      </c>
      <c r="F864" s="14">
        <v>37.72</v>
      </c>
      <c r="G864" s="13" t="s">
        <v>1</v>
      </c>
    </row>
    <row r="865" spans="1:7" x14ac:dyDescent="0.25">
      <c r="A865" s="24">
        <v>864</v>
      </c>
      <c r="B865" s="15">
        <v>45467</v>
      </c>
      <c r="C865" s="16">
        <v>45467.698617743059</v>
      </c>
      <c r="D865" s="17" t="s">
        <v>491</v>
      </c>
      <c r="E865" s="17" t="s">
        <v>210</v>
      </c>
      <c r="F865" s="18">
        <v>37.72</v>
      </c>
      <c r="G865" s="17" t="s">
        <v>36</v>
      </c>
    </row>
    <row r="866" spans="1:7" x14ac:dyDescent="0.25">
      <c r="A866" s="23">
        <v>865</v>
      </c>
      <c r="B866" s="11">
        <v>45467</v>
      </c>
      <c r="C866" s="12">
        <v>45467.699310289354</v>
      </c>
      <c r="D866" s="13" t="s">
        <v>491</v>
      </c>
      <c r="E866" s="13" t="s">
        <v>210</v>
      </c>
      <c r="F866" s="14">
        <v>37.72</v>
      </c>
      <c r="G866" s="13" t="s">
        <v>36</v>
      </c>
    </row>
    <row r="867" spans="1:7" x14ac:dyDescent="0.25">
      <c r="A867" s="24">
        <v>866</v>
      </c>
      <c r="B867" s="15">
        <v>45468</v>
      </c>
      <c r="C867" s="16">
        <v>45468.346808379632</v>
      </c>
      <c r="D867" s="17" t="s">
        <v>491</v>
      </c>
      <c r="E867" s="17" t="s">
        <v>329</v>
      </c>
      <c r="F867" s="18">
        <v>37.72</v>
      </c>
      <c r="G867" s="17" t="s">
        <v>1</v>
      </c>
    </row>
    <row r="868" spans="1:7" x14ac:dyDescent="0.25">
      <c r="A868" s="23">
        <v>867</v>
      </c>
      <c r="B868" s="11">
        <v>45468</v>
      </c>
      <c r="C868" s="12">
        <v>45468.436416759258</v>
      </c>
      <c r="D868" s="13" t="s">
        <v>491</v>
      </c>
      <c r="E868" s="13" t="s">
        <v>16</v>
      </c>
      <c r="F868" s="14">
        <v>32.82</v>
      </c>
      <c r="G868" s="13" t="s">
        <v>8</v>
      </c>
    </row>
    <row r="869" spans="1:7" x14ac:dyDescent="0.25">
      <c r="A869" s="24">
        <v>868</v>
      </c>
      <c r="B869" s="15">
        <v>45468</v>
      </c>
      <c r="C869" s="16">
        <v>45468.437296412034</v>
      </c>
      <c r="D869" s="17" t="s">
        <v>491</v>
      </c>
      <c r="E869" s="17" t="s">
        <v>47</v>
      </c>
      <c r="F869" s="18">
        <v>32.82</v>
      </c>
      <c r="G869" s="17" t="s">
        <v>8</v>
      </c>
    </row>
    <row r="870" spans="1:7" x14ac:dyDescent="0.25">
      <c r="A870" s="23">
        <v>869</v>
      </c>
      <c r="B870" s="11">
        <v>45468</v>
      </c>
      <c r="C870" s="12">
        <v>45468.482549722219</v>
      </c>
      <c r="D870" s="13" t="s">
        <v>491</v>
      </c>
      <c r="E870" s="13" t="s">
        <v>210</v>
      </c>
      <c r="F870" s="14">
        <v>37.72</v>
      </c>
      <c r="G870" s="13" t="s">
        <v>36</v>
      </c>
    </row>
    <row r="871" spans="1:7" x14ac:dyDescent="0.25">
      <c r="A871" s="24">
        <v>870</v>
      </c>
      <c r="B871" s="15">
        <v>45469</v>
      </c>
      <c r="C871" s="16">
        <v>45469.397936412039</v>
      </c>
      <c r="D871" s="17" t="s">
        <v>491</v>
      </c>
      <c r="E871" s="17" t="s">
        <v>330</v>
      </c>
      <c r="F871" s="18">
        <v>37.72</v>
      </c>
      <c r="G871" s="17" t="s">
        <v>1</v>
      </c>
    </row>
    <row r="872" spans="1:7" x14ac:dyDescent="0.25">
      <c r="A872" s="23">
        <v>871</v>
      </c>
      <c r="B872" s="11">
        <v>45469</v>
      </c>
      <c r="C872" s="12">
        <v>45469.689229780095</v>
      </c>
      <c r="D872" s="13" t="s">
        <v>491</v>
      </c>
      <c r="E872" s="13" t="s">
        <v>331</v>
      </c>
      <c r="F872" s="14">
        <v>23.02</v>
      </c>
      <c r="G872" s="13" t="s">
        <v>28</v>
      </c>
    </row>
    <row r="873" spans="1:7" x14ac:dyDescent="0.25">
      <c r="A873" s="24">
        <v>872</v>
      </c>
      <c r="B873" s="15">
        <v>45469</v>
      </c>
      <c r="C873" s="16">
        <v>45469.690296377317</v>
      </c>
      <c r="D873" s="17" t="s">
        <v>491</v>
      </c>
      <c r="E873" s="17" t="s">
        <v>332</v>
      </c>
      <c r="F873" s="18">
        <v>27.92</v>
      </c>
      <c r="G873" s="17" t="s">
        <v>5</v>
      </c>
    </row>
    <row r="874" spans="1:7" x14ac:dyDescent="0.25">
      <c r="A874" s="23">
        <v>873</v>
      </c>
      <c r="B874" s="11">
        <v>45469</v>
      </c>
      <c r="C874" s="12">
        <v>45469.890200185182</v>
      </c>
      <c r="D874" s="13" t="s">
        <v>491</v>
      </c>
      <c r="E874" s="13" t="s">
        <v>13</v>
      </c>
      <c r="F874" s="14">
        <v>37.72</v>
      </c>
      <c r="G874" s="13" t="s">
        <v>1</v>
      </c>
    </row>
    <row r="875" spans="1:7" x14ac:dyDescent="0.25">
      <c r="A875" s="24">
        <v>874</v>
      </c>
      <c r="B875" s="15">
        <v>45469</v>
      </c>
      <c r="C875" s="16">
        <v>45469.893759340281</v>
      </c>
      <c r="D875" s="17" t="s">
        <v>491</v>
      </c>
      <c r="E875" s="17" t="s">
        <v>13</v>
      </c>
      <c r="F875" s="18">
        <v>37.72</v>
      </c>
      <c r="G875" s="17" t="s">
        <v>36</v>
      </c>
    </row>
    <row r="876" spans="1:7" x14ac:dyDescent="0.25">
      <c r="A876" s="23">
        <v>875</v>
      </c>
      <c r="B876" s="11">
        <v>45469</v>
      </c>
      <c r="C876" s="12">
        <v>45469.894613032404</v>
      </c>
      <c r="D876" s="13" t="s">
        <v>491</v>
      </c>
      <c r="E876" s="13" t="s">
        <v>213</v>
      </c>
      <c r="F876" s="14">
        <v>32.82</v>
      </c>
      <c r="G876" s="13" t="s">
        <v>8</v>
      </c>
    </row>
    <row r="877" spans="1:7" x14ac:dyDescent="0.25">
      <c r="A877" s="24">
        <v>876</v>
      </c>
      <c r="B877" s="15">
        <v>45470</v>
      </c>
      <c r="C877" s="16">
        <v>45470.385916354164</v>
      </c>
      <c r="D877" s="17" t="s">
        <v>491</v>
      </c>
      <c r="E877" s="17" t="s">
        <v>333</v>
      </c>
      <c r="F877" s="18">
        <v>32.82</v>
      </c>
      <c r="G877" s="17" t="s">
        <v>8</v>
      </c>
    </row>
    <row r="878" spans="1:7" x14ac:dyDescent="0.25">
      <c r="A878" s="23">
        <v>877</v>
      </c>
      <c r="B878" s="11">
        <v>45470</v>
      </c>
      <c r="C878" s="12">
        <v>45470.674861111111</v>
      </c>
      <c r="D878" s="13" t="s">
        <v>491</v>
      </c>
      <c r="E878" s="13" t="s">
        <v>334</v>
      </c>
      <c r="F878" s="14">
        <v>27.92</v>
      </c>
      <c r="G878" s="13" t="s">
        <v>21</v>
      </c>
    </row>
    <row r="879" spans="1:7" x14ac:dyDescent="0.25">
      <c r="A879" s="24">
        <v>878</v>
      </c>
      <c r="B879" s="15">
        <v>45470</v>
      </c>
      <c r="C879" s="16">
        <v>45470.905594583332</v>
      </c>
      <c r="D879" s="17" t="s">
        <v>491</v>
      </c>
      <c r="E879" s="17" t="s">
        <v>335</v>
      </c>
      <c r="F879" s="18">
        <v>32.82</v>
      </c>
      <c r="G879" s="17" t="s">
        <v>8</v>
      </c>
    </row>
    <row r="880" spans="1:7" x14ac:dyDescent="0.25">
      <c r="A880" s="23">
        <v>879</v>
      </c>
      <c r="B880" s="11">
        <v>45470</v>
      </c>
      <c r="C880" s="12">
        <v>45470.910088159719</v>
      </c>
      <c r="D880" s="13" t="s">
        <v>491</v>
      </c>
      <c r="E880" s="13" t="s">
        <v>336</v>
      </c>
      <c r="F880" s="14">
        <v>37.72</v>
      </c>
      <c r="G880" s="13" t="s">
        <v>36</v>
      </c>
    </row>
    <row r="881" spans="1:7" x14ac:dyDescent="0.25">
      <c r="A881" s="24">
        <v>880</v>
      </c>
      <c r="B881" s="15">
        <v>45471</v>
      </c>
      <c r="C881" s="16">
        <v>45471.339294490739</v>
      </c>
      <c r="D881" s="17" t="s">
        <v>491</v>
      </c>
      <c r="E881" s="17" t="s">
        <v>148</v>
      </c>
      <c r="F881" s="18">
        <v>27.92</v>
      </c>
      <c r="G881" s="17" t="s">
        <v>21</v>
      </c>
    </row>
    <row r="882" spans="1:7" x14ac:dyDescent="0.25">
      <c r="A882" s="23">
        <v>881</v>
      </c>
      <c r="B882" s="11">
        <v>45471</v>
      </c>
      <c r="C882" s="12">
        <v>45471.744374918984</v>
      </c>
      <c r="D882" s="13" t="s">
        <v>491</v>
      </c>
      <c r="E882" s="13" t="s">
        <v>281</v>
      </c>
      <c r="F882" s="14">
        <v>23.02</v>
      </c>
      <c r="G882" s="13" t="s">
        <v>28</v>
      </c>
    </row>
    <row r="883" spans="1:7" x14ac:dyDescent="0.25">
      <c r="A883" s="24">
        <v>882</v>
      </c>
      <c r="B883" s="15">
        <v>45471</v>
      </c>
      <c r="C883" s="16">
        <v>45471.910363136572</v>
      </c>
      <c r="D883" s="17" t="s">
        <v>491</v>
      </c>
      <c r="E883" s="17" t="s">
        <v>337</v>
      </c>
      <c r="F883" s="18">
        <v>32.82</v>
      </c>
      <c r="G883" s="17" t="s">
        <v>8</v>
      </c>
    </row>
    <row r="884" spans="1:7" x14ac:dyDescent="0.25">
      <c r="A884" s="23">
        <v>883</v>
      </c>
      <c r="B884" s="11">
        <v>45471</v>
      </c>
      <c r="C884" s="12">
        <v>45471.911132719906</v>
      </c>
      <c r="D884" s="13" t="s">
        <v>491</v>
      </c>
      <c r="E884" s="13" t="s">
        <v>338</v>
      </c>
      <c r="F884" s="14">
        <v>37.72</v>
      </c>
      <c r="G884" s="13" t="s">
        <v>1</v>
      </c>
    </row>
    <row r="885" spans="1:7" x14ac:dyDescent="0.25">
      <c r="A885" s="24">
        <v>884</v>
      </c>
      <c r="B885" s="15">
        <v>45471</v>
      </c>
      <c r="C885" s="16">
        <v>45471.936342314817</v>
      </c>
      <c r="D885" s="17" t="s">
        <v>491</v>
      </c>
      <c r="E885" s="17" t="s">
        <v>339</v>
      </c>
      <c r="F885" s="18">
        <v>37.72</v>
      </c>
      <c r="G885" s="17" t="s">
        <v>36</v>
      </c>
    </row>
    <row r="886" spans="1:7" x14ac:dyDescent="0.25">
      <c r="A886" s="23">
        <v>885</v>
      </c>
      <c r="B886" s="11">
        <v>45472</v>
      </c>
      <c r="C886" s="12">
        <v>45472.407758148147</v>
      </c>
      <c r="D886" s="13" t="s">
        <v>491</v>
      </c>
      <c r="E886" s="13" t="s">
        <v>104</v>
      </c>
      <c r="F886" s="14">
        <v>32.82</v>
      </c>
      <c r="G886" s="13" t="s">
        <v>8</v>
      </c>
    </row>
    <row r="887" spans="1:7" x14ac:dyDescent="0.25">
      <c r="A887" s="24">
        <v>886</v>
      </c>
      <c r="B887" s="15">
        <v>45472</v>
      </c>
      <c r="C887" s="16">
        <v>45472.486337754628</v>
      </c>
      <c r="D887" s="17" t="s">
        <v>491</v>
      </c>
      <c r="E887" s="17" t="s">
        <v>340</v>
      </c>
      <c r="F887" s="18">
        <v>32.82</v>
      </c>
      <c r="G887" s="17" t="s">
        <v>8</v>
      </c>
    </row>
    <row r="888" spans="1:7" x14ac:dyDescent="0.25">
      <c r="A888" s="23">
        <v>887</v>
      </c>
      <c r="B888" s="11">
        <v>45472</v>
      </c>
      <c r="C888" s="12">
        <v>45472.487113530093</v>
      </c>
      <c r="D888" s="13" t="s">
        <v>491</v>
      </c>
      <c r="E888" s="13" t="s">
        <v>340</v>
      </c>
      <c r="F888" s="14">
        <v>32.82</v>
      </c>
      <c r="G888" s="13" t="s">
        <v>8</v>
      </c>
    </row>
    <row r="889" spans="1:7" x14ac:dyDescent="0.25">
      <c r="A889" s="24">
        <v>888</v>
      </c>
      <c r="B889" s="15">
        <v>45472</v>
      </c>
      <c r="C889" s="16">
        <v>45472.521115254633</v>
      </c>
      <c r="D889" s="17" t="s">
        <v>491</v>
      </c>
      <c r="E889" s="17" t="s">
        <v>341</v>
      </c>
      <c r="F889" s="18">
        <v>37.72</v>
      </c>
      <c r="G889" s="17" t="s">
        <v>36</v>
      </c>
    </row>
    <row r="890" spans="1:7" x14ac:dyDescent="0.25">
      <c r="A890" s="23">
        <v>889</v>
      </c>
      <c r="B890" s="11">
        <v>45472</v>
      </c>
      <c r="C890" s="12">
        <v>45472.522020625001</v>
      </c>
      <c r="D890" s="13" t="s">
        <v>491</v>
      </c>
      <c r="E890" s="13" t="s">
        <v>341</v>
      </c>
      <c r="F890" s="14">
        <v>37.72</v>
      </c>
      <c r="G890" s="13" t="s">
        <v>36</v>
      </c>
    </row>
    <row r="891" spans="1:7" x14ac:dyDescent="0.25">
      <c r="A891" s="24">
        <v>890</v>
      </c>
      <c r="B891" s="15">
        <v>45472</v>
      </c>
      <c r="C891" s="16">
        <v>45472.724809988424</v>
      </c>
      <c r="D891" s="17" t="s">
        <v>491</v>
      </c>
      <c r="E891" s="17" t="s">
        <v>342</v>
      </c>
      <c r="F891" s="18">
        <v>37.72</v>
      </c>
      <c r="G891" s="17" t="s">
        <v>36</v>
      </c>
    </row>
    <row r="892" spans="1:7" x14ac:dyDescent="0.25">
      <c r="A892" s="23">
        <v>891</v>
      </c>
      <c r="B892" s="11">
        <v>45472</v>
      </c>
      <c r="C892" s="12">
        <v>45472.725606215281</v>
      </c>
      <c r="D892" s="13" t="s">
        <v>491</v>
      </c>
      <c r="E892" s="13" t="s">
        <v>342</v>
      </c>
      <c r="F892" s="14">
        <v>37.72</v>
      </c>
      <c r="G892" s="13" t="s">
        <v>3</v>
      </c>
    </row>
    <row r="893" spans="1:7" x14ac:dyDescent="0.25">
      <c r="A893" s="24">
        <v>892</v>
      </c>
      <c r="B893" s="15">
        <v>45472</v>
      </c>
      <c r="C893" s="16">
        <v>45472.894009826392</v>
      </c>
      <c r="D893" s="17" t="s">
        <v>491</v>
      </c>
      <c r="E893" s="17" t="s">
        <v>13</v>
      </c>
      <c r="F893" s="18">
        <v>37.72</v>
      </c>
      <c r="G893" s="17" t="s">
        <v>1</v>
      </c>
    </row>
    <row r="894" spans="1:7" x14ac:dyDescent="0.25">
      <c r="A894" s="23">
        <v>893</v>
      </c>
      <c r="B894" s="11">
        <v>45473</v>
      </c>
      <c r="C894" s="12">
        <v>45473.43622502315</v>
      </c>
      <c r="D894" s="13" t="s">
        <v>491</v>
      </c>
      <c r="E894" s="13" t="s">
        <v>343</v>
      </c>
      <c r="F894" s="14">
        <v>37.72</v>
      </c>
      <c r="G894" s="13" t="s">
        <v>1</v>
      </c>
    </row>
    <row r="895" spans="1:7" x14ac:dyDescent="0.25">
      <c r="A895" s="24">
        <v>894</v>
      </c>
      <c r="B895" s="15">
        <v>45473</v>
      </c>
      <c r="C895" s="16">
        <v>45473.545724768519</v>
      </c>
      <c r="D895" s="17" t="s">
        <v>491</v>
      </c>
      <c r="E895" s="17" t="s">
        <v>344</v>
      </c>
      <c r="F895" s="18">
        <v>23.02</v>
      </c>
      <c r="G895" s="17" t="s">
        <v>28</v>
      </c>
    </row>
    <row r="896" spans="1:7" x14ac:dyDescent="0.25">
      <c r="A896" s="23">
        <v>895</v>
      </c>
      <c r="B896" s="11">
        <v>45473</v>
      </c>
      <c r="C896" s="12">
        <v>45473.7046490625</v>
      </c>
      <c r="D896" s="13" t="s">
        <v>491</v>
      </c>
      <c r="E896" s="13" t="s">
        <v>13</v>
      </c>
      <c r="F896" s="14">
        <v>37.72</v>
      </c>
      <c r="G896" s="13" t="s">
        <v>3</v>
      </c>
    </row>
    <row r="897" spans="1:7" x14ac:dyDescent="0.25">
      <c r="A897" s="24">
        <v>896</v>
      </c>
      <c r="B897" s="15">
        <v>45473</v>
      </c>
      <c r="C897" s="16">
        <v>45473.877890578704</v>
      </c>
      <c r="D897" s="17" t="s">
        <v>491</v>
      </c>
      <c r="E897" s="17" t="s">
        <v>104</v>
      </c>
      <c r="F897" s="18">
        <v>32.82</v>
      </c>
      <c r="G897" s="17" t="s">
        <v>8</v>
      </c>
    </row>
    <row r="898" spans="1:7" x14ac:dyDescent="0.25">
      <c r="A898" s="23">
        <v>897</v>
      </c>
      <c r="B898" s="11">
        <v>45474</v>
      </c>
      <c r="C898" s="12">
        <v>45474.755170833334</v>
      </c>
      <c r="D898" s="13" t="s">
        <v>491</v>
      </c>
      <c r="E898" s="13" t="s">
        <v>16</v>
      </c>
      <c r="F898" s="14">
        <v>23.02</v>
      </c>
      <c r="G898" s="13" t="s">
        <v>28</v>
      </c>
    </row>
    <row r="899" spans="1:7" x14ac:dyDescent="0.25">
      <c r="A899" s="24">
        <v>898</v>
      </c>
      <c r="B899" s="15">
        <v>45474</v>
      </c>
      <c r="C899" s="16">
        <v>45474.789488935188</v>
      </c>
      <c r="D899" s="17" t="s">
        <v>491</v>
      </c>
      <c r="E899" s="17" t="s">
        <v>345</v>
      </c>
      <c r="F899" s="18">
        <v>37.72</v>
      </c>
      <c r="G899" s="17" t="s">
        <v>36</v>
      </c>
    </row>
    <row r="900" spans="1:7" x14ac:dyDescent="0.25">
      <c r="A900" s="23">
        <v>899</v>
      </c>
      <c r="B900" s="11">
        <v>45474</v>
      </c>
      <c r="C900" s="12">
        <v>45474.790211423613</v>
      </c>
      <c r="D900" s="13" t="s">
        <v>491</v>
      </c>
      <c r="E900" s="13" t="s">
        <v>346</v>
      </c>
      <c r="F900" s="14">
        <v>37.72</v>
      </c>
      <c r="G900" s="13" t="s">
        <v>36</v>
      </c>
    </row>
    <row r="901" spans="1:7" x14ac:dyDescent="0.25">
      <c r="A901" s="24">
        <v>900</v>
      </c>
      <c r="B901" s="15">
        <v>45475</v>
      </c>
      <c r="C901" s="16">
        <v>45475.446458993058</v>
      </c>
      <c r="D901" s="17" t="s">
        <v>491</v>
      </c>
      <c r="E901" s="17" t="s">
        <v>311</v>
      </c>
      <c r="F901" s="18">
        <v>32.82</v>
      </c>
      <c r="G901" s="17" t="s">
        <v>8</v>
      </c>
    </row>
    <row r="902" spans="1:7" x14ac:dyDescent="0.25">
      <c r="A902" s="23">
        <v>901</v>
      </c>
      <c r="B902" s="11">
        <v>45475</v>
      </c>
      <c r="C902" s="12">
        <v>45475.447923807871</v>
      </c>
      <c r="D902" s="13" t="s">
        <v>491</v>
      </c>
      <c r="E902" s="13" t="s">
        <v>311</v>
      </c>
      <c r="F902" s="14">
        <v>27.92</v>
      </c>
      <c r="G902" s="13" t="s">
        <v>5</v>
      </c>
    </row>
    <row r="903" spans="1:7" x14ac:dyDescent="0.25">
      <c r="A903" s="24">
        <v>902</v>
      </c>
      <c r="B903" s="15">
        <v>45475</v>
      </c>
      <c r="C903" s="16">
        <v>45475.53339329861</v>
      </c>
      <c r="D903" s="17" t="s">
        <v>491</v>
      </c>
      <c r="E903" s="17" t="s">
        <v>24</v>
      </c>
      <c r="F903" s="18">
        <v>37.72</v>
      </c>
      <c r="G903" s="17" t="s">
        <v>1</v>
      </c>
    </row>
    <row r="904" spans="1:7" x14ac:dyDescent="0.25">
      <c r="A904" s="23">
        <v>903</v>
      </c>
      <c r="B904" s="11">
        <v>45475</v>
      </c>
      <c r="C904" s="12">
        <v>45475.585569803239</v>
      </c>
      <c r="D904" s="13" t="s">
        <v>491</v>
      </c>
      <c r="E904" s="13" t="s">
        <v>347</v>
      </c>
      <c r="F904" s="14">
        <v>27.92</v>
      </c>
      <c r="G904" s="13" t="s">
        <v>5</v>
      </c>
    </row>
    <row r="905" spans="1:7" x14ac:dyDescent="0.25">
      <c r="A905" s="24">
        <v>904</v>
      </c>
      <c r="B905" s="15">
        <v>45475</v>
      </c>
      <c r="C905" s="16">
        <v>45475.688476122683</v>
      </c>
      <c r="D905" s="17" t="s">
        <v>491</v>
      </c>
      <c r="E905" s="17" t="s">
        <v>348</v>
      </c>
      <c r="F905" s="18">
        <v>32.82</v>
      </c>
      <c r="G905" s="17" t="s">
        <v>8</v>
      </c>
    </row>
    <row r="906" spans="1:7" x14ac:dyDescent="0.25">
      <c r="A906" s="23">
        <v>905</v>
      </c>
      <c r="B906" s="11">
        <v>45475</v>
      </c>
      <c r="C906" s="12">
        <v>45475.918328425927</v>
      </c>
      <c r="D906" s="13" t="s">
        <v>491</v>
      </c>
      <c r="E906" s="13" t="s">
        <v>336</v>
      </c>
      <c r="F906" s="14">
        <v>32.82</v>
      </c>
      <c r="G906" s="13" t="s">
        <v>8</v>
      </c>
    </row>
    <row r="907" spans="1:7" x14ac:dyDescent="0.25">
      <c r="A907" s="24">
        <v>906</v>
      </c>
      <c r="B907" s="15">
        <v>45476</v>
      </c>
      <c r="C907" s="16">
        <v>45476.577256192133</v>
      </c>
      <c r="D907" s="17" t="s">
        <v>491</v>
      </c>
      <c r="E907" s="17" t="s">
        <v>16</v>
      </c>
      <c r="F907" s="18">
        <v>32.82</v>
      </c>
      <c r="G907" s="17" t="s">
        <v>8</v>
      </c>
    </row>
    <row r="908" spans="1:7" x14ac:dyDescent="0.25">
      <c r="A908" s="23">
        <v>907</v>
      </c>
      <c r="B908" s="11">
        <v>45476</v>
      </c>
      <c r="C908" s="12">
        <v>45476.667552708335</v>
      </c>
      <c r="D908" s="13" t="s">
        <v>491</v>
      </c>
      <c r="E908" s="13" t="s">
        <v>349</v>
      </c>
      <c r="F908" s="14">
        <v>37.72</v>
      </c>
      <c r="G908" s="13" t="s">
        <v>36</v>
      </c>
    </row>
    <row r="909" spans="1:7" x14ac:dyDescent="0.25">
      <c r="A909" s="24">
        <v>908</v>
      </c>
      <c r="B909" s="15">
        <v>45476</v>
      </c>
      <c r="C909" s="16">
        <v>45476.70168082176</v>
      </c>
      <c r="D909" s="17" t="s">
        <v>491</v>
      </c>
      <c r="E909" s="17" t="s">
        <v>350</v>
      </c>
      <c r="F909" s="18">
        <v>37.72</v>
      </c>
      <c r="G909" s="17" t="s">
        <v>36</v>
      </c>
    </row>
    <row r="910" spans="1:7" x14ac:dyDescent="0.25">
      <c r="A910" s="23">
        <v>909</v>
      </c>
      <c r="B910" s="11">
        <v>45476</v>
      </c>
      <c r="C910" s="12">
        <v>45476.703652986114</v>
      </c>
      <c r="D910" s="13" t="s">
        <v>491</v>
      </c>
      <c r="E910" s="13" t="s">
        <v>277</v>
      </c>
      <c r="F910" s="14">
        <v>32.82</v>
      </c>
      <c r="G910" s="13" t="s">
        <v>8</v>
      </c>
    </row>
    <row r="911" spans="1:7" x14ac:dyDescent="0.25">
      <c r="A911" s="24">
        <v>910</v>
      </c>
      <c r="B911" s="15">
        <v>45476</v>
      </c>
      <c r="C911" s="16">
        <v>45476.70443179398</v>
      </c>
      <c r="D911" s="17" t="s">
        <v>491</v>
      </c>
      <c r="E911" s="17" t="s">
        <v>351</v>
      </c>
      <c r="F911" s="18">
        <v>32.82</v>
      </c>
      <c r="G911" s="17" t="s">
        <v>8</v>
      </c>
    </row>
    <row r="912" spans="1:7" x14ac:dyDescent="0.25">
      <c r="A912" s="23">
        <v>911</v>
      </c>
      <c r="B912" s="11">
        <v>45476</v>
      </c>
      <c r="C912" s="12">
        <v>45476.705224803241</v>
      </c>
      <c r="D912" s="13" t="s">
        <v>491</v>
      </c>
      <c r="E912" s="13" t="s">
        <v>277</v>
      </c>
      <c r="F912" s="14">
        <v>37.72</v>
      </c>
      <c r="G912" s="13" t="s">
        <v>1</v>
      </c>
    </row>
    <row r="913" spans="1:7" x14ac:dyDescent="0.25">
      <c r="A913" s="24">
        <v>912</v>
      </c>
      <c r="B913" s="15">
        <v>45476</v>
      </c>
      <c r="C913" s="16">
        <v>45476.707934953702</v>
      </c>
      <c r="D913" s="17" t="s">
        <v>491</v>
      </c>
      <c r="E913" s="17" t="s">
        <v>352</v>
      </c>
      <c r="F913" s="18">
        <v>23.02</v>
      </c>
      <c r="G913" s="17" t="s">
        <v>28</v>
      </c>
    </row>
    <row r="914" spans="1:7" x14ac:dyDescent="0.25">
      <c r="A914" s="23">
        <v>913</v>
      </c>
      <c r="B914" s="11">
        <v>45476</v>
      </c>
      <c r="C914" s="12">
        <v>45476.749326701392</v>
      </c>
      <c r="D914" s="13" t="s">
        <v>491</v>
      </c>
      <c r="E914" s="13" t="s">
        <v>353</v>
      </c>
      <c r="F914" s="14">
        <v>37.72</v>
      </c>
      <c r="G914" s="13" t="s">
        <v>36</v>
      </c>
    </row>
    <row r="915" spans="1:7" x14ac:dyDescent="0.25">
      <c r="A915" s="24">
        <v>914</v>
      </c>
      <c r="B915" s="15">
        <v>45476</v>
      </c>
      <c r="C915" s="16">
        <v>45476.795939074073</v>
      </c>
      <c r="D915" s="17" t="s">
        <v>491</v>
      </c>
      <c r="E915" s="17" t="s">
        <v>13</v>
      </c>
      <c r="F915" s="18">
        <v>37.72</v>
      </c>
      <c r="G915" s="17" t="s">
        <v>1</v>
      </c>
    </row>
    <row r="916" spans="1:7" x14ac:dyDescent="0.25">
      <c r="A916" s="23">
        <v>915</v>
      </c>
      <c r="B916" s="11">
        <v>45477</v>
      </c>
      <c r="C916" s="12">
        <v>45477.43499681713</v>
      </c>
      <c r="D916" s="13" t="s">
        <v>491</v>
      </c>
      <c r="E916" s="13" t="s">
        <v>150</v>
      </c>
      <c r="F916" s="14">
        <v>32.82</v>
      </c>
      <c r="G916" s="13" t="s">
        <v>8</v>
      </c>
    </row>
    <row r="917" spans="1:7" x14ac:dyDescent="0.25">
      <c r="A917" s="24">
        <v>916</v>
      </c>
      <c r="B917" s="15">
        <v>45477</v>
      </c>
      <c r="C917" s="16">
        <v>45477.435766909723</v>
      </c>
      <c r="D917" s="17" t="s">
        <v>491</v>
      </c>
      <c r="E917" s="17" t="s">
        <v>16</v>
      </c>
      <c r="F917" s="18">
        <v>27.92</v>
      </c>
      <c r="G917" s="17" t="s">
        <v>5</v>
      </c>
    </row>
    <row r="918" spans="1:7" x14ac:dyDescent="0.25">
      <c r="A918" s="23">
        <v>917</v>
      </c>
      <c r="B918" s="11">
        <v>45478</v>
      </c>
      <c r="C918" s="12">
        <v>45478.514220717596</v>
      </c>
      <c r="D918" s="13" t="s">
        <v>491</v>
      </c>
      <c r="E918" s="13" t="s">
        <v>65</v>
      </c>
      <c r="F918" s="14">
        <v>37.72</v>
      </c>
      <c r="G918" s="13" t="s">
        <v>12</v>
      </c>
    </row>
    <row r="919" spans="1:7" x14ac:dyDescent="0.25">
      <c r="A919" s="24">
        <v>918</v>
      </c>
      <c r="B919" s="15">
        <v>45478</v>
      </c>
      <c r="C919" s="16">
        <v>45478.572027013892</v>
      </c>
      <c r="D919" s="17" t="s">
        <v>491</v>
      </c>
      <c r="E919" s="17" t="s">
        <v>47</v>
      </c>
      <c r="F919" s="18">
        <v>32.82</v>
      </c>
      <c r="G919" s="17" t="s">
        <v>8</v>
      </c>
    </row>
    <row r="920" spans="1:7" x14ac:dyDescent="0.25">
      <c r="A920" s="23">
        <v>919</v>
      </c>
      <c r="B920" s="11">
        <v>45478</v>
      </c>
      <c r="C920" s="12">
        <v>45478.572729502317</v>
      </c>
      <c r="D920" s="13" t="s">
        <v>491</v>
      </c>
      <c r="E920" s="13" t="s">
        <v>354</v>
      </c>
      <c r="F920" s="14">
        <v>32.82</v>
      </c>
      <c r="G920" s="13" t="s">
        <v>8</v>
      </c>
    </row>
    <row r="921" spans="1:7" x14ac:dyDescent="0.25">
      <c r="A921" s="24">
        <v>920</v>
      </c>
      <c r="B921" s="15">
        <v>45478</v>
      </c>
      <c r="C921" s="16">
        <v>45478.788846157404</v>
      </c>
      <c r="D921" s="17" t="s">
        <v>491</v>
      </c>
      <c r="E921" s="17" t="s">
        <v>355</v>
      </c>
      <c r="F921" s="18">
        <v>23.02</v>
      </c>
      <c r="G921" s="17" t="s">
        <v>28</v>
      </c>
    </row>
    <row r="922" spans="1:7" x14ac:dyDescent="0.25">
      <c r="A922" s="23">
        <v>921</v>
      </c>
      <c r="B922" s="11">
        <v>45478</v>
      </c>
      <c r="C922" s="12">
        <v>45478.829951527776</v>
      </c>
      <c r="D922" s="13" t="s">
        <v>491</v>
      </c>
      <c r="E922" s="13" t="s">
        <v>106</v>
      </c>
      <c r="F922" s="14">
        <v>27.92</v>
      </c>
      <c r="G922" s="13" t="s">
        <v>5</v>
      </c>
    </row>
    <row r="923" spans="1:7" x14ac:dyDescent="0.25">
      <c r="A923" s="24">
        <v>922</v>
      </c>
      <c r="B923" s="15">
        <v>45478</v>
      </c>
      <c r="C923" s="16">
        <v>45478.924959155091</v>
      </c>
      <c r="D923" s="17" t="s">
        <v>491</v>
      </c>
      <c r="E923" s="17" t="s">
        <v>356</v>
      </c>
      <c r="F923" s="18">
        <v>23.02</v>
      </c>
      <c r="G923" s="17" t="s">
        <v>28</v>
      </c>
    </row>
    <row r="924" spans="1:7" x14ac:dyDescent="0.25">
      <c r="A924" s="23">
        <v>923</v>
      </c>
      <c r="B924" s="11">
        <v>45478</v>
      </c>
      <c r="C924" s="12">
        <v>45478.929205138891</v>
      </c>
      <c r="D924" s="13" t="s">
        <v>491</v>
      </c>
      <c r="E924" s="13" t="s">
        <v>357</v>
      </c>
      <c r="F924" s="14">
        <v>27.92</v>
      </c>
      <c r="G924" s="13" t="s">
        <v>5</v>
      </c>
    </row>
    <row r="925" spans="1:7" x14ac:dyDescent="0.25">
      <c r="A925" s="24">
        <v>924</v>
      </c>
      <c r="B925" s="15">
        <v>45478</v>
      </c>
      <c r="C925" s="16">
        <v>45478.929825752311</v>
      </c>
      <c r="D925" s="17" t="s">
        <v>491</v>
      </c>
      <c r="E925" s="17" t="s">
        <v>357</v>
      </c>
      <c r="F925" s="18">
        <v>27.92</v>
      </c>
      <c r="G925" s="17" t="s">
        <v>5</v>
      </c>
    </row>
    <row r="926" spans="1:7" x14ac:dyDescent="0.25">
      <c r="A926" s="23">
        <v>925</v>
      </c>
      <c r="B926" s="11">
        <v>45478</v>
      </c>
      <c r="C926" s="12">
        <v>45478.930568854164</v>
      </c>
      <c r="D926" s="13" t="s">
        <v>491</v>
      </c>
      <c r="E926" s="13" t="s">
        <v>358</v>
      </c>
      <c r="F926" s="14">
        <v>37.72</v>
      </c>
      <c r="G926" s="13" t="s">
        <v>36</v>
      </c>
    </row>
    <row r="927" spans="1:7" x14ac:dyDescent="0.25">
      <c r="A927" s="24">
        <v>926</v>
      </c>
      <c r="B927" s="15">
        <v>45478</v>
      </c>
      <c r="C927" s="16">
        <v>45478.931359456015</v>
      </c>
      <c r="D927" s="17" t="s">
        <v>491</v>
      </c>
      <c r="E927" s="17" t="s">
        <v>358</v>
      </c>
      <c r="F927" s="18">
        <v>32.82</v>
      </c>
      <c r="G927" s="17" t="s">
        <v>8</v>
      </c>
    </row>
    <row r="928" spans="1:7" x14ac:dyDescent="0.25">
      <c r="A928" s="23">
        <v>927</v>
      </c>
      <c r="B928" s="11">
        <v>45479</v>
      </c>
      <c r="C928" s="12">
        <v>45479.436190115739</v>
      </c>
      <c r="D928" s="13" t="s">
        <v>491</v>
      </c>
      <c r="E928" s="13" t="s">
        <v>359</v>
      </c>
      <c r="F928" s="14">
        <v>37.72</v>
      </c>
      <c r="G928" s="13" t="s">
        <v>1</v>
      </c>
    </row>
    <row r="929" spans="1:7" x14ac:dyDescent="0.25">
      <c r="A929" s="24">
        <v>928</v>
      </c>
      <c r="B929" s="15">
        <v>45479</v>
      </c>
      <c r="C929" s="16">
        <v>45479.719282893515</v>
      </c>
      <c r="D929" s="17" t="s">
        <v>491</v>
      </c>
      <c r="E929" s="17" t="s">
        <v>13</v>
      </c>
      <c r="F929" s="18">
        <v>32.82</v>
      </c>
      <c r="G929" s="17" t="s">
        <v>1</v>
      </c>
    </row>
    <row r="930" spans="1:7" x14ac:dyDescent="0.25">
      <c r="A930" s="23">
        <v>929</v>
      </c>
      <c r="B930" s="11">
        <v>45479</v>
      </c>
      <c r="C930" s="12">
        <v>45479.720150995374</v>
      </c>
      <c r="D930" s="13" t="s">
        <v>491</v>
      </c>
      <c r="E930" s="13" t="s">
        <v>13</v>
      </c>
      <c r="F930" s="14">
        <v>32.82</v>
      </c>
      <c r="G930" s="13" t="s">
        <v>1</v>
      </c>
    </row>
    <row r="931" spans="1:7" x14ac:dyDescent="0.25">
      <c r="A931" s="24">
        <v>930</v>
      </c>
      <c r="B931" s="15">
        <v>45479</v>
      </c>
      <c r="C931" s="16">
        <v>45479.798450312497</v>
      </c>
      <c r="D931" s="17" t="s">
        <v>491</v>
      </c>
      <c r="E931" s="17" t="s">
        <v>16</v>
      </c>
      <c r="F931" s="18">
        <v>32.82</v>
      </c>
      <c r="G931" s="17" t="s">
        <v>1</v>
      </c>
    </row>
    <row r="932" spans="1:7" x14ac:dyDescent="0.25">
      <c r="A932" s="23">
        <v>931</v>
      </c>
      <c r="B932" s="11">
        <v>45479</v>
      </c>
      <c r="C932" s="12">
        <v>45479.799069212961</v>
      </c>
      <c r="D932" s="13" t="s">
        <v>491</v>
      </c>
      <c r="E932" s="13" t="s">
        <v>16</v>
      </c>
      <c r="F932" s="14">
        <v>27.92</v>
      </c>
      <c r="G932" s="13" t="s">
        <v>8</v>
      </c>
    </row>
    <row r="933" spans="1:7" x14ac:dyDescent="0.25">
      <c r="A933" s="24">
        <v>932</v>
      </c>
      <c r="B933" s="15">
        <v>45480</v>
      </c>
      <c r="C933" s="16">
        <v>45480.378011215274</v>
      </c>
      <c r="D933" s="17" t="s">
        <v>491</v>
      </c>
      <c r="E933" s="17" t="s">
        <v>310</v>
      </c>
      <c r="F933" s="18">
        <v>32.82</v>
      </c>
      <c r="G933" s="17" t="s">
        <v>36</v>
      </c>
    </row>
    <row r="934" spans="1:7" x14ac:dyDescent="0.25">
      <c r="A934" s="23">
        <v>933</v>
      </c>
      <c r="B934" s="11">
        <v>45480</v>
      </c>
      <c r="C934" s="12">
        <v>45480.385060474538</v>
      </c>
      <c r="D934" s="13" t="s">
        <v>491</v>
      </c>
      <c r="E934" s="13" t="s">
        <v>360</v>
      </c>
      <c r="F934" s="14">
        <v>27.92</v>
      </c>
      <c r="G934" s="13" t="s">
        <v>8</v>
      </c>
    </row>
    <row r="935" spans="1:7" x14ac:dyDescent="0.25">
      <c r="A935" s="24">
        <v>934</v>
      </c>
      <c r="B935" s="15">
        <v>45480</v>
      </c>
      <c r="C935" s="16">
        <v>45480.385842766205</v>
      </c>
      <c r="D935" s="17" t="s">
        <v>491</v>
      </c>
      <c r="E935" s="17" t="s">
        <v>360</v>
      </c>
      <c r="F935" s="18">
        <v>27.92</v>
      </c>
      <c r="G935" s="17" t="s">
        <v>8</v>
      </c>
    </row>
    <row r="936" spans="1:7" x14ac:dyDescent="0.25">
      <c r="A936" s="23">
        <v>935</v>
      </c>
      <c r="B936" s="11">
        <v>45480</v>
      </c>
      <c r="C936" s="12">
        <v>45480.395010138891</v>
      </c>
      <c r="D936" s="13" t="s">
        <v>491</v>
      </c>
      <c r="E936" s="13" t="s">
        <v>361</v>
      </c>
      <c r="F936" s="14">
        <v>32.82</v>
      </c>
      <c r="G936" s="13" t="s">
        <v>36</v>
      </c>
    </row>
    <row r="937" spans="1:7" x14ac:dyDescent="0.25">
      <c r="A937" s="24">
        <v>936</v>
      </c>
      <c r="B937" s="15">
        <v>45480</v>
      </c>
      <c r="C937" s="16">
        <v>45480.395789224538</v>
      </c>
      <c r="D937" s="17" t="s">
        <v>491</v>
      </c>
      <c r="E937" s="17" t="s">
        <v>361</v>
      </c>
      <c r="F937" s="18">
        <v>32.82</v>
      </c>
      <c r="G937" s="17" t="s">
        <v>36</v>
      </c>
    </row>
    <row r="938" spans="1:7" x14ac:dyDescent="0.25">
      <c r="A938" s="23">
        <v>937</v>
      </c>
      <c r="B938" s="11">
        <v>45480</v>
      </c>
      <c r="C938" s="12">
        <v>45480.622571678243</v>
      </c>
      <c r="D938" s="13" t="s">
        <v>491</v>
      </c>
      <c r="E938" s="13" t="s">
        <v>362</v>
      </c>
      <c r="F938" s="14">
        <v>32.82</v>
      </c>
      <c r="G938" s="13" t="s">
        <v>3</v>
      </c>
    </row>
    <row r="939" spans="1:7" x14ac:dyDescent="0.25">
      <c r="A939" s="24">
        <v>938</v>
      </c>
      <c r="B939" s="15">
        <v>45480</v>
      </c>
      <c r="C939" s="16">
        <v>45480.623465405093</v>
      </c>
      <c r="D939" s="17" t="s">
        <v>491</v>
      </c>
      <c r="E939" s="17" t="s">
        <v>362</v>
      </c>
      <c r="F939" s="18">
        <v>32.82</v>
      </c>
      <c r="G939" s="17" t="s">
        <v>12</v>
      </c>
    </row>
    <row r="940" spans="1:7" x14ac:dyDescent="0.25">
      <c r="A940" s="23">
        <v>939</v>
      </c>
      <c r="B940" s="11">
        <v>45480</v>
      </c>
      <c r="C940" s="12">
        <v>45480.713776435186</v>
      </c>
      <c r="D940" s="13" t="s">
        <v>491</v>
      </c>
      <c r="E940" s="13" t="s">
        <v>363</v>
      </c>
      <c r="F940" s="14">
        <v>32.82</v>
      </c>
      <c r="G940" s="13" t="s">
        <v>1</v>
      </c>
    </row>
    <row r="941" spans="1:7" x14ac:dyDescent="0.25">
      <c r="A941" s="24">
        <v>940</v>
      </c>
      <c r="B941" s="15">
        <v>45480</v>
      </c>
      <c r="C941" s="16">
        <v>45480.814897997683</v>
      </c>
      <c r="D941" s="17" t="s">
        <v>491</v>
      </c>
      <c r="E941" s="17" t="s">
        <v>364</v>
      </c>
      <c r="F941" s="18">
        <v>32.82</v>
      </c>
      <c r="G941" s="17" t="s">
        <v>36</v>
      </c>
    </row>
    <row r="942" spans="1:7" x14ac:dyDescent="0.25">
      <c r="A942" s="23">
        <v>941</v>
      </c>
      <c r="B942" s="11">
        <v>45480</v>
      </c>
      <c r="C942" s="12">
        <v>45480.834394131947</v>
      </c>
      <c r="D942" s="13" t="s">
        <v>491</v>
      </c>
      <c r="E942" s="13" t="s">
        <v>365</v>
      </c>
      <c r="F942" s="14">
        <v>32.82</v>
      </c>
      <c r="G942" s="13" t="s">
        <v>3</v>
      </c>
    </row>
    <row r="943" spans="1:7" x14ac:dyDescent="0.25">
      <c r="A943" s="24">
        <v>942</v>
      </c>
      <c r="B943" s="15">
        <v>45480</v>
      </c>
      <c r="C943" s="16">
        <v>45480.940002951385</v>
      </c>
      <c r="D943" s="17" t="s">
        <v>491</v>
      </c>
      <c r="E943" s="17" t="s">
        <v>366</v>
      </c>
      <c r="F943" s="18">
        <v>27.92</v>
      </c>
      <c r="G943" s="17" t="s">
        <v>8</v>
      </c>
    </row>
    <row r="944" spans="1:7" x14ac:dyDescent="0.25">
      <c r="A944" s="23">
        <v>943</v>
      </c>
      <c r="B944" s="11">
        <v>45481</v>
      </c>
      <c r="C944" s="12">
        <v>45481.314672731482</v>
      </c>
      <c r="D944" s="13" t="s">
        <v>491</v>
      </c>
      <c r="E944" s="13" t="s">
        <v>367</v>
      </c>
      <c r="F944" s="14">
        <v>32.82</v>
      </c>
      <c r="G944" s="13" t="s">
        <v>1</v>
      </c>
    </row>
    <row r="945" spans="1:7" x14ac:dyDescent="0.25">
      <c r="A945" s="24">
        <v>944</v>
      </c>
      <c r="B945" s="15">
        <v>45481</v>
      </c>
      <c r="C945" s="16">
        <v>45481.501972465281</v>
      </c>
      <c r="D945" s="17" t="s">
        <v>491</v>
      </c>
      <c r="E945" s="17" t="s">
        <v>368</v>
      </c>
      <c r="F945" s="18">
        <v>23.02</v>
      </c>
      <c r="G945" s="17" t="s">
        <v>5</v>
      </c>
    </row>
    <row r="946" spans="1:7" x14ac:dyDescent="0.25">
      <c r="A946" s="23">
        <v>945</v>
      </c>
      <c r="B946" s="11">
        <v>45481</v>
      </c>
      <c r="C946" s="12">
        <v>45481.611392939813</v>
      </c>
      <c r="D946" s="13" t="s">
        <v>491</v>
      </c>
      <c r="E946" s="13" t="s">
        <v>369</v>
      </c>
      <c r="F946" s="14">
        <v>23.02</v>
      </c>
      <c r="G946" s="13" t="s">
        <v>5</v>
      </c>
    </row>
    <row r="947" spans="1:7" x14ac:dyDescent="0.25">
      <c r="A947" s="24">
        <v>946</v>
      </c>
      <c r="B947" s="15">
        <v>45481</v>
      </c>
      <c r="C947" s="16">
        <v>45481.812904814811</v>
      </c>
      <c r="D947" s="17" t="s">
        <v>491</v>
      </c>
      <c r="E947" s="17" t="s">
        <v>370</v>
      </c>
      <c r="F947" s="18">
        <v>27.92</v>
      </c>
      <c r="G947" s="17" t="s">
        <v>8</v>
      </c>
    </row>
    <row r="948" spans="1:7" x14ac:dyDescent="0.25">
      <c r="A948" s="23">
        <v>947</v>
      </c>
      <c r="B948" s="11">
        <v>45481</v>
      </c>
      <c r="C948" s="12">
        <v>45481.926923379629</v>
      </c>
      <c r="D948" s="13" t="s">
        <v>491</v>
      </c>
      <c r="E948" s="13" t="s">
        <v>24</v>
      </c>
      <c r="F948" s="14">
        <v>32.82</v>
      </c>
      <c r="G948" s="13" t="s">
        <v>1</v>
      </c>
    </row>
    <row r="949" spans="1:7" x14ac:dyDescent="0.25">
      <c r="A949" s="24">
        <v>948</v>
      </c>
      <c r="B949" s="15">
        <v>45482</v>
      </c>
      <c r="C949" s="16">
        <v>45482.435325671293</v>
      </c>
      <c r="D949" s="17" t="s">
        <v>491</v>
      </c>
      <c r="E949" s="17" t="s">
        <v>340</v>
      </c>
      <c r="F949" s="18">
        <v>27.92</v>
      </c>
      <c r="G949" s="17" t="s">
        <v>8</v>
      </c>
    </row>
    <row r="950" spans="1:7" x14ac:dyDescent="0.25">
      <c r="A950" s="23">
        <v>949</v>
      </c>
      <c r="B950" s="11">
        <v>45482</v>
      </c>
      <c r="C950" s="12">
        <v>45482.444777395831</v>
      </c>
      <c r="D950" s="13" t="s">
        <v>491</v>
      </c>
      <c r="E950" s="13" t="s">
        <v>283</v>
      </c>
      <c r="F950" s="14">
        <v>27.92</v>
      </c>
      <c r="G950" s="13" t="s">
        <v>8</v>
      </c>
    </row>
    <row r="951" spans="1:7" x14ac:dyDescent="0.25">
      <c r="A951" s="24">
        <v>950</v>
      </c>
      <c r="B951" s="15">
        <v>45482</v>
      </c>
      <c r="C951" s="16">
        <v>45482.473334525464</v>
      </c>
      <c r="D951" s="17" t="s">
        <v>491</v>
      </c>
      <c r="E951" s="17" t="s">
        <v>201</v>
      </c>
      <c r="F951" s="18">
        <v>27.92</v>
      </c>
      <c r="G951" s="17" t="s">
        <v>8</v>
      </c>
    </row>
    <row r="952" spans="1:7" x14ac:dyDescent="0.25">
      <c r="A952" s="23">
        <v>951</v>
      </c>
      <c r="B952" s="11">
        <v>45482</v>
      </c>
      <c r="C952" s="12">
        <v>45482.474188703702</v>
      </c>
      <c r="D952" s="13" t="s">
        <v>491</v>
      </c>
      <c r="E952" s="13" t="s">
        <v>201</v>
      </c>
      <c r="F952" s="14">
        <v>32.82</v>
      </c>
      <c r="G952" s="13" t="s">
        <v>36</v>
      </c>
    </row>
    <row r="953" spans="1:7" x14ac:dyDescent="0.25">
      <c r="A953" s="24">
        <v>952</v>
      </c>
      <c r="B953" s="15">
        <v>45482</v>
      </c>
      <c r="C953" s="16">
        <v>45482.696522395832</v>
      </c>
      <c r="D953" s="17" t="s">
        <v>491</v>
      </c>
      <c r="E953" s="17" t="s">
        <v>371</v>
      </c>
      <c r="F953" s="18">
        <v>27.92</v>
      </c>
      <c r="G953" s="17" t="s">
        <v>8</v>
      </c>
    </row>
    <row r="954" spans="1:7" x14ac:dyDescent="0.25">
      <c r="A954" s="23">
        <v>953</v>
      </c>
      <c r="B954" s="11">
        <v>45483</v>
      </c>
      <c r="C954" s="12">
        <v>45483.465760300925</v>
      </c>
      <c r="D954" s="13" t="s">
        <v>491</v>
      </c>
      <c r="E954" s="13" t="s">
        <v>372</v>
      </c>
      <c r="F954" s="14">
        <v>23.02</v>
      </c>
      <c r="G954" s="13" t="s">
        <v>5</v>
      </c>
    </row>
    <row r="955" spans="1:7" x14ac:dyDescent="0.25">
      <c r="A955" s="24">
        <v>954</v>
      </c>
      <c r="B955" s="15">
        <v>45483</v>
      </c>
      <c r="C955" s="16">
        <v>45483.520065497687</v>
      </c>
      <c r="D955" s="17" t="s">
        <v>491</v>
      </c>
      <c r="E955" s="17" t="s">
        <v>373</v>
      </c>
      <c r="F955" s="18">
        <v>27.92</v>
      </c>
      <c r="G955" s="17" t="s">
        <v>8</v>
      </c>
    </row>
    <row r="956" spans="1:7" x14ac:dyDescent="0.25">
      <c r="A956" s="23">
        <v>955</v>
      </c>
      <c r="B956" s="11">
        <v>45483</v>
      </c>
      <c r="C956" s="12">
        <v>45483.925810752313</v>
      </c>
      <c r="D956" s="13" t="s">
        <v>491</v>
      </c>
      <c r="E956" s="13" t="s">
        <v>335</v>
      </c>
      <c r="F956" s="14">
        <v>32.82</v>
      </c>
      <c r="G956" s="13" t="s">
        <v>1</v>
      </c>
    </row>
    <row r="957" spans="1:7" x14ac:dyDescent="0.25">
      <c r="A957" s="24">
        <v>956</v>
      </c>
      <c r="B957" s="15">
        <v>45484</v>
      </c>
      <c r="C957" s="16">
        <v>45484.477402337965</v>
      </c>
      <c r="D957" s="17" t="s">
        <v>491</v>
      </c>
      <c r="E957" s="17" t="s">
        <v>374</v>
      </c>
      <c r="F957" s="18">
        <v>32.82</v>
      </c>
      <c r="G957" s="17" t="s">
        <v>3</v>
      </c>
    </row>
    <row r="958" spans="1:7" x14ac:dyDescent="0.25">
      <c r="A958" s="23">
        <v>957</v>
      </c>
      <c r="B958" s="11">
        <v>45484</v>
      </c>
      <c r="C958" s="12">
        <v>45484.70021653935</v>
      </c>
      <c r="D958" s="13" t="s">
        <v>491</v>
      </c>
      <c r="E958" s="13" t="s">
        <v>375</v>
      </c>
      <c r="F958" s="14">
        <v>27.92</v>
      </c>
      <c r="G958" s="13" t="s">
        <v>8</v>
      </c>
    </row>
    <row r="959" spans="1:7" x14ac:dyDescent="0.25">
      <c r="A959" s="24">
        <v>958</v>
      </c>
      <c r="B959" s="15">
        <v>45484</v>
      </c>
      <c r="C959" s="16">
        <v>45484.932102407409</v>
      </c>
      <c r="D959" s="17" t="s">
        <v>491</v>
      </c>
      <c r="E959" s="17" t="s">
        <v>376</v>
      </c>
      <c r="F959" s="18">
        <v>32.82</v>
      </c>
      <c r="G959" s="17" t="s">
        <v>1</v>
      </c>
    </row>
    <row r="960" spans="1:7" x14ac:dyDescent="0.25">
      <c r="A960" s="23">
        <v>959</v>
      </c>
      <c r="B960" s="11">
        <v>45484</v>
      </c>
      <c r="C960" s="12">
        <v>45484.938177557873</v>
      </c>
      <c r="D960" s="13" t="s">
        <v>491</v>
      </c>
      <c r="E960" s="13" t="s">
        <v>377</v>
      </c>
      <c r="F960" s="14">
        <v>23.02</v>
      </c>
      <c r="G960" s="13" t="s">
        <v>5</v>
      </c>
    </row>
    <row r="961" spans="1:7" x14ac:dyDescent="0.25">
      <c r="A961" s="24">
        <v>960</v>
      </c>
      <c r="B961" s="15">
        <v>45485</v>
      </c>
      <c r="C961" s="16">
        <v>45485.335619120371</v>
      </c>
      <c r="D961" s="17" t="s">
        <v>491</v>
      </c>
      <c r="E961" s="17" t="s">
        <v>378</v>
      </c>
      <c r="F961" s="18">
        <v>23.02</v>
      </c>
      <c r="G961" s="17" t="s">
        <v>21</v>
      </c>
    </row>
    <row r="962" spans="1:7" x14ac:dyDescent="0.25">
      <c r="A962" s="23">
        <v>961</v>
      </c>
      <c r="B962" s="11">
        <v>45485</v>
      </c>
      <c r="C962" s="12">
        <v>45485.492053020833</v>
      </c>
      <c r="D962" s="13" t="s">
        <v>491</v>
      </c>
      <c r="E962" s="13" t="s">
        <v>379</v>
      </c>
      <c r="F962" s="14">
        <v>32.82</v>
      </c>
      <c r="G962" s="13" t="s">
        <v>3</v>
      </c>
    </row>
    <row r="963" spans="1:7" x14ac:dyDescent="0.25">
      <c r="A963" s="24">
        <v>962</v>
      </c>
      <c r="B963" s="15">
        <v>45485</v>
      </c>
      <c r="C963" s="16">
        <v>45485.939879502315</v>
      </c>
      <c r="D963" s="17" t="s">
        <v>491</v>
      </c>
      <c r="E963" s="17" t="s">
        <v>185</v>
      </c>
      <c r="F963" s="18">
        <v>32.82</v>
      </c>
      <c r="G963" s="17" t="s">
        <v>3</v>
      </c>
    </row>
    <row r="964" spans="1:7" x14ac:dyDescent="0.25">
      <c r="A964" s="23">
        <v>963</v>
      </c>
      <c r="B964" s="11">
        <v>45485</v>
      </c>
      <c r="C964" s="12">
        <v>45485.940443368054</v>
      </c>
      <c r="D964" s="13" t="s">
        <v>491</v>
      </c>
      <c r="E964" s="13" t="s">
        <v>184</v>
      </c>
      <c r="F964" s="14">
        <v>32.82</v>
      </c>
      <c r="G964" s="13" t="s">
        <v>3</v>
      </c>
    </row>
    <row r="965" spans="1:7" x14ac:dyDescent="0.25">
      <c r="A965" s="24">
        <v>964</v>
      </c>
      <c r="B965" s="15">
        <v>45485</v>
      </c>
      <c r="C965" s="16">
        <v>45485.94131386574</v>
      </c>
      <c r="D965" s="17" t="s">
        <v>491</v>
      </c>
      <c r="E965" s="17" t="s">
        <v>186</v>
      </c>
      <c r="F965" s="18">
        <v>32.82</v>
      </c>
      <c r="G965" s="17" t="s">
        <v>3</v>
      </c>
    </row>
    <row r="966" spans="1:7" x14ac:dyDescent="0.25">
      <c r="A966" s="23">
        <v>965</v>
      </c>
      <c r="B966" s="11">
        <v>45486</v>
      </c>
      <c r="C966" s="12">
        <v>45486.443174456021</v>
      </c>
      <c r="D966" s="13" t="s">
        <v>491</v>
      </c>
      <c r="E966" s="13" t="s">
        <v>372</v>
      </c>
      <c r="F966" s="14">
        <v>32.82</v>
      </c>
      <c r="G966" s="13" t="s">
        <v>1</v>
      </c>
    </row>
    <row r="967" spans="1:7" x14ac:dyDescent="0.25">
      <c r="A967" s="24">
        <v>966</v>
      </c>
      <c r="B967" s="15">
        <v>45486</v>
      </c>
      <c r="C967" s="16">
        <v>45486.487246400466</v>
      </c>
      <c r="D967" s="17" t="s">
        <v>491</v>
      </c>
      <c r="E967" s="17" t="s">
        <v>372</v>
      </c>
      <c r="F967" s="18">
        <v>32.82</v>
      </c>
      <c r="G967" s="17" t="s">
        <v>1</v>
      </c>
    </row>
    <row r="968" spans="1:7" x14ac:dyDescent="0.25">
      <c r="A968" s="23">
        <v>967</v>
      </c>
      <c r="B968" s="11">
        <v>45487</v>
      </c>
      <c r="C968" s="12">
        <v>45487.454447997683</v>
      </c>
      <c r="D968" s="13" t="s">
        <v>491</v>
      </c>
      <c r="E968" s="13" t="s">
        <v>380</v>
      </c>
      <c r="F968" s="14">
        <v>23.02</v>
      </c>
      <c r="G968" s="13" t="s">
        <v>5</v>
      </c>
    </row>
    <row r="969" spans="1:7" x14ac:dyDescent="0.25">
      <c r="A969" s="24">
        <v>968</v>
      </c>
      <c r="B969" s="15">
        <v>45487</v>
      </c>
      <c r="C969" s="16">
        <v>45487.455214409725</v>
      </c>
      <c r="D969" s="17" t="s">
        <v>491</v>
      </c>
      <c r="E969" s="17" t="s">
        <v>380</v>
      </c>
      <c r="F969" s="18">
        <v>27.92</v>
      </c>
      <c r="G969" s="17" t="s">
        <v>8</v>
      </c>
    </row>
    <row r="970" spans="1:7" x14ac:dyDescent="0.25">
      <c r="A970" s="23">
        <v>969</v>
      </c>
      <c r="B970" s="11">
        <v>45487</v>
      </c>
      <c r="C970" s="12">
        <v>45487.455905682873</v>
      </c>
      <c r="D970" s="13" t="s">
        <v>491</v>
      </c>
      <c r="E970" s="13" t="s">
        <v>380</v>
      </c>
      <c r="F970" s="14">
        <v>32.82</v>
      </c>
      <c r="G970" s="13" t="s">
        <v>36</v>
      </c>
    </row>
    <row r="971" spans="1:7" x14ac:dyDescent="0.25">
      <c r="A971" s="24">
        <v>970</v>
      </c>
      <c r="B971" s="15">
        <v>45487</v>
      </c>
      <c r="C971" s="16">
        <v>45487.456875717595</v>
      </c>
      <c r="D971" s="17" t="s">
        <v>491</v>
      </c>
      <c r="E971" s="17" t="s">
        <v>381</v>
      </c>
      <c r="F971" s="18">
        <v>32.82</v>
      </c>
      <c r="G971" s="17" t="s">
        <v>1</v>
      </c>
    </row>
    <row r="972" spans="1:7" x14ac:dyDescent="0.25">
      <c r="A972" s="23">
        <v>971</v>
      </c>
      <c r="B972" s="11">
        <v>45487</v>
      </c>
      <c r="C972" s="12">
        <v>45487.459858773145</v>
      </c>
      <c r="D972" s="13" t="s">
        <v>491</v>
      </c>
      <c r="E972" s="13" t="s">
        <v>382</v>
      </c>
      <c r="F972" s="14">
        <v>23.02</v>
      </c>
      <c r="G972" s="13" t="s">
        <v>5</v>
      </c>
    </row>
    <row r="973" spans="1:7" x14ac:dyDescent="0.25">
      <c r="A973" s="24">
        <v>972</v>
      </c>
      <c r="B973" s="15">
        <v>45487</v>
      </c>
      <c r="C973" s="16">
        <v>45487.938541388889</v>
      </c>
      <c r="D973" s="17" t="s">
        <v>491</v>
      </c>
      <c r="E973" s="17" t="s">
        <v>383</v>
      </c>
      <c r="F973" s="18">
        <v>32.82</v>
      </c>
      <c r="G973" s="17" t="s">
        <v>1</v>
      </c>
    </row>
    <row r="974" spans="1:7" x14ac:dyDescent="0.25">
      <c r="A974" s="23">
        <v>973</v>
      </c>
      <c r="B974" s="11">
        <v>45488</v>
      </c>
      <c r="C974" s="12">
        <v>45488.314647650463</v>
      </c>
      <c r="D974" s="13" t="s">
        <v>491</v>
      </c>
      <c r="E974" s="13" t="s">
        <v>384</v>
      </c>
      <c r="F974" s="14">
        <v>32.82</v>
      </c>
      <c r="G974" s="13" t="s">
        <v>36</v>
      </c>
    </row>
    <row r="975" spans="1:7" x14ac:dyDescent="0.25">
      <c r="A975" s="24">
        <v>974</v>
      </c>
      <c r="B975" s="15">
        <v>45489</v>
      </c>
      <c r="C975" s="16">
        <v>45489.516405868053</v>
      </c>
      <c r="D975" s="17" t="s">
        <v>491</v>
      </c>
      <c r="E975" s="17" t="s">
        <v>385</v>
      </c>
      <c r="F975" s="18">
        <v>27.92</v>
      </c>
      <c r="G975" s="17" t="s">
        <v>8</v>
      </c>
    </row>
    <row r="976" spans="1:7" x14ac:dyDescent="0.25">
      <c r="A976" s="23">
        <v>975</v>
      </c>
      <c r="B976" s="11">
        <v>45489</v>
      </c>
      <c r="C976" s="12">
        <v>45489.81210052083</v>
      </c>
      <c r="D976" s="13" t="s">
        <v>491</v>
      </c>
      <c r="E976" s="13" t="s">
        <v>374</v>
      </c>
      <c r="F976" s="14">
        <v>32.82</v>
      </c>
      <c r="G976" s="13" t="s">
        <v>3</v>
      </c>
    </row>
    <row r="977" spans="1:7" x14ac:dyDescent="0.25">
      <c r="A977" s="24">
        <v>976</v>
      </c>
      <c r="B977" s="15">
        <v>45490</v>
      </c>
      <c r="C977" s="16">
        <v>45490.545135925924</v>
      </c>
      <c r="D977" s="17" t="s">
        <v>491</v>
      </c>
      <c r="E977" s="17" t="s">
        <v>386</v>
      </c>
      <c r="F977" s="18">
        <v>27.92</v>
      </c>
      <c r="G977" s="17" t="s">
        <v>8</v>
      </c>
    </row>
    <row r="978" spans="1:7" x14ac:dyDescent="0.25">
      <c r="A978" s="23">
        <v>977</v>
      </c>
      <c r="B978" s="11">
        <v>45491</v>
      </c>
      <c r="C978" s="12">
        <v>45491.465432789351</v>
      </c>
      <c r="D978" s="13" t="s">
        <v>491</v>
      </c>
      <c r="E978" s="13" t="s">
        <v>387</v>
      </c>
      <c r="F978" s="14">
        <v>27.92</v>
      </c>
      <c r="G978" s="13" t="s">
        <v>8</v>
      </c>
    </row>
    <row r="979" spans="1:7" x14ac:dyDescent="0.25">
      <c r="A979" s="24">
        <v>978</v>
      </c>
      <c r="B979" s="15">
        <v>45491</v>
      </c>
      <c r="C979" s="16">
        <v>45491.466243449075</v>
      </c>
      <c r="D979" s="17" t="s">
        <v>491</v>
      </c>
      <c r="E979" s="17" t="s">
        <v>388</v>
      </c>
      <c r="F979" s="18">
        <v>18.12</v>
      </c>
      <c r="G979" s="17" t="s">
        <v>28</v>
      </c>
    </row>
    <row r="980" spans="1:7" x14ac:dyDescent="0.25">
      <c r="A980" s="23">
        <v>979</v>
      </c>
      <c r="B980" s="11">
        <v>45491</v>
      </c>
      <c r="C980" s="12">
        <v>45491.481245648145</v>
      </c>
      <c r="D980" s="13" t="s">
        <v>491</v>
      </c>
      <c r="E980" s="13" t="s">
        <v>66</v>
      </c>
      <c r="F980" s="14">
        <v>23.02</v>
      </c>
      <c r="G980" s="13" t="s">
        <v>5</v>
      </c>
    </row>
    <row r="981" spans="1:7" x14ac:dyDescent="0.25">
      <c r="A981" s="24">
        <v>980</v>
      </c>
      <c r="B981" s="15">
        <v>45491</v>
      </c>
      <c r="C981" s="16">
        <v>45491.482505057873</v>
      </c>
      <c r="D981" s="17" t="s">
        <v>491</v>
      </c>
      <c r="E981" s="17" t="s">
        <v>66</v>
      </c>
      <c r="F981" s="18">
        <v>23.02</v>
      </c>
      <c r="G981" s="17" t="s">
        <v>5</v>
      </c>
    </row>
    <row r="982" spans="1:7" x14ac:dyDescent="0.25">
      <c r="A982" s="23">
        <v>981</v>
      </c>
      <c r="B982" s="11">
        <v>45491</v>
      </c>
      <c r="C982" s="12">
        <v>45491.483235011576</v>
      </c>
      <c r="D982" s="13" t="s">
        <v>491</v>
      </c>
      <c r="E982" s="13" t="s">
        <v>66</v>
      </c>
      <c r="F982" s="14">
        <v>23.02</v>
      </c>
      <c r="G982" s="13" t="s">
        <v>21</v>
      </c>
    </row>
    <row r="983" spans="1:7" x14ac:dyDescent="0.25">
      <c r="A983" s="24">
        <v>982</v>
      </c>
      <c r="B983" s="15">
        <v>45491</v>
      </c>
      <c r="C983" s="16">
        <v>45491.558030231485</v>
      </c>
      <c r="D983" s="17" t="s">
        <v>491</v>
      </c>
      <c r="E983" s="17" t="s">
        <v>382</v>
      </c>
      <c r="F983" s="18">
        <v>32.82</v>
      </c>
      <c r="G983" s="17" t="s">
        <v>1</v>
      </c>
    </row>
    <row r="984" spans="1:7" x14ac:dyDescent="0.25">
      <c r="A984" s="23">
        <v>983</v>
      </c>
      <c r="B984" s="11">
        <v>45491</v>
      </c>
      <c r="C984" s="12">
        <v>45491.762770578702</v>
      </c>
      <c r="D984" s="13" t="s">
        <v>491</v>
      </c>
      <c r="E984" s="13" t="s">
        <v>389</v>
      </c>
      <c r="F984" s="14">
        <v>32.82</v>
      </c>
      <c r="G984" s="13" t="s">
        <v>36</v>
      </c>
    </row>
    <row r="985" spans="1:7" x14ac:dyDescent="0.25">
      <c r="A985" s="24">
        <v>984</v>
      </c>
      <c r="B985" s="15">
        <v>45491</v>
      </c>
      <c r="C985" s="16">
        <v>45491.813085208334</v>
      </c>
      <c r="D985" s="17" t="s">
        <v>491</v>
      </c>
      <c r="E985" s="17" t="s">
        <v>13</v>
      </c>
      <c r="F985" s="18">
        <v>32.82</v>
      </c>
      <c r="G985" s="17" t="s">
        <v>1</v>
      </c>
    </row>
    <row r="986" spans="1:7" x14ac:dyDescent="0.25">
      <c r="A986" s="23">
        <v>985</v>
      </c>
      <c r="B986" s="11">
        <v>45491</v>
      </c>
      <c r="C986" s="12">
        <v>45491.888678402778</v>
      </c>
      <c r="D986" s="13" t="s">
        <v>491</v>
      </c>
      <c r="E986" s="13" t="s">
        <v>390</v>
      </c>
      <c r="F986" s="14">
        <v>32.82</v>
      </c>
      <c r="G986" s="13" t="s">
        <v>3</v>
      </c>
    </row>
    <row r="987" spans="1:7" x14ac:dyDescent="0.25">
      <c r="A987" s="24">
        <v>986</v>
      </c>
      <c r="B987" s="15">
        <v>45491</v>
      </c>
      <c r="C987" s="16">
        <v>45491.890276099541</v>
      </c>
      <c r="D987" s="17" t="s">
        <v>491</v>
      </c>
      <c r="E987" s="17" t="s">
        <v>390</v>
      </c>
      <c r="F987" s="18">
        <v>32.82</v>
      </c>
      <c r="G987" s="17" t="s">
        <v>1</v>
      </c>
    </row>
    <row r="988" spans="1:7" x14ac:dyDescent="0.25">
      <c r="A988" s="23">
        <v>987</v>
      </c>
      <c r="B988" s="11">
        <v>45491</v>
      </c>
      <c r="C988" s="12">
        <v>45491.907160578703</v>
      </c>
      <c r="D988" s="13" t="s">
        <v>491</v>
      </c>
      <c r="E988" s="13" t="s">
        <v>391</v>
      </c>
      <c r="F988" s="14">
        <v>32.82</v>
      </c>
      <c r="G988" s="13" t="s">
        <v>1</v>
      </c>
    </row>
    <row r="989" spans="1:7" x14ac:dyDescent="0.25">
      <c r="A989" s="24">
        <v>988</v>
      </c>
      <c r="B989" s="15">
        <v>45492</v>
      </c>
      <c r="C989" s="16">
        <v>45492.460443761571</v>
      </c>
      <c r="D989" s="17" t="s">
        <v>491</v>
      </c>
      <c r="E989" s="17" t="s">
        <v>382</v>
      </c>
      <c r="F989" s="18">
        <v>23.02</v>
      </c>
      <c r="G989" s="17" t="s">
        <v>5</v>
      </c>
    </row>
    <row r="990" spans="1:7" x14ac:dyDescent="0.25">
      <c r="A990" s="23">
        <v>989</v>
      </c>
      <c r="B990" s="11">
        <v>45492</v>
      </c>
      <c r="C990" s="12">
        <v>45492.469681817129</v>
      </c>
      <c r="D990" s="13" t="s">
        <v>491</v>
      </c>
      <c r="E990" s="13" t="s">
        <v>392</v>
      </c>
      <c r="F990" s="14">
        <v>27.92</v>
      </c>
      <c r="G990" s="13" t="s">
        <v>8</v>
      </c>
    </row>
    <row r="991" spans="1:7" x14ac:dyDescent="0.25">
      <c r="A991" s="24">
        <v>990</v>
      </c>
      <c r="B991" s="15">
        <v>45492</v>
      </c>
      <c r="C991" s="16">
        <v>45492.540712511574</v>
      </c>
      <c r="D991" s="17" t="s">
        <v>491</v>
      </c>
      <c r="E991" s="17" t="s">
        <v>393</v>
      </c>
      <c r="F991" s="18">
        <v>32.82</v>
      </c>
      <c r="G991" s="17" t="s">
        <v>1</v>
      </c>
    </row>
    <row r="992" spans="1:7" x14ac:dyDescent="0.25">
      <c r="A992" s="23">
        <v>991</v>
      </c>
      <c r="B992" s="11">
        <v>45492</v>
      </c>
      <c r="C992" s="12">
        <v>45492.541613229165</v>
      </c>
      <c r="D992" s="13" t="s">
        <v>491</v>
      </c>
      <c r="E992" s="13" t="s">
        <v>393</v>
      </c>
      <c r="F992" s="14">
        <v>27.92</v>
      </c>
      <c r="G992" s="13" t="s">
        <v>8</v>
      </c>
    </row>
    <row r="993" spans="1:7" x14ac:dyDescent="0.25">
      <c r="A993" s="24">
        <v>992</v>
      </c>
      <c r="B993" s="15">
        <v>45492</v>
      </c>
      <c r="C993" s="16">
        <v>45492.589823101851</v>
      </c>
      <c r="D993" s="17" t="s">
        <v>491</v>
      </c>
      <c r="E993" s="17" t="s">
        <v>391</v>
      </c>
      <c r="F993" s="18">
        <v>32.82</v>
      </c>
      <c r="G993" s="17" t="s">
        <v>1</v>
      </c>
    </row>
    <row r="994" spans="1:7" x14ac:dyDescent="0.25">
      <c r="A994" s="23">
        <v>993</v>
      </c>
      <c r="B994" s="11">
        <v>45492</v>
      </c>
      <c r="C994" s="12">
        <v>45492.591228067133</v>
      </c>
      <c r="D994" s="13" t="s">
        <v>491</v>
      </c>
      <c r="E994" s="13" t="s">
        <v>391</v>
      </c>
      <c r="F994" s="14">
        <v>32.82</v>
      </c>
      <c r="G994" s="13" t="s">
        <v>12</v>
      </c>
    </row>
    <row r="995" spans="1:7" x14ac:dyDescent="0.25">
      <c r="A995" s="24">
        <v>994</v>
      </c>
      <c r="B995" s="15">
        <v>45492</v>
      </c>
      <c r="C995" s="16">
        <v>45492.69188972222</v>
      </c>
      <c r="D995" s="17" t="s">
        <v>491</v>
      </c>
      <c r="E995" s="17" t="s">
        <v>391</v>
      </c>
      <c r="F995" s="18">
        <v>32.82</v>
      </c>
      <c r="G995" s="17" t="s">
        <v>1</v>
      </c>
    </row>
    <row r="996" spans="1:7" x14ac:dyDescent="0.25">
      <c r="A996" s="23">
        <v>995</v>
      </c>
      <c r="B996" s="11">
        <v>45492</v>
      </c>
      <c r="C996" s="12">
        <v>45492.692775555559</v>
      </c>
      <c r="D996" s="13" t="s">
        <v>491</v>
      </c>
      <c r="E996" s="13" t="s">
        <v>391</v>
      </c>
      <c r="F996" s="14">
        <v>32.82</v>
      </c>
      <c r="G996" s="13" t="s">
        <v>1</v>
      </c>
    </row>
    <row r="997" spans="1:7" x14ac:dyDescent="0.25">
      <c r="A997" s="24">
        <v>996</v>
      </c>
      <c r="B997" s="15">
        <v>45493</v>
      </c>
      <c r="C997" s="16">
        <v>45493.337320243052</v>
      </c>
      <c r="D997" s="17" t="s">
        <v>491</v>
      </c>
      <c r="E997" s="17" t="s">
        <v>394</v>
      </c>
      <c r="F997" s="18">
        <v>23.02</v>
      </c>
      <c r="G997" s="17" t="s">
        <v>5</v>
      </c>
    </row>
    <row r="998" spans="1:7" x14ac:dyDescent="0.25">
      <c r="A998" s="23">
        <v>997</v>
      </c>
      <c r="B998" s="11">
        <v>45493</v>
      </c>
      <c r="C998" s="12">
        <v>45493.338063483796</v>
      </c>
      <c r="D998" s="13" t="s">
        <v>491</v>
      </c>
      <c r="E998" s="13" t="s">
        <v>394</v>
      </c>
      <c r="F998" s="14">
        <v>32.82</v>
      </c>
      <c r="G998" s="13" t="s">
        <v>1</v>
      </c>
    </row>
    <row r="999" spans="1:7" x14ac:dyDescent="0.25">
      <c r="A999" s="24">
        <v>998</v>
      </c>
      <c r="B999" s="15">
        <v>45493</v>
      </c>
      <c r="C999" s="16">
        <v>45493.338789733796</v>
      </c>
      <c r="D999" s="17" t="s">
        <v>491</v>
      </c>
      <c r="E999" s="17" t="s">
        <v>394</v>
      </c>
      <c r="F999" s="18">
        <v>23.02</v>
      </c>
      <c r="G999" s="17" t="s">
        <v>5</v>
      </c>
    </row>
    <row r="1000" spans="1:7" x14ac:dyDescent="0.25">
      <c r="A1000" s="23">
        <v>999</v>
      </c>
      <c r="B1000" s="11">
        <v>45493</v>
      </c>
      <c r="C1000" s="12">
        <v>45493.37562042824</v>
      </c>
      <c r="D1000" s="13" t="s">
        <v>491</v>
      </c>
      <c r="E1000" s="13" t="s">
        <v>395</v>
      </c>
      <c r="F1000" s="14">
        <v>32.82</v>
      </c>
      <c r="G1000" s="13" t="s">
        <v>1</v>
      </c>
    </row>
    <row r="1001" spans="1:7" x14ac:dyDescent="0.25">
      <c r="A1001" s="24">
        <v>1000</v>
      </c>
      <c r="B1001" s="15">
        <v>45493</v>
      </c>
      <c r="C1001" s="16">
        <v>45493.376711203702</v>
      </c>
      <c r="D1001" s="17" t="s">
        <v>491</v>
      </c>
      <c r="E1001" s="17" t="s">
        <v>396</v>
      </c>
      <c r="F1001" s="18">
        <v>32.82</v>
      </c>
      <c r="G1001" s="17" t="s">
        <v>1</v>
      </c>
    </row>
    <row r="1002" spans="1:7" x14ac:dyDescent="0.25">
      <c r="A1002" s="23">
        <v>1001</v>
      </c>
      <c r="B1002" s="11">
        <v>45493</v>
      </c>
      <c r="C1002" s="12">
        <v>45493.443993564812</v>
      </c>
      <c r="D1002" s="13" t="s">
        <v>491</v>
      </c>
      <c r="E1002" s="13" t="s">
        <v>397</v>
      </c>
      <c r="F1002" s="14">
        <v>23.02</v>
      </c>
      <c r="G1002" s="13" t="s">
        <v>5</v>
      </c>
    </row>
    <row r="1003" spans="1:7" x14ac:dyDescent="0.25">
      <c r="A1003" s="24">
        <v>1002</v>
      </c>
      <c r="B1003" s="15">
        <v>45493</v>
      </c>
      <c r="C1003" s="16">
        <v>45493.635523391204</v>
      </c>
      <c r="D1003" s="17" t="s">
        <v>491</v>
      </c>
      <c r="E1003" s="17" t="s">
        <v>398</v>
      </c>
      <c r="F1003" s="18">
        <v>32.82</v>
      </c>
      <c r="G1003" s="17" t="s">
        <v>1</v>
      </c>
    </row>
    <row r="1004" spans="1:7" x14ac:dyDescent="0.25">
      <c r="A1004" s="23">
        <v>1003</v>
      </c>
      <c r="B1004" s="11">
        <v>45494</v>
      </c>
      <c r="C1004" s="12">
        <v>45494.43814604167</v>
      </c>
      <c r="D1004" s="13" t="s">
        <v>491</v>
      </c>
      <c r="E1004" s="13" t="s">
        <v>374</v>
      </c>
      <c r="F1004" s="14">
        <v>32.82</v>
      </c>
      <c r="G1004" s="13" t="s">
        <v>12</v>
      </c>
    </row>
    <row r="1005" spans="1:7" x14ac:dyDescent="0.25">
      <c r="A1005" s="24">
        <v>1004</v>
      </c>
      <c r="B1005" s="15">
        <v>45494</v>
      </c>
      <c r="C1005" s="16">
        <v>45494.485749722226</v>
      </c>
      <c r="D1005" s="17" t="s">
        <v>491</v>
      </c>
      <c r="E1005" s="17" t="s">
        <v>399</v>
      </c>
      <c r="F1005" s="18">
        <v>32.82</v>
      </c>
      <c r="G1005" s="17" t="s">
        <v>36</v>
      </c>
    </row>
    <row r="1006" spans="1:7" x14ac:dyDescent="0.25">
      <c r="A1006" s="23">
        <v>1005</v>
      </c>
      <c r="B1006" s="11">
        <v>45494</v>
      </c>
      <c r="C1006" s="12">
        <v>45494.565634826387</v>
      </c>
      <c r="D1006" s="13" t="s">
        <v>491</v>
      </c>
      <c r="E1006" s="13" t="s">
        <v>400</v>
      </c>
      <c r="F1006" s="14">
        <v>23.02</v>
      </c>
      <c r="G1006" s="13" t="s">
        <v>21</v>
      </c>
    </row>
    <row r="1007" spans="1:7" x14ac:dyDescent="0.25">
      <c r="A1007" s="24">
        <v>1006</v>
      </c>
      <c r="B1007" s="15">
        <v>45494</v>
      </c>
      <c r="C1007" s="16">
        <v>45494.571197268517</v>
      </c>
      <c r="D1007" s="17" t="s">
        <v>491</v>
      </c>
      <c r="E1007" s="17" t="s">
        <v>401</v>
      </c>
      <c r="F1007" s="18">
        <v>32.82</v>
      </c>
      <c r="G1007" s="17" t="s">
        <v>1</v>
      </c>
    </row>
    <row r="1008" spans="1:7" x14ac:dyDescent="0.25">
      <c r="A1008" s="23">
        <v>1007</v>
      </c>
      <c r="B1008" s="11">
        <v>45495</v>
      </c>
      <c r="C1008" s="12">
        <v>45495.342629016202</v>
      </c>
      <c r="D1008" s="13" t="s">
        <v>491</v>
      </c>
      <c r="E1008" s="13" t="s">
        <v>382</v>
      </c>
      <c r="F1008" s="14">
        <v>23.02</v>
      </c>
      <c r="G1008" s="13" t="s">
        <v>5</v>
      </c>
    </row>
    <row r="1009" spans="1:7" x14ac:dyDescent="0.25">
      <c r="A1009" s="24">
        <v>1008</v>
      </c>
      <c r="B1009" s="15">
        <v>45495</v>
      </c>
      <c r="C1009" s="16">
        <v>45495.36168465278</v>
      </c>
      <c r="D1009" s="17" t="s">
        <v>491</v>
      </c>
      <c r="E1009" s="17" t="s">
        <v>402</v>
      </c>
      <c r="F1009" s="18">
        <v>23.02</v>
      </c>
      <c r="G1009" s="17" t="s">
        <v>5</v>
      </c>
    </row>
    <row r="1010" spans="1:7" x14ac:dyDescent="0.25">
      <c r="A1010" s="23">
        <v>1009</v>
      </c>
      <c r="B1010" s="11">
        <v>45495</v>
      </c>
      <c r="C1010" s="12">
        <v>45495.42751465278</v>
      </c>
      <c r="D1010" s="13" t="s">
        <v>491</v>
      </c>
      <c r="E1010" s="13" t="s">
        <v>392</v>
      </c>
      <c r="F1010" s="14">
        <v>27.92</v>
      </c>
      <c r="G1010" s="13" t="s">
        <v>8</v>
      </c>
    </row>
    <row r="1011" spans="1:7" x14ac:dyDescent="0.25">
      <c r="A1011" s="24">
        <v>1010</v>
      </c>
      <c r="B1011" s="15">
        <v>45495</v>
      </c>
      <c r="C1011" s="16">
        <v>45495.697657326389</v>
      </c>
      <c r="D1011" s="17" t="s">
        <v>491</v>
      </c>
      <c r="E1011" s="17" t="s">
        <v>403</v>
      </c>
      <c r="F1011" s="18">
        <v>32.82</v>
      </c>
      <c r="G1011" s="17" t="s">
        <v>1</v>
      </c>
    </row>
    <row r="1012" spans="1:7" x14ac:dyDescent="0.25">
      <c r="A1012" s="23">
        <v>1011</v>
      </c>
      <c r="B1012" s="11">
        <v>45496</v>
      </c>
      <c r="C1012" s="12">
        <v>45496.342317465278</v>
      </c>
      <c r="D1012" s="13" t="s">
        <v>491</v>
      </c>
      <c r="E1012" s="13" t="s">
        <v>204</v>
      </c>
      <c r="F1012" s="14">
        <v>32.82</v>
      </c>
      <c r="G1012" s="13" t="s">
        <v>1</v>
      </c>
    </row>
    <row r="1013" spans="1:7" x14ac:dyDescent="0.25">
      <c r="A1013" s="24">
        <v>1012</v>
      </c>
      <c r="B1013" s="15">
        <v>45496</v>
      </c>
      <c r="C1013" s="16">
        <v>45496.361330798609</v>
      </c>
      <c r="D1013" s="17" t="s">
        <v>491</v>
      </c>
      <c r="E1013" s="17" t="s">
        <v>402</v>
      </c>
      <c r="F1013" s="18">
        <v>23.02</v>
      </c>
      <c r="G1013" s="17" t="s">
        <v>5</v>
      </c>
    </row>
    <row r="1014" spans="1:7" x14ac:dyDescent="0.25">
      <c r="A1014" s="23">
        <v>1013</v>
      </c>
      <c r="B1014" s="11">
        <v>45496</v>
      </c>
      <c r="C1014" s="12">
        <v>45496.36451175926</v>
      </c>
      <c r="D1014" s="13" t="s">
        <v>491</v>
      </c>
      <c r="E1014" s="13" t="s">
        <v>404</v>
      </c>
      <c r="F1014" s="14">
        <v>27.92</v>
      </c>
      <c r="G1014" s="13" t="s">
        <v>8</v>
      </c>
    </row>
    <row r="1015" spans="1:7" x14ac:dyDescent="0.25">
      <c r="A1015" s="24">
        <v>1014</v>
      </c>
      <c r="B1015" s="15">
        <v>45496</v>
      </c>
      <c r="C1015" s="16">
        <v>45496.367651701388</v>
      </c>
      <c r="D1015" s="17" t="s">
        <v>491</v>
      </c>
      <c r="E1015" s="17" t="s">
        <v>405</v>
      </c>
      <c r="F1015" s="18">
        <v>32.82</v>
      </c>
      <c r="G1015" s="17" t="s">
        <v>12</v>
      </c>
    </row>
    <row r="1016" spans="1:7" x14ac:dyDescent="0.25">
      <c r="A1016" s="23">
        <v>1015</v>
      </c>
      <c r="B1016" s="11">
        <v>45496</v>
      </c>
      <c r="C1016" s="12">
        <v>45496.368869965278</v>
      </c>
      <c r="D1016" s="13" t="s">
        <v>491</v>
      </c>
      <c r="E1016" s="13" t="s">
        <v>406</v>
      </c>
      <c r="F1016" s="14">
        <v>32.82</v>
      </c>
      <c r="G1016" s="13" t="s">
        <v>1</v>
      </c>
    </row>
    <row r="1017" spans="1:7" x14ac:dyDescent="0.25">
      <c r="A1017" s="24">
        <v>1016</v>
      </c>
      <c r="B1017" s="15">
        <v>45496</v>
      </c>
      <c r="C1017" s="16">
        <v>45496.376223460647</v>
      </c>
      <c r="D1017" s="17" t="s">
        <v>491</v>
      </c>
      <c r="E1017" s="17" t="s">
        <v>382</v>
      </c>
      <c r="F1017" s="18">
        <v>23.02</v>
      </c>
      <c r="G1017" s="17" t="s">
        <v>5</v>
      </c>
    </row>
    <row r="1018" spans="1:7" x14ac:dyDescent="0.25">
      <c r="A1018" s="23">
        <v>1017</v>
      </c>
      <c r="B1018" s="11">
        <v>45496</v>
      </c>
      <c r="C1018" s="12">
        <v>45496.419172361107</v>
      </c>
      <c r="D1018" s="13" t="s">
        <v>491</v>
      </c>
      <c r="E1018" s="13" t="s">
        <v>407</v>
      </c>
      <c r="F1018" s="14">
        <v>27.92</v>
      </c>
      <c r="G1018" s="13" t="s">
        <v>8</v>
      </c>
    </row>
    <row r="1019" spans="1:7" x14ac:dyDescent="0.25">
      <c r="A1019" s="24">
        <v>1018</v>
      </c>
      <c r="B1019" s="15">
        <v>45496</v>
      </c>
      <c r="C1019" s="16">
        <v>45496.638946423613</v>
      </c>
      <c r="D1019" s="17" t="s">
        <v>491</v>
      </c>
      <c r="E1019" s="17" t="s">
        <v>408</v>
      </c>
      <c r="F1019" s="18">
        <v>27.92</v>
      </c>
      <c r="G1019" s="17" t="s">
        <v>8</v>
      </c>
    </row>
    <row r="1020" spans="1:7" x14ac:dyDescent="0.25">
      <c r="A1020" s="23">
        <v>1019</v>
      </c>
      <c r="B1020" s="11">
        <v>45496</v>
      </c>
      <c r="C1020" s="12">
        <v>45496.639598148147</v>
      </c>
      <c r="D1020" s="13" t="s">
        <v>491</v>
      </c>
      <c r="E1020" s="13" t="s">
        <v>408</v>
      </c>
      <c r="F1020" s="14">
        <v>32.82</v>
      </c>
      <c r="G1020" s="13" t="s">
        <v>1</v>
      </c>
    </row>
    <row r="1021" spans="1:7" x14ac:dyDescent="0.25">
      <c r="A1021" s="24">
        <v>1020</v>
      </c>
      <c r="B1021" s="15">
        <v>45496</v>
      </c>
      <c r="C1021" s="16">
        <v>45496.876164490743</v>
      </c>
      <c r="D1021" s="17" t="s">
        <v>491</v>
      </c>
      <c r="E1021" s="17" t="s">
        <v>13</v>
      </c>
      <c r="F1021" s="18">
        <v>32.82</v>
      </c>
      <c r="G1021" s="17" t="s">
        <v>1</v>
      </c>
    </row>
    <row r="1022" spans="1:7" x14ac:dyDescent="0.25">
      <c r="A1022" s="23">
        <v>1021</v>
      </c>
      <c r="B1022" s="11">
        <v>45496</v>
      </c>
      <c r="C1022" s="12">
        <v>45496.891128483796</v>
      </c>
      <c r="D1022" s="13" t="s">
        <v>491</v>
      </c>
      <c r="E1022" s="13" t="s">
        <v>16</v>
      </c>
      <c r="F1022" s="14">
        <v>23.02</v>
      </c>
      <c r="G1022" s="13" t="s">
        <v>5</v>
      </c>
    </row>
    <row r="1023" spans="1:7" x14ac:dyDescent="0.25">
      <c r="A1023" s="24">
        <v>1022</v>
      </c>
      <c r="B1023" s="15">
        <v>45496</v>
      </c>
      <c r="C1023" s="16">
        <v>45496.891928344907</v>
      </c>
      <c r="D1023" s="17" t="s">
        <v>491</v>
      </c>
      <c r="E1023" s="17" t="s">
        <v>16</v>
      </c>
      <c r="F1023" s="18">
        <v>23.02</v>
      </c>
      <c r="G1023" s="17" t="s">
        <v>5</v>
      </c>
    </row>
    <row r="1024" spans="1:7" x14ac:dyDescent="0.25">
      <c r="A1024" s="23">
        <v>1023</v>
      </c>
      <c r="B1024" s="11">
        <v>45497</v>
      </c>
      <c r="C1024" s="12">
        <v>45497.386224699076</v>
      </c>
      <c r="D1024" s="13" t="s">
        <v>491</v>
      </c>
      <c r="E1024" s="13" t="s">
        <v>104</v>
      </c>
      <c r="F1024" s="14">
        <v>27.92</v>
      </c>
      <c r="G1024" s="13" t="s">
        <v>8</v>
      </c>
    </row>
    <row r="1025" spans="1:7" x14ac:dyDescent="0.25">
      <c r="A1025" s="24">
        <v>1024</v>
      </c>
      <c r="B1025" s="15">
        <v>45497</v>
      </c>
      <c r="C1025" s="16">
        <v>45497.402025543983</v>
      </c>
      <c r="D1025" s="17" t="s">
        <v>491</v>
      </c>
      <c r="E1025" s="17" t="s">
        <v>392</v>
      </c>
      <c r="F1025" s="18">
        <v>27.92</v>
      </c>
      <c r="G1025" s="17" t="s">
        <v>8</v>
      </c>
    </row>
    <row r="1026" spans="1:7" x14ac:dyDescent="0.25">
      <c r="A1026" s="23">
        <v>1025</v>
      </c>
      <c r="B1026" s="11">
        <v>45497</v>
      </c>
      <c r="C1026" s="12">
        <v>45497.412933518521</v>
      </c>
      <c r="D1026" s="13" t="s">
        <v>491</v>
      </c>
      <c r="E1026" s="13" t="s">
        <v>409</v>
      </c>
      <c r="F1026" s="14">
        <v>18.12</v>
      </c>
      <c r="G1026" s="13" t="s">
        <v>28</v>
      </c>
    </row>
    <row r="1027" spans="1:7" x14ac:dyDescent="0.25">
      <c r="A1027" s="24">
        <v>1026</v>
      </c>
      <c r="B1027" s="15">
        <v>45497</v>
      </c>
      <c r="C1027" s="16">
        <v>45497.488809270835</v>
      </c>
      <c r="D1027" s="17" t="s">
        <v>491</v>
      </c>
      <c r="E1027" s="17" t="s">
        <v>386</v>
      </c>
      <c r="F1027" s="18">
        <v>32.82</v>
      </c>
      <c r="G1027" s="17" t="s">
        <v>36</v>
      </c>
    </row>
    <row r="1028" spans="1:7" x14ac:dyDescent="0.25">
      <c r="A1028" s="23">
        <v>1027</v>
      </c>
      <c r="B1028" s="11">
        <v>45497</v>
      </c>
      <c r="C1028" s="12">
        <v>45497.580021076392</v>
      </c>
      <c r="D1028" s="13" t="s">
        <v>491</v>
      </c>
      <c r="E1028" s="13" t="s">
        <v>406</v>
      </c>
      <c r="F1028" s="14">
        <v>32.82</v>
      </c>
      <c r="G1028" s="13" t="s">
        <v>1</v>
      </c>
    </row>
    <row r="1029" spans="1:7" x14ac:dyDescent="0.25">
      <c r="A1029" s="24">
        <v>1028</v>
      </c>
      <c r="B1029" s="15">
        <v>45497</v>
      </c>
      <c r="C1029" s="16">
        <v>45497.615159328707</v>
      </c>
      <c r="D1029" s="17" t="s">
        <v>491</v>
      </c>
      <c r="E1029" s="17" t="s">
        <v>16</v>
      </c>
      <c r="F1029" s="18">
        <v>18.12</v>
      </c>
      <c r="G1029" s="17" t="s">
        <v>28</v>
      </c>
    </row>
    <row r="1030" spans="1:7" x14ac:dyDescent="0.25">
      <c r="A1030" s="23">
        <v>1029</v>
      </c>
      <c r="B1030" s="11">
        <v>45497</v>
      </c>
      <c r="C1030" s="12">
        <v>45497.637853263892</v>
      </c>
      <c r="D1030" s="13" t="s">
        <v>491</v>
      </c>
      <c r="E1030" s="13" t="s">
        <v>13</v>
      </c>
      <c r="F1030" s="14">
        <v>32.82</v>
      </c>
      <c r="G1030" s="13" t="s">
        <v>1</v>
      </c>
    </row>
    <row r="1031" spans="1:7" x14ac:dyDescent="0.25">
      <c r="A1031" s="24">
        <v>1030</v>
      </c>
      <c r="B1031" s="15">
        <v>45497</v>
      </c>
      <c r="C1031" s="16">
        <v>45497.802149050927</v>
      </c>
      <c r="D1031" s="17" t="s">
        <v>491</v>
      </c>
      <c r="E1031" s="17" t="s">
        <v>212</v>
      </c>
      <c r="F1031" s="18">
        <v>32.82</v>
      </c>
      <c r="G1031" s="17" t="s">
        <v>36</v>
      </c>
    </row>
    <row r="1032" spans="1:7" x14ac:dyDescent="0.25">
      <c r="A1032" s="23">
        <v>1031</v>
      </c>
      <c r="B1032" s="11">
        <v>45497</v>
      </c>
      <c r="C1032" s="12">
        <v>45497.803469664352</v>
      </c>
      <c r="D1032" s="13" t="s">
        <v>491</v>
      </c>
      <c r="E1032" s="13" t="s">
        <v>212</v>
      </c>
      <c r="F1032" s="14">
        <v>32.82</v>
      </c>
      <c r="G1032" s="13" t="s">
        <v>36</v>
      </c>
    </row>
    <row r="1033" spans="1:7" x14ac:dyDescent="0.25">
      <c r="A1033" s="24">
        <v>1032</v>
      </c>
      <c r="B1033" s="15">
        <v>45497</v>
      </c>
      <c r="C1033" s="16">
        <v>45497.887231446759</v>
      </c>
      <c r="D1033" s="17" t="s">
        <v>491</v>
      </c>
      <c r="E1033" s="17" t="s">
        <v>47</v>
      </c>
      <c r="F1033" s="18">
        <v>27.92</v>
      </c>
      <c r="G1033" s="17" t="s">
        <v>8</v>
      </c>
    </row>
    <row r="1034" spans="1:7" x14ac:dyDescent="0.25">
      <c r="A1034" s="23">
        <v>1033</v>
      </c>
      <c r="B1034" s="11">
        <v>45497</v>
      </c>
      <c r="C1034" s="12">
        <v>45497.887977939812</v>
      </c>
      <c r="D1034" s="13" t="s">
        <v>491</v>
      </c>
      <c r="E1034" s="13" t="s">
        <v>47</v>
      </c>
      <c r="F1034" s="14">
        <v>23.02</v>
      </c>
      <c r="G1034" s="13" t="s">
        <v>5</v>
      </c>
    </row>
    <row r="1035" spans="1:7" x14ac:dyDescent="0.25">
      <c r="A1035" s="24">
        <v>1034</v>
      </c>
      <c r="B1035" s="15">
        <v>45497</v>
      </c>
      <c r="C1035" s="16">
        <v>45497.892563576388</v>
      </c>
      <c r="D1035" s="17" t="s">
        <v>491</v>
      </c>
      <c r="E1035" s="17" t="s">
        <v>16</v>
      </c>
      <c r="F1035" s="18">
        <v>23.02</v>
      </c>
      <c r="G1035" s="17" t="s">
        <v>5</v>
      </c>
    </row>
    <row r="1036" spans="1:7" x14ac:dyDescent="0.25">
      <c r="A1036" s="23">
        <v>1035</v>
      </c>
      <c r="B1036" s="11">
        <v>45498</v>
      </c>
      <c r="C1036" s="12">
        <v>45498.329721469905</v>
      </c>
      <c r="D1036" s="13" t="s">
        <v>491</v>
      </c>
      <c r="E1036" s="13" t="s">
        <v>16</v>
      </c>
      <c r="F1036" s="14">
        <v>23.02</v>
      </c>
      <c r="G1036" s="13" t="s">
        <v>5</v>
      </c>
    </row>
    <row r="1037" spans="1:7" x14ac:dyDescent="0.25">
      <c r="A1037" s="24">
        <v>1036</v>
      </c>
      <c r="B1037" s="15">
        <v>45498</v>
      </c>
      <c r="C1037" s="16">
        <v>45498.367574398151</v>
      </c>
      <c r="D1037" s="17" t="s">
        <v>491</v>
      </c>
      <c r="E1037" s="17" t="s">
        <v>406</v>
      </c>
      <c r="F1037" s="18">
        <v>32.82</v>
      </c>
      <c r="G1037" s="17" t="s">
        <v>1</v>
      </c>
    </row>
    <row r="1038" spans="1:7" x14ac:dyDescent="0.25">
      <c r="A1038" s="23">
        <v>1037</v>
      </c>
      <c r="B1038" s="11">
        <v>45498</v>
      </c>
      <c r="C1038" s="12">
        <v>45498.437322094906</v>
      </c>
      <c r="D1038" s="13" t="s">
        <v>491</v>
      </c>
      <c r="E1038" s="13" t="s">
        <v>392</v>
      </c>
      <c r="F1038" s="14">
        <v>27.92</v>
      </c>
      <c r="G1038" s="13" t="s">
        <v>8</v>
      </c>
    </row>
    <row r="1039" spans="1:7" x14ac:dyDescent="0.25">
      <c r="A1039" s="24">
        <v>1038</v>
      </c>
      <c r="B1039" s="15">
        <v>45498</v>
      </c>
      <c r="C1039" s="16">
        <v>45498.476443298612</v>
      </c>
      <c r="D1039" s="17" t="s">
        <v>491</v>
      </c>
      <c r="E1039" s="17" t="s">
        <v>382</v>
      </c>
      <c r="F1039" s="18">
        <v>23.02</v>
      </c>
      <c r="G1039" s="17" t="s">
        <v>5</v>
      </c>
    </row>
    <row r="1040" spans="1:7" x14ac:dyDescent="0.25">
      <c r="A1040" s="23">
        <v>1039</v>
      </c>
      <c r="B1040" s="11">
        <v>45498</v>
      </c>
      <c r="C1040" s="12">
        <v>45498.642436481481</v>
      </c>
      <c r="D1040" s="13" t="s">
        <v>491</v>
      </c>
      <c r="E1040" s="13" t="s">
        <v>410</v>
      </c>
      <c r="F1040" s="14">
        <v>32.82</v>
      </c>
      <c r="G1040" s="13" t="s">
        <v>36</v>
      </c>
    </row>
    <row r="1041" spans="1:7" x14ac:dyDescent="0.25">
      <c r="A1041" s="24">
        <v>1040</v>
      </c>
      <c r="B1041" s="15">
        <v>45498</v>
      </c>
      <c r="C1041" s="16">
        <v>45498.806258842589</v>
      </c>
      <c r="D1041" s="17" t="s">
        <v>491</v>
      </c>
      <c r="E1041" s="17" t="s">
        <v>264</v>
      </c>
      <c r="F1041" s="18">
        <v>32.82</v>
      </c>
      <c r="G1041" s="17" t="s">
        <v>36</v>
      </c>
    </row>
    <row r="1042" spans="1:7" x14ac:dyDescent="0.25">
      <c r="A1042" s="23">
        <v>1041</v>
      </c>
      <c r="B1042" s="11">
        <v>45498</v>
      </c>
      <c r="C1042" s="12">
        <v>45498.879181388889</v>
      </c>
      <c r="D1042" s="13" t="s">
        <v>491</v>
      </c>
      <c r="E1042" s="13" t="s">
        <v>411</v>
      </c>
      <c r="F1042" s="14">
        <v>23.02</v>
      </c>
      <c r="G1042" s="13" t="s">
        <v>21</v>
      </c>
    </row>
    <row r="1043" spans="1:7" x14ac:dyDescent="0.25">
      <c r="A1043" s="24">
        <v>1042</v>
      </c>
      <c r="B1043" s="15">
        <v>45498</v>
      </c>
      <c r="C1043" s="16">
        <v>45498.879745393519</v>
      </c>
      <c r="D1043" s="17" t="s">
        <v>491</v>
      </c>
      <c r="E1043" s="17" t="s">
        <v>411</v>
      </c>
      <c r="F1043" s="18">
        <v>18.12</v>
      </c>
      <c r="G1043" s="17" t="s">
        <v>28</v>
      </c>
    </row>
    <row r="1044" spans="1:7" x14ac:dyDescent="0.25">
      <c r="A1044" s="23">
        <v>1043</v>
      </c>
      <c r="B1044" s="11">
        <v>45498</v>
      </c>
      <c r="C1044" s="12">
        <v>45498.943649652778</v>
      </c>
      <c r="D1044" s="13" t="s">
        <v>491</v>
      </c>
      <c r="E1044" s="13" t="s">
        <v>335</v>
      </c>
      <c r="F1044" s="14">
        <v>23.02</v>
      </c>
      <c r="G1044" s="13" t="s">
        <v>21</v>
      </c>
    </row>
    <row r="1045" spans="1:7" x14ac:dyDescent="0.25">
      <c r="A1045" s="24">
        <v>1044</v>
      </c>
      <c r="B1045" s="15">
        <v>45498</v>
      </c>
      <c r="C1045" s="16">
        <v>45498.944291550928</v>
      </c>
      <c r="D1045" s="17" t="s">
        <v>491</v>
      </c>
      <c r="E1045" s="17" t="s">
        <v>412</v>
      </c>
      <c r="F1045" s="18">
        <v>32.82</v>
      </c>
      <c r="G1045" s="17" t="s">
        <v>12</v>
      </c>
    </row>
    <row r="1046" spans="1:7" x14ac:dyDescent="0.25">
      <c r="A1046" s="23">
        <v>1045</v>
      </c>
      <c r="B1046" s="11">
        <v>45499</v>
      </c>
      <c r="C1046" s="12">
        <v>45499.356264733797</v>
      </c>
      <c r="D1046" s="13" t="s">
        <v>491</v>
      </c>
      <c r="E1046" s="13" t="s">
        <v>413</v>
      </c>
      <c r="F1046" s="14">
        <v>32.82</v>
      </c>
      <c r="G1046" s="13" t="s">
        <v>1</v>
      </c>
    </row>
    <row r="1047" spans="1:7" x14ac:dyDescent="0.25">
      <c r="A1047" s="24">
        <v>1046</v>
      </c>
      <c r="B1047" s="15">
        <v>45499</v>
      </c>
      <c r="C1047" s="16">
        <v>45499.388627037035</v>
      </c>
      <c r="D1047" s="17" t="s">
        <v>491</v>
      </c>
      <c r="E1047" s="17" t="s">
        <v>104</v>
      </c>
      <c r="F1047" s="18">
        <v>27.92</v>
      </c>
      <c r="G1047" s="17" t="s">
        <v>8</v>
      </c>
    </row>
    <row r="1048" spans="1:7" x14ac:dyDescent="0.25">
      <c r="A1048" s="23">
        <v>1047</v>
      </c>
      <c r="B1048" s="11">
        <v>45499</v>
      </c>
      <c r="C1048" s="12">
        <v>45499.38928638889</v>
      </c>
      <c r="D1048" s="13" t="s">
        <v>491</v>
      </c>
      <c r="E1048" s="13" t="s">
        <v>66</v>
      </c>
      <c r="F1048" s="14">
        <v>18.12</v>
      </c>
      <c r="G1048" s="13" t="s">
        <v>28</v>
      </c>
    </row>
    <row r="1049" spans="1:7" x14ac:dyDescent="0.25">
      <c r="A1049" s="24">
        <v>1048</v>
      </c>
      <c r="B1049" s="15">
        <v>45499</v>
      </c>
      <c r="C1049" s="16">
        <v>45499.398049895834</v>
      </c>
      <c r="D1049" s="17" t="s">
        <v>491</v>
      </c>
      <c r="E1049" s="17" t="s">
        <v>414</v>
      </c>
      <c r="F1049" s="18">
        <v>23.02</v>
      </c>
      <c r="G1049" s="17" t="s">
        <v>21</v>
      </c>
    </row>
    <row r="1050" spans="1:7" x14ac:dyDescent="0.25">
      <c r="A1050" s="23">
        <v>1049</v>
      </c>
      <c r="B1050" s="11">
        <v>45499</v>
      </c>
      <c r="C1050" s="12">
        <v>45499.398803622687</v>
      </c>
      <c r="D1050" s="13" t="s">
        <v>491</v>
      </c>
      <c r="E1050" s="13" t="s">
        <v>414</v>
      </c>
      <c r="F1050" s="14">
        <v>23.02</v>
      </c>
      <c r="G1050" s="13" t="s">
        <v>21</v>
      </c>
    </row>
    <row r="1051" spans="1:7" x14ac:dyDescent="0.25">
      <c r="A1051" s="24">
        <v>1050</v>
      </c>
      <c r="B1051" s="15">
        <v>45499</v>
      </c>
      <c r="C1051" s="16">
        <v>45499.416063275465</v>
      </c>
      <c r="D1051" s="17" t="s">
        <v>491</v>
      </c>
      <c r="E1051" s="17" t="s">
        <v>415</v>
      </c>
      <c r="F1051" s="18">
        <v>32.82</v>
      </c>
      <c r="G1051" s="17" t="s">
        <v>1</v>
      </c>
    </row>
    <row r="1052" spans="1:7" x14ac:dyDescent="0.25">
      <c r="A1052" s="23">
        <v>1051</v>
      </c>
      <c r="B1052" s="11">
        <v>45499</v>
      </c>
      <c r="C1052" s="12">
        <v>45499.416698136571</v>
      </c>
      <c r="D1052" s="13" t="s">
        <v>491</v>
      </c>
      <c r="E1052" s="13" t="s">
        <v>415</v>
      </c>
      <c r="F1052" s="14">
        <v>32.82</v>
      </c>
      <c r="G1052" s="13" t="s">
        <v>1</v>
      </c>
    </row>
    <row r="1053" spans="1:7" x14ac:dyDescent="0.25">
      <c r="A1053" s="24">
        <v>1052</v>
      </c>
      <c r="B1053" s="15">
        <v>45499</v>
      </c>
      <c r="C1053" s="16">
        <v>45499.491132581017</v>
      </c>
      <c r="D1053" s="17" t="s">
        <v>491</v>
      </c>
      <c r="E1053" s="17" t="s">
        <v>392</v>
      </c>
      <c r="F1053" s="18">
        <v>27.92</v>
      </c>
      <c r="G1053" s="17" t="s">
        <v>8</v>
      </c>
    </row>
    <row r="1054" spans="1:7" x14ac:dyDescent="0.25">
      <c r="A1054" s="23">
        <v>1053</v>
      </c>
      <c r="B1054" s="11">
        <v>45499</v>
      </c>
      <c r="C1054" s="12">
        <v>45499.504880439817</v>
      </c>
      <c r="D1054" s="13" t="s">
        <v>491</v>
      </c>
      <c r="E1054" s="13" t="s">
        <v>386</v>
      </c>
      <c r="F1054" s="14">
        <v>27.92</v>
      </c>
      <c r="G1054" s="13" t="s">
        <v>8</v>
      </c>
    </row>
    <row r="1055" spans="1:7" x14ac:dyDescent="0.25">
      <c r="A1055" s="24">
        <v>1054</v>
      </c>
      <c r="B1055" s="15">
        <v>45499</v>
      </c>
      <c r="C1055" s="16">
        <v>45499.519537546294</v>
      </c>
      <c r="D1055" s="17" t="s">
        <v>491</v>
      </c>
      <c r="E1055" s="17" t="s">
        <v>346</v>
      </c>
      <c r="F1055" s="18">
        <v>32.82</v>
      </c>
      <c r="G1055" s="17" t="s">
        <v>36</v>
      </c>
    </row>
    <row r="1056" spans="1:7" x14ac:dyDescent="0.25">
      <c r="A1056" s="23">
        <v>1055</v>
      </c>
      <c r="B1056" s="11">
        <v>45499</v>
      </c>
      <c r="C1056" s="12">
        <v>45499.520343842596</v>
      </c>
      <c r="D1056" s="13" t="s">
        <v>491</v>
      </c>
      <c r="E1056" s="13" t="s">
        <v>346</v>
      </c>
      <c r="F1056" s="14">
        <v>32.82</v>
      </c>
      <c r="G1056" s="13" t="s">
        <v>36</v>
      </c>
    </row>
    <row r="1057" spans="1:7" x14ac:dyDescent="0.25">
      <c r="A1057" s="24">
        <v>1056</v>
      </c>
      <c r="B1057" s="15">
        <v>45499</v>
      </c>
      <c r="C1057" s="16">
        <v>45499.548566412035</v>
      </c>
      <c r="D1057" s="17" t="s">
        <v>491</v>
      </c>
      <c r="E1057" s="17" t="s">
        <v>416</v>
      </c>
      <c r="F1057" s="18">
        <v>32.82</v>
      </c>
      <c r="G1057" s="17" t="s">
        <v>1</v>
      </c>
    </row>
    <row r="1058" spans="1:7" x14ac:dyDescent="0.25">
      <c r="A1058" s="23">
        <v>1057</v>
      </c>
      <c r="B1058" s="11">
        <v>45499</v>
      </c>
      <c r="C1058" s="12">
        <v>45499.724645219911</v>
      </c>
      <c r="D1058" s="13" t="s">
        <v>491</v>
      </c>
      <c r="E1058" s="13" t="s">
        <v>417</v>
      </c>
      <c r="F1058" s="14">
        <v>23.02</v>
      </c>
      <c r="G1058" s="13" t="s">
        <v>5</v>
      </c>
    </row>
    <row r="1059" spans="1:7" x14ac:dyDescent="0.25">
      <c r="A1059" s="24">
        <v>1058</v>
      </c>
      <c r="B1059" s="15">
        <v>45499</v>
      </c>
      <c r="C1059" s="16">
        <v>45499.748949270834</v>
      </c>
      <c r="D1059" s="17" t="s">
        <v>491</v>
      </c>
      <c r="E1059" s="17" t="s">
        <v>418</v>
      </c>
      <c r="F1059" s="18">
        <v>32.82</v>
      </c>
      <c r="G1059" s="17" t="s">
        <v>36</v>
      </c>
    </row>
    <row r="1060" spans="1:7" x14ac:dyDescent="0.25">
      <c r="A1060" s="23">
        <v>1059</v>
      </c>
      <c r="B1060" s="11">
        <v>45499</v>
      </c>
      <c r="C1060" s="12">
        <v>45499.885527916667</v>
      </c>
      <c r="D1060" s="13" t="s">
        <v>491</v>
      </c>
      <c r="E1060" s="13" t="s">
        <v>13</v>
      </c>
      <c r="F1060" s="14">
        <v>32.82</v>
      </c>
      <c r="G1060" s="13" t="s">
        <v>1</v>
      </c>
    </row>
    <row r="1061" spans="1:7" x14ac:dyDescent="0.25">
      <c r="A1061" s="24">
        <v>1060</v>
      </c>
      <c r="B1061" s="15">
        <v>45499</v>
      </c>
      <c r="C1061" s="16">
        <v>45499.951299976849</v>
      </c>
      <c r="D1061" s="17" t="s">
        <v>491</v>
      </c>
      <c r="E1061" s="17" t="s">
        <v>419</v>
      </c>
      <c r="F1061" s="18">
        <v>27.92</v>
      </c>
      <c r="G1061" s="17" t="s">
        <v>8</v>
      </c>
    </row>
    <row r="1062" spans="1:7" x14ac:dyDescent="0.25">
      <c r="A1062" s="23">
        <v>1061</v>
      </c>
      <c r="B1062" s="11">
        <v>45500</v>
      </c>
      <c r="C1062" s="12">
        <v>45500.381440474535</v>
      </c>
      <c r="D1062" s="13" t="s">
        <v>491</v>
      </c>
      <c r="E1062" s="13" t="s">
        <v>104</v>
      </c>
      <c r="F1062" s="14">
        <v>32.82</v>
      </c>
      <c r="G1062" s="13" t="s">
        <v>36</v>
      </c>
    </row>
    <row r="1063" spans="1:7" x14ac:dyDescent="0.25">
      <c r="A1063" s="24">
        <v>1062</v>
      </c>
      <c r="B1063" s="15">
        <v>45500</v>
      </c>
      <c r="C1063" s="16">
        <v>45500.496890983799</v>
      </c>
      <c r="D1063" s="17" t="s">
        <v>491</v>
      </c>
      <c r="E1063" s="17" t="s">
        <v>420</v>
      </c>
      <c r="F1063" s="18">
        <v>27.92</v>
      </c>
      <c r="G1063" s="17" t="s">
        <v>8</v>
      </c>
    </row>
    <row r="1064" spans="1:7" x14ac:dyDescent="0.25">
      <c r="A1064" s="23">
        <v>1063</v>
      </c>
      <c r="B1064" s="11">
        <v>45500</v>
      </c>
      <c r="C1064" s="12">
        <v>45500.517478182868</v>
      </c>
      <c r="D1064" s="13" t="s">
        <v>491</v>
      </c>
      <c r="E1064" s="13" t="s">
        <v>66</v>
      </c>
      <c r="F1064" s="14">
        <v>27.92</v>
      </c>
      <c r="G1064" s="13" t="s">
        <v>8</v>
      </c>
    </row>
    <row r="1065" spans="1:7" x14ac:dyDescent="0.25">
      <c r="A1065" s="24">
        <v>1064</v>
      </c>
      <c r="B1065" s="15">
        <v>45500</v>
      </c>
      <c r="C1065" s="16">
        <v>45500.518207858797</v>
      </c>
      <c r="D1065" s="17" t="s">
        <v>491</v>
      </c>
      <c r="E1065" s="17" t="s">
        <v>47</v>
      </c>
      <c r="F1065" s="18">
        <v>18.12</v>
      </c>
      <c r="G1065" s="17" t="s">
        <v>28</v>
      </c>
    </row>
    <row r="1066" spans="1:7" x14ac:dyDescent="0.25">
      <c r="A1066" s="23">
        <v>1065</v>
      </c>
      <c r="B1066" s="11">
        <v>45500</v>
      </c>
      <c r="C1066" s="12">
        <v>45500.523183680554</v>
      </c>
      <c r="D1066" s="13" t="s">
        <v>491</v>
      </c>
      <c r="E1066" s="13" t="s">
        <v>66</v>
      </c>
      <c r="F1066" s="14">
        <v>27.92</v>
      </c>
      <c r="G1066" s="13" t="s">
        <v>8</v>
      </c>
    </row>
    <row r="1067" spans="1:7" x14ac:dyDescent="0.25">
      <c r="A1067" s="24">
        <v>1066</v>
      </c>
      <c r="B1067" s="15">
        <v>45500</v>
      </c>
      <c r="C1067" s="16">
        <v>45500.603262777775</v>
      </c>
      <c r="D1067" s="17" t="s">
        <v>491</v>
      </c>
      <c r="E1067" s="17" t="s">
        <v>232</v>
      </c>
      <c r="F1067" s="18">
        <v>18.12</v>
      </c>
      <c r="G1067" s="17" t="s">
        <v>28</v>
      </c>
    </row>
    <row r="1068" spans="1:7" x14ac:dyDescent="0.25">
      <c r="A1068" s="23">
        <v>1067</v>
      </c>
      <c r="B1068" s="11">
        <v>45500</v>
      </c>
      <c r="C1068" s="12">
        <v>45500.619365694445</v>
      </c>
      <c r="D1068" s="13" t="s">
        <v>491</v>
      </c>
      <c r="E1068" s="13" t="s">
        <v>84</v>
      </c>
      <c r="F1068" s="14">
        <v>32.82</v>
      </c>
      <c r="G1068" s="13" t="s">
        <v>1</v>
      </c>
    </row>
    <row r="1069" spans="1:7" x14ac:dyDescent="0.25">
      <c r="A1069" s="24">
        <v>1068</v>
      </c>
      <c r="B1069" s="15">
        <v>45500</v>
      </c>
      <c r="C1069" s="16">
        <v>45500.710108310188</v>
      </c>
      <c r="D1069" s="17" t="s">
        <v>491</v>
      </c>
      <c r="E1069" s="17" t="s">
        <v>421</v>
      </c>
      <c r="F1069" s="18">
        <v>32.82</v>
      </c>
      <c r="G1069" s="17" t="s">
        <v>36</v>
      </c>
    </row>
    <row r="1070" spans="1:7" x14ac:dyDescent="0.25">
      <c r="A1070" s="23">
        <v>1069</v>
      </c>
      <c r="B1070" s="11">
        <v>45500</v>
      </c>
      <c r="C1070" s="12">
        <v>45500.710869351853</v>
      </c>
      <c r="D1070" s="13" t="s">
        <v>491</v>
      </c>
      <c r="E1070" s="13" t="s">
        <v>422</v>
      </c>
      <c r="F1070" s="14">
        <v>32.82</v>
      </c>
      <c r="G1070" s="13" t="s">
        <v>36</v>
      </c>
    </row>
    <row r="1071" spans="1:7" x14ac:dyDescent="0.25">
      <c r="A1071" s="24">
        <v>1070</v>
      </c>
      <c r="B1071" s="15">
        <v>45500</v>
      </c>
      <c r="C1071" s="16">
        <v>45500.714588240742</v>
      </c>
      <c r="D1071" s="17" t="s">
        <v>491</v>
      </c>
      <c r="E1071" s="17" t="s">
        <v>423</v>
      </c>
      <c r="F1071" s="18">
        <v>27.92</v>
      </c>
      <c r="G1071" s="17" t="s">
        <v>8</v>
      </c>
    </row>
    <row r="1072" spans="1:7" x14ac:dyDescent="0.25">
      <c r="A1072" s="23">
        <v>1071</v>
      </c>
      <c r="B1072" s="11">
        <v>45500</v>
      </c>
      <c r="C1072" s="12">
        <v>45500.715371226848</v>
      </c>
      <c r="D1072" s="13" t="s">
        <v>491</v>
      </c>
      <c r="E1072" s="13" t="s">
        <v>423</v>
      </c>
      <c r="F1072" s="14">
        <v>27.92</v>
      </c>
      <c r="G1072" s="13" t="s">
        <v>8</v>
      </c>
    </row>
    <row r="1073" spans="1:7" x14ac:dyDescent="0.25">
      <c r="A1073" s="24">
        <v>1072</v>
      </c>
      <c r="B1073" s="15">
        <v>45500</v>
      </c>
      <c r="C1073" s="16">
        <v>45500.871761284725</v>
      </c>
      <c r="D1073" s="17" t="s">
        <v>491</v>
      </c>
      <c r="E1073" s="17" t="s">
        <v>13</v>
      </c>
      <c r="F1073" s="18">
        <v>32.82</v>
      </c>
      <c r="G1073" s="17" t="s">
        <v>1</v>
      </c>
    </row>
    <row r="1074" spans="1:7" x14ac:dyDescent="0.25">
      <c r="A1074" s="23">
        <v>1073</v>
      </c>
      <c r="B1074" s="11">
        <v>45500</v>
      </c>
      <c r="C1074" s="12">
        <v>45500.955832349537</v>
      </c>
      <c r="D1074" s="13" t="s">
        <v>491</v>
      </c>
      <c r="E1074" s="13" t="s">
        <v>424</v>
      </c>
      <c r="F1074" s="14">
        <v>32.82</v>
      </c>
      <c r="G1074" s="13" t="s">
        <v>36</v>
      </c>
    </row>
    <row r="1075" spans="1:7" x14ac:dyDescent="0.25">
      <c r="A1075" s="24">
        <v>1074</v>
      </c>
      <c r="B1075" s="15">
        <v>45501</v>
      </c>
      <c r="C1075" s="16">
        <v>45501.463494444448</v>
      </c>
      <c r="D1075" s="17" t="s">
        <v>491</v>
      </c>
      <c r="E1075" s="17" t="s">
        <v>16</v>
      </c>
      <c r="F1075" s="18">
        <v>18.12</v>
      </c>
      <c r="G1075" s="17" t="s">
        <v>28</v>
      </c>
    </row>
    <row r="1076" spans="1:7" x14ac:dyDescent="0.25">
      <c r="A1076" s="23">
        <v>1075</v>
      </c>
      <c r="B1076" s="11">
        <v>45501</v>
      </c>
      <c r="C1076" s="12">
        <v>45501.595766261577</v>
      </c>
      <c r="D1076" s="13" t="s">
        <v>491</v>
      </c>
      <c r="E1076" s="13" t="s">
        <v>283</v>
      </c>
      <c r="F1076" s="14">
        <v>27.92</v>
      </c>
      <c r="G1076" s="13" t="s">
        <v>8</v>
      </c>
    </row>
    <row r="1077" spans="1:7" x14ac:dyDescent="0.25">
      <c r="A1077" s="24">
        <v>1076</v>
      </c>
      <c r="B1077" s="15">
        <v>45501</v>
      </c>
      <c r="C1077" s="16">
        <v>45501.596437453707</v>
      </c>
      <c r="D1077" s="17" t="s">
        <v>491</v>
      </c>
      <c r="E1077" s="17" t="s">
        <v>283</v>
      </c>
      <c r="F1077" s="18">
        <v>32.82</v>
      </c>
      <c r="G1077" s="17" t="s">
        <v>1</v>
      </c>
    </row>
    <row r="1078" spans="1:7" x14ac:dyDescent="0.25">
      <c r="A1078" s="23">
        <v>1077</v>
      </c>
      <c r="B1078" s="11">
        <v>45502</v>
      </c>
      <c r="C1078" s="12">
        <v>45502.341740810189</v>
      </c>
      <c r="D1078" s="13" t="s">
        <v>491</v>
      </c>
      <c r="E1078" s="13" t="s">
        <v>425</v>
      </c>
      <c r="F1078" s="14">
        <v>32.82</v>
      </c>
      <c r="G1078" s="13" t="s">
        <v>1</v>
      </c>
    </row>
    <row r="1079" spans="1:7" x14ac:dyDescent="0.25">
      <c r="A1079" s="24">
        <v>1078</v>
      </c>
      <c r="B1079" s="15">
        <v>45502</v>
      </c>
      <c r="C1079" s="16">
        <v>45502.378333009263</v>
      </c>
      <c r="D1079" s="17" t="s">
        <v>491</v>
      </c>
      <c r="E1079" s="17" t="s">
        <v>16</v>
      </c>
      <c r="F1079" s="18">
        <v>23.02</v>
      </c>
      <c r="G1079" s="17" t="s">
        <v>5</v>
      </c>
    </row>
    <row r="1080" spans="1:7" x14ac:dyDescent="0.25">
      <c r="A1080" s="23">
        <v>1079</v>
      </c>
      <c r="B1080" s="11">
        <v>45502</v>
      </c>
      <c r="C1080" s="12">
        <v>45502.385950868054</v>
      </c>
      <c r="D1080" s="13" t="s">
        <v>491</v>
      </c>
      <c r="E1080" s="13" t="s">
        <v>104</v>
      </c>
      <c r="F1080" s="14">
        <v>27.92</v>
      </c>
      <c r="G1080" s="13" t="s">
        <v>8</v>
      </c>
    </row>
    <row r="1081" spans="1:7" x14ac:dyDescent="0.25">
      <c r="A1081" s="24">
        <v>1080</v>
      </c>
      <c r="B1081" s="15">
        <v>45502</v>
      </c>
      <c r="C1081" s="16">
        <v>45502.388704652774</v>
      </c>
      <c r="D1081" s="17" t="s">
        <v>491</v>
      </c>
      <c r="E1081" s="17" t="s">
        <v>4</v>
      </c>
      <c r="F1081" s="18">
        <v>23.02</v>
      </c>
      <c r="G1081" s="17" t="s">
        <v>5</v>
      </c>
    </row>
    <row r="1082" spans="1:7" x14ac:dyDescent="0.25">
      <c r="A1082" s="23">
        <v>1081</v>
      </c>
      <c r="B1082" s="11">
        <v>45502</v>
      </c>
      <c r="C1082" s="12">
        <v>45502.410703090274</v>
      </c>
      <c r="D1082" s="13" t="s">
        <v>491</v>
      </c>
      <c r="E1082" s="13" t="s">
        <v>426</v>
      </c>
      <c r="F1082" s="14">
        <v>27.92</v>
      </c>
      <c r="G1082" s="13" t="s">
        <v>8</v>
      </c>
    </row>
    <row r="1083" spans="1:7" x14ac:dyDescent="0.25">
      <c r="A1083" s="24">
        <v>1082</v>
      </c>
      <c r="B1083" s="15">
        <v>45502</v>
      </c>
      <c r="C1083" s="16">
        <v>45502.415620821761</v>
      </c>
      <c r="D1083" s="17" t="s">
        <v>491</v>
      </c>
      <c r="E1083" s="17" t="s">
        <v>427</v>
      </c>
      <c r="F1083" s="18">
        <v>32.82</v>
      </c>
      <c r="G1083" s="17" t="s">
        <v>36</v>
      </c>
    </row>
    <row r="1084" spans="1:7" x14ac:dyDescent="0.25">
      <c r="A1084" s="23">
        <v>1083</v>
      </c>
      <c r="B1084" s="11">
        <v>45502</v>
      </c>
      <c r="C1084" s="12">
        <v>45502.447036585647</v>
      </c>
      <c r="D1084" s="13" t="s">
        <v>491</v>
      </c>
      <c r="E1084" s="13" t="s">
        <v>428</v>
      </c>
      <c r="F1084" s="14">
        <v>32.82</v>
      </c>
      <c r="G1084" s="13" t="s">
        <v>3</v>
      </c>
    </row>
    <row r="1085" spans="1:7" x14ac:dyDescent="0.25">
      <c r="A1085" s="24">
        <v>1084</v>
      </c>
      <c r="B1085" s="15">
        <v>45502</v>
      </c>
      <c r="C1085" s="16">
        <v>45502.447868587966</v>
      </c>
      <c r="D1085" s="17" t="s">
        <v>491</v>
      </c>
      <c r="E1085" s="17" t="s">
        <v>428</v>
      </c>
      <c r="F1085" s="18">
        <v>32.82</v>
      </c>
      <c r="G1085" s="17" t="s">
        <v>3</v>
      </c>
    </row>
    <row r="1086" spans="1:7" x14ac:dyDescent="0.25">
      <c r="A1086" s="23">
        <v>1085</v>
      </c>
      <c r="B1086" s="11">
        <v>45502</v>
      </c>
      <c r="C1086" s="12">
        <v>45502.79619364583</v>
      </c>
      <c r="D1086" s="13" t="s">
        <v>491</v>
      </c>
      <c r="E1086" s="13" t="s">
        <v>429</v>
      </c>
      <c r="F1086" s="14">
        <v>32.82</v>
      </c>
      <c r="G1086" s="13" t="s">
        <v>36</v>
      </c>
    </row>
    <row r="1087" spans="1:7" x14ac:dyDescent="0.25">
      <c r="A1087" s="24">
        <v>1086</v>
      </c>
      <c r="B1087" s="15">
        <v>45502</v>
      </c>
      <c r="C1087" s="16">
        <v>45502.812688877311</v>
      </c>
      <c r="D1087" s="17" t="s">
        <v>491</v>
      </c>
      <c r="E1087" s="17" t="s">
        <v>106</v>
      </c>
      <c r="F1087" s="18">
        <v>23.02</v>
      </c>
      <c r="G1087" s="17" t="s">
        <v>5</v>
      </c>
    </row>
    <row r="1088" spans="1:7" x14ac:dyDescent="0.25">
      <c r="A1088" s="23">
        <v>1087</v>
      </c>
      <c r="B1088" s="11">
        <v>45502</v>
      </c>
      <c r="C1088" s="12">
        <v>45502.914981701389</v>
      </c>
      <c r="D1088" s="13" t="s">
        <v>491</v>
      </c>
      <c r="E1088" s="13" t="s">
        <v>335</v>
      </c>
      <c r="F1088" s="14">
        <v>32.82</v>
      </c>
      <c r="G1088" s="13" t="s">
        <v>12</v>
      </c>
    </row>
    <row r="1089" spans="1:7" x14ac:dyDescent="0.25">
      <c r="A1089" s="24">
        <v>1088</v>
      </c>
      <c r="B1089" s="15">
        <v>45503</v>
      </c>
      <c r="C1089" s="16">
        <v>45503.320265567127</v>
      </c>
      <c r="D1089" s="17" t="s">
        <v>491</v>
      </c>
      <c r="E1089" s="17" t="s">
        <v>430</v>
      </c>
      <c r="F1089" s="18">
        <v>27.92</v>
      </c>
      <c r="G1089" s="17" t="s">
        <v>8</v>
      </c>
    </row>
    <row r="1090" spans="1:7" x14ac:dyDescent="0.25">
      <c r="A1090" s="23">
        <v>1089</v>
      </c>
      <c r="B1090" s="11">
        <v>45503</v>
      </c>
      <c r="C1090" s="12">
        <v>45503.336889074075</v>
      </c>
      <c r="D1090" s="13" t="s">
        <v>491</v>
      </c>
      <c r="E1090" s="13" t="s">
        <v>431</v>
      </c>
      <c r="F1090" s="14">
        <v>23.02</v>
      </c>
      <c r="G1090" s="13" t="s">
        <v>21</v>
      </c>
    </row>
    <row r="1091" spans="1:7" x14ac:dyDescent="0.25">
      <c r="A1091" s="24">
        <v>1090</v>
      </c>
      <c r="B1091" s="15">
        <v>45503</v>
      </c>
      <c r="C1091" s="16">
        <v>45503.347813831017</v>
      </c>
      <c r="D1091" s="17" t="s">
        <v>491</v>
      </c>
      <c r="E1091" s="17" t="s">
        <v>432</v>
      </c>
      <c r="F1091" s="18">
        <v>32.82</v>
      </c>
      <c r="G1091" s="17" t="s">
        <v>36</v>
      </c>
    </row>
    <row r="1092" spans="1:7" x14ac:dyDescent="0.25">
      <c r="A1092" s="23">
        <v>1091</v>
      </c>
      <c r="B1092" s="11">
        <v>45503</v>
      </c>
      <c r="C1092" s="12">
        <v>45503.384527974536</v>
      </c>
      <c r="D1092" s="13" t="s">
        <v>491</v>
      </c>
      <c r="E1092" s="13" t="s">
        <v>104</v>
      </c>
      <c r="F1092" s="14">
        <v>27.92</v>
      </c>
      <c r="G1092" s="13" t="s">
        <v>8</v>
      </c>
    </row>
    <row r="1093" spans="1:7" x14ac:dyDescent="0.25">
      <c r="A1093" s="24">
        <v>1092</v>
      </c>
      <c r="B1093" s="15">
        <v>45503</v>
      </c>
      <c r="C1093" s="16">
        <v>45503.428601238425</v>
      </c>
      <c r="D1093" s="17" t="s">
        <v>491</v>
      </c>
      <c r="E1093" s="17" t="s">
        <v>148</v>
      </c>
      <c r="F1093" s="18">
        <v>23.02</v>
      </c>
      <c r="G1093" s="17" t="s">
        <v>21</v>
      </c>
    </row>
    <row r="1094" spans="1:7" x14ac:dyDescent="0.25">
      <c r="A1094" s="23">
        <v>1093</v>
      </c>
      <c r="B1094" s="11">
        <v>45503</v>
      </c>
      <c r="C1094" s="12">
        <v>45503.430257094908</v>
      </c>
      <c r="D1094" s="13" t="s">
        <v>491</v>
      </c>
      <c r="E1094" s="13" t="s">
        <v>283</v>
      </c>
      <c r="F1094" s="14">
        <v>27.92</v>
      </c>
      <c r="G1094" s="13" t="s">
        <v>8</v>
      </c>
    </row>
    <row r="1095" spans="1:7" x14ac:dyDescent="0.25">
      <c r="A1095" s="24">
        <v>1094</v>
      </c>
      <c r="B1095" s="15">
        <v>45503</v>
      </c>
      <c r="C1095" s="16">
        <v>45503.432871759258</v>
      </c>
      <c r="D1095" s="17" t="s">
        <v>491</v>
      </c>
      <c r="E1095" s="17" t="s">
        <v>257</v>
      </c>
      <c r="F1095" s="18">
        <v>32.82</v>
      </c>
      <c r="G1095" s="17" t="s">
        <v>1</v>
      </c>
    </row>
    <row r="1096" spans="1:7" x14ac:dyDescent="0.25">
      <c r="A1096" s="23">
        <v>1095</v>
      </c>
      <c r="B1096" s="11">
        <v>45503</v>
      </c>
      <c r="C1096" s="12">
        <v>45503.466751840278</v>
      </c>
      <c r="D1096" s="13" t="s">
        <v>491</v>
      </c>
      <c r="E1096" s="13" t="s">
        <v>433</v>
      </c>
      <c r="F1096" s="14">
        <v>23.02</v>
      </c>
      <c r="G1096" s="13" t="s">
        <v>5</v>
      </c>
    </row>
    <row r="1097" spans="1:7" x14ac:dyDescent="0.25">
      <c r="A1097" s="24">
        <v>1096</v>
      </c>
      <c r="B1097" s="15">
        <v>45503</v>
      </c>
      <c r="C1097" s="16">
        <v>45503.467548819448</v>
      </c>
      <c r="D1097" s="17" t="s">
        <v>491</v>
      </c>
      <c r="E1097" s="17" t="s">
        <v>433</v>
      </c>
      <c r="F1097" s="18">
        <v>18.12</v>
      </c>
      <c r="G1097" s="17" t="s">
        <v>28</v>
      </c>
    </row>
    <row r="1098" spans="1:7" x14ac:dyDescent="0.25">
      <c r="A1098" s="23">
        <v>1097</v>
      </c>
      <c r="B1098" s="11">
        <v>45503</v>
      </c>
      <c r="C1098" s="12">
        <v>45503.468537939814</v>
      </c>
      <c r="D1098" s="13" t="s">
        <v>491</v>
      </c>
      <c r="E1098" s="13" t="s">
        <v>434</v>
      </c>
      <c r="F1098" s="14">
        <v>27.92</v>
      </c>
      <c r="G1098" s="13" t="s">
        <v>8</v>
      </c>
    </row>
    <row r="1099" spans="1:7" x14ac:dyDescent="0.25">
      <c r="A1099" s="24">
        <v>1098</v>
      </c>
      <c r="B1099" s="15">
        <v>45503</v>
      </c>
      <c r="C1099" s="16">
        <v>45503.469463310183</v>
      </c>
      <c r="D1099" s="17" t="s">
        <v>491</v>
      </c>
      <c r="E1099" s="17" t="s">
        <v>435</v>
      </c>
      <c r="F1099" s="18">
        <v>27.92</v>
      </c>
      <c r="G1099" s="17" t="s">
        <v>8</v>
      </c>
    </row>
    <row r="1100" spans="1:7" x14ac:dyDescent="0.25">
      <c r="A1100" s="23">
        <v>1099</v>
      </c>
      <c r="B1100" s="11">
        <v>45503</v>
      </c>
      <c r="C1100" s="12">
        <v>45503.47956871528</v>
      </c>
      <c r="D1100" s="13" t="s">
        <v>491</v>
      </c>
      <c r="E1100" s="13" t="s">
        <v>436</v>
      </c>
      <c r="F1100" s="14">
        <v>27.92</v>
      </c>
      <c r="G1100" s="13" t="s">
        <v>8</v>
      </c>
    </row>
    <row r="1101" spans="1:7" x14ac:dyDescent="0.25">
      <c r="A1101" s="24">
        <v>1100</v>
      </c>
      <c r="B1101" s="15">
        <v>45503</v>
      </c>
      <c r="C1101" s="16">
        <v>45503.480333437503</v>
      </c>
      <c r="D1101" s="17" t="s">
        <v>491</v>
      </c>
      <c r="E1101" s="17" t="s">
        <v>437</v>
      </c>
      <c r="F1101" s="18">
        <v>27.92</v>
      </c>
      <c r="G1101" s="17" t="s">
        <v>8</v>
      </c>
    </row>
    <row r="1102" spans="1:7" x14ac:dyDescent="0.25">
      <c r="A1102" s="23">
        <v>1101</v>
      </c>
      <c r="B1102" s="11">
        <v>45503</v>
      </c>
      <c r="C1102" s="12">
        <v>45503.505642453703</v>
      </c>
      <c r="D1102" s="13" t="s">
        <v>491</v>
      </c>
      <c r="E1102" s="13" t="s">
        <v>438</v>
      </c>
      <c r="F1102" s="14">
        <v>32.82</v>
      </c>
      <c r="G1102" s="13" t="s">
        <v>1</v>
      </c>
    </row>
    <row r="1103" spans="1:7" x14ac:dyDescent="0.25">
      <c r="A1103" s="24">
        <v>1102</v>
      </c>
      <c r="B1103" s="15">
        <v>45503</v>
      </c>
      <c r="C1103" s="16">
        <v>45503.636222546294</v>
      </c>
      <c r="D1103" s="17" t="s">
        <v>491</v>
      </c>
      <c r="E1103" s="17" t="s">
        <v>439</v>
      </c>
      <c r="F1103" s="18">
        <v>27.92</v>
      </c>
      <c r="G1103" s="17" t="s">
        <v>8</v>
      </c>
    </row>
    <row r="1104" spans="1:7" x14ac:dyDescent="0.25">
      <c r="A1104" s="23">
        <v>1103</v>
      </c>
      <c r="B1104" s="11">
        <v>45503</v>
      </c>
      <c r="C1104" s="12">
        <v>45503.672834212965</v>
      </c>
      <c r="D1104" s="13" t="s">
        <v>491</v>
      </c>
      <c r="E1104" s="13" t="s">
        <v>440</v>
      </c>
      <c r="F1104" s="14">
        <v>23.02</v>
      </c>
      <c r="G1104" s="13" t="s">
        <v>21</v>
      </c>
    </row>
    <row r="1105" spans="1:7" x14ac:dyDescent="0.25">
      <c r="A1105" s="24">
        <v>1104</v>
      </c>
      <c r="B1105" s="15">
        <v>45503</v>
      </c>
      <c r="C1105" s="16">
        <v>45503.673421608793</v>
      </c>
      <c r="D1105" s="17" t="s">
        <v>491</v>
      </c>
      <c r="E1105" s="17" t="s">
        <v>440</v>
      </c>
      <c r="F1105" s="18">
        <v>27.92</v>
      </c>
      <c r="G1105" s="17" t="s">
        <v>8</v>
      </c>
    </row>
    <row r="1106" spans="1:7" x14ac:dyDescent="0.25">
      <c r="A1106" s="23">
        <v>1105</v>
      </c>
      <c r="B1106" s="11">
        <v>45503</v>
      </c>
      <c r="C1106" s="12">
        <v>45503.850230023148</v>
      </c>
      <c r="D1106" s="13" t="s">
        <v>491</v>
      </c>
      <c r="E1106" s="13" t="s">
        <v>441</v>
      </c>
      <c r="F1106" s="14">
        <v>18.12</v>
      </c>
      <c r="G1106" s="13" t="s">
        <v>28</v>
      </c>
    </row>
    <row r="1107" spans="1:7" x14ac:dyDescent="0.25">
      <c r="A1107" s="24">
        <v>1106</v>
      </c>
      <c r="B1107" s="15">
        <v>45503</v>
      </c>
      <c r="C1107" s="16">
        <v>45503.870739189813</v>
      </c>
      <c r="D1107" s="17" t="s">
        <v>491</v>
      </c>
      <c r="E1107" s="17" t="s">
        <v>104</v>
      </c>
      <c r="F1107" s="18">
        <v>27.92</v>
      </c>
      <c r="G1107" s="17" t="s">
        <v>8</v>
      </c>
    </row>
    <row r="1108" spans="1:7" x14ac:dyDescent="0.25">
      <c r="A1108" s="23">
        <v>1107</v>
      </c>
      <c r="B1108" s="11">
        <v>45503</v>
      </c>
      <c r="C1108" s="12">
        <v>45503.871369398148</v>
      </c>
      <c r="D1108" s="13" t="s">
        <v>491</v>
      </c>
      <c r="E1108" s="13" t="s">
        <v>104</v>
      </c>
      <c r="F1108" s="14">
        <v>27.92</v>
      </c>
      <c r="G1108" s="13" t="s">
        <v>8</v>
      </c>
    </row>
    <row r="1109" spans="1:7" x14ac:dyDescent="0.25">
      <c r="A1109" s="24">
        <v>1108</v>
      </c>
      <c r="B1109" s="15">
        <v>45503</v>
      </c>
      <c r="C1109" s="16">
        <v>45503.872943564813</v>
      </c>
      <c r="D1109" s="17" t="s">
        <v>491</v>
      </c>
      <c r="E1109" s="17" t="s">
        <v>354</v>
      </c>
      <c r="F1109" s="18">
        <v>27.92</v>
      </c>
      <c r="G1109" s="17" t="s">
        <v>8</v>
      </c>
    </row>
    <row r="1110" spans="1:7" x14ac:dyDescent="0.25">
      <c r="A1110" s="23">
        <v>1109</v>
      </c>
      <c r="B1110" s="11">
        <v>45503</v>
      </c>
      <c r="C1110" s="12">
        <v>45503.898138865741</v>
      </c>
      <c r="D1110" s="13" t="s">
        <v>491</v>
      </c>
      <c r="E1110" s="13" t="s">
        <v>442</v>
      </c>
      <c r="F1110" s="14">
        <v>32.82</v>
      </c>
      <c r="G1110" s="13" t="s">
        <v>1</v>
      </c>
    </row>
    <row r="1111" spans="1:7" x14ac:dyDescent="0.25">
      <c r="A1111" s="24">
        <v>1110</v>
      </c>
      <c r="B1111" s="15">
        <v>45503</v>
      </c>
      <c r="C1111" s="16">
        <v>45503.927331990744</v>
      </c>
      <c r="D1111" s="17" t="s">
        <v>491</v>
      </c>
      <c r="E1111" s="17" t="s">
        <v>443</v>
      </c>
      <c r="F1111" s="18">
        <v>23.02</v>
      </c>
      <c r="G1111" s="17" t="s">
        <v>5</v>
      </c>
    </row>
    <row r="1112" spans="1:7" x14ac:dyDescent="0.25">
      <c r="A1112" s="23">
        <v>1111</v>
      </c>
      <c r="B1112" s="11">
        <v>45503</v>
      </c>
      <c r="C1112" s="12">
        <v>45503.928000694446</v>
      </c>
      <c r="D1112" s="13" t="s">
        <v>491</v>
      </c>
      <c r="E1112" s="13" t="s">
        <v>443</v>
      </c>
      <c r="F1112" s="14">
        <v>32.82</v>
      </c>
      <c r="G1112" s="13" t="s">
        <v>36</v>
      </c>
    </row>
    <row r="1113" spans="1:7" x14ac:dyDescent="0.25">
      <c r="A1113" s="24">
        <v>1112</v>
      </c>
      <c r="B1113" s="15">
        <v>45504</v>
      </c>
      <c r="C1113" s="16">
        <v>45504.333241875</v>
      </c>
      <c r="D1113" s="17" t="s">
        <v>491</v>
      </c>
      <c r="E1113" s="17" t="s">
        <v>430</v>
      </c>
      <c r="F1113" s="18">
        <v>27.92</v>
      </c>
      <c r="G1113" s="17" t="s">
        <v>8</v>
      </c>
    </row>
    <row r="1114" spans="1:7" x14ac:dyDescent="0.25">
      <c r="A1114" s="23">
        <v>1113</v>
      </c>
      <c r="B1114" s="11">
        <v>45504</v>
      </c>
      <c r="C1114" s="12">
        <v>45504.359513229167</v>
      </c>
      <c r="D1114" s="13" t="s">
        <v>491</v>
      </c>
      <c r="E1114" s="13" t="s">
        <v>444</v>
      </c>
      <c r="F1114" s="14">
        <v>27.92</v>
      </c>
      <c r="G1114" s="13" t="s">
        <v>8</v>
      </c>
    </row>
    <row r="1115" spans="1:7" x14ac:dyDescent="0.25">
      <c r="A1115" s="24">
        <v>1114</v>
      </c>
      <c r="B1115" s="15">
        <v>45504</v>
      </c>
      <c r="C1115" s="16">
        <v>45504.360164768521</v>
      </c>
      <c r="D1115" s="17" t="s">
        <v>491</v>
      </c>
      <c r="E1115" s="17" t="s">
        <v>444</v>
      </c>
      <c r="F1115" s="18">
        <v>27.92</v>
      </c>
      <c r="G1115" s="17" t="s">
        <v>8</v>
      </c>
    </row>
    <row r="1116" spans="1:7" x14ac:dyDescent="0.25">
      <c r="A1116" s="23">
        <v>1115</v>
      </c>
      <c r="B1116" s="11">
        <v>45504</v>
      </c>
      <c r="C1116" s="12">
        <v>45504.413024479167</v>
      </c>
      <c r="D1116" s="13" t="s">
        <v>491</v>
      </c>
      <c r="E1116" s="13" t="s">
        <v>395</v>
      </c>
      <c r="F1116" s="14">
        <v>23.02</v>
      </c>
      <c r="G1116" s="13" t="s">
        <v>5</v>
      </c>
    </row>
    <row r="1117" spans="1:7" x14ac:dyDescent="0.25">
      <c r="A1117" s="24">
        <v>1116</v>
      </c>
      <c r="B1117" s="15">
        <v>45504</v>
      </c>
      <c r="C1117" s="16">
        <v>45504.413716921299</v>
      </c>
      <c r="D1117" s="17" t="s">
        <v>491</v>
      </c>
      <c r="E1117" s="17" t="s">
        <v>395</v>
      </c>
      <c r="F1117" s="18">
        <v>23.02</v>
      </c>
      <c r="G1117" s="17" t="s">
        <v>5</v>
      </c>
    </row>
    <row r="1118" spans="1:7" x14ac:dyDescent="0.25">
      <c r="A1118" s="23">
        <v>1117</v>
      </c>
      <c r="B1118" s="11">
        <v>45504</v>
      </c>
      <c r="C1118" s="12">
        <v>45504.415461377313</v>
      </c>
      <c r="D1118" s="13" t="s">
        <v>491</v>
      </c>
      <c r="E1118" s="13" t="s">
        <v>283</v>
      </c>
      <c r="F1118" s="14">
        <v>27.92</v>
      </c>
      <c r="G1118" s="13" t="s">
        <v>8</v>
      </c>
    </row>
    <row r="1119" spans="1:7" x14ac:dyDescent="0.25">
      <c r="A1119" s="24">
        <v>1118</v>
      </c>
      <c r="B1119" s="15">
        <v>45504</v>
      </c>
      <c r="C1119" s="16">
        <v>45504.549798715278</v>
      </c>
      <c r="D1119" s="17" t="s">
        <v>491</v>
      </c>
      <c r="E1119" s="17" t="s">
        <v>391</v>
      </c>
      <c r="F1119" s="18">
        <v>32.82</v>
      </c>
      <c r="G1119" s="17" t="s">
        <v>12</v>
      </c>
    </row>
    <row r="1120" spans="1:7" x14ac:dyDescent="0.25">
      <c r="A1120" s="23">
        <v>1119</v>
      </c>
      <c r="B1120" s="11">
        <v>45504</v>
      </c>
      <c r="C1120" s="12">
        <v>45504.551392199071</v>
      </c>
      <c r="D1120" s="13" t="s">
        <v>491</v>
      </c>
      <c r="E1120" s="13" t="s">
        <v>391</v>
      </c>
      <c r="F1120" s="14">
        <v>32.82</v>
      </c>
      <c r="G1120" s="13" t="s">
        <v>1</v>
      </c>
    </row>
    <row r="1121" spans="1:7" x14ac:dyDescent="0.25">
      <c r="A1121" s="24">
        <v>1120</v>
      </c>
      <c r="B1121" s="15">
        <v>45504</v>
      </c>
      <c r="C1121" s="16">
        <v>45504.558905520833</v>
      </c>
      <c r="D1121" s="17" t="s">
        <v>491</v>
      </c>
      <c r="E1121" s="17" t="s">
        <v>445</v>
      </c>
      <c r="F1121" s="18">
        <v>27.92</v>
      </c>
      <c r="G1121" s="17" t="s">
        <v>8</v>
      </c>
    </row>
    <row r="1122" spans="1:7" x14ac:dyDescent="0.25">
      <c r="A1122" s="23">
        <v>1121</v>
      </c>
      <c r="B1122" s="11">
        <v>45504</v>
      </c>
      <c r="C1122" s="12">
        <v>45504.741745219908</v>
      </c>
      <c r="D1122" s="13" t="s">
        <v>491</v>
      </c>
      <c r="E1122" s="13" t="s">
        <v>446</v>
      </c>
      <c r="F1122" s="14">
        <v>23.02</v>
      </c>
      <c r="G1122" s="13" t="s">
        <v>21</v>
      </c>
    </row>
    <row r="1123" spans="1:7" x14ac:dyDescent="0.25">
      <c r="A1123" s="24">
        <v>1122</v>
      </c>
      <c r="B1123" s="15">
        <v>45504</v>
      </c>
      <c r="C1123" s="16">
        <v>45504.752951064816</v>
      </c>
      <c r="D1123" s="17" t="s">
        <v>491</v>
      </c>
      <c r="E1123" s="17" t="s">
        <v>447</v>
      </c>
      <c r="F1123" s="18">
        <v>32.82</v>
      </c>
      <c r="G1123" s="17" t="s">
        <v>1</v>
      </c>
    </row>
    <row r="1124" spans="1:7" x14ac:dyDescent="0.25">
      <c r="A1124" s="23">
        <v>1123</v>
      </c>
      <c r="B1124" s="11">
        <v>45504</v>
      </c>
      <c r="C1124" s="12">
        <v>45504.807394479169</v>
      </c>
      <c r="D1124" s="13" t="s">
        <v>491</v>
      </c>
      <c r="E1124" s="13" t="s">
        <v>448</v>
      </c>
      <c r="F1124" s="14">
        <v>23.02</v>
      </c>
      <c r="G1124" s="13" t="s">
        <v>21</v>
      </c>
    </row>
    <row r="1125" spans="1:7" x14ac:dyDescent="0.25">
      <c r="A1125" s="24">
        <v>1124</v>
      </c>
      <c r="B1125" s="15">
        <v>45504</v>
      </c>
      <c r="C1125" s="16">
        <v>45504.811633576392</v>
      </c>
      <c r="D1125" s="17" t="s">
        <v>491</v>
      </c>
      <c r="E1125" s="17" t="s">
        <v>13</v>
      </c>
      <c r="F1125" s="18">
        <v>32.82</v>
      </c>
      <c r="G1125" s="17" t="s">
        <v>1</v>
      </c>
    </row>
    <row r="1126" spans="1:7" x14ac:dyDescent="0.25">
      <c r="A1126" s="23">
        <v>1125</v>
      </c>
      <c r="B1126" s="11">
        <v>45504</v>
      </c>
      <c r="C1126" s="12">
        <v>45504.86576872685</v>
      </c>
      <c r="D1126" s="13" t="s">
        <v>491</v>
      </c>
      <c r="E1126" s="13" t="s">
        <v>449</v>
      </c>
      <c r="F1126" s="14">
        <v>32.82</v>
      </c>
      <c r="G1126" s="13" t="s">
        <v>12</v>
      </c>
    </row>
    <row r="1127" spans="1:7" x14ac:dyDescent="0.25">
      <c r="A1127" s="24">
        <v>1126</v>
      </c>
      <c r="B1127" s="15">
        <v>45504</v>
      </c>
      <c r="C1127" s="16">
        <v>45504.868141331019</v>
      </c>
      <c r="D1127" s="17" t="s">
        <v>491</v>
      </c>
      <c r="E1127" s="17" t="s">
        <v>450</v>
      </c>
      <c r="F1127" s="18">
        <v>23.02</v>
      </c>
      <c r="G1127" s="17" t="s">
        <v>21</v>
      </c>
    </row>
    <row r="1128" spans="1:7" x14ac:dyDescent="0.25">
      <c r="A1128" s="23">
        <v>1127</v>
      </c>
      <c r="B1128" s="11">
        <v>45504</v>
      </c>
      <c r="C1128" s="12">
        <v>45504.86887017361</v>
      </c>
      <c r="D1128" s="13" t="s">
        <v>491</v>
      </c>
      <c r="E1128" s="13" t="s">
        <v>450</v>
      </c>
      <c r="F1128" s="14">
        <v>32.82</v>
      </c>
      <c r="G1128" s="13" t="s">
        <v>1</v>
      </c>
    </row>
    <row r="1129" spans="1:7" x14ac:dyDescent="0.25">
      <c r="A1129" s="24">
        <v>1128</v>
      </c>
      <c r="B1129" s="15">
        <v>45504</v>
      </c>
      <c r="C1129" s="16">
        <v>45504.869615763891</v>
      </c>
      <c r="D1129" s="17" t="s">
        <v>491</v>
      </c>
      <c r="E1129" s="17" t="s">
        <v>160</v>
      </c>
      <c r="F1129" s="18">
        <v>32.82</v>
      </c>
      <c r="G1129" s="17" t="s">
        <v>36</v>
      </c>
    </row>
    <row r="1130" spans="1:7" x14ac:dyDescent="0.25">
      <c r="A1130" s="23">
        <v>1129</v>
      </c>
      <c r="B1130" s="11">
        <v>45504</v>
      </c>
      <c r="C1130" s="12">
        <v>45504.870544872683</v>
      </c>
      <c r="D1130" s="13" t="s">
        <v>491</v>
      </c>
      <c r="E1130" s="13" t="s">
        <v>450</v>
      </c>
      <c r="F1130" s="14">
        <v>23.02</v>
      </c>
      <c r="G1130" s="13" t="s">
        <v>21</v>
      </c>
    </row>
    <row r="1131" spans="1:7" x14ac:dyDescent="0.25">
      <c r="A1131" s="24">
        <v>1130</v>
      </c>
      <c r="B1131" s="15">
        <v>45504</v>
      </c>
      <c r="C1131" s="16">
        <v>45504.874595057867</v>
      </c>
      <c r="D1131" s="17" t="s">
        <v>491</v>
      </c>
      <c r="E1131" s="17" t="s">
        <v>47</v>
      </c>
      <c r="F1131" s="18">
        <v>27.92</v>
      </c>
      <c r="G1131" s="17" t="s">
        <v>8</v>
      </c>
    </row>
    <row r="1132" spans="1:7" x14ac:dyDescent="0.25">
      <c r="A1132" s="23">
        <v>1131</v>
      </c>
      <c r="B1132" s="11">
        <v>45504</v>
      </c>
      <c r="C1132" s="12">
        <v>45504.89335648148</v>
      </c>
      <c r="D1132" s="13" t="s">
        <v>491</v>
      </c>
      <c r="E1132" s="13" t="s">
        <v>451</v>
      </c>
      <c r="F1132" s="14">
        <v>32.82</v>
      </c>
      <c r="G1132" s="13" t="s">
        <v>1</v>
      </c>
    </row>
    <row r="1133" spans="1:7" x14ac:dyDescent="0.25">
      <c r="A1133" s="24">
        <v>1132</v>
      </c>
      <c r="B1133" s="15">
        <v>45504</v>
      </c>
      <c r="C1133" s="16">
        <v>45504.912636851848</v>
      </c>
      <c r="D1133" s="17" t="s">
        <v>491</v>
      </c>
      <c r="E1133" s="17" t="s">
        <v>452</v>
      </c>
      <c r="F1133" s="18">
        <v>32.82</v>
      </c>
      <c r="G1133" s="17" t="s">
        <v>1</v>
      </c>
    </row>
    <row r="1134" spans="1:7" x14ac:dyDescent="0.25">
      <c r="A1134" s="23">
        <v>1133</v>
      </c>
      <c r="B1134" s="11">
        <v>45504</v>
      </c>
      <c r="C1134" s="12">
        <v>45504.91338622685</v>
      </c>
      <c r="D1134" s="13" t="s">
        <v>491</v>
      </c>
      <c r="E1134" s="13" t="s">
        <v>453</v>
      </c>
      <c r="F1134" s="14">
        <v>32.82</v>
      </c>
      <c r="G1134" s="13" t="s">
        <v>1</v>
      </c>
    </row>
    <row r="1135" spans="1:7" x14ac:dyDescent="0.25">
      <c r="A1135" s="24">
        <v>1134</v>
      </c>
      <c r="B1135" s="15">
        <v>45505</v>
      </c>
      <c r="C1135" s="16">
        <v>45505.313195428243</v>
      </c>
      <c r="D1135" s="17" t="s">
        <v>491</v>
      </c>
      <c r="E1135" s="17" t="s">
        <v>430</v>
      </c>
      <c r="F1135" s="18">
        <v>27.92</v>
      </c>
      <c r="G1135" s="17" t="s">
        <v>8</v>
      </c>
    </row>
    <row r="1136" spans="1:7" x14ac:dyDescent="0.25">
      <c r="A1136" s="23">
        <v>1135</v>
      </c>
      <c r="B1136" s="11">
        <v>45505</v>
      </c>
      <c r="C1136" s="12">
        <v>45505.392593287041</v>
      </c>
      <c r="D1136" s="13" t="s">
        <v>491</v>
      </c>
      <c r="E1136" s="13" t="s">
        <v>283</v>
      </c>
      <c r="F1136" s="14">
        <v>27.92</v>
      </c>
      <c r="G1136" s="13" t="s">
        <v>8</v>
      </c>
    </row>
    <row r="1137" spans="1:7" x14ac:dyDescent="0.25">
      <c r="A1137" s="24">
        <v>1136</v>
      </c>
      <c r="B1137" s="15">
        <v>45505</v>
      </c>
      <c r="C1137" s="16">
        <v>45505.461273923611</v>
      </c>
      <c r="D1137" s="17" t="s">
        <v>491</v>
      </c>
      <c r="E1137" s="17" t="s">
        <v>104</v>
      </c>
      <c r="F1137" s="18">
        <v>27.92</v>
      </c>
      <c r="G1137" s="17" t="s">
        <v>8</v>
      </c>
    </row>
    <row r="1138" spans="1:7" x14ac:dyDescent="0.25">
      <c r="A1138" s="23">
        <v>1137</v>
      </c>
      <c r="B1138" s="11">
        <v>45505</v>
      </c>
      <c r="C1138" s="12">
        <v>45505.474147789355</v>
      </c>
      <c r="D1138" s="13" t="s">
        <v>491</v>
      </c>
      <c r="E1138" s="13" t="s">
        <v>454</v>
      </c>
      <c r="F1138" s="14">
        <v>27.92</v>
      </c>
      <c r="G1138" s="13" t="s">
        <v>8</v>
      </c>
    </row>
    <row r="1139" spans="1:7" x14ac:dyDescent="0.25">
      <c r="A1139" s="24">
        <v>1138</v>
      </c>
      <c r="B1139" s="15">
        <v>45505</v>
      </c>
      <c r="C1139" s="16">
        <v>45505.557483807868</v>
      </c>
      <c r="D1139" s="17" t="s">
        <v>491</v>
      </c>
      <c r="E1139" s="17" t="s">
        <v>455</v>
      </c>
      <c r="F1139" s="18">
        <v>23.02</v>
      </c>
      <c r="G1139" s="17" t="s">
        <v>21</v>
      </c>
    </row>
    <row r="1140" spans="1:7" x14ac:dyDescent="0.25">
      <c r="A1140" s="23">
        <v>1139</v>
      </c>
      <c r="B1140" s="11">
        <v>45505</v>
      </c>
      <c r="C1140" s="12">
        <v>45505.558070763887</v>
      </c>
      <c r="D1140" s="13" t="s">
        <v>491</v>
      </c>
      <c r="E1140" s="13" t="s">
        <v>455</v>
      </c>
      <c r="F1140" s="14">
        <v>32.82</v>
      </c>
      <c r="G1140" s="13" t="s">
        <v>36</v>
      </c>
    </row>
    <row r="1141" spans="1:7" x14ac:dyDescent="0.25">
      <c r="A1141" s="24">
        <v>1140</v>
      </c>
      <c r="B1141" s="15">
        <v>45505</v>
      </c>
      <c r="C1141" s="16">
        <v>45505.575778530096</v>
      </c>
      <c r="D1141" s="17" t="s">
        <v>491</v>
      </c>
      <c r="E1141" s="17" t="s">
        <v>456</v>
      </c>
      <c r="F1141" s="18">
        <v>32.82</v>
      </c>
      <c r="G1141" s="17" t="s">
        <v>36</v>
      </c>
    </row>
    <row r="1142" spans="1:7" x14ac:dyDescent="0.25">
      <c r="A1142" s="23">
        <v>1141</v>
      </c>
      <c r="B1142" s="11">
        <v>45505</v>
      </c>
      <c r="C1142" s="12">
        <v>45505.655368287036</v>
      </c>
      <c r="D1142" s="13" t="s">
        <v>491</v>
      </c>
      <c r="E1142" s="13" t="s">
        <v>430</v>
      </c>
      <c r="F1142" s="14">
        <v>27.92</v>
      </c>
      <c r="G1142" s="13" t="s">
        <v>8</v>
      </c>
    </row>
    <row r="1143" spans="1:7" x14ac:dyDescent="0.25">
      <c r="A1143" s="24">
        <v>1142</v>
      </c>
      <c r="B1143" s="15">
        <v>45505</v>
      </c>
      <c r="C1143" s="16">
        <v>45505.683341006945</v>
      </c>
      <c r="D1143" s="17" t="s">
        <v>491</v>
      </c>
      <c r="E1143" s="17" t="s">
        <v>457</v>
      </c>
      <c r="F1143" s="18">
        <v>27.92</v>
      </c>
      <c r="G1143" s="17" t="s">
        <v>8</v>
      </c>
    </row>
    <row r="1144" spans="1:7" x14ac:dyDescent="0.25">
      <c r="A1144" s="23">
        <v>1143</v>
      </c>
      <c r="B1144" s="11">
        <v>45505</v>
      </c>
      <c r="C1144" s="12">
        <v>45505.684807071761</v>
      </c>
      <c r="D1144" s="13" t="s">
        <v>491</v>
      </c>
      <c r="E1144" s="13" t="s">
        <v>457</v>
      </c>
      <c r="F1144" s="14">
        <v>23.02</v>
      </c>
      <c r="G1144" s="13" t="s">
        <v>5</v>
      </c>
    </row>
    <row r="1145" spans="1:7" x14ac:dyDescent="0.25">
      <c r="A1145" s="24">
        <v>1144</v>
      </c>
      <c r="B1145" s="15">
        <v>45505</v>
      </c>
      <c r="C1145" s="16">
        <v>45505.724713402778</v>
      </c>
      <c r="D1145" s="17" t="s">
        <v>491</v>
      </c>
      <c r="E1145" s="17" t="s">
        <v>458</v>
      </c>
      <c r="F1145" s="18">
        <v>23.02</v>
      </c>
      <c r="G1145" s="17" t="s">
        <v>5</v>
      </c>
    </row>
    <row r="1146" spans="1:7" x14ac:dyDescent="0.25">
      <c r="A1146" s="23">
        <v>1145</v>
      </c>
      <c r="B1146" s="11">
        <v>45505</v>
      </c>
      <c r="C1146" s="12">
        <v>45505.862130995367</v>
      </c>
      <c r="D1146" s="13" t="s">
        <v>491</v>
      </c>
      <c r="E1146" s="13" t="s">
        <v>459</v>
      </c>
      <c r="F1146" s="14">
        <v>32.82</v>
      </c>
      <c r="G1146" s="13" t="s">
        <v>36</v>
      </c>
    </row>
    <row r="1147" spans="1:7" x14ac:dyDescent="0.25">
      <c r="A1147" s="24">
        <v>1146</v>
      </c>
      <c r="B1147" s="15">
        <v>45506</v>
      </c>
      <c r="C1147" s="16">
        <v>45506.376321354168</v>
      </c>
      <c r="D1147" s="17" t="s">
        <v>491</v>
      </c>
      <c r="E1147" s="17" t="s">
        <v>460</v>
      </c>
      <c r="F1147" s="18">
        <v>27.92</v>
      </c>
      <c r="G1147" s="17" t="s">
        <v>8</v>
      </c>
    </row>
    <row r="1148" spans="1:7" x14ac:dyDescent="0.25">
      <c r="A1148" s="23">
        <v>1147</v>
      </c>
      <c r="B1148" s="11">
        <v>45506</v>
      </c>
      <c r="C1148" s="12">
        <v>45506.399339108793</v>
      </c>
      <c r="D1148" s="13" t="s">
        <v>491</v>
      </c>
      <c r="E1148" s="13" t="s">
        <v>104</v>
      </c>
      <c r="F1148" s="14">
        <v>27.92</v>
      </c>
      <c r="G1148" s="13" t="s">
        <v>8</v>
      </c>
    </row>
    <row r="1149" spans="1:7" x14ac:dyDescent="0.25">
      <c r="A1149" s="24">
        <v>1148</v>
      </c>
      <c r="B1149" s="15">
        <v>45506</v>
      </c>
      <c r="C1149" s="16">
        <v>45506.464808622688</v>
      </c>
      <c r="D1149" s="17" t="s">
        <v>491</v>
      </c>
      <c r="E1149" s="17" t="s">
        <v>148</v>
      </c>
      <c r="F1149" s="18">
        <v>23.02</v>
      </c>
      <c r="G1149" s="17" t="s">
        <v>21</v>
      </c>
    </row>
    <row r="1150" spans="1:7" x14ac:dyDescent="0.25">
      <c r="A1150" s="23">
        <v>1149</v>
      </c>
      <c r="B1150" s="11">
        <v>45506</v>
      </c>
      <c r="C1150" s="12">
        <v>45506.755963912037</v>
      </c>
      <c r="D1150" s="13" t="s">
        <v>491</v>
      </c>
      <c r="E1150" s="13" t="s">
        <v>461</v>
      </c>
      <c r="F1150" s="14">
        <v>27.92</v>
      </c>
      <c r="G1150" s="13" t="s">
        <v>8</v>
      </c>
    </row>
    <row r="1151" spans="1:7" x14ac:dyDescent="0.25">
      <c r="A1151" s="24">
        <v>1150</v>
      </c>
      <c r="B1151" s="15">
        <v>45506</v>
      </c>
      <c r="C1151" s="16">
        <v>45506.891022673612</v>
      </c>
      <c r="D1151" s="17" t="s">
        <v>491</v>
      </c>
      <c r="E1151" s="17" t="s">
        <v>13</v>
      </c>
      <c r="F1151" s="18">
        <v>32.82</v>
      </c>
      <c r="G1151" s="17" t="s">
        <v>1</v>
      </c>
    </row>
    <row r="1152" spans="1:7" x14ac:dyDescent="0.25">
      <c r="A1152" s="23">
        <v>1151</v>
      </c>
      <c r="B1152" s="11">
        <v>45507</v>
      </c>
      <c r="C1152" s="12">
        <v>45507.370678831016</v>
      </c>
      <c r="D1152" s="13" t="s">
        <v>491</v>
      </c>
      <c r="E1152" s="13" t="s">
        <v>104</v>
      </c>
      <c r="F1152" s="14">
        <v>27.92</v>
      </c>
      <c r="G1152" s="13" t="s">
        <v>8</v>
      </c>
    </row>
    <row r="1153" spans="1:7" x14ac:dyDescent="0.25">
      <c r="A1153" s="24">
        <v>1152</v>
      </c>
      <c r="B1153" s="15">
        <v>45507</v>
      </c>
      <c r="C1153" s="16">
        <v>45507.400916817132</v>
      </c>
      <c r="D1153" s="17" t="s">
        <v>491</v>
      </c>
      <c r="E1153" s="17" t="s">
        <v>408</v>
      </c>
      <c r="F1153" s="18">
        <v>27.92</v>
      </c>
      <c r="G1153" s="17" t="s">
        <v>8</v>
      </c>
    </row>
    <row r="1154" spans="1:7" x14ac:dyDescent="0.25">
      <c r="A1154" s="23">
        <v>1153</v>
      </c>
      <c r="B1154" s="11">
        <v>45507</v>
      </c>
      <c r="C1154" s="12">
        <v>45507.401863541665</v>
      </c>
      <c r="D1154" s="13" t="s">
        <v>491</v>
      </c>
      <c r="E1154" s="13" t="s">
        <v>408</v>
      </c>
      <c r="F1154" s="14">
        <v>27.92</v>
      </c>
      <c r="G1154" s="13" t="s">
        <v>8</v>
      </c>
    </row>
    <row r="1155" spans="1:7" x14ac:dyDescent="0.25">
      <c r="A1155" s="24">
        <v>1154</v>
      </c>
      <c r="B1155" s="15">
        <v>45507</v>
      </c>
      <c r="C1155" s="16">
        <v>45507.425296875001</v>
      </c>
      <c r="D1155" s="17" t="s">
        <v>491</v>
      </c>
      <c r="E1155" s="17" t="s">
        <v>311</v>
      </c>
      <c r="F1155" s="18">
        <v>27.92</v>
      </c>
      <c r="G1155" s="17" t="s">
        <v>8</v>
      </c>
    </row>
    <row r="1156" spans="1:7" x14ac:dyDescent="0.25">
      <c r="A1156" s="23">
        <v>1155</v>
      </c>
      <c r="B1156" s="11">
        <v>45507</v>
      </c>
      <c r="C1156" s="12">
        <v>45507.472529756946</v>
      </c>
      <c r="D1156" s="13" t="s">
        <v>491</v>
      </c>
      <c r="E1156" s="13" t="s">
        <v>462</v>
      </c>
      <c r="F1156" s="14">
        <v>23.02</v>
      </c>
      <c r="G1156" s="13" t="s">
        <v>21</v>
      </c>
    </row>
    <row r="1157" spans="1:7" x14ac:dyDescent="0.25">
      <c r="A1157" s="24">
        <v>1156</v>
      </c>
      <c r="B1157" s="15">
        <v>45507</v>
      </c>
      <c r="C1157" s="16">
        <v>45507.473171296297</v>
      </c>
      <c r="D1157" s="17" t="s">
        <v>491</v>
      </c>
      <c r="E1157" s="17" t="s">
        <v>462</v>
      </c>
      <c r="F1157" s="18">
        <v>23.02</v>
      </c>
      <c r="G1157" s="17" t="s">
        <v>21</v>
      </c>
    </row>
    <row r="1158" spans="1:7" x14ac:dyDescent="0.25">
      <c r="A1158" s="23">
        <v>1157</v>
      </c>
      <c r="B1158" s="11">
        <v>45507</v>
      </c>
      <c r="C1158" s="12">
        <v>45507.497646157404</v>
      </c>
      <c r="D1158" s="13" t="s">
        <v>491</v>
      </c>
      <c r="E1158" s="13" t="s">
        <v>47</v>
      </c>
      <c r="F1158" s="14">
        <v>18.12</v>
      </c>
      <c r="G1158" s="13" t="s">
        <v>28</v>
      </c>
    </row>
    <row r="1159" spans="1:7" x14ac:dyDescent="0.25">
      <c r="A1159" s="24">
        <v>1158</v>
      </c>
      <c r="B1159" s="15">
        <v>45507</v>
      </c>
      <c r="C1159" s="16">
        <v>45507.498278622683</v>
      </c>
      <c r="D1159" s="17" t="s">
        <v>491</v>
      </c>
      <c r="E1159" s="17" t="s">
        <v>47</v>
      </c>
      <c r="F1159" s="18">
        <v>27.92</v>
      </c>
      <c r="G1159" s="17" t="s">
        <v>8</v>
      </c>
    </row>
    <row r="1160" spans="1:7" x14ac:dyDescent="0.25">
      <c r="A1160" s="23">
        <v>1159</v>
      </c>
      <c r="B1160" s="11">
        <v>45507</v>
      </c>
      <c r="C1160" s="12">
        <v>45507.50249741898</v>
      </c>
      <c r="D1160" s="13" t="s">
        <v>491</v>
      </c>
      <c r="E1160" s="13" t="s">
        <v>47</v>
      </c>
      <c r="F1160" s="14">
        <v>27.92</v>
      </c>
      <c r="G1160" s="13" t="s">
        <v>8</v>
      </c>
    </row>
    <row r="1161" spans="1:7" x14ac:dyDescent="0.25">
      <c r="A1161" s="24">
        <v>1160</v>
      </c>
      <c r="B1161" s="15">
        <v>45507</v>
      </c>
      <c r="C1161" s="16">
        <v>45507.704165821757</v>
      </c>
      <c r="D1161" s="17" t="s">
        <v>491</v>
      </c>
      <c r="E1161" s="17" t="s">
        <v>329</v>
      </c>
      <c r="F1161" s="18">
        <v>27.92</v>
      </c>
      <c r="G1161" s="17" t="s">
        <v>8</v>
      </c>
    </row>
    <row r="1162" spans="1:7" x14ac:dyDescent="0.25">
      <c r="A1162" s="23">
        <v>1161</v>
      </c>
      <c r="B1162" s="11">
        <v>45507</v>
      </c>
      <c r="C1162" s="12">
        <v>45507.77687530093</v>
      </c>
      <c r="D1162" s="13" t="s">
        <v>491</v>
      </c>
      <c r="E1162" s="13" t="s">
        <v>463</v>
      </c>
      <c r="F1162" s="14">
        <v>32.82</v>
      </c>
      <c r="G1162" s="13" t="s">
        <v>36</v>
      </c>
    </row>
    <row r="1163" spans="1:7" x14ac:dyDescent="0.25">
      <c r="A1163" s="24">
        <v>1162</v>
      </c>
      <c r="B1163" s="15">
        <v>45507</v>
      </c>
      <c r="C1163" s="16">
        <v>45507.896399976853</v>
      </c>
      <c r="D1163" s="17" t="s">
        <v>491</v>
      </c>
      <c r="E1163" s="17" t="s">
        <v>464</v>
      </c>
      <c r="F1163" s="18">
        <v>32.82</v>
      </c>
      <c r="G1163" s="17" t="s">
        <v>1</v>
      </c>
    </row>
    <row r="1164" spans="1:7" x14ac:dyDescent="0.25">
      <c r="A1164" s="23">
        <v>1163</v>
      </c>
      <c r="B1164" s="11">
        <v>45507</v>
      </c>
      <c r="C1164" s="12">
        <v>45507.897989178244</v>
      </c>
      <c r="D1164" s="13" t="s">
        <v>491</v>
      </c>
      <c r="E1164" s="13" t="s">
        <v>464</v>
      </c>
      <c r="F1164" s="14">
        <v>32.82</v>
      </c>
      <c r="G1164" s="13" t="s">
        <v>1</v>
      </c>
    </row>
    <row r="1165" spans="1:7" x14ac:dyDescent="0.25">
      <c r="A1165" s="24">
        <v>1164</v>
      </c>
      <c r="B1165" s="15">
        <v>45508</v>
      </c>
      <c r="C1165" s="16">
        <v>45508.346265208333</v>
      </c>
      <c r="D1165" s="17" t="s">
        <v>491</v>
      </c>
      <c r="E1165" s="17" t="s">
        <v>465</v>
      </c>
      <c r="F1165" s="18">
        <v>32.82</v>
      </c>
      <c r="G1165" s="17" t="s">
        <v>36</v>
      </c>
    </row>
    <row r="1166" spans="1:7" x14ac:dyDescent="0.25">
      <c r="A1166" s="23">
        <v>1165</v>
      </c>
      <c r="B1166" s="11">
        <v>45508</v>
      </c>
      <c r="C1166" s="12">
        <v>45508.442952581019</v>
      </c>
      <c r="D1166" s="13" t="s">
        <v>491</v>
      </c>
      <c r="E1166" s="13" t="s">
        <v>47</v>
      </c>
      <c r="F1166" s="14">
        <v>27.92</v>
      </c>
      <c r="G1166" s="13" t="s">
        <v>8</v>
      </c>
    </row>
    <row r="1167" spans="1:7" x14ac:dyDescent="0.25">
      <c r="A1167" s="24">
        <v>1166</v>
      </c>
      <c r="B1167" s="15">
        <v>45508</v>
      </c>
      <c r="C1167" s="16">
        <v>45508.493687534719</v>
      </c>
      <c r="D1167" s="17" t="s">
        <v>491</v>
      </c>
      <c r="E1167" s="17" t="s">
        <v>265</v>
      </c>
      <c r="F1167" s="18">
        <v>32.82</v>
      </c>
      <c r="G1167" s="17" t="s">
        <v>36</v>
      </c>
    </row>
    <row r="1168" spans="1:7" x14ac:dyDescent="0.25">
      <c r="A1168" s="23">
        <v>1167</v>
      </c>
      <c r="B1168" s="11">
        <v>45508</v>
      </c>
      <c r="C1168" s="12">
        <v>45508.494826585651</v>
      </c>
      <c r="D1168" s="13" t="s">
        <v>491</v>
      </c>
      <c r="E1168" s="13" t="s">
        <v>265</v>
      </c>
      <c r="F1168" s="14">
        <v>27.92</v>
      </c>
      <c r="G1168" s="13" t="s">
        <v>8</v>
      </c>
    </row>
    <row r="1169" spans="1:7" x14ac:dyDescent="0.25">
      <c r="A1169" s="24">
        <v>1168</v>
      </c>
      <c r="B1169" s="15">
        <v>45508</v>
      </c>
      <c r="C1169" s="16">
        <v>45508.648520104165</v>
      </c>
      <c r="D1169" s="17" t="s">
        <v>491</v>
      </c>
      <c r="E1169" s="17" t="s">
        <v>275</v>
      </c>
      <c r="F1169" s="18">
        <v>32.82</v>
      </c>
      <c r="G1169" s="17" t="s">
        <v>36</v>
      </c>
    </row>
    <row r="1170" spans="1:7" x14ac:dyDescent="0.25">
      <c r="A1170" s="23">
        <v>1169</v>
      </c>
      <c r="B1170" s="11">
        <v>45508</v>
      </c>
      <c r="C1170" s="12">
        <v>45508.649373912034</v>
      </c>
      <c r="D1170" s="13" t="s">
        <v>491</v>
      </c>
      <c r="E1170" s="13" t="s">
        <v>275</v>
      </c>
      <c r="F1170" s="14">
        <v>32.82</v>
      </c>
      <c r="G1170" s="13" t="s">
        <v>36</v>
      </c>
    </row>
    <row r="1171" spans="1:7" x14ac:dyDescent="0.25">
      <c r="A1171" s="24">
        <v>1170</v>
      </c>
      <c r="B1171" s="15">
        <v>45509</v>
      </c>
      <c r="C1171" s="16">
        <v>45509.368122141204</v>
      </c>
      <c r="D1171" s="17" t="s">
        <v>491</v>
      </c>
      <c r="E1171" s="17" t="s">
        <v>466</v>
      </c>
      <c r="F1171" s="18">
        <v>23.02</v>
      </c>
      <c r="G1171" s="17" t="s">
        <v>21</v>
      </c>
    </row>
    <row r="1172" spans="1:7" x14ac:dyDescent="0.25">
      <c r="A1172" s="23">
        <v>1171</v>
      </c>
      <c r="B1172" s="11">
        <v>45509</v>
      </c>
      <c r="C1172" s="12">
        <v>45509.388416388887</v>
      </c>
      <c r="D1172" s="13" t="s">
        <v>491</v>
      </c>
      <c r="E1172" s="13" t="s">
        <v>104</v>
      </c>
      <c r="F1172" s="14">
        <v>27.92</v>
      </c>
      <c r="G1172" s="13" t="s">
        <v>8</v>
      </c>
    </row>
    <row r="1173" spans="1:7" x14ac:dyDescent="0.25">
      <c r="A1173" s="24">
        <v>1172</v>
      </c>
      <c r="B1173" s="15">
        <v>45509</v>
      </c>
      <c r="C1173" s="16">
        <v>45509.472771342589</v>
      </c>
      <c r="D1173" s="17" t="s">
        <v>491</v>
      </c>
      <c r="E1173" s="17" t="s">
        <v>382</v>
      </c>
      <c r="F1173" s="18">
        <v>23.02</v>
      </c>
      <c r="G1173" s="17" t="s">
        <v>21</v>
      </c>
    </row>
    <row r="1174" spans="1:7" x14ac:dyDescent="0.25">
      <c r="A1174" s="23">
        <v>1173</v>
      </c>
      <c r="B1174" s="11">
        <v>45509</v>
      </c>
      <c r="C1174" s="12">
        <v>45509.573176550926</v>
      </c>
      <c r="D1174" s="13" t="s">
        <v>491</v>
      </c>
      <c r="E1174" s="13" t="s">
        <v>467</v>
      </c>
      <c r="F1174" s="14">
        <v>32.82</v>
      </c>
      <c r="G1174" s="13" t="s">
        <v>36</v>
      </c>
    </row>
    <row r="1175" spans="1:7" x14ac:dyDescent="0.25">
      <c r="A1175" s="24">
        <v>1174</v>
      </c>
      <c r="B1175" s="15">
        <v>45509</v>
      </c>
      <c r="C1175" s="16">
        <v>45509.670807152776</v>
      </c>
      <c r="D1175" s="17" t="s">
        <v>491</v>
      </c>
      <c r="E1175" s="17" t="s">
        <v>468</v>
      </c>
      <c r="F1175" s="18">
        <v>32.82</v>
      </c>
      <c r="G1175" s="17" t="s">
        <v>1</v>
      </c>
    </row>
    <row r="1176" spans="1:7" x14ac:dyDescent="0.25">
      <c r="A1176" s="23">
        <v>1175</v>
      </c>
      <c r="B1176" s="11">
        <v>45509</v>
      </c>
      <c r="C1176" s="12">
        <v>45509.671745798609</v>
      </c>
      <c r="D1176" s="13" t="s">
        <v>491</v>
      </c>
      <c r="E1176" s="13" t="s">
        <v>468</v>
      </c>
      <c r="F1176" s="14">
        <v>32.82</v>
      </c>
      <c r="G1176" s="13" t="s">
        <v>1</v>
      </c>
    </row>
    <row r="1177" spans="1:7" x14ac:dyDescent="0.25">
      <c r="A1177" s="24">
        <v>1176</v>
      </c>
      <c r="B1177" s="15">
        <v>45509</v>
      </c>
      <c r="C1177" s="16">
        <v>45509.73917252315</v>
      </c>
      <c r="D1177" s="17" t="s">
        <v>491</v>
      </c>
      <c r="E1177" s="17" t="s">
        <v>469</v>
      </c>
      <c r="F1177" s="18">
        <v>32.82</v>
      </c>
      <c r="G1177" s="17" t="s">
        <v>1</v>
      </c>
    </row>
    <row r="1178" spans="1:7" x14ac:dyDescent="0.25">
      <c r="A1178" s="23">
        <v>1177</v>
      </c>
      <c r="B1178" s="11">
        <v>45509</v>
      </c>
      <c r="C1178" s="12">
        <v>45509.73995505787</v>
      </c>
      <c r="D1178" s="13" t="s">
        <v>491</v>
      </c>
      <c r="E1178" s="13" t="s">
        <v>469</v>
      </c>
      <c r="F1178" s="14">
        <v>27.92</v>
      </c>
      <c r="G1178" s="13" t="s">
        <v>8</v>
      </c>
    </row>
    <row r="1179" spans="1:7" x14ac:dyDescent="0.25">
      <c r="A1179" s="24">
        <v>1178</v>
      </c>
      <c r="B1179" s="15">
        <v>45509</v>
      </c>
      <c r="C1179" s="16">
        <v>45509.805586539354</v>
      </c>
      <c r="D1179" s="17" t="s">
        <v>491</v>
      </c>
      <c r="E1179" s="17" t="s">
        <v>24</v>
      </c>
      <c r="F1179" s="18">
        <v>32.82</v>
      </c>
      <c r="G1179" s="17" t="s">
        <v>1</v>
      </c>
    </row>
    <row r="1180" spans="1:7" x14ac:dyDescent="0.25">
      <c r="A1180" s="23">
        <v>1179</v>
      </c>
      <c r="B1180" s="11">
        <v>45509</v>
      </c>
      <c r="C1180" s="12">
        <v>45509.815873657404</v>
      </c>
      <c r="D1180" s="13" t="s">
        <v>491</v>
      </c>
      <c r="E1180" s="13" t="s">
        <v>13</v>
      </c>
      <c r="F1180" s="14">
        <v>32.82</v>
      </c>
      <c r="G1180" s="13" t="s">
        <v>1</v>
      </c>
    </row>
    <row r="1181" spans="1:7" x14ac:dyDescent="0.25">
      <c r="A1181" s="24">
        <v>1180</v>
      </c>
      <c r="B1181" s="15">
        <v>45509</v>
      </c>
      <c r="C1181" s="16">
        <v>45509.867719270835</v>
      </c>
      <c r="D1181" s="17" t="s">
        <v>491</v>
      </c>
      <c r="E1181" s="17" t="s">
        <v>470</v>
      </c>
      <c r="F1181" s="18">
        <v>32.82</v>
      </c>
      <c r="G1181" s="17" t="s">
        <v>12</v>
      </c>
    </row>
    <row r="1182" spans="1:7" x14ac:dyDescent="0.25">
      <c r="A1182" s="23">
        <v>1181</v>
      </c>
      <c r="B1182" s="11">
        <v>45509</v>
      </c>
      <c r="C1182" s="12">
        <v>45509.868309247686</v>
      </c>
      <c r="D1182" s="13" t="s">
        <v>491</v>
      </c>
      <c r="E1182" s="13" t="s">
        <v>470</v>
      </c>
      <c r="F1182" s="14">
        <v>32.82</v>
      </c>
      <c r="G1182" s="13" t="s">
        <v>12</v>
      </c>
    </row>
    <row r="1183" spans="1:7" x14ac:dyDescent="0.25">
      <c r="A1183" s="24">
        <v>1182</v>
      </c>
      <c r="B1183" s="15">
        <v>45509</v>
      </c>
      <c r="C1183" s="16">
        <v>45509.947085567132</v>
      </c>
      <c r="D1183" s="17" t="s">
        <v>491</v>
      </c>
      <c r="E1183" s="17" t="s">
        <v>471</v>
      </c>
      <c r="F1183" s="18">
        <v>27.92</v>
      </c>
      <c r="G1183" s="17" t="s">
        <v>8</v>
      </c>
    </row>
    <row r="1184" spans="1:7" x14ac:dyDescent="0.25">
      <c r="A1184" s="23">
        <v>1183</v>
      </c>
      <c r="B1184" s="11">
        <v>45510</v>
      </c>
      <c r="C1184" s="12">
        <v>45510.431288425927</v>
      </c>
      <c r="D1184" s="13" t="s">
        <v>491</v>
      </c>
      <c r="E1184" s="13" t="s">
        <v>382</v>
      </c>
      <c r="F1184" s="14">
        <v>23.02</v>
      </c>
      <c r="G1184" s="13" t="s">
        <v>21</v>
      </c>
    </row>
    <row r="1185" spans="1:7" x14ac:dyDescent="0.25">
      <c r="A1185" s="24">
        <v>1184</v>
      </c>
      <c r="B1185" s="15">
        <v>45510</v>
      </c>
      <c r="C1185" s="16">
        <v>45510.439263136577</v>
      </c>
      <c r="D1185" s="17" t="s">
        <v>491</v>
      </c>
      <c r="E1185" s="17" t="s">
        <v>472</v>
      </c>
      <c r="F1185" s="18">
        <v>32.82</v>
      </c>
      <c r="G1185" s="17" t="s">
        <v>3</v>
      </c>
    </row>
    <row r="1186" spans="1:7" x14ac:dyDescent="0.25">
      <c r="A1186" s="23">
        <v>1185</v>
      </c>
      <c r="B1186" s="11">
        <v>45510</v>
      </c>
      <c r="C1186" s="12">
        <v>45510.736680567126</v>
      </c>
      <c r="D1186" s="13" t="s">
        <v>491</v>
      </c>
      <c r="E1186" s="13" t="s">
        <v>473</v>
      </c>
      <c r="F1186" s="14">
        <v>32.82</v>
      </c>
      <c r="G1186" s="13" t="s">
        <v>36</v>
      </c>
    </row>
    <row r="1187" spans="1:7" x14ac:dyDescent="0.25">
      <c r="A1187" s="24">
        <v>1186</v>
      </c>
      <c r="B1187" s="15">
        <v>45510</v>
      </c>
      <c r="C1187" s="16">
        <v>45510.738109953701</v>
      </c>
      <c r="D1187" s="17" t="s">
        <v>491</v>
      </c>
      <c r="E1187" s="17" t="s">
        <v>473</v>
      </c>
      <c r="F1187" s="18">
        <v>32.82</v>
      </c>
      <c r="G1187" s="17" t="s">
        <v>1</v>
      </c>
    </row>
    <row r="1188" spans="1:7" x14ac:dyDescent="0.25">
      <c r="A1188" s="23">
        <v>1187</v>
      </c>
      <c r="B1188" s="11">
        <v>45510</v>
      </c>
      <c r="C1188" s="12">
        <v>45510.738947534723</v>
      </c>
      <c r="D1188" s="13" t="s">
        <v>491</v>
      </c>
      <c r="E1188" s="13" t="s">
        <v>473</v>
      </c>
      <c r="F1188" s="14">
        <v>32.82</v>
      </c>
      <c r="G1188" s="13" t="s">
        <v>12</v>
      </c>
    </row>
    <row r="1189" spans="1:7" x14ac:dyDescent="0.25">
      <c r="A1189" s="24">
        <v>1188</v>
      </c>
      <c r="B1189" s="15">
        <v>45510</v>
      </c>
      <c r="C1189" s="16">
        <v>45510.794497037037</v>
      </c>
      <c r="D1189" s="17" t="s">
        <v>491</v>
      </c>
      <c r="E1189" s="17" t="s">
        <v>24</v>
      </c>
      <c r="F1189" s="18">
        <v>32.82</v>
      </c>
      <c r="G1189" s="17" t="s">
        <v>1</v>
      </c>
    </row>
    <row r="1190" spans="1:7" x14ac:dyDescent="0.25">
      <c r="A1190" s="23">
        <v>1189</v>
      </c>
      <c r="B1190" s="11">
        <v>45510</v>
      </c>
      <c r="C1190" s="12">
        <v>45510.795406365738</v>
      </c>
      <c r="D1190" s="13" t="s">
        <v>491</v>
      </c>
      <c r="E1190" s="13" t="s">
        <v>474</v>
      </c>
      <c r="F1190" s="14">
        <v>27.92</v>
      </c>
      <c r="G1190" s="13" t="s">
        <v>8</v>
      </c>
    </row>
    <row r="1191" spans="1:7" x14ac:dyDescent="0.25">
      <c r="A1191" s="24">
        <v>1190</v>
      </c>
      <c r="B1191" s="15">
        <v>45510</v>
      </c>
      <c r="C1191" s="16">
        <v>45510.836425150461</v>
      </c>
      <c r="D1191" s="17" t="s">
        <v>491</v>
      </c>
      <c r="E1191" s="17" t="s">
        <v>475</v>
      </c>
      <c r="F1191" s="18">
        <v>32.82</v>
      </c>
      <c r="G1191" s="17" t="s">
        <v>1</v>
      </c>
    </row>
    <row r="1192" spans="1:7" x14ac:dyDescent="0.25">
      <c r="A1192" s="23">
        <v>1191</v>
      </c>
      <c r="B1192" s="11">
        <v>45511</v>
      </c>
      <c r="C1192" s="12">
        <v>45511.372088599535</v>
      </c>
      <c r="D1192" s="13" t="s">
        <v>491</v>
      </c>
      <c r="E1192" s="13" t="s">
        <v>460</v>
      </c>
      <c r="F1192" s="14">
        <v>27.92</v>
      </c>
      <c r="G1192" s="13" t="s">
        <v>8</v>
      </c>
    </row>
    <row r="1193" spans="1:7" x14ac:dyDescent="0.25">
      <c r="A1193" s="24">
        <v>1192</v>
      </c>
      <c r="B1193" s="15">
        <v>45511</v>
      </c>
      <c r="C1193" s="16">
        <v>45511.508643518522</v>
      </c>
      <c r="D1193" s="17" t="s">
        <v>491</v>
      </c>
      <c r="E1193" s="17" t="s">
        <v>4</v>
      </c>
      <c r="F1193" s="18">
        <v>23.02</v>
      </c>
      <c r="G1193" s="17" t="s">
        <v>5</v>
      </c>
    </row>
    <row r="1194" spans="1:7" x14ac:dyDescent="0.25">
      <c r="A1194" s="23">
        <v>1193</v>
      </c>
      <c r="B1194" s="11">
        <v>45511</v>
      </c>
      <c r="C1194" s="12">
        <v>45511.509498425927</v>
      </c>
      <c r="D1194" s="13" t="s">
        <v>491</v>
      </c>
      <c r="E1194" s="13" t="s">
        <v>4</v>
      </c>
      <c r="F1194" s="14">
        <v>23.02</v>
      </c>
      <c r="G1194" s="13" t="s">
        <v>5</v>
      </c>
    </row>
    <row r="1195" spans="1:7" x14ac:dyDescent="0.25">
      <c r="A1195" s="24">
        <v>1194</v>
      </c>
      <c r="B1195" s="15">
        <v>45511</v>
      </c>
      <c r="C1195" s="16">
        <v>45511.549492534723</v>
      </c>
      <c r="D1195" s="17" t="s">
        <v>491</v>
      </c>
      <c r="E1195" s="17" t="s">
        <v>476</v>
      </c>
      <c r="F1195" s="18">
        <v>18.12</v>
      </c>
      <c r="G1195" s="17" t="s">
        <v>28</v>
      </c>
    </row>
    <row r="1196" spans="1:7" x14ac:dyDescent="0.25">
      <c r="A1196" s="23">
        <v>1195</v>
      </c>
      <c r="B1196" s="11">
        <v>45511</v>
      </c>
      <c r="C1196" s="12">
        <v>45511.679880289354</v>
      </c>
      <c r="D1196" s="13" t="s">
        <v>491</v>
      </c>
      <c r="E1196" s="13" t="s">
        <v>477</v>
      </c>
      <c r="F1196" s="14">
        <v>23.02</v>
      </c>
      <c r="G1196" s="13" t="s">
        <v>5</v>
      </c>
    </row>
    <row r="1197" spans="1:7" x14ac:dyDescent="0.25">
      <c r="A1197" s="24">
        <v>1196</v>
      </c>
      <c r="B1197" s="15">
        <v>45511</v>
      </c>
      <c r="C1197" s="16">
        <v>45511.816929849534</v>
      </c>
      <c r="D1197" s="17" t="s">
        <v>491</v>
      </c>
      <c r="E1197" s="17" t="s">
        <v>13</v>
      </c>
      <c r="F1197" s="18">
        <v>32.82</v>
      </c>
      <c r="G1197" s="17" t="s">
        <v>1</v>
      </c>
    </row>
    <row r="1198" spans="1:7" x14ac:dyDescent="0.25">
      <c r="A1198" s="23">
        <v>1197</v>
      </c>
      <c r="B1198" s="11">
        <v>45511</v>
      </c>
      <c r="C1198" s="12">
        <v>45511.861218530095</v>
      </c>
      <c r="D1198" s="13" t="s">
        <v>491</v>
      </c>
      <c r="E1198" s="13" t="s">
        <v>449</v>
      </c>
      <c r="F1198" s="14">
        <v>32.82</v>
      </c>
      <c r="G1198" s="13" t="s">
        <v>12</v>
      </c>
    </row>
    <row r="1199" spans="1:7" x14ac:dyDescent="0.25">
      <c r="A1199" s="24">
        <v>1198</v>
      </c>
      <c r="B1199" s="15">
        <v>45511</v>
      </c>
      <c r="C1199" s="16">
        <v>45511.887638773151</v>
      </c>
      <c r="D1199" s="17" t="s">
        <v>491</v>
      </c>
      <c r="E1199" s="17" t="s">
        <v>335</v>
      </c>
      <c r="F1199" s="18">
        <v>32.82</v>
      </c>
      <c r="G1199" s="17" t="s">
        <v>36</v>
      </c>
    </row>
    <row r="1200" spans="1:7" x14ac:dyDescent="0.25">
      <c r="A1200" s="23">
        <v>1199</v>
      </c>
      <c r="B1200" s="11">
        <v>45511</v>
      </c>
      <c r="C1200" s="12">
        <v>45511.936767199077</v>
      </c>
      <c r="D1200" s="13" t="s">
        <v>491</v>
      </c>
      <c r="E1200" s="13" t="s">
        <v>478</v>
      </c>
      <c r="F1200" s="14">
        <v>32.82</v>
      </c>
      <c r="G1200" s="13" t="s">
        <v>1</v>
      </c>
    </row>
    <row r="1201" spans="1:7" x14ac:dyDescent="0.25">
      <c r="A1201" s="24">
        <v>1200</v>
      </c>
      <c r="B1201" s="15">
        <v>45511</v>
      </c>
      <c r="C1201" s="16">
        <v>45511.939073738424</v>
      </c>
      <c r="D1201" s="17" t="s">
        <v>491</v>
      </c>
      <c r="E1201" s="17" t="s">
        <v>479</v>
      </c>
      <c r="F1201" s="18">
        <v>32.82</v>
      </c>
      <c r="G1201" s="17" t="s">
        <v>1</v>
      </c>
    </row>
    <row r="1202" spans="1:7" x14ac:dyDescent="0.25">
      <c r="A1202" s="23">
        <v>1201</v>
      </c>
      <c r="B1202" s="11">
        <v>45512</v>
      </c>
      <c r="C1202" s="12">
        <v>45512.365696805558</v>
      </c>
      <c r="D1202" s="13" t="s">
        <v>491</v>
      </c>
      <c r="E1202" s="13" t="s">
        <v>148</v>
      </c>
      <c r="F1202" s="14">
        <v>18.12</v>
      </c>
      <c r="G1202" s="13" t="s">
        <v>28</v>
      </c>
    </row>
    <row r="1203" spans="1:7" x14ac:dyDescent="0.25">
      <c r="A1203" s="24">
        <v>1202</v>
      </c>
      <c r="B1203" s="15">
        <v>45512</v>
      </c>
      <c r="C1203" s="16">
        <v>45512.366304236108</v>
      </c>
      <c r="D1203" s="17" t="s">
        <v>491</v>
      </c>
      <c r="E1203" s="17" t="s">
        <v>148</v>
      </c>
      <c r="F1203" s="18">
        <v>23.02</v>
      </c>
      <c r="G1203" s="17" t="s">
        <v>21</v>
      </c>
    </row>
    <row r="1204" spans="1:7" x14ac:dyDescent="0.25">
      <c r="A1204" s="23">
        <v>1203</v>
      </c>
      <c r="B1204" s="11">
        <v>45512</v>
      </c>
      <c r="C1204" s="12">
        <v>45512.518812187503</v>
      </c>
      <c r="D1204" s="13" t="s">
        <v>491</v>
      </c>
      <c r="E1204" s="13" t="s">
        <v>427</v>
      </c>
      <c r="F1204" s="14">
        <v>27.92</v>
      </c>
      <c r="G1204" s="13" t="s">
        <v>8</v>
      </c>
    </row>
    <row r="1205" spans="1:7" x14ac:dyDescent="0.25">
      <c r="A1205" s="24">
        <v>1204</v>
      </c>
      <c r="B1205" s="15">
        <v>45512</v>
      </c>
      <c r="C1205" s="16">
        <v>45512.530087476851</v>
      </c>
      <c r="D1205" s="17" t="s">
        <v>491</v>
      </c>
      <c r="E1205" s="17" t="s">
        <v>148</v>
      </c>
      <c r="F1205" s="18">
        <v>23.02</v>
      </c>
      <c r="G1205" s="17" t="s">
        <v>21</v>
      </c>
    </row>
    <row r="1206" spans="1:7" x14ac:dyDescent="0.25">
      <c r="A1206" s="23">
        <v>1205</v>
      </c>
      <c r="B1206" s="11">
        <v>45512</v>
      </c>
      <c r="C1206" s="12">
        <v>45512.530728622682</v>
      </c>
      <c r="D1206" s="13" t="s">
        <v>491</v>
      </c>
      <c r="E1206" s="13" t="s">
        <v>148</v>
      </c>
      <c r="F1206" s="14">
        <v>23.02</v>
      </c>
      <c r="G1206" s="13" t="s">
        <v>21</v>
      </c>
    </row>
    <row r="1207" spans="1:7" x14ac:dyDescent="0.25">
      <c r="A1207" s="24">
        <v>1206</v>
      </c>
      <c r="B1207" s="15">
        <v>45512</v>
      </c>
      <c r="C1207" s="16">
        <v>45512.706866504632</v>
      </c>
      <c r="D1207" s="17" t="s">
        <v>491</v>
      </c>
      <c r="E1207" s="17" t="s">
        <v>480</v>
      </c>
      <c r="F1207" s="18">
        <v>32.82</v>
      </c>
      <c r="G1207" s="17" t="s">
        <v>36</v>
      </c>
    </row>
    <row r="1208" spans="1:7" x14ac:dyDescent="0.25">
      <c r="A1208" s="23">
        <v>1207</v>
      </c>
      <c r="B1208" s="11">
        <v>45512</v>
      </c>
      <c r="C1208" s="12">
        <v>45512.720737835647</v>
      </c>
      <c r="D1208" s="13" t="s">
        <v>491</v>
      </c>
      <c r="E1208" s="13" t="s">
        <v>481</v>
      </c>
      <c r="F1208" s="14">
        <v>32.82</v>
      </c>
      <c r="G1208" s="13" t="s">
        <v>36</v>
      </c>
    </row>
    <row r="1209" spans="1:7" x14ac:dyDescent="0.25">
      <c r="A1209" s="24">
        <v>1208</v>
      </c>
      <c r="B1209" s="15">
        <v>45512</v>
      </c>
      <c r="C1209" s="16">
        <v>45512.893047048608</v>
      </c>
      <c r="D1209" s="17" t="s">
        <v>491</v>
      </c>
      <c r="E1209" s="17" t="s">
        <v>318</v>
      </c>
      <c r="F1209" s="18">
        <v>27.92</v>
      </c>
      <c r="G1209" s="17" t="s">
        <v>8</v>
      </c>
    </row>
    <row r="1210" spans="1:7" x14ac:dyDescent="0.25">
      <c r="A1210" s="74">
        <v>1209</v>
      </c>
      <c r="B1210" s="11">
        <v>45513</v>
      </c>
      <c r="C1210" s="12">
        <v>45512.934713715302</v>
      </c>
      <c r="D1210" s="13" t="s">
        <v>491</v>
      </c>
      <c r="E1210" s="13" t="s">
        <v>319</v>
      </c>
      <c r="F1210" s="14">
        <v>999</v>
      </c>
      <c r="G1210" s="13" t="s">
        <v>503</v>
      </c>
    </row>
    <row r="1211" spans="1:7" x14ac:dyDescent="0.25">
      <c r="A1211" s="75">
        <v>1210</v>
      </c>
      <c r="B1211" s="11">
        <v>45514</v>
      </c>
      <c r="C1211" s="12">
        <v>45512.976380382002</v>
      </c>
      <c r="D1211" s="13" t="s">
        <v>491</v>
      </c>
      <c r="E1211" s="13" t="s">
        <v>320</v>
      </c>
      <c r="F1211" s="14">
        <v>1000</v>
      </c>
      <c r="G1211" s="13" t="s">
        <v>504</v>
      </c>
    </row>
    <row r="1212" spans="1:7" x14ac:dyDescent="0.25">
      <c r="A1212" s="75">
        <v>1211</v>
      </c>
      <c r="B1212" s="11">
        <v>45515</v>
      </c>
      <c r="C1212" s="12">
        <v>45513.018047048703</v>
      </c>
      <c r="D1212" s="13" t="s">
        <v>491</v>
      </c>
      <c r="E1212" s="13" t="s">
        <v>321</v>
      </c>
      <c r="F1212" s="14">
        <v>10</v>
      </c>
      <c r="G1212" s="13" t="s">
        <v>513</v>
      </c>
    </row>
    <row r="1213" spans="1:7" x14ac:dyDescent="0.25">
      <c r="A1213" s="75">
        <v>1212</v>
      </c>
      <c r="B1213" s="11">
        <v>45516</v>
      </c>
      <c r="C1213" s="12">
        <v>45513.059713715404</v>
      </c>
      <c r="D1213" s="13" t="s">
        <v>491</v>
      </c>
      <c r="E1213" s="13" t="s">
        <v>322</v>
      </c>
      <c r="F1213" s="14">
        <v>1002</v>
      </c>
      <c r="G1213" s="13" t="s">
        <v>505</v>
      </c>
    </row>
    <row r="1214" spans="1:7" x14ac:dyDescent="0.25">
      <c r="A1214" s="75">
        <v>1213</v>
      </c>
      <c r="B1214" s="11">
        <v>45517</v>
      </c>
      <c r="C1214" s="12">
        <v>45513.101380382097</v>
      </c>
      <c r="D1214" s="13" t="s">
        <v>491</v>
      </c>
      <c r="E1214" s="13" t="s">
        <v>323</v>
      </c>
      <c r="F1214" s="14">
        <v>1003</v>
      </c>
      <c r="G1214" s="13" t="s">
        <v>506</v>
      </c>
    </row>
    <row r="1215" spans="1:7" x14ac:dyDescent="0.25">
      <c r="A1215" s="75">
        <v>1214</v>
      </c>
      <c r="B1215" s="11">
        <v>45518</v>
      </c>
      <c r="C1215" s="12">
        <v>45513.143047048798</v>
      </c>
      <c r="D1215" s="13" t="s">
        <v>491</v>
      </c>
      <c r="E1215" s="13" t="s">
        <v>324</v>
      </c>
      <c r="F1215" s="14">
        <v>1004</v>
      </c>
      <c r="G1215" s="13" t="s">
        <v>507</v>
      </c>
    </row>
    <row r="1216" spans="1:7" x14ac:dyDescent="0.25">
      <c r="A1216" s="75">
        <v>1215</v>
      </c>
      <c r="B1216" s="11">
        <v>45519</v>
      </c>
      <c r="C1216" s="12">
        <v>45513.184713715498</v>
      </c>
      <c r="D1216" s="13" t="s">
        <v>491</v>
      </c>
      <c r="E1216" s="13" t="s">
        <v>325</v>
      </c>
      <c r="F1216" s="14">
        <v>1005</v>
      </c>
      <c r="G1216" s="13" t="s">
        <v>508</v>
      </c>
    </row>
    <row r="1217" spans="1:7" x14ac:dyDescent="0.25">
      <c r="A1217" s="75">
        <v>1216</v>
      </c>
      <c r="B1217" s="11">
        <v>45520</v>
      </c>
      <c r="C1217" s="12">
        <v>45513.226380382199</v>
      </c>
      <c r="D1217" s="13" t="s">
        <v>492</v>
      </c>
      <c r="E1217" s="13" t="s">
        <v>326</v>
      </c>
      <c r="F1217" s="14">
        <v>1006</v>
      </c>
      <c r="G1217" s="13" t="s">
        <v>509</v>
      </c>
    </row>
    <row r="1218" spans="1:7" x14ac:dyDescent="0.25">
      <c r="A1218" s="61">
        <v>1217</v>
      </c>
      <c r="B1218" s="19">
        <v>45521</v>
      </c>
      <c r="C1218" s="20">
        <v>45513.268047048899</v>
      </c>
      <c r="D1218" s="21" t="s">
        <v>492</v>
      </c>
      <c r="E1218" s="21" t="s">
        <v>327</v>
      </c>
      <c r="F1218" s="22">
        <v>1007</v>
      </c>
      <c r="G1218" s="21" t="s">
        <v>510</v>
      </c>
    </row>
  </sheetData>
  <sortState xmlns:xlrd2="http://schemas.microsoft.com/office/spreadsheetml/2017/richdata2" ref="W1:Z9">
    <sortCondition ref="X2:X9"/>
  </sortState>
  <dataConsolidate function="product"/>
  <mergeCells count="75">
    <mergeCell ref="J7:L7"/>
    <mergeCell ref="Q3:S3"/>
    <mergeCell ref="Q9:S9"/>
    <mergeCell ref="M9:O9"/>
    <mergeCell ref="Q8:S8"/>
    <mergeCell ref="M8:O8"/>
    <mergeCell ref="Q7:S7"/>
    <mergeCell ref="M7:O7"/>
    <mergeCell ref="AF8:AH8"/>
    <mergeCell ref="AI8:AL8"/>
    <mergeCell ref="AM8:AP8"/>
    <mergeCell ref="AF3:AH3"/>
    <mergeCell ref="AI3:AK3"/>
    <mergeCell ref="AM3:AO3"/>
    <mergeCell ref="AF4:AH4"/>
    <mergeCell ref="AI4:AK4"/>
    <mergeCell ref="AM4:AO4"/>
    <mergeCell ref="J2:L2"/>
    <mergeCell ref="J10:L10"/>
    <mergeCell ref="M10:O10"/>
    <mergeCell ref="M1:O1"/>
    <mergeCell ref="J3:L3"/>
    <mergeCell ref="J4:L4"/>
    <mergeCell ref="J5:L5"/>
    <mergeCell ref="M2:O2"/>
    <mergeCell ref="M3:O3"/>
    <mergeCell ref="M6:O6"/>
    <mergeCell ref="J1:L1"/>
    <mergeCell ref="M5:O5"/>
    <mergeCell ref="M4:O4"/>
    <mergeCell ref="J6:L6"/>
    <mergeCell ref="J9:L9"/>
    <mergeCell ref="J8:L8"/>
    <mergeCell ref="Q4:S4"/>
    <mergeCell ref="Q5:S5"/>
    <mergeCell ref="Q1:S1"/>
    <mergeCell ref="Q2:S2"/>
    <mergeCell ref="Q6:S6"/>
    <mergeCell ref="AI1:AK1"/>
    <mergeCell ref="AI2:AK2"/>
    <mergeCell ref="AM1:AO1"/>
    <mergeCell ref="AM2:AO2"/>
    <mergeCell ref="AI10:AL10"/>
    <mergeCell ref="AI9:AL9"/>
    <mergeCell ref="AM10:AP10"/>
    <mergeCell ref="AM9:AP9"/>
    <mergeCell ref="AF1:AH1"/>
    <mergeCell ref="AF2:AH2"/>
    <mergeCell ref="J14:L14"/>
    <mergeCell ref="M14:O14"/>
    <mergeCell ref="J15:L15"/>
    <mergeCell ref="M15:O15"/>
    <mergeCell ref="Q15:S15"/>
    <mergeCell ref="J11:L11"/>
    <mergeCell ref="M11:O11"/>
    <mergeCell ref="J12:L12"/>
    <mergeCell ref="M12:O12"/>
    <mergeCell ref="J13:L13"/>
    <mergeCell ref="M13:O13"/>
    <mergeCell ref="Q10:S10"/>
    <mergeCell ref="AF9:AH9"/>
    <mergeCell ref="AF10:AH10"/>
    <mergeCell ref="M18:O18"/>
    <mergeCell ref="M16:O16"/>
    <mergeCell ref="J17:L17"/>
    <mergeCell ref="M17:O17"/>
    <mergeCell ref="J16:L16"/>
    <mergeCell ref="J18:L18"/>
    <mergeCell ref="Q18:S18"/>
    <mergeCell ref="Q14:S14"/>
    <mergeCell ref="Q13:S13"/>
    <mergeCell ref="Q12:S12"/>
    <mergeCell ref="Q11:S11"/>
    <mergeCell ref="Q17:S17"/>
    <mergeCell ref="Q16:S16"/>
  </mergeCells>
  <phoneticPr fontId="22" type="noConversion"/>
  <conditionalFormatting sqref="F2:F1218">
    <cfRule type="cellIs" dxfId="1" priority="3" operator="greaterThanOrEqual">
      <formula>38</formula>
    </cfRule>
  </conditionalFormatting>
  <conditionalFormatting sqref="J2:L18">
    <cfRule type="top10" dxfId="0" priority="1" rank="3"/>
  </conditionalFormatting>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DB9B2-15F6-4139-A09C-E01C83C86D51}">
  <dimension ref="A1:H20"/>
  <sheetViews>
    <sheetView showGridLines="0" topLeftCell="A22" zoomScale="85" zoomScaleNormal="85" workbookViewId="0">
      <selection activeCell="M67" sqref="M67"/>
    </sheetView>
  </sheetViews>
  <sheetFormatPr defaultRowHeight="15" x14ac:dyDescent="0.25"/>
  <cols>
    <col min="1" max="1" width="29.7109375" bestFit="1" customWidth="1"/>
    <col min="2" max="2" width="16.28515625" bestFit="1" customWidth="1"/>
    <col min="3" max="6" width="10.5703125" bestFit="1" customWidth="1"/>
    <col min="7" max="8" width="11.5703125" bestFit="1" customWidth="1"/>
    <col min="9" max="12" width="10.5703125" bestFit="1" customWidth="1"/>
    <col min="13" max="13" width="11.5703125" bestFit="1" customWidth="1"/>
    <col min="14" max="14" width="15.85546875" bestFit="1" customWidth="1"/>
    <col min="15" max="15" width="24.28515625" bestFit="1" customWidth="1"/>
    <col min="16" max="17" width="6.140625" bestFit="1" customWidth="1"/>
    <col min="18" max="18" width="25.5703125" bestFit="1" customWidth="1"/>
    <col min="19" max="19" width="19.28515625" bestFit="1" customWidth="1"/>
    <col min="20" max="20" width="19.7109375" bestFit="1" customWidth="1"/>
    <col min="21" max="21" width="11.140625" bestFit="1" customWidth="1"/>
    <col min="22" max="22" width="6.28515625" bestFit="1" customWidth="1"/>
    <col min="23" max="23" width="8" bestFit="1" customWidth="1"/>
    <col min="24" max="24" width="8.7109375" bestFit="1" customWidth="1"/>
    <col min="25" max="25" width="13.5703125" bestFit="1" customWidth="1"/>
    <col min="26" max="26" width="11" bestFit="1" customWidth="1"/>
    <col min="27" max="27" width="5.42578125" bestFit="1" customWidth="1"/>
    <col min="28" max="28" width="29.28515625" bestFit="1" customWidth="1"/>
    <col min="29" max="34" width="6.140625" bestFit="1" customWidth="1"/>
    <col min="35" max="35" width="25.5703125" bestFit="1" customWidth="1"/>
    <col min="36" max="36" width="27.140625" bestFit="1" customWidth="1"/>
    <col min="37" max="37" width="24.28515625" bestFit="1" customWidth="1"/>
    <col min="38" max="1217" width="16.28515625" bestFit="1" customWidth="1"/>
    <col min="1218" max="1218" width="11.28515625" bestFit="1" customWidth="1"/>
  </cols>
  <sheetData>
    <row r="1" spans="1:8" x14ac:dyDescent="0.25">
      <c r="A1" s="62" t="s">
        <v>537</v>
      </c>
      <c r="B1" s="62" t="s">
        <v>530</v>
      </c>
    </row>
    <row r="2" spans="1:8" x14ac:dyDescent="0.25">
      <c r="A2" s="62" t="s">
        <v>528</v>
      </c>
      <c r="B2" t="s">
        <v>531</v>
      </c>
      <c r="C2" t="s">
        <v>532</v>
      </c>
      <c r="D2" t="s">
        <v>533</v>
      </c>
      <c r="E2" t="s">
        <v>534</v>
      </c>
      <c r="F2" t="s">
        <v>535</v>
      </c>
      <c r="G2" t="s">
        <v>536</v>
      </c>
      <c r="H2" t="s">
        <v>529</v>
      </c>
    </row>
    <row r="3" spans="1:8" x14ac:dyDescent="0.25">
      <c r="A3" s="63" t="s">
        <v>5</v>
      </c>
      <c r="B3" s="76">
        <v>1044.7999999999995</v>
      </c>
      <c r="C3" s="76">
        <v>1001.9399999999993</v>
      </c>
      <c r="D3" s="76">
        <v>1348.8000000000002</v>
      </c>
      <c r="E3" s="76">
        <v>390.88000000000017</v>
      </c>
      <c r="F3" s="76">
        <v>858.11999999999966</v>
      </c>
      <c r="G3" s="76">
        <v>115.1</v>
      </c>
      <c r="H3" s="76">
        <v>4759.6399999999994</v>
      </c>
    </row>
    <row r="4" spans="1:8" x14ac:dyDescent="0.25">
      <c r="A4" s="63" t="s">
        <v>8</v>
      </c>
      <c r="B4" s="76">
        <v>1153.9999999999993</v>
      </c>
      <c r="C4" s="76">
        <v>1407.7399999999993</v>
      </c>
      <c r="D4" s="76">
        <v>1908.2799999999991</v>
      </c>
      <c r="E4" s="76">
        <v>2268.12</v>
      </c>
      <c r="F4" s="76">
        <v>1863.8000000000015</v>
      </c>
      <c r="G4" s="76">
        <v>698</v>
      </c>
      <c r="H4" s="76">
        <v>9299.9399999999987</v>
      </c>
    </row>
    <row r="5" spans="1:8" x14ac:dyDescent="0.25">
      <c r="A5" s="63" t="s">
        <v>36</v>
      </c>
      <c r="B5" s="76">
        <v>780.50000000000011</v>
      </c>
      <c r="C5" s="76">
        <v>1659.440000000001</v>
      </c>
      <c r="D5" s="76">
        <v>2078.440000000001</v>
      </c>
      <c r="E5" s="76">
        <v>1735.120000000001</v>
      </c>
      <c r="F5" s="76">
        <v>1079.6400000000006</v>
      </c>
      <c r="G5" s="76">
        <v>426.65999999999997</v>
      </c>
      <c r="H5" s="76">
        <v>7759.8000000000029</v>
      </c>
    </row>
    <row r="6" spans="1:8" x14ac:dyDescent="0.25">
      <c r="A6" s="63" t="s">
        <v>12</v>
      </c>
      <c r="B6" s="76">
        <v>232.2</v>
      </c>
      <c r="C6" s="76">
        <v>232.82000000000002</v>
      </c>
      <c r="D6" s="76">
        <v>340.76</v>
      </c>
      <c r="E6" s="76">
        <v>189.88</v>
      </c>
      <c r="F6" s="76">
        <v>300.27999999999997</v>
      </c>
      <c r="G6" s="76">
        <v>131.28</v>
      </c>
      <c r="H6" s="76">
        <v>1427.22</v>
      </c>
    </row>
    <row r="7" spans="1:8" x14ac:dyDescent="0.25">
      <c r="A7" s="63" t="s">
        <v>21</v>
      </c>
      <c r="B7" s="76">
        <v>869.19999999999959</v>
      </c>
      <c r="C7" s="76">
        <v>548.4799999999999</v>
      </c>
      <c r="D7" s="76">
        <v>474.64000000000021</v>
      </c>
      <c r="E7" s="76">
        <v>530.48000000000025</v>
      </c>
      <c r="F7" s="76">
        <v>322.28000000000003</v>
      </c>
      <c r="G7" s="76">
        <v>230.20000000000005</v>
      </c>
      <c r="H7" s="76">
        <v>2975.2800000000007</v>
      </c>
    </row>
    <row r="8" spans="1:8" x14ac:dyDescent="0.25">
      <c r="A8" s="63" t="s">
        <v>28</v>
      </c>
      <c r="B8" s="76">
        <v>241</v>
      </c>
      <c r="C8" s="76">
        <v>171</v>
      </c>
      <c r="D8" s="76">
        <v>185.14000000000001</v>
      </c>
      <c r="E8" s="76">
        <v>230.20000000000005</v>
      </c>
      <c r="F8" s="76">
        <v>273.28000000000003</v>
      </c>
      <c r="G8" s="76">
        <v>54.36</v>
      </c>
      <c r="H8" s="76">
        <v>1154.98</v>
      </c>
    </row>
    <row r="9" spans="1:8" x14ac:dyDescent="0.25">
      <c r="A9" s="63" t="s">
        <v>3</v>
      </c>
      <c r="B9" s="76">
        <v>854.00000000000023</v>
      </c>
      <c r="C9" s="76">
        <v>506.02</v>
      </c>
      <c r="D9" s="76">
        <v>529.36000000000013</v>
      </c>
      <c r="E9" s="76">
        <v>528.08000000000015</v>
      </c>
      <c r="F9" s="76">
        <v>361.02</v>
      </c>
      <c r="G9" s="76">
        <v>32.82</v>
      </c>
      <c r="H9" s="76">
        <v>2811.3000000000006</v>
      </c>
    </row>
    <row r="10" spans="1:8" x14ac:dyDescent="0.25">
      <c r="A10" s="63" t="s">
        <v>503</v>
      </c>
      <c r="B10" s="76"/>
      <c r="C10" s="76"/>
      <c r="D10" s="76"/>
      <c r="E10" s="76"/>
      <c r="F10" s="76"/>
      <c r="G10" s="76">
        <v>999</v>
      </c>
      <c r="H10" s="76">
        <v>999</v>
      </c>
    </row>
    <row r="11" spans="1:8" x14ac:dyDescent="0.25">
      <c r="A11" s="63" t="s">
        <v>1</v>
      </c>
      <c r="B11" s="76">
        <v>1874.5000000000011</v>
      </c>
      <c r="C11" s="76">
        <v>1193.1200000000003</v>
      </c>
      <c r="D11" s="76">
        <v>2198.0000000000005</v>
      </c>
      <c r="E11" s="76">
        <v>1886.0000000000011</v>
      </c>
      <c r="F11" s="76">
        <v>1857.5199999999991</v>
      </c>
      <c r="G11" s="76">
        <v>459.47999999999996</v>
      </c>
      <c r="H11" s="76">
        <v>9468.6200000000026</v>
      </c>
    </row>
    <row r="12" spans="1:8" x14ac:dyDescent="0.25">
      <c r="A12" s="63" t="s">
        <v>513</v>
      </c>
      <c r="B12" s="76"/>
      <c r="C12" s="76"/>
      <c r="D12" s="76"/>
      <c r="E12" s="76"/>
      <c r="F12" s="76"/>
      <c r="G12" s="76">
        <v>10</v>
      </c>
      <c r="H12" s="76">
        <v>10</v>
      </c>
    </row>
    <row r="13" spans="1:8" x14ac:dyDescent="0.25">
      <c r="A13" s="63" t="s">
        <v>505</v>
      </c>
      <c r="B13" s="76"/>
      <c r="C13" s="76"/>
      <c r="D13" s="76"/>
      <c r="E13" s="76"/>
      <c r="F13" s="76"/>
      <c r="G13" s="76">
        <v>1002</v>
      </c>
      <c r="H13" s="76">
        <v>1002</v>
      </c>
    </row>
    <row r="14" spans="1:8" x14ac:dyDescent="0.25">
      <c r="A14" s="63" t="s">
        <v>506</v>
      </c>
      <c r="B14" s="76"/>
      <c r="C14" s="76"/>
      <c r="D14" s="76"/>
      <c r="E14" s="76"/>
      <c r="F14" s="76"/>
      <c r="G14" s="76">
        <v>1003</v>
      </c>
      <c r="H14" s="76">
        <v>1003</v>
      </c>
    </row>
    <row r="15" spans="1:8" x14ac:dyDescent="0.25">
      <c r="A15" s="63" t="s">
        <v>507</v>
      </c>
      <c r="B15" s="76"/>
      <c r="C15" s="76"/>
      <c r="D15" s="76"/>
      <c r="E15" s="76"/>
      <c r="F15" s="76"/>
      <c r="G15" s="76">
        <v>1004</v>
      </c>
      <c r="H15" s="76">
        <v>1004</v>
      </c>
    </row>
    <row r="16" spans="1:8" x14ac:dyDescent="0.25">
      <c r="A16" s="63" t="s">
        <v>508</v>
      </c>
      <c r="B16" s="76"/>
      <c r="C16" s="76"/>
      <c r="D16" s="76"/>
      <c r="E16" s="76"/>
      <c r="F16" s="76"/>
      <c r="G16" s="76">
        <v>1005</v>
      </c>
      <c r="H16" s="76">
        <v>1005</v>
      </c>
    </row>
    <row r="17" spans="1:8" x14ac:dyDescent="0.25">
      <c r="A17" s="63" t="s">
        <v>509</v>
      </c>
      <c r="B17" s="76"/>
      <c r="C17" s="76"/>
      <c r="D17" s="76"/>
      <c r="E17" s="76"/>
      <c r="F17" s="76"/>
      <c r="G17" s="76">
        <v>1006</v>
      </c>
      <c r="H17" s="76">
        <v>1006</v>
      </c>
    </row>
    <row r="18" spans="1:8" x14ac:dyDescent="0.25">
      <c r="A18" s="63" t="s">
        <v>510</v>
      </c>
      <c r="B18" s="76"/>
      <c r="C18" s="76"/>
      <c r="D18" s="76"/>
      <c r="E18" s="76"/>
      <c r="F18" s="76"/>
      <c r="G18" s="76">
        <v>1007</v>
      </c>
      <c r="H18" s="76">
        <v>1007</v>
      </c>
    </row>
    <row r="19" spans="1:8" x14ac:dyDescent="0.25">
      <c r="A19" s="63" t="s">
        <v>504</v>
      </c>
      <c r="B19" s="76"/>
      <c r="C19" s="76"/>
      <c r="D19" s="76"/>
      <c r="E19" s="76"/>
      <c r="F19" s="76"/>
      <c r="G19" s="76">
        <v>1000</v>
      </c>
      <c r="H19" s="76">
        <v>1000</v>
      </c>
    </row>
    <row r="20" spans="1:8" x14ac:dyDescent="0.25">
      <c r="A20" s="63" t="s">
        <v>529</v>
      </c>
      <c r="B20" s="76">
        <v>7050.1999999999989</v>
      </c>
      <c r="C20" s="76">
        <v>6720.5599999999995</v>
      </c>
      <c r="D20" s="76">
        <v>9063.4200000000019</v>
      </c>
      <c r="E20" s="76">
        <v>7758.760000000002</v>
      </c>
      <c r="F20" s="76">
        <v>6915.9399999999987</v>
      </c>
      <c r="G20" s="76">
        <v>10183.9</v>
      </c>
      <c r="H20" s="76">
        <v>47692.780000000006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FCD8A9-44B7-413E-AC33-AD1F7F8783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Start</vt:lpstr>
      <vt:lpstr>Pure_Data </vt:lpstr>
      <vt:lpstr>Data+Formulas</vt:lpstr>
      <vt:lpstr>Pivot_Table</vt:lpstr>
      <vt:lpstr>'Pure_Data '!Amount_paid</vt:lpstr>
      <vt:lpstr>Amount_paid</vt:lpstr>
      <vt:lpstr>'Pure_Data '!Card</vt:lpstr>
      <vt:lpstr>Card</vt:lpstr>
      <vt:lpstr>'Pure_Data '!CoffeeGood</vt:lpstr>
      <vt:lpstr>CoffeeGood</vt:lpstr>
      <vt:lpstr>'Pure_Data '!Date</vt:lpstr>
      <vt:lpstr>Date</vt:lpstr>
      <vt:lpstr>'Pure_Data '!ID</vt:lpstr>
      <vt:lpstr>ID</vt:lpstr>
      <vt:lpstr>'Pure_Data '!Payment_Method</vt:lpstr>
      <vt:lpstr>Payment_Method</vt:lpstr>
      <vt:lpstr>TableGood</vt:lpstr>
      <vt:lpstr>'Pure_Data '!TableK</vt:lpstr>
      <vt:lpstr>TableK</vt:lpstr>
      <vt:lpstr>TableOK</vt:lpstr>
      <vt:lpstr>'Pure_Data '!Time</vt:lpstr>
      <vt:lpstr>Time</vt:lpstr>
      <vt:lpstr>'Pure_Data '!typeofcoffee</vt:lpstr>
      <vt:lpstr>typeofcoffee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2024-08-09T13:44:21Z</dcterms:created>
  <dcterms:modified xsi:type="dcterms:W3CDTF">2024-08-11T02:01:42Z</dcterms:modified>
</cp:coreProperties>
</file>