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0" windowHeight="0" activeTab="2"/>
  </bookViews>
  <sheets>
    <sheet name="Parameter Investigation" sheetId="3" r:id="rId1"/>
    <sheet name="Bias Investigation" sheetId="4" r:id="rId2"/>
    <sheet name="Type2Bias" sheetId="5" r:id="rId3"/>
    <sheet name="FDM" sheetId="2" r:id="rId4"/>
    <sheet name="old investigation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16" i="4"/>
  <c r="G15" i="4"/>
  <c r="G14" i="4"/>
  <c r="G13" i="4"/>
  <c r="G12" i="4"/>
  <c r="G11" i="4"/>
  <c r="G10" i="4"/>
  <c r="G9" i="4"/>
  <c r="G5" i="4"/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<sst xmlns="http://schemas.openxmlformats.org/spreadsheetml/2006/main" count="230" uniqueCount="139">
  <si>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</si>
  <si>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</si>
  <si>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</si>
  <si>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</si>
  <si>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</si>
  <si>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</si>
  <si>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</si>
  <si>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</si>
  <si>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</si>
  <si>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</si>
  <si>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</si>
  <si>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</si>
  <si>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</si>
  <si>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</si>
  <si>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</si>
  <si>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</si>
  <si>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</si>
  <si>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</si>
  <si>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</si>
  <si>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</si>
  <si>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</si>
  <si>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</si>
  <si>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</si>
  <si>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</si>
  <si>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</si>
  <si>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</si>
  <si>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</si>
  <si>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</si>
  <si>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</si>
  <si>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</si>
  <si>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</si>
  <si>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</si>
  <si>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</si>
  <si>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</si>
  <si>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</si>
  <si>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</si>
  <si>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</si>
  <si>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</si>
  <si>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</si>
  <si>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</si>
  <si>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</si>
  <si>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</si>
  <si>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</si>
  <si>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</si>
  <si>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</si>
  <si>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</si>
  <si>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</si>
  <si>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</si>
  <si>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</si>
  <si>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</si>
  <si>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</si>
  <si>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</si>
  <si>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</si>
  <si>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</si>
  <si>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</si>
  <si>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</si>
  <si>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</si>
  <si>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</si>
  <si>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</si>
  <si>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</si>
  <si>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</si>
  <si>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</si>
  <si>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</si>
  <si>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</si>
  <si>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</si>
  <si>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</si>
  <si>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</si>
  <si>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</si>
  <si>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</si>
  <si>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</si>
  <si>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</si>
  <si>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</si>
  <si>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</si>
  <si>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</si>
  <si>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</si>
  <si>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</si>
  <si>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</si>
  <si>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</si>
  <si>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</si>
  <si>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</si>
  <si>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</si>
  <si>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</si>
  <si>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</si>
  <si>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</si>
  <si>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</si>
  <si>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</si>
  <si>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</si>
  <si>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</si>
  <si>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</si>
  <si>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</si>
  <si>
    <t>For all bias investigations:</t>
  </si>
  <si>
    <t>factr</t>
  </si>
  <si>
    <t>max iterations</t>
  </si>
  <si>
    <t>Shape</t>
  </si>
  <si>
    <t>name</t>
  </si>
  <si>
    <t>training points</t>
  </si>
  <si>
    <t>division number</t>
  </si>
  <si>
    <t>division size</t>
  </si>
  <si>
    <t>bias</t>
  </si>
  <si>
    <t>8k_bias0_run1</t>
  </si>
  <si>
    <t>8k_bias1_run1</t>
  </si>
  <si>
    <t>Setup</t>
  </si>
  <si>
    <t>Results</t>
  </si>
  <si>
    <t>Time</t>
  </si>
  <si>
    <t>Error</t>
  </si>
  <si>
    <t>Std Dev</t>
  </si>
  <si>
    <t>0.25 : 0.5 : 0.25</t>
  </si>
  <si>
    <t>0.2 : 0.6 : 0.2</t>
  </si>
  <si>
    <t>0.15 : 0.7 : 0.15</t>
  </si>
  <si>
    <t>0.1 : 0.8 : 0.1</t>
  </si>
  <si>
    <t>0.6, 0.8, 0.6</t>
  </si>
  <si>
    <t>8k_bias0_run0</t>
  </si>
  <si>
    <t>8k_bias1_run0</t>
  </si>
  <si>
    <t>80%...</t>
  </si>
  <si>
    <t>70%...</t>
  </si>
  <si>
    <t>8k_bias2_run0</t>
  </si>
  <si>
    <t>8k_bias3_run0</t>
  </si>
  <si>
    <t>8k_bias3_run1</t>
  </si>
  <si>
    <t>8k_bias2_run1</t>
  </si>
  <si>
    <t>0.6, 0.8, 0.7</t>
  </si>
  <si>
    <t>0.6, 0.8, 0.8</t>
  </si>
  <si>
    <t>0.6, 0.8, 0.9</t>
  </si>
  <si>
    <t>0.6, 0.8, 0.10</t>
  </si>
  <si>
    <t>0.25 : 0.5 : 0.26</t>
  </si>
  <si>
    <t>0.2 : 0.6 : 0.3</t>
  </si>
  <si>
    <t>0.15 : 0.7 : 0.16</t>
  </si>
  <si>
    <t>0.1 : 0.8 : 0.2</t>
  </si>
  <si>
    <t>50%...</t>
  </si>
  <si>
    <t>60%...</t>
  </si>
  <si>
    <t>50% of the points in 40% of the area</t>
  </si>
  <si>
    <t>60% of the points…</t>
  </si>
  <si>
    <t>2,5k_bias0_run0</t>
  </si>
  <si>
    <t>2,5k_bias1_run0</t>
  </si>
  <si>
    <t>2,5k_bias2_run0</t>
  </si>
  <si>
    <t>2,5k_bias3_run0</t>
  </si>
  <si>
    <t>???</t>
  </si>
  <si>
    <t>pt1</t>
  </si>
  <si>
    <t>xdiv</t>
  </si>
  <si>
    <t>case0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</si>
</sst>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E+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quotePrefix="1" applyFill="1" applyBorder="1" applyAlignment="1">
      <alignment horizontal="right"/>
    </xf>
    <xf numFmtId="0" fontId="6" fillId="7" borderId="2" xfId="0" applyFont="1" applyFill="1" applyBorder="1"/>
    <xf numFmtId="0" fontId="6" fillId="8" borderId="2" xfId="0" applyFont="1" applyFill="1" applyBorder="1"/>
    <xf numFmtId="11" fontId="0" fillId="8" borderId="2" xfId="0" applyNumberFormat="1" applyFill="1" applyBorder="1"/>
    <xf numFmtId="9" fontId="0" fillId="0" borderId="0" xfId="0" applyNumberFormat="1"/>
    <xf numFmtId="9" fontId="0" fillId="0" borderId="0" xfId="0" applyNumberFormat="1" applyAlignment="1">
      <alignment horizontal="left"/>
    </xf>
    <xf numFmtId="0" fontId="0" fillId="6" borderId="2" xfId="0" applyFill="1" applyBorder="1" applyAlignment="1">
      <alignment horizontal="righ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5689969378827646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Investigation'!$G$9:$G$16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4.666666666666667</c:v>
                </c:pt>
                <c:pt idx="3">
                  <c:v>8</c:v>
                </c:pt>
                <c:pt idx="4">
                  <c:v>2</c:v>
                </c:pt>
                <c:pt idx="5">
                  <c:v>3</c:v>
                </c:pt>
                <c:pt idx="6">
                  <c:v>4.666666666666667</c:v>
                </c:pt>
                <c:pt idx="7">
                  <c:v>8</c:v>
                </c:pt>
              </c:numCache>
            </c:numRef>
          </c:xVal>
          <c:yVal>
            <c:numRef>
              <c:f>'Bias Investigation'!$J$9:$J$16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41C2-B241-C1C5B772A697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41C2-B241-C1C5B772A697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'Bias Investigation'!$G$18:$G$21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4.666666666666667</c:v>
                </c:pt>
                <c:pt idx="3">
                  <c:v>8</c:v>
                </c:pt>
              </c:numCache>
            </c:numRef>
          </c:xVal>
          <c:yVal>
            <c:numRef>
              <c:f>'Bias Investigation'!$J$18:$J$21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C-41C2-B241-C1C5B772A697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C-41C2-B241-C1C5B77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Ratio</a:t>
                </a:r>
                <a:r>
                  <a:rPr lang="en-GB" baseline="0"/>
                  <a:t> (</a:t>
                </a:r>
                <a:r>
                  <a:rPr lang="en-GB"/>
                  <a:t>arbitrary scale)</a:t>
                </a:r>
              </a:p>
            </c:rich>
          </c:tx>
          <c:layout>
            <c:manualLayout>
              <c:xMode val="edge"/>
              <c:yMode val="edge"/>
              <c:x val="0.284512685914260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438338</xdr:colOff>
      <xdr:row>1</xdr:row>
      <xdr:rowOff>118409</xdr:rowOff>
    </xdr:from>
    <xdr:to>
      <xdr:col>31</xdr:col>
      <xdr:colOff>29882</xdr:colOff>
      <xdr:row>29</xdr:row>
      <xdr:rowOff>88475</xdr:rowOff>
    </xdr:to>
    <xdr:grpSp>
      <xdr:nvGrpSpPr>
        <xdr:cNvPr id="13" name="Group 12"/>
        <xdr:cNvGrpSpPr/>
      </xdr:nvGrpSpPr>
      <xdr:grpSpPr>
        <a:xfrm>
          <a:off x="11986871" y="304676"/>
          <a:ext cx="9345144" cy="5185532"/>
          <a:chOff x="11091396" y="529291"/>
          <a:chExt cx="9392956" cy="5199477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864167" y="3400237"/>
            <a:ext cx="4620185" cy="232853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12" name="Group 11"/>
          <xdr:cNvGrpSpPr/>
        </xdr:nvGrpSpPr>
        <xdr:grpSpPr>
          <a:xfrm>
            <a:off x="11091396" y="529291"/>
            <a:ext cx="9311650" cy="2779806"/>
            <a:chOff x="11136219" y="566644"/>
            <a:chExt cx="9311650" cy="277980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913100" y="1042726"/>
              <a:ext cx="4534769" cy="228595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11" name="Group 10"/>
            <xdr:cNvGrpSpPr/>
          </xdr:nvGrpSpPr>
          <xdr:grpSpPr>
            <a:xfrm>
              <a:off x="11136219" y="566644"/>
              <a:ext cx="4592918" cy="2779806"/>
              <a:chOff x="11136219" y="566644"/>
              <a:chExt cx="4592918" cy="2779806"/>
            </a:xfrm>
          </xdr:grpSpPr>
          <xdr:graphicFrame macro="">
            <xdr:nvGraphicFramePr>
              <xdr:cNvPr id="2" name="Chart 1"/>
              <xdr:cNvGraphicFramePr/>
            </xdr:nvGraphicFramePr>
            <xdr:xfrm>
              <a:off x="11136219" y="566644"/>
              <a:ext cx="4592918" cy="27798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4" name="Straight Connector 3"/>
              <xdr:cNvCxnSpPr/>
            </xdr:nvCxnSpPr>
            <xdr:spPr>
              <a:xfrm flipH="1">
                <a:off x="12758271" y="72539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/>
              <xdr:cNvCxnSpPr/>
            </xdr:nvCxnSpPr>
            <xdr:spPr>
              <a:xfrm flipH="1">
                <a:off x="13818347" y="71904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Oval 8"/>
              <xdr:cNvSpPr/>
            </xdr:nvSpPr>
            <xdr:spPr>
              <a:xfrm>
                <a:off x="12958109" y="2272926"/>
                <a:ext cx="254000" cy="237565"/>
              </a:xfrm>
              <a:prstGeom prst="ellipse">
                <a:avLst/>
              </a:prstGeom>
              <a:noFill/>
              <a:ln>
                <a:solidFill>
                  <a:srgbClr val="FF0000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0" name="Arc 9"/>
            <xdr:cNvSpPr/>
          </xdr:nvSpPr>
          <xdr:spPr>
            <a:xfrm rot="10800000">
              <a:off x="13180359" y="2013697"/>
              <a:ext cx="3113741" cy="902074"/>
            </a:xfrm>
            <a:prstGeom prst="arc">
              <a:avLst>
                <a:gd name="adj1" fmla="val 11655414"/>
                <a:gd name="adj2" fmla="val 0"/>
              </a:avLst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79" zoomScaleNormal="130" workbookViewId="0">
      <pane ySplit="1" topLeftCell="A23" activePane="bottomLeft" state="frozen"/>
      <selection pane="bottomLeft" activeCell="G34" sqref="G34"/>
    </sheetView>
  </sheetViews>
  <sheetFormatPr defaultRowHeight="14.5" x14ac:dyDescent="0.35"/>
  <cols>
    <col min="1" max="1" width="28" bestFit="1" customWidth="1"/>
    <col min="2" max="3" width="8" customWidth="1"/>
    <col min="4" max="4" width="7.81640625" customWidth="1"/>
    <col min="5" max="5" width="6.7265625" customWidth="1"/>
    <col min="6" max="9" width="11.90625" customWidth="1"/>
  </cols>
  <sheetData>
    <row r="1" spans="1:23" x14ac:dyDescent="0.3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5" x14ac:dyDescent="0.55000000000000004">
      <c r="A2" s="72" t="s">
        <v>0</v>
      </c>
      <c r="B2" s="73"/>
      <c r="C2" s="73"/>
      <c r="D2" s="73"/>
      <c r="E2" s="73"/>
      <c r="F2" s="73"/>
      <c r="G2" s="73"/>
      <c r="H2" s="73"/>
      <c r="I2" s="74"/>
      <c r="J2" t="s">
        <v>11</v>
      </c>
      <c r="L2" t="s">
        <v>81</v>
      </c>
    </row>
    <row r="3" spans="1:23" x14ac:dyDescent="0.3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5" customHeight="1" x14ac:dyDescent="0.35"/>
    <row r="11" spans="1:23" ht="23.5" x14ac:dyDescent="0.55000000000000004">
      <c r="A11" s="72" t="s">
        <v>19</v>
      </c>
      <c r="B11" s="75"/>
      <c r="C11" s="75"/>
      <c r="D11" s="75"/>
      <c r="E11" s="75"/>
      <c r="F11" s="75"/>
      <c r="G11" s="75"/>
      <c r="H11" s="75"/>
      <c r="I11" s="76"/>
      <c r="J11" t="s">
        <v>43</v>
      </c>
    </row>
    <row r="12" spans="1:23" x14ac:dyDescent="0.3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5" x14ac:dyDescent="0.55000000000000004">
      <c r="A23" s="72" t="s">
        <v>44</v>
      </c>
      <c r="B23" s="73"/>
      <c r="C23" s="73"/>
      <c r="D23" s="73"/>
      <c r="E23" s="73"/>
      <c r="F23" s="73"/>
      <c r="G23" s="73"/>
      <c r="H23" s="73"/>
      <c r="I23" s="74"/>
      <c r="J23" t="s">
        <v>61</v>
      </c>
    </row>
    <row r="24" spans="1:23" x14ac:dyDescent="0.3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5">
      <c r="F31" s="38"/>
      <c r="G31" s="20"/>
      <c r="H31" s="20"/>
    </row>
    <row r="32" spans="1:23" ht="23.5" x14ac:dyDescent="0.55000000000000004">
      <c r="A32" s="72" t="s">
        <v>62</v>
      </c>
      <c r="B32" s="73"/>
      <c r="C32" s="73"/>
      <c r="D32" s="73"/>
      <c r="E32" s="73"/>
      <c r="F32" s="73"/>
      <c r="G32" s="73"/>
      <c r="H32" s="73"/>
      <c r="I32" s="74"/>
      <c r="J32" t="s">
        <v>11</v>
      </c>
    </row>
    <row r="33" spans="1:10" x14ac:dyDescent="0.3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5">
      <c r="F45" s="38"/>
      <c r="G45" s="20"/>
      <c r="H45" s="20"/>
    </row>
    <row r="46" spans="1:10" ht="23.5" x14ac:dyDescent="0.55000000000000004">
      <c r="A46" s="77" t="s">
        <v>82</v>
      </c>
      <c r="B46" s="73"/>
      <c r="C46" s="73"/>
      <c r="D46" s="73"/>
      <c r="E46" s="73"/>
      <c r="F46" s="73"/>
      <c r="G46" s="73"/>
      <c r="H46" s="73"/>
      <c r="I46" s="74"/>
    </row>
    <row r="47" spans="1:10" x14ac:dyDescent="0.35">
      <c r="A47" s="55" t="s">
        <v>47</v>
      </c>
      <c r="B47" s="58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  <c r="J47" t="s">
        <v>85</v>
      </c>
    </row>
    <row r="48" spans="1:10" x14ac:dyDescent="0.35">
      <c r="A48" s="13" t="s">
        <v>88</v>
      </c>
      <c r="B48" s="59">
        <v>8000</v>
      </c>
      <c r="C48" s="18" t="s">
        <v>39</v>
      </c>
      <c r="D48" s="18">
        <v>10000000</v>
      </c>
      <c r="E48" s="34">
        <v>5000</v>
      </c>
      <c r="F48" s="54">
        <v>403.35344457626297</v>
      </c>
      <c r="G48" s="49">
        <v>2.7503100918850002E-3</v>
      </c>
      <c r="H48" s="49">
        <v>1.2097230694490301E-2</v>
      </c>
      <c r="I48" s="7">
        <v>1.039E-4</v>
      </c>
      <c r="J48" t="s">
        <v>85</v>
      </c>
    </row>
    <row r="50" spans="1:10" x14ac:dyDescent="0.35">
      <c r="A50" s="13" t="s">
        <v>83</v>
      </c>
      <c r="B50" s="59">
        <v>8000</v>
      </c>
      <c r="C50" s="18" t="s">
        <v>39</v>
      </c>
      <c r="D50" s="18">
        <v>10000000</v>
      </c>
      <c r="E50" s="33">
        <v>5000</v>
      </c>
      <c r="F50" s="29">
        <v>308.12270307540803</v>
      </c>
      <c r="G50" s="21">
        <v>9.4159016988517603E-3</v>
      </c>
      <c r="H50" s="21">
        <v>2.69920616086343E-2</v>
      </c>
      <c r="I50" s="7">
        <v>1.1999999999999999E-3</v>
      </c>
      <c r="J50" t="s">
        <v>84</v>
      </c>
    </row>
    <row r="51" spans="1:10" x14ac:dyDescent="0.35">
      <c r="A51" s="13" t="s">
        <v>87</v>
      </c>
      <c r="B51" s="59">
        <v>8000</v>
      </c>
      <c r="C51" s="18" t="s">
        <v>39</v>
      </c>
      <c r="D51" s="18">
        <v>10000000</v>
      </c>
      <c r="E51" s="34">
        <v>5000</v>
      </c>
      <c r="F51" s="29">
        <v>342.18696832656798</v>
      </c>
      <c r="G51" s="21">
        <v>2.1007359942959401E-3</v>
      </c>
      <c r="H51" s="49">
        <v>9.5780617055238604E-3</v>
      </c>
      <c r="I51" s="7">
        <v>9.5452999999999996E-5</v>
      </c>
      <c r="J51" t="s">
        <v>84</v>
      </c>
    </row>
    <row r="52" spans="1:10" x14ac:dyDescent="0.35">
      <c r="A52" s="56" t="s">
        <v>89</v>
      </c>
      <c r="B52" s="59">
        <v>8000</v>
      </c>
      <c r="C52" s="23" t="s">
        <v>39</v>
      </c>
      <c r="D52" s="18">
        <v>10000000</v>
      </c>
      <c r="E52" s="34">
        <v>5000</v>
      </c>
      <c r="F52" s="29">
        <v>333.25974106788601</v>
      </c>
      <c r="G52" s="21">
        <v>1.4766566504602499E-3</v>
      </c>
      <c r="H52" s="21">
        <v>4.6200240936638097E-3</v>
      </c>
      <c r="I52" s="7">
        <v>1.1613E-4</v>
      </c>
      <c r="J52" t="s">
        <v>86</v>
      </c>
    </row>
    <row r="53" spans="1:10" x14ac:dyDescent="0.35">
      <c r="F53" s="38"/>
      <c r="G53" s="20"/>
      <c r="H53" s="20"/>
    </row>
    <row r="59" spans="1:10" x14ac:dyDescent="0.35">
      <c r="F59" s="38"/>
      <c r="G59" s="20"/>
      <c r="H59" s="20"/>
    </row>
    <row r="60" spans="1:10" x14ac:dyDescent="0.35">
      <c r="F60" s="38"/>
      <c r="G60" s="20"/>
      <c r="H60" s="20"/>
    </row>
    <row r="61" spans="1:10" x14ac:dyDescent="0.35">
      <c r="F61" s="38"/>
      <c r="G61" s="20"/>
      <c r="H61" s="20"/>
    </row>
    <row r="62" spans="1:10" x14ac:dyDescent="0.35">
      <c r="F62" s="38"/>
      <c r="G62" s="20"/>
      <c r="H62" s="20"/>
    </row>
    <row r="63" spans="1:10" x14ac:dyDescent="0.35">
      <c r="F63" s="38"/>
      <c r="G63" s="20"/>
      <c r="H63" s="20"/>
    </row>
    <row r="64" spans="1:10" x14ac:dyDescent="0.35">
      <c r="F64" s="38"/>
      <c r="G64" s="20"/>
      <c r="H64" s="20"/>
    </row>
    <row r="65" spans="6:8" x14ac:dyDescent="0.35">
      <c r="F65" s="38"/>
      <c r="G65" s="20"/>
      <c r="H65" s="20"/>
    </row>
    <row r="66" spans="6:8" x14ac:dyDescent="0.35">
      <c r="F66" s="38"/>
      <c r="G66" s="20"/>
      <c r="H66" s="20"/>
    </row>
    <row r="67" spans="6:8" x14ac:dyDescent="0.35">
      <c r="F67" s="38"/>
      <c r="G67" s="20"/>
      <c r="H67" s="20"/>
    </row>
    <row r="68" spans="6:8" x14ac:dyDescent="0.35">
      <c r="F68" s="38"/>
      <c r="G68" s="20"/>
      <c r="H68" s="20"/>
    </row>
    <row r="69" spans="6:8" x14ac:dyDescent="0.35">
      <c r="F69" s="38"/>
      <c r="G69" s="20"/>
      <c r="H69" s="20"/>
    </row>
    <row r="70" spans="6:8" x14ac:dyDescent="0.35">
      <c r="F70" s="38"/>
      <c r="G70" s="20"/>
      <c r="H70" s="20"/>
    </row>
    <row r="71" spans="6:8" x14ac:dyDescent="0.35">
      <c r="F71" s="38"/>
      <c r="G71" s="20"/>
      <c r="H71" s="20"/>
    </row>
    <row r="72" spans="6:8" x14ac:dyDescent="0.35">
      <c r="F72" s="38"/>
      <c r="G72" s="20"/>
      <c r="H72" s="20"/>
    </row>
    <row r="73" spans="6:8" x14ac:dyDescent="0.35">
      <c r="F73" s="38"/>
      <c r="G73" s="20"/>
      <c r="H73" s="20"/>
    </row>
    <row r="74" spans="6:8" x14ac:dyDescent="0.35">
      <c r="F74" s="38"/>
      <c r="G74" s="20"/>
      <c r="H74" s="20"/>
    </row>
    <row r="75" spans="6:8" x14ac:dyDescent="0.35">
      <c r="F75" s="38"/>
      <c r="G75" s="20"/>
      <c r="H75" s="20"/>
    </row>
    <row r="76" spans="6:8" x14ac:dyDescent="0.35">
      <c r="F76" s="38"/>
      <c r="G76" s="20"/>
      <c r="H76" s="20"/>
    </row>
    <row r="77" spans="6:8" x14ac:dyDescent="0.35">
      <c r="F77" s="38"/>
      <c r="G77" s="20"/>
      <c r="H77" s="20"/>
    </row>
    <row r="78" spans="6:8" x14ac:dyDescent="0.35">
      <c r="F78" s="38"/>
      <c r="G78" s="20"/>
      <c r="H78" s="20"/>
    </row>
    <row r="79" spans="6:8" x14ac:dyDescent="0.35">
      <c r="F79" s="38"/>
      <c r="G79" s="20"/>
      <c r="H79" s="20"/>
    </row>
    <row r="80" spans="6:8" x14ac:dyDescent="0.35">
      <c r="F80" s="38"/>
      <c r="G80" s="20"/>
      <c r="H80" s="20"/>
    </row>
    <row r="81" spans="6:8" x14ac:dyDescent="0.35">
      <c r="F81" s="38"/>
      <c r="G81" s="20"/>
      <c r="H81" s="20"/>
    </row>
    <row r="82" spans="6:8" x14ac:dyDescent="0.35">
      <c r="F82" s="38"/>
      <c r="G82" s="20"/>
      <c r="H82" s="20"/>
    </row>
    <row r="83" spans="6:8" x14ac:dyDescent="0.35">
      <c r="F83" s="38"/>
    </row>
    <row r="84" spans="6:8" x14ac:dyDescent="0.35">
      <c r="F84" s="38"/>
    </row>
    <row r="85" spans="6:8" x14ac:dyDescent="0.35">
      <c r="F85" s="38"/>
    </row>
    <row r="86" spans="6:8" x14ac:dyDescent="0.35">
      <c r="F86" s="38"/>
    </row>
    <row r="87" spans="6:8" x14ac:dyDescent="0.35">
      <c r="F87" s="38"/>
    </row>
    <row r="88" spans="6:8" x14ac:dyDescent="0.35">
      <c r="F88" s="38"/>
    </row>
    <row r="89" spans="6:8" x14ac:dyDescent="0.35">
      <c r="F89" s="38"/>
    </row>
    <row r="90" spans="6:8" x14ac:dyDescent="0.35">
      <c r="F90" s="38"/>
    </row>
    <row r="91" spans="6:8" x14ac:dyDescent="0.35">
      <c r="F91" s="38"/>
    </row>
    <row r="92" spans="6:8" x14ac:dyDescent="0.35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5" zoomScaleNormal="115" workbookViewId="0">
      <selection activeCell="C7" sqref="C7:L16"/>
    </sheetView>
  </sheetViews>
  <sheetFormatPr defaultRowHeight="14.5" x14ac:dyDescent="0.35"/>
  <cols>
    <col min="1" max="1" width="12.7265625" bestFit="1" customWidth="1"/>
    <col min="3" max="4" width="13" customWidth="1"/>
    <col min="5" max="5" width="14.36328125" bestFit="1" customWidth="1"/>
    <col min="6" max="7" width="13" customWidth="1"/>
    <col min="8" max="8" width="16.453125" bestFit="1" customWidth="1"/>
  </cols>
  <sheetData>
    <row r="1" spans="1:13" x14ac:dyDescent="0.35">
      <c r="A1" s="78" t="s">
        <v>90</v>
      </c>
      <c r="B1" s="78"/>
    </row>
    <row r="2" spans="1:13" x14ac:dyDescent="0.35">
      <c r="A2" t="s">
        <v>91</v>
      </c>
      <c r="B2" s="18">
        <v>10000000</v>
      </c>
    </row>
    <row r="3" spans="1:13" x14ac:dyDescent="0.35">
      <c r="A3" t="s">
        <v>92</v>
      </c>
      <c r="B3" s="34">
        <v>5000</v>
      </c>
    </row>
    <row r="4" spans="1:13" x14ac:dyDescent="0.35">
      <c r="A4" t="s">
        <v>93</v>
      </c>
      <c r="B4" s="60" t="s">
        <v>39</v>
      </c>
    </row>
    <row r="5" spans="1:13" x14ac:dyDescent="0.35">
      <c r="G5">
        <f>40/30</f>
        <v>1.3333333333333333</v>
      </c>
    </row>
    <row r="7" spans="1:13" x14ac:dyDescent="0.35">
      <c r="C7" s="79" t="s">
        <v>101</v>
      </c>
      <c r="D7" s="80"/>
      <c r="E7" s="80"/>
      <c r="F7" s="80"/>
      <c r="G7" s="80"/>
      <c r="H7" s="81"/>
      <c r="I7" s="82" t="s">
        <v>102</v>
      </c>
      <c r="J7" s="83"/>
      <c r="K7" s="83"/>
      <c r="L7" s="83"/>
    </row>
    <row r="8" spans="1:13" x14ac:dyDescent="0.35">
      <c r="C8" s="66" t="s">
        <v>94</v>
      </c>
      <c r="D8" s="66" t="s">
        <v>95</v>
      </c>
      <c r="E8" s="66" t="s">
        <v>96</v>
      </c>
      <c r="F8" s="66" t="s">
        <v>97</v>
      </c>
      <c r="G8" s="66" t="s">
        <v>135</v>
      </c>
      <c r="H8" s="66" t="s">
        <v>98</v>
      </c>
      <c r="I8" s="67" t="s">
        <v>103</v>
      </c>
      <c r="J8" s="67" t="s">
        <v>104</v>
      </c>
      <c r="K8" s="67" t="s">
        <v>105</v>
      </c>
      <c r="L8" s="67" t="s">
        <v>3</v>
      </c>
    </row>
    <row r="9" spans="1:13" x14ac:dyDescent="0.35">
      <c r="C9" s="64" t="s">
        <v>111</v>
      </c>
      <c r="D9" s="64">
        <v>8000</v>
      </c>
      <c r="E9" s="64">
        <v>3</v>
      </c>
      <c r="F9" s="64" t="s">
        <v>110</v>
      </c>
      <c r="G9" s="64">
        <f>5/2.5</f>
        <v>2</v>
      </c>
      <c r="H9" s="65" t="s">
        <v>106</v>
      </c>
      <c r="I9" s="63">
        <v>260.2</v>
      </c>
      <c r="J9" s="63">
        <v>4.2488640125852304E-3</v>
      </c>
      <c r="K9" s="63">
        <v>2.7196150664271002E-2</v>
      </c>
      <c r="L9" s="68">
        <v>3.0615999999999998E-4</v>
      </c>
      <c r="M9" t="s">
        <v>129</v>
      </c>
    </row>
    <row r="10" spans="1:13" x14ac:dyDescent="0.35">
      <c r="C10" s="62" t="s">
        <v>112</v>
      </c>
      <c r="D10" s="62">
        <v>8000</v>
      </c>
      <c r="E10" s="62">
        <v>3</v>
      </c>
      <c r="F10" s="64" t="s">
        <v>110</v>
      </c>
      <c r="G10" s="64">
        <f>6/2</f>
        <v>3</v>
      </c>
      <c r="H10" s="64" t="s">
        <v>107</v>
      </c>
      <c r="I10" s="63">
        <v>323.67</v>
      </c>
      <c r="J10" s="63">
        <v>1.6072221063274301E-3</v>
      </c>
      <c r="K10" s="63">
        <v>8.0899315411814693E-3</v>
      </c>
      <c r="L10" s="68">
        <v>1.5983999999999999E-4</v>
      </c>
      <c r="M10" t="s">
        <v>130</v>
      </c>
    </row>
    <row r="11" spans="1:13" x14ac:dyDescent="0.35">
      <c r="C11" s="62" t="s">
        <v>115</v>
      </c>
      <c r="D11" s="62">
        <v>8000</v>
      </c>
      <c r="E11" s="62">
        <v>3</v>
      </c>
      <c r="F11" s="64" t="s">
        <v>110</v>
      </c>
      <c r="G11" s="64">
        <f>7/1.5</f>
        <v>4.666666666666667</v>
      </c>
      <c r="H11" s="64" t="s">
        <v>108</v>
      </c>
      <c r="I11" s="63">
        <v>259.76</v>
      </c>
      <c r="J11" s="63">
        <v>1.82242784880268E-3</v>
      </c>
      <c r="K11" s="63">
        <v>8.4242252783167E-3</v>
      </c>
      <c r="L11" s="68">
        <v>7.4729999999999998E-5</v>
      </c>
      <c r="M11" s="69" t="s">
        <v>114</v>
      </c>
    </row>
    <row r="12" spans="1:13" x14ac:dyDescent="0.35">
      <c r="C12" s="62" t="s">
        <v>116</v>
      </c>
      <c r="D12" s="62">
        <v>8000</v>
      </c>
      <c r="E12" s="62">
        <v>3</v>
      </c>
      <c r="F12" s="64" t="s">
        <v>110</v>
      </c>
      <c r="G12" s="64">
        <f>8/1</f>
        <v>8</v>
      </c>
      <c r="H12" s="64" t="s">
        <v>109</v>
      </c>
      <c r="I12" s="63">
        <v>323.75642228126497</v>
      </c>
      <c r="J12" s="63">
        <v>7.47970370899868E-3</v>
      </c>
      <c r="K12" s="63">
        <v>2.9637786654420399E-2</v>
      </c>
      <c r="L12" s="68">
        <v>9.2113999999999998E-4</v>
      </c>
      <c r="M12" t="s">
        <v>113</v>
      </c>
    </row>
    <row r="13" spans="1:13" x14ac:dyDescent="0.35">
      <c r="C13" s="64" t="s">
        <v>99</v>
      </c>
      <c r="D13" s="62">
        <v>8000</v>
      </c>
      <c r="E13" s="62">
        <v>3</v>
      </c>
      <c r="F13" s="64" t="s">
        <v>119</v>
      </c>
      <c r="G13" s="64">
        <f>5/2.5</f>
        <v>2</v>
      </c>
      <c r="H13" s="65" t="s">
        <v>123</v>
      </c>
      <c r="I13" s="63">
        <v>302.75013160705498</v>
      </c>
      <c r="J13" s="63">
        <v>2.2049460806415002E-3</v>
      </c>
      <c r="K13" s="63">
        <v>1.13965165096503E-2</v>
      </c>
      <c r="L13" s="68">
        <v>2.2330000000000001E-4</v>
      </c>
      <c r="M13" s="70" t="s">
        <v>127</v>
      </c>
    </row>
    <row r="14" spans="1:13" x14ac:dyDescent="0.35">
      <c r="C14" s="62" t="s">
        <v>100</v>
      </c>
      <c r="D14" s="62">
        <v>8000</v>
      </c>
      <c r="E14" s="62">
        <v>3</v>
      </c>
      <c r="F14" s="64" t="s">
        <v>120</v>
      </c>
      <c r="G14" s="64">
        <f>6/2</f>
        <v>3</v>
      </c>
      <c r="H14" s="64" t="s">
        <v>124</v>
      </c>
      <c r="I14" s="63">
        <v>336.44930267333899</v>
      </c>
      <c r="J14" s="63">
        <v>2.5720768185244799E-3</v>
      </c>
      <c r="K14" s="63">
        <v>1.03399548659959E-2</v>
      </c>
      <c r="L14" s="68">
        <v>3.0962999999999997E-4</v>
      </c>
      <c r="M14" s="70" t="s">
        <v>128</v>
      </c>
    </row>
    <row r="15" spans="1:13" x14ac:dyDescent="0.35">
      <c r="C15" s="62" t="s">
        <v>118</v>
      </c>
      <c r="D15" s="62">
        <v>8000</v>
      </c>
      <c r="E15" s="62">
        <v>3</v>
      </c>
      <c r="F15" s="64" t="s">
        <v>121</v>
      </c>
      <c r="G15" s="64">
        <f>7/1.5</f>
        <v>4.666666666666667</v>
      </c>
      <c r="H15" s="64" t="s">
        <v>125</v>
      </c>
      <c r="I15" s="63">
        <v>268.47458791732703</v>
      </c>
      <c r="J15" s="63">
        <v>1.8323629909740499E-3</v>
      </c>
      <c r="K15" s="63">
        <v>4.1662992684478499E-3</v>
      </c>
      <c r="L15" s="68">
        <v>1.0760999999999999E-4</v>
      </c>
      <c r="M15" s="70" t="s">
        <v>114</v>
      </c>
    </row>
    <row r="16" spans="1:13" x14ac:dyDescent="0.35">
      <c r="C16" s="62" t="s">
        <v>117</v>
      </c>
      <c r="D16" s="62">
        <v>8000</v>
      </c>
      <c r="E16" s="62">
        <v>3</v>
      </c>
      <c r="F16" s="64" t="s">
        <v>122</v>
      </c>
      <c r="G16" s="64">
        <f>8/1</f>
        <v>8</v>
      </c>
      <c r="H16" s="64" t="s">
        <v>126</v>
      </c>
      <c r="I16" s="63">
        <v>308.39033603668202</v>
      </c>
      <c r="J16" s="63">
        <v>2.38427413612335E-3</v>
      </c>
      <c r="K16" s="63">
        <v>6.6410735564910702E-3</v>
      </c>
      <c r="L16" s="68">
        <v>1.4899999999999999E-4</v>
      </c>
      <c r="M16" s="70" t="s">
        <v>113</v>
      </c>
    </row>
    <row r="17" spans="3:12" x14ac:dyDescent="0.35">
      <c r="C17" s="61"/>
      <c r="D17" s="61"/>
      <c r="E17" s="61"/>
      <c r="F17" s="71"/>
      <c r="G17" s="71"/>
      <c r="H17" s="71"/>
      <c r="I17" s="61"/>
      <c r="J17" s="61"/>
      <c r="K17" s="61"/>
      <c r="L17" s="61"/>
    </row>
    <row r="18" spans="3:12" x14ac:dyDescent="0.35">
      <c r="C18" s="62" t="s">
        <v>131</v>
      </c>
      <c r="D18" s="62">
        <v>2500</v>
      </c>
      <c r="E18" s="62">
        <v>3</v>
      </c>
      <c r="F18" s="64" t="s">
        <v>110</v>
      </c>
      <c r="G18" s="64">
        <f>5/2.5</f>
        <v>2</v>
      </c>
      <c r="H18" s="65" t="s">
        <v>106</v>
      </c>
      <c r="I18" s="63">
        <v>109.93222713470399</v>
      </c>
      <c r="J18" s="63">
        <v>1.7201413965715399E-2</v>
      </c>
      <c r="K18" s="63">
        <v>0.11805720295071299</v>
      </c>
      <c r="L18" s="68">
        <v>1.6752999999999999E-4</v>
      </c>
    </row>
    <row r="19" spans="3:12" x14ac:dyDescent="0.35">
      <c r="C19" s="62" t="s">
        <v>132</v>
      </c>
      <c r="D19" s="62">
        <v>2500</v>
      </c>
      <c r="E19" s="62">
        <v>3</v>
      </c>
      <c r="F19" s="64" t="s">
        <v>110</v>
      </c>
      <c r="G19" s="64">
        <f>6/2</f>
        <v>3</v>
      </c>
      <c r="H19" s="64" t="s">
        <v>107</v>
      </c>
      <c r="I19" s="63">
        <v>99.864153623580904</v>
      </c>
      <c r="J19" s="63">
        <v>1.0163619445984699E-2</v>
      </c>
      <c r="K19" s="63">
        <v>6.01173925445855E-2</v>
      </c>
      <c r="L19" s="68">
        <v>2.7883999999999998E-4</v>
      </c>
    </row>
    <row r="20" spans="3:12" x14ac:dyDescent="0.35">
      <c r="C20" s="62" t="s">
        <v>133</v>
      </c>
      <c r="D20" s="62">
        <v>2500</v>
      </c>
      <c r="E20" s="62">
        <v>3</v>
      </c>
      <c r="F20" s="64" t="s">
        <v>110</v>
      </c>
      <c r="G20" s="64">
        <f>7/1.5</f>
        <v>4.666666666666667</v>
      </c>
      <c r="H20" s="64" t="s">
        <v>108</v>
      </c>
      <c r="I20" s="63">
        <v>101.51741313934301</v>
      </c>
      <c r="J20" s="63">
        <v>3.6305701878396701E-3</v>
      </c>
      <c r="K20" s="63">
        <v>2.3130133244623902E-2</v>
      </c>
      <c r="L20" s="68">
        <v>6.7063999999999994E-5</v>
      </c>
    </row>
    <row r="21" spans="3:12" x14ac:dyDescent="0.35">
      <c r="C21" s="62" t="s">
        <v>134</v>
      </c>
      <c r="D21" s="62">
        <v>2500</v>
      </c>
      <c r="E21" s="62">
        <v>3</v>
      </c>
      <c r="F21" s="64" t="s">
        <v>110</v>
      </c>
      <c r="G21" s="64">
        <f>8/1</f>
        <v>8</v>
      </c>
      <c r="H21" s="64" t="s">
        <v>109</v>
      </c>
      <c r="I21" s="63">
        <v>118.18180060386599</v>
      </c>
      <c r="J21" s="63">
        <v>7.0018257112560304E-3</v>
      </c>
      <c r="K21" s="63">
        <v>4.7148616969688598E-2</v>
      </c>
      <c r="L21" s="68">
        <v>1.1417999999999999E-4</v>
      </c>
    </row>
    <row r="22" spans="3:12" x14ac:dyDescent="0.35">
      <c r="C22" s="62"/>
      <c r="D22" s="62"/>
      <c r="E22" s="62"/>
      <c r="F22" s="64"/>
      <c r="G22" s="64"/>
      <c r="H22" s="64"/>
      <c r="I22" s="63"/>
      <c r="J22" s="63"/>
      <c r="K22" s="63"/>
      <c r="L22" s="63"/>
    </row>
  </sheetData>
  <mergeCells count="3">
    <mergeCell ref="A1:B1"/>
    <mergeCell ref="C7:H7"/>
    <mergeCell ref="I7:L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J3" sqref="J3"/>
    </sheetView>
  </sheetViews>
  <sheetFormatPr defaultRowHeight="14.5" x14ac:dyDescent="0.35"/>
  <cols>
    <col min="2" max="9" width="13.7265625" customWidth="1"/>
  </cols>
  <sheetData>
    <row r="2" spans="2:9" x14ac:dyDescent="0.35">
      <c r="B2" s="79" t="s">
        <v>101</v>
      </c>
      <c r="C2" s="80"/>
      <c r="D2" s="80"/>
      <c r="E2" s="80"/>
      <c r="F2" s="81"/>
      <c r="G2" s="82" t="s">
        <v>102</v>
      </c>
      <c r="H2" s="83"/>
      <c r="I2" s="83"/>
    </row>
    <row r="3" spans="2:9" x14ac:dyDescent="0.35">
      <c r="B3" s="66" t="s">
        <v>94</v>
      </c>
      <c r="C3" s="66" t="s">
        <v>95</v>
      </c>
      <c r="D3" s="66" t="s">
        <v>136</v>
      </c>
      <c r="E3" s="66" t="s">
        <v>137</v>
      </c>
      <c r="F3" s="66" t="s">
        <v>98</v>
      </c>
      <c r="G3" s="67" t="s">
        <v>103</v>
      </c>
      <c r="H3" s="67" t="s">
        <v>104</v>
      </c>
      <c r="I3" s="67" t="s">
        <v>105</v>
      </c>
    </row>
    <row r="4" spans="2:9" x14ac:dyDescent="0.35">
      <c r="B4" s="64" t="s">
        <v>138</v>
      </c>
      <c r="C4" s="64">
        <v>2500</v>
      </c>
      <c r="D4" s="64">
        <v>0.1</v>
      </c>
      <c r="E4" s="64">
        <v>0.4</v>
      </c>
      <c r="F4" s="65"/>
      <c r="G4" s="63"/>
      <c r="H4" s="63"/>
      <c r="I4" s="63"/>
    </row>
    <row r="5" spans="2:9" x14ac:dyDescent="0.35">
      <c r="B5" s="62"/>
      <c r="C5" s="62"/>
      <c r="D5" s="62"/>
      <c r="E5" s="64"/>
      <c r="F5" s="64"/>
      <c r="G5" s="63"/>
      <c r="H5" s="63"/>
      <c r="I5" s="63"/>
    </row>
    <row r="6" spans="2:9" x14ac:dyDescent="0.35">
      <c r="B6" s="62"/>
      <c r="C6" s="62"/>
      <c r="D6" s="62"/>
      <c r="E6" s="64"/>
      <c r="F6" s="64"/>
      <c r="G6" s="63"/>
      <c r="H6" s="63"/>
      <c r="I6" s="63"/>
    </row>
    <row r="7" spans="2:9" x14ac:dyDescent="0.35">
      <c r="B7" s="62"/>
      <c r="C7" s="62"/>
      <c r="D7" s="62"/>
      <c r="E7" s="64"/>
      <c r="F7" s="64"/>
      <c r="G7" s="63"/>
      <c r="H7" s="63"/>
      <c r="I7" s="63"/>
    </row>
    <row r="8" spans="2:9" x14ac:dyDescent="0.35">
      <c r="B8" s="64"/>
      <c r="C8" s="62"/>
      <c r="D8" s="62"/>
      <c r="E8" s="64"/>
      <c r="F8" s="65"/>
      <c r="G8" s="63"/>
      <c r="H8" s="63"/>
      <c r="I8" s="63"/>
    </row>
    <row r="9" spans="2:9" x14ac:dyDescent="0.35">
      <c r="B9" s="62"/>
      <c r="C9" s="62"/>
      <c r="D9" s="62"/>
      <c r="E9" s="64"/>
      <c r="F9" s="64"/>
      <c r="G9" s="63"/>
      <c r="H9" s="63"/>
      <c r="I9" s="63"/>
    </row>
    <row r="10" spans="2:9" x14ac:dyDescent="0.35">
      <c r="B10" s="62"/>
      <c r="C10" s="62"/>
      <c r="D10" s="62"/>
      <c r="E10" s="64"/>
      <c r="F10" s="64"/>
      <c r="G10" s="63"/>
      <c r="H10" s="63"/>
      <c r="I10" s="63"/>
    </row>
    <row r="11" spans="2:9" x14ac:dyDescent="0.35">
      <c r="B11" s="62"/>
      <c r="C11" s="62"/>
      <c r="D11" s="62"/>
      <c r="E11" s="64"/>
      <c r="F11" s="64"/>
      <c r="G11" s="63"/>
      <c r="H11" s="63"/>
      <c r="I11" s="63"/>
    </row>
    <row r="12" spans="2:9" x14ac:dyDescent="0.35">
      <c r="B12" s="85"/>
    </row>
    <row r="13" spans="2:9" x14ac:dyDescent="0.35">
      <c r="B13" s="85"/>
    </row>
  </sheetData>
  <mergeCells count="2">
    <mergeCell ref="B2:F2"/>
    <mergeCell ref="G2:I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A272" workbookViewId="0">
      <selection activeCell="I300" sqref="I300"/>
    </sheetView>
  </sheetViews>
  <sheetFormatPr defaultRowHeight="14.5" x14ac:dyDescent="0.35"/>
  <cols>
    <col min="6" max="6" width="9" bestFit="1" customWidth="1"/>
  </cols>
  <sheetData>
    <row r="1" spans="1:22" x14ac:dyDescent="0.35">
      <c r="A1" s="57" t="s">
        <v>79</v>
      </c>
    </row>
    <row r="2" spans="1:22" x14ac:dyDescent="0.35">
      <c r="A2" t="s">
        <v>24</v>
      </c>
      <c r="C2" t="s">
        <v>26</v>
      </c>
      <c r="D2" t="s">
        <v>25</v>
      </c>
      <c r="E2" t="s">
        <v>27</v>
      </c>
    </row>
    <row r="3" spans="1:22" x14ac:dyDescent="0.35">
      <c r="A3">
        <v>100</v>
      </c>
      <c r="B3" s="1" t="s">
        <v>76</v>
      </c>
      <c r="E3" t="s">
        <v>28</v>
      </c>
      <c r="S3" s="57" t="s">
        <v>78</v>
      </c>
    </row>
    <row r="4" spans="1:22" x14ac:dyDescent="0.3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5">
      <c r="A12" t="s">
        <v>77</v>
      </c>
    </row>
    <row r="19" spans="1:5" x14ac:dyDescent="0.3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B19" sqref="B19"/>
    </sheetView>
  </sheetViews>
  <sheetFormatPr defaultRowHeight="14.5" x14ac:dyDescent="0.35"/>
  <cols>
    <col min="1" max="1" width="25.54296875" customWidth="1"/>
    <col min="2" max="2" width="7.7265625" customWidth="1"/>
    <col min="3" max="6" width="11.08984375" customWidth="1"/>
  </cols>
  <sheetData>
    <row r="4" spans="1:19" ht="23.5" x14ac:dyDescent="0.55000000000000004">
      <c r="A4" s="77" t="s">
        <v>0</v>
      </c>
      <c r="B4" s="75"/>
      <c r="C4" s="75"/>
      <c r="D4" s="75"/>
      <c r="E4" s="76"/>
      <c r="F4" t="s">
        <v>11</v>
      </c>
      <c r="G4" s="1" t="s">
        <v>12</v>
      </c>
    </row>
    <row r="5" spans="1:19" x14ac:dyDescent="0.3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5">
      <c r="A12" s="19" t="s">
        <v>14</v>
      </c>
      <c r="P12" s="84" t="s">
        <v>20</v>
      </c>
      <c r="Q12" s="84"/>
      <c r="R12" s="84"/>
      <c r="S12" s="84"/>
    </row>
    <row r="13" spans="1:19" x14ac:dyDescent="0.3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84"/>
      <c r="Q13" s="84"/>
      <c r="R13" s="84"/>
      <c r="S13" s="84"/>
    </row>
    <row r="14" spans="1:19" x14ac:dyDescent="0.3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84"/>
      <c r="Q14" s="84"/>
      <c r="R14" s="84"/>
      <c r="S14" s="84"/>
    </row>
    <row r="15" spans="1:19" x14ac:dyDescent="0.3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84"/>
      <c r="Q15" s="84"/>
      <c r="R15" s="84"/>
      <c r="S15" s="84"/>
    </row>
    <row r="16" spans="1:19" x14ac:dyDescent="0.3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84"/>
      <c r="Q16" s="84"/>
      <c r="R16" s="84"/>
      <c r="S16" s="84"/>
    </row>
    <row r="18" spans="1:5" ht="23.5" x14ac:dyDescent="0.55000000000000004">
      <c r="A18" s="77" t="s">
        <v>19</v>
      </c>
      <c r="B18" s="75"/>
      <c r="C18" s="75"/>
      <c r="D18" s="75"/>
      <c r="E18" s="76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 Investigation</vt:lpstr>
      <vt:lpstr>Bias Investigation</vt:lpstr>
      <vt:lpstr>Type2Bias</vt:lpstr>
      <vt:lpstr>FDM</vt:lpstr>
      <vt:lpstr>old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2022-12-03T15:30:43Z</dcterms:modified>
</cp:coreProperties>
</file>