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Hammersley" sheetId="1" r:id="rId1"/>
    <sheet name="RAR-D" sheetId="3" r:id="rId2"/>
    <sheet name="RAD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4" l="1"/>
  <c r="O27" i="3"/>
  <c r="N27" i="3"/>
  <c r="L2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3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" i="1"/>
  <c r="O36" i="1" l="1"/>
  <c r="O35" i="1"/>
  <c r="O34" i="1"/>
  <c r="N36" i="1"/>
  <c r="N35" i="1"/>
  <c r="N34" i="1"/>
</calcChain>
</file>

<file path=xl/comments1.xml><?xml version="1.0" encoding="utf-8"?>
<comments xmlns="http://schemas.openxmlformats.org/spreadsheetml/2006/main">
  <authors>
    <author>Author</author>
  </authors>
  <commentList>
    <comment ref="K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15000 adam very quick (few mintues) but no improvement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Again did 36.6k iterations. Lowest training loss at 16000 was unfortunately a really bad test loss. Models near the end were much better but didn’t have as low a training loss.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36536 steps, and train loss was 1.15e-4</t>
        </r>
      </text>
    </comment>
  </commentList>
</comments>
</file>

<file path=xl/sharedStrings.xml><?xml version="1.0" encoding="utf-8"?>
<sst xmlns="http://schemas.openxmlformats.org/spreadsheetml/2006/main" count="302" uniqueCount="40">
  <si>
    <t>Method</t>
  </si>
  <si>
    <t>Time</t>
  </si>
  <si>
    <t>Test loss</t>
  </si>
  <si>
    <t>Parameters</t>
  </si>
  <si>
    <t>Depth</t>
  </si>
  <si>
    <t>L2 relative error</t>
  </si>
  <si>
    <t>Hammersley</t>
  </si>
  <si>
    <t>2, 64*3, 1</t>
  </si>
  <si>
    <t>Activation function</t>
  </si>
  <si>
    <t>tanh, glorot normal</t>
  </si>
  <si>
    <t>Results</t>
  </si>
  <si>
    <t>stdev</t>
  </si>
  <si>
    <t>l2 average</t>
  </si>
  <si>
    <t>c</t>
  </si>
  <si>
    <t>k</t>
  </si>
  <si>
    <t>RAD</t>
  </si>
  <si>
    <t>Best model at step:</t>
  </si>
  <si>
    <t>1000+(100*10)</t>
  </si>
  <si>
    <t>RAR-D</t>
  </si>
  <si>
    <t>Notes</t>
  </si>
  <si>
    <t>Been using only 1500 adam to initialise</t>
  </si>
  <si>
    <t>Upped initial ADAM to 15000 to see imapct (Suffix a)</t>
  </si>
  <si>
    <t>Upped to 100 rounds of resampling now</t>
  </si>
  <si>
    <t>Resampling Strategy</t>
  </si>
  <si>
    <t>1000+(10*100)</t>
  </si>
  <si>
    <t>Training Point #</t>
  </si>
  <si>
    <t>Random</t>
  </si>
  <si>
    <t>Upped initial ADAM to 15000 to see imapct (Suffix a2)</t>
  </si>
  <si>
    <t>Best @ Iteration:</t>
  </si>
  <si>
    <t>Ran in two batches of 5</t>
  </si>
  <si>
    <t>Second Batch of 5</t>
  </si>
  <si>
    <t>Batch of 10 with 2000 lbfgs steps</t>
  </si>
  <si>
    <t>Time (minutes)</t>
  </si>
  <si>
    <t>"For PDEs with complicated solutions, such as the Burgers’ and multi-scale wave equation, the proposed RAD and RAR-D methods are predominately effective and yield errors that are magnitudes lower"</t>
  </si>
  <si>
    <t>Initialization</t>
  </si>
  <si>
    <t>N/A</t>
  </si>
  <si>
    <t>First run *10. These need to be re-done if you want to make statements on time taken. As it had the memory issue which increased the time taken by them substantially.</t>
  </si>
  <si>
    <t>Same settings as previous, re-did to test time (Suffix Try2)</t>
  </si>
  <si>
    <t>Resampling strat</t>
  </si>
  <si>
    <t>Random, 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</si>
</sst>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&quot;s&quot;"/>
    <numFmt numFmtId="165" formatCode="0.0\ &quot;min&quot;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slantDashDot">
        <color theme="9"/>
      </bottom>
      <diagonal/>
    </border>
    <border>
      <left style="thin">
        <color indexed="64"/>
      </left>
      <right style="thin">
        <color indexed="64"/>
      </right>
      <top style="slantDashDot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slantDashDot">
        <color theme="9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3" xfId="0" applyBorder="1"/>
    <xf numFmtId="0" fontId="0" fillId="0" borderId="6" xfId="0" applyBorder="1"/>
    <xf numFmtId="11" fontId="0" fillId="0" borderId="6" xfId="0" applyNumberFormat="1" applyBorder="1"/>
    <xf numFmtId="0" fontId="0" fillId="3" borderId="4" xfId="0" applyFill="1" applyBorder="1" applyAlignment="1">
      <alignment horizontal="center"/>
    </xf>
    <xf numFmtId="11" fontId="0" fillId="0" borderId="3" xfId="0" applyNumberFormat="1" applyBorder="1"/>
    <xf numFmtId="0" fontId="0" fillId="2" borderId="3" xfId="0" applyFill="1" applyBorder="1"/>
    <xf numFmtId="0" fontId="0" fillId="0" borderId="11" xfId="0" applyBorder="1"/>
    <xf numFmtId="0" fontId="0" fillId="3" borderId="4" xfId="0" applyFill="1" applyBorder="1" applyAlignment="1">
      <alignment horizontal="center"/>
    </xf>
    <xf numFmtId="11" fontId="0" fillId="0" borderId="11" xfId="0" applyNumberFormat="1" applyBorder="1"/>
    <xf numFmtId="11" fontId="0" fillId="0" borderId="0" xfId="0" applyNumberFormat="1"/>
    <xf numFmtId="164" fontId="0" fillId="0" borderId="6" xfId="0" applyNumberFormat="1" applyBorder="1"/>
    <xf numFmtId="164" fontId="0" fillId="0" borderId="3" xfId="0" applyNumberFormat="1" applyBorder="1"/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wrapText="1"/>
    </xf>
    <xf numFmtId="0" fontId="0" fillId="3" borderId="12" xfId="0" applyFill="1" applyBorder="1" applyAlignment="1">
      <alignment vertical="center" wrapText="1"/>
    </xf>
    <xf numFmtId="0" fontId="0" fillId="0" borderId="0" xfId="0" applyAlignment="1">
      <alignment wrapText="1"/>
    </xf>
    <xf numFmtId="0" fontId="0" fillId="3" borderId="14" xfId="0" applyFill="1" applyBorder="1" applyAlignment="1">
      <alignment horizontal="center" vertical="center" wrapText="1"/>
    </xf>
    <xf numFmtId="0" fontId="0" fillId="3" borderId="5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9" xfId="0" applyFill="1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5" xfId="0" applyBorder="1"/>
    <xf numFmtId="11" fontId="0" fillId="0" borderId="15" xfId="0" applyNumberFormat="1" applyBorder="1"/>
    <xf numFmtId="0" fontId="0" fillId="0" borderId="16" xfId="0" applyBorder="1"/>
    <xf numFmtId="164" fontId="0" fillId="0" borderId="15" xfId="0" applyNumberFormat="1" applyBorder="1"/>
    <xf numFmtId="165" fontId="0" fillId="0" borderId="3" xfId="0" applyNumberFormat="1" applyBorder="1"/>
    <xf numFmtId="165" fontId="0" fillId="0" borderId="6" xfId="0" applyNumberFormat="1" applyBorder="1"/>
    <xf numFmtId="165" fontId="0" fillId="0" borderId="11" xfId="0" applyNumberFormat="1" applyBorder="1"/>
    <xf numFmtId="0" fontId="3" fillId="4" borderId="0" xfId="0" applyFont="1" applyFill="1" applyAlignment="1">
      <alignment horizontal="center" vertical="center" wrapText="1"/>
    </xf>
    <xf numFmtId="0" fontId="0" fillId="0" borderId="4" xfId="0" applyBorder="1"/>
    <xf numFmtId="165" fontId="0" fillId="0" borderId="18" xfId="0" applyNumberFormat="1" applyBorder="1"/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 wrapText="1"/>
    </xf>
    <xf numFmtId="0" fontId="0" fillId="3" borderId="11" xfId="0" applyFill="1" applyBorder="1" applyAlignment="1">
      <alignment wrapText="1"/>
    </xf>
    <xf numFmtId="0" fontId="0" fillId="3" borderId="17" xfId="0" applyFill="1" applyBorder="1" applyAlignment="1">
      <alignment wrapText="1"/>
    </xf>
    <xf numFmtId="0" fontId="0" fillId="3" borderId="17" xfId="0" applyFill="1" applyBorder="1" applyAlignment="1">
      <alignment vertical="center" wrapText="1"/>
    </xf>
    <xf numFmtId="0" fontId="0" fillId="3" borderId="21" xfId="0" applyFill="1" applyBorder="1" applyAlignment="1">
      <alignment vertical="center" wrapText="1"/>
    </xf>
    <xf numFmtId="0" fontId="0" fillId="0" borderId="18" xfId="0" applyBorder="1"/>
    <xf numFmtId="164" fontId="0" fillId="0" borderId="18" xfId="0" applyNumberFormat="1" applyBorder="1"/>
    <xf numFmtId="11" fontId="0" fillId="0" borderId="18" xfId="0" applyNumberFormat="1" applyBorder="1"/>
    <xf numFmtId="0" fontId="0" fillId="0" borderId="3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Hammersley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77870662150565"/>
          <c:y val="0.14239766081871347"/>
          <c:w val="0.7360964978369442"/>
          <c:h val="0.789912116248626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Hammersley!$O$34:$O$36</c:f>
                <c:numCache>
                  <c:formatCode>General</c:formatCode>
                  <c:ptCount val="3"/>
                  <c:pt idx="0">
                    <c:v>4.6608038923739314E-4</c:v>
                  </c:pt>
                  <c:pt idx="1">
                    <c:v>7.0086486756693633E-5</c:v>
                  </c:pt>
                  <c:pt idx="2">
                    <c:v>1.9267628015677642E-2</c:v>
                  </c:pt>
                </c:numCache>
              </c:numRef>
            </c:plus>
            <c:minus>
              <c:numRef>
                <c:f>Hammersley!$O$34:$O$36</c:f>
                <c:numCache>
                  <c:formatCode>General</c:formatCode>
                  <c:ptCount val="3"/>
                  <c:pt idx="0">
                    <c:v>4.6608038923739314E-4</c:v>
                  </c:pt>
                  <c:pt idx="1">
                    <c:v>7.0086486756693633E-5</c:v>
                  </c:pt>
                  <c:pt idx="2">
                    <c:v>1.9267628015677642E-2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Hammersley!$H$34:$H$36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</c:v>
                </c:pt>
              </c:numCache>
            </c:numRef>
          </c:xVal>
          <c:yVal>
            <c:numRef>
              <c:f>Hammersley!$N$34:$N$36</c:f>
              <c:numCache>
                <c:formatCode>0.00E+00</c:formatCode>
                <c:ptCount val="3"/>
                <c:pt idx="0">
                  <c:v>8.4485917713194789E-4</c:v>
                </c:pt>
                <c:pt idx="1">
                  <c:v>1.496013399019277E-4</c:v>
                </c:pt>
                <c:pt idx="2">
                  <c:v>3.1219044989073814E-2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6-46C9-A2C8-C0CA45A8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67864"/>
        <c:axId val="499368520"/>
      </c:scatterChart>
      <c:valAx>
        <c:axId val="49936786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Residual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8520"/>
        <c:crosses val="autoZero"/>
        <c:crossBetween val="midCat"/>
      </c:valAx>
      <c:valAx>
        <c:axId val="499368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L2 relative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and Error against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Hammersley!$H$13:$H$32</c:f>
              <c:numCache>
                <c:formatCode>General</c:formatCode>
                <c:ptCount val="2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</c:numCache>
            </c:numRef>
          </c:xVal>
          <c:yVal>
            <c:numRef>
              <c:f>Hammersley!$N$13:$N$32</c:f>
              <c:numCache>
                <c:formatCode>0.00E+00</c:formatCode>
                <c:ptCount val="20"/>
                <c:pt idx="0">
                  <c:v>1.2630961174008601E-3</c:v>
                </c:pt>
                <c:pt idx="1">
                  <c:v>1.02445242590561E-3</c:v>
                </c:pt>
                <c:pt idx="2">
                  <c:v>2.7845254582879497E-4</c:v>
                </c:pt>
                <c:pt idx="3">
                  <c:v>1.07079666077019E-3</c:v>
                </c:pt>
                <c:pt idx="4">
                  <c:v>1.2470233511201799E-3</c:v>
                </c:pt>
                <c:pt idx="5">
                  <c:v>5.4834538467543603E-4</c:v>
                </c:pt>
                <c:pt idx="6">
                  <c:v>5.7217207156393904E-4</c:v>
                </c:pt>
                <c:pt idx="7">
                  <c:v>2.5469912428463998E-4</c:v>
                </c:pt>
                <c:pt idx="8">
                  <c:v>4.6388572227518902E-4</c:v>
                </c:pt>
                <c:pt idx="9">
                  <c:v>1.7256683674946401E-3</c:v>
                </c:pt>
                <c:pt idx="10">
                  <c:v>8.1609058925376701E-5</c:v>
                </c:pt>
                <c:pt idx="11">
                  <c:v>1.29863360092057E-4</c:v>
                </c:pt>
                <c:pt idx="12">
                  <c:v>1.4916600992351099E-4</c:v>
                </c:pt>
                <c:pt idx="13">
                  <c:v>1.28787258366946E-4</c:v>
                </c:pt>
                <c:pt idx="14">
                  <c:v>1.6125967339187299E-4</c:v>
                </c:pt>
                <c:pt idx="15">
                  <c:v>3.4223036405512302E-4</c:v>
                </c:pt>
                <c:pt idx="16">
                  <c:v>1.79744957605101E-4</c:v>
                </c:pt>
                <c:pt idx="17">
                  <c:v>9.55895696301782E-5</c:v>
                </c:pt>
                <c:pt idx="18">
                  <c:v>1.19155685459829E-4</c:v>
                </c:pt>
                <c:pt idx="19">
                  <c:v>1.0860746156928199E-4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8-462A-9863-9270C332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50272"/>
        <c:axId val="591454536"/>
      </c:scatterChart>
      <c:scatterChart>
        <c:scatterStyle val="lineMarker"/>
        <c:varyColors val="0"/>
        <c:ser>
          <c:idx val="1"/>
          <c:order val="1"/>
          <c:tx>
            <c:v>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Hammersley!$H$13:$H$32</c:f>
              <c:numCache>
                <c:formatCode>General</c:formatCode>
                <c:ptCount val="2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</c:numCache>
            </c:numRef>
          </c:xVal>
          <c:yVal>
            <c:numRef>
              <c:f>Hammersley!$M$13:$M$32</c:f>
              <c:numCache>
                <c:formatCode>0.00E+00</c:formatCode>
                <c:ptCount val="20"/>
                <c:pt idx="0">
                  <c:v>6.3E-7</c:v>
                </c:pt>
                <c:pt idx="1">
                  <c:v>6.44E-7</c:v>
                </c:pt>
                <c:pt idx="2">
                  <c:v>2.03E-6</c:v>
                </c:pt>
                <c:pt idx="3">
                  <c:v>5.9800000000000003E-7</c:v>
                </c:pt>
                <c:pt idx="4">
                  <c:v>2.8899999999999999E-6</c:v>
                </c:pt>
                <c:pt idx="5">
                  <c:v>2.7499999999999999E-6</c:v>
                </c:pt>
                <c:pt idx="6">
                  <c:v>9.0299999999999997E-7</c:v>
                </c:pt>
                <c:pt idx="7">
                  <c:v>8.5199999999999995E-7</c:v>
                </c:pt>
                <c:pt idx="8">
                  <c:v>6.1399999999999997E-7</c:v>
                </c:pt>
                <c:pt idx="9">
                  <c:v>8.8599999999999997E-7</c:v>
                </c:pt>
                <c:pt idx="10">
                  <c:v>8.7899999999999997E-7</c:v>
                </c:pt>
                <c:pt idx="11">
                  <c:v>1.28E-6</c:v>
                </c:pt>
                <c:pt idx="12">
                  <c:v>1.57E-6</c:v>
                </c:pt>
                <c:pt idx="13">
                  <c:v>1.0300000000000001E-6</c:v>
                </c:pt>
                <c:pt idx="14">
                  <c:v>1.61E-6</c:v>
                </c:pt>
                <c:pt idx="15">
                  <c:v>3.0199999999999999E-6</c:v>
                </c:pt>
                <c:pt idx="16">
                  <c:v>1.8199999999999999E-6</c:v>
                </c:pt>
                <c:pt idx="17">
                  <c:v>9.7999999999999993E-7</c:v>
                </c:pt>
                <c:pt idx="18">
                  <c:v>1.26E-6</c:v>
                </c:pt>
                <c:pt idx="19">
                  <c:v>1.0499999999999999E-6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8-462A-9863-9270C332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63016"/>
        <c:axId val="388849896"/>
      </c:scatterChart>
      <c:valAx>
        <c:axId val="59145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4536"/>
        <c:crosses val="autoZero"/>
        <c:crossBetween val="midCat"/>
      </c:valAx>
      <c:valAx>
        <c:axId val="5914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0272"/>
        <c:crosses val="autoZero"/>
        <c:crossBetween val="midCat"/>
      </c:valAx>
      <c:valAx>
        <c:axId val="3888498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63016"/>
        <c:crosses val="max"/>
        <c:crossBetween val="midCat"/>
      </c:valAx>
      <c:valAx>
        <c:axId val="388863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84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Hammersley Uniform</a:t>
            </a:r>
            <a:r>
              <a:rPr lang="en-GB" baseline="0"/>
              <a:t> - Time Taken vs Training Point #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Hammersley!$H$3:$H$32</c:f>
              <c:numCache>
                <c:formatCode>General</c:formatCode>
                <c:ptCount val="30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</c:numCache>
            </c:numRef>
          </c:xVal>
          <c:yVal>
            <c:numRef>
              <c:f>Hammersley!$K$3:$K$32</c:f>
              <c:numCache>
                <c:formatCode>0.00"s"</c:formatCode>
                <c:ptCount val="30"/>
                <c:pt idx="0">
                  <c:v>1181.22</c:v>
                </c:pt>
                <c:pt idx="1">
                  <c:v>900.4</c:v>
                </c:pt>
                <c:pt idx="2">
                  <c:v>911.52</c:v>
                </c:pt>
                <c:pt idx="3">
                  <c:v>881.89</c:v>
                </c:pt>
                <c:pt idx="4">
                  <c:v>866.54</c:v>
                </c:pt>
                <c:pt idx="5">
                  <c:v>906.91</c:v>
                </c:pt>
                <c:pt idx="6">
                  <c:v>821.76</c:v>
                </c:pt>
                <c:pt idx="7">
                  <c:v>893.9</c:v>
                </c:pt>
                <c:pt idx="8">
                  <c:v>890.96</c:v>
                </c:pt>
                <c:pt idx="9">
                  <c:v>878.73</c:v>
                </c:pt>
                <c:pt idx="10">
                  <c:v>2386</c:v>
                </c:pt>
                <c:pt idx="11">
                  <c:v>2498</c:v>
                </c:pt>
                <c:pt idx="12">
                  <c:v>1824.9</c:v>
                </c:pt>
                <c:pt idx="13">
                  <c:v>2108.87</c:v>
                </c:pt>
                <c:pt idx="14">
                  <c:v>2723.17</c:v>
                </c:pt>
                <c:pt idx="15">
                  <c:v>1830.85</c:v>
                </c:pt>
                <c:pt idx="16">
                  <c:v>2259.7800000000002</c:v>
                </c:pt>
                <c:pt idx="17">
                  <c:v>2230.46</c:v>
                </c:pt>
                <c:pt idx="18">
                  <c:v>2257.87</c:v>
                </c:pt>
                <c:pt idx="19">
                  <c:v>2475.88</c:v>
                </c:pt>
                <c:pt idx="20">
                  <c:v>4295.47</c:v>
                </c:pt>
                <c:pt idx="21">
                  <c:v>3829.94</c:v>
                </c:pt>
                <c:pt idx="22">
                  <c:v>3958.58</c:v>
                </c:pt>
                <c:pt idx="23">
                  <c:v>3952.46</c:v>
                </c:pt>
                <c:pt idx="24">
                  <c:v>3229.22</c:v>
                </c:pt>
                <c:pt idx="25">
                  <c:v>3257.18</c:v>
                </c:pt>
                <c:pt idx="26">
                  <c:v>3312.5</c:v>
                </c:pt>
                <c:pt idx="27">
                  <c:v>4168.5</c:v>
                </c:pt>
                <c:pt idx="28">
                  <c:v>3828.4</c:v>
                </c:pt>
                <c:pt idx="29">
                  <c:v>4501.8500000000004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2-46F8-AB5C-B66CE93D6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29232"/>
        <c:axId val="407428904"/>
      </c:scatterChart>
      <c:valAx>
        <c:axId val="4074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28904"/>
        <c:crosses val="autoZero"/>
        <c:crossBetween val="midCat"/>
      </c:valAx>
      <c:valAx>
        <c:axId val="40742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2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Hammersley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77870662150565"/>
          <c:y val="0.14239766081871347"/>
          <c:w val="0.7360964978369442"/>
          <c:h val="0.789912116248626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'RAR-D'!$O$4:$O$6</c:f>
                <c:numCache>
                  <c:formatCode>General</c:formatCode>
                  <c:ptCount val="3"/>
                </c:numCache>
              </c:numRef>
            </c:plus>
            <c:minus>
              <c:numRef>
                <c:f>'RAR-D'!$O$4:$O$6</c:f>
                <c:numCache>
                  <c:formatCode>General</c:formatCode>
                  <c:ptCount val="3"/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'RAR-D'!$H$4:$H$6</c:f>
              <c:numCache>
                <c:formatCode>General</c:formatCode>
                <c:ptCount val="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</c:numCache>
            </c:numRef>
          </c:xVal>
          <c:yVal>
            <c:numRef>
              <c:f>'RAR-D'!$N$4:$N$6</c:f>
              <c:numCache>
                <c:formatCode>0.00E+00</c:formatCode>
                <c:ptCount val="3"/>
                <c:pt idx="0">
                  <c:v>0.27126875408119899</c:v>
                </c:pt>
                <c:pt idx="1">
                  <c:v>0.29791463081897601</c:v>
                </c:pt>
                <c:pt idx="2">
                  <c:v>0.25329178446593498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6-414B-BEE9-2DACF09A7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67864"/>
        <c:axId val="499368520"/>
      </c:scatterChart>
      <c:valAx>
        <c:axId val="49936786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Residual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8520"/>
        <c:crosses val="autoZero"/>
        <c:crossBetween val="midCat"/>
      </c:valAx>
      <c:valAx>
        <c:axId val="499368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L2 relative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RAR-D Time Taken by different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94465497566196"/>
          <c:y val="0.15959445623404489"/>
          <c:w val="0.76958560976348689"/>
          <c:h val="0.71639833362046013"/>
        </c:manualLayout>
      </c:layout>
      <c:scatterChart>
        <c:scatterStyle val="lineMarker"/>
        <c:varyColors val="0"/>
        <c:ser>
          <c:idx val="0"/>
          <c:order val="0"/>
          <c:tx>
            <c:v>10 Resamples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'RAR-D'!$L$8:$L$21</c:f>
              <c:numCache>
                <c:formatCode>0.0\ "min"</c:formatCode>
                <c:ptCount val="14"/>
                <c:pt idx="0">
                  <c:v>66.136717617511664</c:v>
                </c:pt>
                <c:pt idx="1">
                  <c:v>95.590919180710998</c:v>
                </c:pt>
                <c:pt idx="2">
                  <c:v>124.662459997336</c:v>
                </c:pt>
                <c:pt idx="3">
                  <c:v>160.21721664269751</c:v>
                </c:pt>
                <c:pt idx="4">
                  <c:v>203.13934708436167</c:v>
                </c:pt>
                <c:pt idx="5">
                  <c:v>12.301500000000001</c:v>
                </c:pt>
                <c:pt idx="6">
                  <c:v>16.027166666666666</c:v>
                </c:pt>
                <c:pt idx="7">
                  <c:v>16.398833333333332</c:v>
                </c:pt>
                <c:pt idx="8">
                  <c:v>263.87599999999998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A-4F7D-94A3-89946857B6A5}"/>
            </c:ext>
          </c:extLst>
        </c:ser>
        <c:ser>
          <c:idx val="1"/>
          <c:order val="1"/>
          <c:tx>
            <c:v>100 Resamples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'RAR-D'!$L$21</c:f>
              <c:numCache>
                <c:formatCode>0.0\ "min"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A-4F7D-94A3-89946857B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28120"/>
        <c:axId val="409521560"/>
      </c:scatterChart>
      <c:valAx>
        <c:axId val="40952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21560"/>
        <c:crosses val="autoZero"/>
        <c:crossBetween val="midCat"/>
      </c:valAx>
      <c:valAx>
        <c:axId val="40952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m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28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357262779988285"/>
          <c:y val="0.17345289228046545"/>
          <c:w val="0.27168425955848191"/>
          <c:h val="0.172516343587917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RAD Time Taken by different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RAD!$L$3:$L$22</c:f>
              <c:numCache>
                <c:formatCode>0.0\ "min"</c:formatCode>
                <c:ptCount val="20"/>
                <c:pt idx="0">
                  <c:v>25.429166666666667</c:v>
                </c:pt>
                <c:pt idx="1">
                  <c:v>27.2315</c:v>
                </c:pt>
                <c:pt idx="2">
                  <c:v>27.4665</c:v>
                </c:pt>
                <c:pt idx="3">
                  <c:v>27.127500000000001</c:v>
                </c:pt>
                <c:pt idx="4">
                  <c:v>27.87683333333333</c:v>
                </c:pt>
                <c:pt idx="5">
                  <c:v>25.715576346715167</c:v>
                </c:pt>
                <c:pt idx="6">
                  <c:v>27.930893317858331</c:v>
                </c:pt>
                <c:pt idx="7">
                  <c:v>28.0259677847225</c:v>
                </c:pt>
                <c:pt idx="8">
                  <c:v>28.163440668582833</c:v>
                </c:pt>
                <c:pt idx="9">
                  <c:v>28.770189770062665</c:v>
                </c:pt>
                <c:pt idx="10">
                  <c:v>25.474334339300665</c:v>
                </c:pt>
                <c:pt idx="11">
                  <c:v>27.382027069727499</c:v>
                </c:pt>
                <c:pt idx="12">
                  <c:v>26.500289126237167</c:v>
                </c:pt>
                <c:pt idx="13">
                  <c:v>27.768801359335502</c:v>
                </c:pt>
                <c:pt idx="14">
                  <c:v>26.708333841959497</c:v>
                </c:pt>
                <c:pt idx="15">
                  <c:v>27.3746674021085</c:v>
                </c:pt>
                <c:pt idx="16">
                  <c:v>26.663935422897335</c:v>
                </c:pt>
                <c:pt idx="17">
                  <c:v>28.03308583498</c:v>
                </c:pt>
                <c:pt idx="18">
                  <c:v>28.600451024373335</c:v>
                </c:pt>
                <c:pt idx="19">
                  <c:v>28.169363494713998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4-42D3-9FF8-9087C37D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28120"/>
        <c:axId val="409521560"/>
      </c:scatterChart>
      <c:valAx>
        <c:axId val="40952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21560"/>
        <c:crosses val="autoZero"/>
        <c:crossBetween val="midCat"/>
      </c:valAx>
      <c:valAx>
        <c:axId val="40952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m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2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 error after varying</a:t>
            </a:r>
            <a:r>
              <a:rPr lang="en-GB" baseline="0"/>
              <a:t> max LBFG-S steps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 Steps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RAD!$N$3:$N$12</c:f>
              <c:numCache>
                <c:formatCode>0.00E+00</c:formatCode>
                <c:ptCount val="10"/>
                <c:pt idx="0">
                  <c:v>1.5541009214082801E-3</c:v>
                </c:pt>
                <c:pt idx="1">
                  <c:v>6.9332903125982701E-3</c:v>
                </c:pt>
                <c:pt idx="2">
                  <c:v>0.742998621358961</c:v>
                </c:pt>
                <c:pt idx="3">
                  <c:v>7.2929761096560304E-3</c:v>
                </c:pt>
                <c:pt idx="4">
                  <c:v>8.6957030123510301E-4</c:v>
                </c:pt>
                <c:pt idx="5">
                  <c:v>0.162568452851411</c:v>
                </c:pt>
                <c:pt idx="6">
                  <c:v>2.1416214846307299E-3</c:v>
                </c:pt>
                <c:pt idx="7">
                  <c:v>3.7621598512908201E-3</c:v>
                </c:pt>
                <c:pt idx="8">
                  <c:v>1.3376612068445E-3</c:v>
                </c:pt>
                <c:pt idx="9">
                  <c:v>5.2256303950854099E-3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9-46E2-A41F-F04450BF5663}"/>
            </c:ext>
          </c:extLst>
        </c:ser>
        <c:ser>
          <c:idx val="1"/>
          <c:order val="1"/>
          <c:tx>
            <c:v>2000 Steps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RAD!$N$13:$N$22</c:f>
              <c:numCache>
                <c:formatCode>0.00E+00</c:formatCode>
                <c:ptCount val="10"/>
                <c:pt idx="0">
                  <c:v>3.7091217068865802E-3</c:v>
                </c:pt>
                <c:pt idx="1">
                  <c:v>2.4896103952688799E-3</c:v>
                </c:pt>
                <c:pt idx="2">
                  <c:v>4.1835616876069303E-3</c:v>
                </c:pt>
                <c:pt idx="3">
                  <c:v>2.1787679070018298E-3</c:v>
                </c:pt>
                <c:pt idx="4">
                  <c:v>7.8446344289096401E-2</c:v>
                </c:pt>
                <c:pt idx="5">
                  <c:v>1.7390000090316299E-3</c:v>
                </c:pt>
                <c:pt idx="6">
                  <c:v>8.3354408777369295E-3</c:v>
                </c:pt>
                <c:pt idx="7">
                  <c:v>2.5283786825005699E-3</c:v>
                </c:pt>
                <c:pt idx="8">
                  <c:v>8.1351140808954402E-3</c:v>
                </c:pt>
                <c:pt idx="9">
                  <c:v>0.25513690827930902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9-46E2-A41F-F04450BF5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21136"/>
        <c:axId val="460220808"/>
      </c:scatterChart>
      <c:valAx>
        <c:axId val="4602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20808"/>
        <c:crosses val="autoZero"/>
        <c:crossBetween val="midCat"/>
      </c:valAx>
      <c:valAx>
        <c:axId val="460220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L2</a:t>
                </a:r>
                <a:r>
                  <a:rPr lang="en-GB" baseline="0"/>
                  <a:t> Error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2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after varying</a:t>
            </a:r>
            <a:r>
              <a:rPr lang="en-GB" baseline="0"/>
              <a:t> max LBFG-S steps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 Steps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RAD!$L$3:$L$12</c:f>
              <c:numCache>
                <c:formatCode>0.0\ "min"</c:formatCode>
                <c:ptCount val="10"/>
                <c:pt idx="0">
                  <c:v>25.429166666666667</c:v>
                </c:pt>
                <c:pt idx="1">
                  <c:v>27.2315</c:v>
                </c:pt>
                <c:pt idx="2">
                  <c:v>27.4665</c:v>
                </c:pt>
                <c:pt idx="3">
                  <c:v>27.127500000000001</c:v>
                </c:pt>
                <c:pt idx="4">
                  <c:v>27.87683333333333</c:v>
                </c:pt>
                <c:pt idx="5">
                  <c:v>25.715576346715167</c:v>
                </c:pt>
                <c:pt idx="6">
                  <c:v>27.930893317858331</c:v>
                </c:pt>
                <c:pt idx="7">
                  <c:v>28.0259677847225</c:v>
                </c:pt>
                <c:pt idx="8">
                  <c:v>28.163440668582833</c:v>
                </c:pt>
                <c:pt idx="9">
                  <c:v>28.770189770062665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6-4669-B1E4-14B0A97A8607}"/>
            </c:ext>
          </c:extLst>
        </c:ser>
        <c:ser>
          <c:idx val="1"/>
          <c:order val="1"/>
          <c:tx>
            <c:v>2000 Steps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RAD!$L$13:$L$22</c:f>
              <c:numCache>
                <c:formatCode>0.0\ "min"</c:formatCode>
                <c:ptCount val="10"/>
                <c:pt idx="0">
                  <c:v>25.474334339300665</c:v>
                </c:pt>
                <c:pt idx="1">
                  <c:v>27.382027069727499</c:v>
                </c:pt>
                <c:pt idx="2">
                  <c:v>26.500289126237167</c:v>
                </c:pt>
                <c:pt idx="3">
                  <c:v>27.768801359335502</c:v>
                </c:pt>
                <c:pt idx="4">
                  <c:v>26.708333841959497</c:v>
                </c:pt>
                <c:pt idx="5">
                  <c:v>27.3746674021085</c:v>
                </c:pt>
                <c:pt idx="6">
                  <c:v>26.663935422897335</c:v>
                </c:pt>
                <c:pt idx="7">
                  <c:v>28.03308583498</c:v>
                </c:pt>
                <c:pt idx="8">
                  <c:v>28.600451024373335</c:v>
                </c:pt>
                <c:pt idx="9">
                  <c:v>28.169363494713998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6-4669-B1E4-14B0A97A8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21136"/>
        <c:axId val="460220808"/>
      </c:scatterChart>
      <c:valAx>
        <c:axId val="4602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20808"/>
        <c:crosses val="autoZero"/>
        <c:crossBetween val="midCat"/>
      </c:valAx>
      <c:valAx>
        <c:axId val="4602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\ &quot;m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2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251789</xdr:colOff>
      <xdr:row>24</xdr:row>
      <xdr:rowOff>49183</xdr:rowOff>
    </xdr:from>
    <xdr:to>
      <xdr:col>22</xdr:col>
      <xdr:colOff>563759</xdr:colOff>
      <xdr:row>40</xdr:row>
      <xdr:rowOff>148243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48899</xdr:colOff>
      <xdr:row>39</xdr:row>
      <xdr:rowOff>165848</xdr:rowOff>
    </xdr:from>
    <xdr:to>
      <xdr:col>22</xdr:col>
      <xdr:colOff>353699</xdr:colOff>
      <xdr:row>55</xdr:row>
      <xdr:rowOff>58272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48857</xdr:colOff>
      <xdr:row>0</xdr:row>
      <xdr:rowOff>0</xdr:rowOff>
    </xdr:from>
    <xdr:to>
      <xdr:col>29</xdr:col>
      <xdr:colOff>19219</xdr:colOff>
      <xdr:row>21</xdr:row>
      <xdr:rowOff>154912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65897" y="0"/>
          <a:ext cx="8504762" cy="41858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22</xdr:col>
      <xdr:colOff>569707</xdr:colOff>
      <xdr:row>24</xdr:row>
      <xdr:rowOff>157330</xdr:rowOff>
    </xdr:from>
    <xdr:to>
      <xdr:col>28</xdr:col>
      <xdr:colOff>300766</xdr:colOff>
      <xdr:row>40</xdr:row>
      <xdr:rowOff>69425</xdr:rowOff>
    </xdr:to>
    <xdr:grpSp>
      <xdr:nvGrpSpPr>
        <xdr:cNvPr id="13" name="Group 12"/>
        <xdr:cNvGrpSpPr/>
      </xdr:nvGrpSpPr>
      <xdr:grpSpPr>
        <a:xfrm>
          <a:off x="19879683" y="4657612"/>
          <a:ext cx="3388659" cy="2780801"/>
          <a:chOff x="19253947" y="4554070"/>
          <a:chExt cx="3388659" cy="2853415"/>
        </a:xfrm>
      </xdr:grpSpPr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9253947" y="4554070"/>
            <a:ext cx="3388659" cy="2853415"/>
          </a:xfrm>
          <a:prstGeom prst="rect">
            <a:avLst/>
          </a:prstGeom>
        </xdr:spPr>
      </xdr:pic>
      <xdr:cxnSp macro="">
        <xdr:nvCxnSpPr>
          <xdr:cNvPr id="8" name="Straight Arrow Connector 7"/>
          <xdr:cNvCxnSpPr/>
        </xdr:nvCxnSpPr>
        <xdr:spPr>
          <a:xfrm flipV="1">
            <a:off x="20558760" y="5165104"/>
            <a:ext cx="2406" cy="1929117"/>
          </a:xfrm>
          <a:prstGeom prst="straightConnector1">
            <a:avLst/>
          </a:prstGeom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Arrow Connector 9"/>
          <xdr:cNvCxnSpPr/>
        </xdr:nvCxnSpPr>
        <xdr:spPr>
          <a:xfrm flipH="1">
            <a:off x="19758660" y="5410200"/>
            <a:ext cx="807720" cy="0"/>
          </a:xfrm>
          <a:prstGeom prst="straightConnector1">
            <a:avLst/>
          </a:prstGeom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99060</xdr:colOff>
      <xdr:row>30</xdr:row>
      <xdr:rowOff>38100</xdr:rowOff>
    </xdr:from>
    <xdr:to>
      <xdr:col>24</xdr:col>
      <xdr:colOff>518160</xdr:colOff>
      <xdr:row>31</xdr:row>
      <xdr:rowOff>144780</xdr:rowOff>
    </xdr:to>
    <xdr:sp macro="" textlink="">
      <xdr:nvSpPr>
        <xdr:cNvPr id="14" name="TextBox 13"/>
        <xdr:cNvSpPr txBox="1"/>
      </xdr:nvSpPr>
      <xdr:spPr>
        <a:xfrm>
          <a:off x="20002500" y="5532120"/>
          <a:ext cx="41910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*?</a:t>
          </a:r>
        </a:p>
      </xdr:txBody>
    </xdr:sp>
    <xdr:clientData/>
  </xdr:twoCellAnchor>
  <xdr:twoCellAnchor>
    <xdr:from>
      <xdr:col>23</xdr:col>
      <xdr:colOff>228600</xdr:colOff>
      <xdr:row>10</xdr:row>
      <xdr:rowOff>121920</xdr:rowOff>
    </xdr:from>
    <xdr:to>
      <xdr:col>23</xdr:col>
      <xdr:colOff>556260</xdr:colOff>
      <xdr:row>11</xdr:row>
      <xdr:rowOff>152400</xdr:rowOff>
    </xdr:to>
    <xdr:sp macro="" textlink="">
      <xdr:nvSpPr>
        <xdr:cNvPr id="15" name="TextBox 14"/>
        <xdr:cNvSpPr txBox="1"/>
      </xdr:nvSpPr>
      <xdr:spPr>
        <a:xfrm>
          <a:off x="19522440" y="1958340"/>
          <a:ext cx="32766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*</a:t>
          </a:r>
        </a:p>
      </xdr:txBody>
    </xdr:sp>
    <xdr:clientData/>
  </xdr:twoCellAnchor>
  <xdr:twoCellAnchor>
    <xdr:from>
      <xdr:col>23</xdr:col>
      <xdr:colOff>388620</xdr:colOff>
      <xdr:row>12</xdr:row>
      <xdr:rowOff>60960</xdr:rowOff>
    </xdr:from>
    <xdr:to>
      <xdr:col>24</xdr:col>
      <xdr:colOff>144780</xdr:colOff>
      <xdr:row>23</xdr:row>
      <xdr:rowOff>167640</xdr:rowOff>
    </xdr:to>
    <xdr:cxnSp macro="">
      <xdr:nvCxnSpPr>
        <xdr:cNvPr id="17" name="Straight Arrow Connector 16"/>
        <xdr:cNvCxnSpPr/>
      </xdr:nvCxnSpPr>
      <xdr:spPr>
        <a:xfrm>
          <a:off x="19682460" y="2263140"/>
          <a:ext cx="365760" cy="21183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473454</xdr:colOff>
      <xdr:row>28</xdr:row>
      <xdr:rowOff>41024</xdr:rowOff>
    </xdr:from>
    <xdr:to>
      <xdr:col>25</xdr:col>
      <xdr:colOff>61974</xdr:colOff>
      <xdr:row>28</xdr:row>
      <xdr:rowOff>41024</xdr:rowOff>
    </xdr:to>
    <xdr:cxnSp macro="">
      <xdr:nvCxnSpPr>
        <xdr:cNvPr id="25" name="Straight Arrow Connector 24"/>
        <xdr:cNvCxnSpPr/>
      </xdr:nvCxnSpPr>
      <xdr:spPr>
        <a:xfrm flipH="1">
          <a:off x="21039433" y="5214603"/>
          <a:ext cx="807720" cy="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591552</xdr:colOff>
      <xdr:row>28</xdr:row>
      <xdr:rowOff>29678</xdr:rowOff>
    </xdr:from>
    <xdr:to>
      <xdr:col>33</xdr:col>
      <xdr:colOff>65314</xdr:colOff>
      <xdr:row>37</xdr:row>
      <xdr:rowOff>141515</xdr:rowOff>
    </xdr:to>
    <xdr:sp macro="" textlink="">
      <xdr:nvSpPr>
        <xdr:cNvPr id="26" name="TextBox 25"/>
        <xdr:cNvSpPr txBox="1"/>
      </xdr:nvSpPr>
      <xdr:spPr>
        <a:xfrm>
          <a:off x="24257095" y="5222164"/>
          <a:ext cx="2521762" cy="17991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From Graph:</a:t>
          </a:r>
        </a:p>
        <a:p>
          <a:r>
            <a:rPr lang="en-GB" sz="1100" b="1"/>
            <a:t>Average</a:t>
          </a:r>
          <a:r>
            <a:rPr lang="en-GB" sz="1100" baseline="0"/>
            <a:t> is 0.02,</a:t>
          </a:r>
        </a:p>
        <a:p>
          <a:r>
            <a:rPr lang="en-GB" sz="1100" b="1" baseline="0"/>
            <a:t>max</a:t>
          </a:r>
          <a:r>
            <a:rPr lang="en-GB" sz="1100" baseline="0"/>
            <a:t> is 0.07</a:t>
          </a:r>
        </a:p>
        <a:p>
          <a:r>
            <a:rPr lang="en-GB" sz="1100" baseline="0"/>
            <a:t>0.02 +- 0.05</a:t>
          </a:r>
        </a:p>
        <a:p>
          <a:r>
            <a:rPr lang="en-GB" sz="1100" u="sng" baseline="0"/>
            <a:t>But from Table</a:t>
          </a:r>
        </a:p>
        <a:p>
          <a:r>
            <a:rPr lang="en-GB" sz="1100" u="none" baseline="0"/>
            <a:t>3.02 +- 2.98% is no where close</a:t>
          </a:r>
        </a:p>
        <a:p>
          <a:r>
            <a:rPr lang="en-GB" sz="1100" u="sng" baseline="0"/>
            <a:t>From my results</a:t>
          </a:r>
        </a:p>
        <a:p>
          <a:r>
            <a:rPr lang="en-GB" sz="1100" baseline="0"/>
            <a:t>Close to value from their graph at 0.0312</a:t>
          </a:r>
          <a:endParaRPr lang="en-GB" sz="1100"/>
        </a:p>
      </xdr:txBody>
    </xdr:sp>
    <xdr:clientData/>
  </xdr:twoCellAnchor>
  <xdr:twoCellAnchor editAs="oneCell">
    <xdr:from>
      <xdr:col>34</xdr:col>
      <xdr:colOff>577272</xdr:colOff>
      <xdr:row>36</xdr:row>
      <xdr:rowOff>103909</xdr:rowOff>
    </xdr:from>
    <xdr:to>
      <xdr:col>49</xdr:col>
      <xdr:colOff>471367</xdr:colOff>
      <xdr:row>58</xdr:row>
      <xdr:rowOff>35877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196472" y="6733309"/>
          <a:ext cx="9038095" cy="389205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34</xdr:col>
      <xdr:colOff>549564</xdr:colOff>
      <xdr:row>13</xdr:row>
      <xdr:rowOff>143163</xdr:rowOff>
    </xdr:from>
    <xdr:to>
      <xdr:col>49</xdr:col>
      <xdr:colOff>434135</xdr:colOff>
      <xdr:row>35</xdr:row>
      <xdr:rowOff>133143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168764" y="2657763"/>
          <a:ext cx="9028571" cy="390158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49</xdr:col>
      <xdr:colOff>549564</xdr:colOff>
      <xdr:row>50</xdr:row>
      <xdr:rowOff>122382</xdr:rowOff>
    </xdr:from>
    <xdr:to>
      <xdr:col>67</xdr:col>
      <xdr:colOff>43431</xdr:colOff>
      <xdr:row>57</xdr:row>
      <xdr:rowOff>7648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312764" y="9469582"/>
          <a:ext cx="10466667" cy="115526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50</xdr:col>
      <xdr:colOff>244763</xdr:colOff>
      <xdr:row>7</xdr:row>
      <xdr:rowOff>131617</xdr:rowOff>
    </xdr:from>
    <xdr:to>
      <xdr:col>60</xdr:col>
      <xdr:colOff>244001</xdr:colOff>
      <xdr:row>33</xdr:row>
      <xdr:rowOff>40299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617563" y="1579417"/>
          <a:ext cx="6095238" cy="4531482"/>
        </a:xfrm>
        <a:prstGeom prst="rect">
          <a:avLst/>
        </a:prstGeom>
      </xdr:spPr>
    </xdr:pic>
    <xdr:clientData/>
  </xdr:twoCellAnchor>
  <xdr:twoCellAnchor>
    <xdr:from>
      <xdr:col>52</xdr:col>
      <xdr:colOff>9236</xdr:colOff>
      <xdr:row>8</xdr:row>
      <xdr:rowOff>159327</xdr:rowOff>
    </xdr:from>
    <xdr:to>
      <xdr:col>58</xdr:col>
      <xdr:colOff>604982</xdr:colOff>
      <xdr:row>10</xdr:row>
      <xdr:rowOff>76200</xdr:rowOff>
    </xdr:to>
    <xdr:sp macro="" textlink="">
      <xdr:nvSpPr>
        <xdr:cNvPr id="31" name="TextBox 30"/>
        <xdr:cNvSpPr txBox="1"/>
      </xdr:nvSpPr>
      <xdr:spPr>
        <a:xfrm>
          <a:off x="37601236" y="1784927"/>
          <a:ext cx="4253346" cy="2724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Hammersley: Loss</a:t>
          </a:r>
          <a:r>
            <a:rPr lang="en-GB" sz="1400" baseline="0"/>
            <a:t> against iteration</a:t>
          </a:r>
          <a:endParaRPr lang="en-GB" sz="1400"/>
        </a:p>
      </xdr:txBody>
    </xdr:sp>
    <xdr:clientData/>
  </xdr:twoCellAnchor>
  <xdr:twoCellAnchor>
    <xdr:from>
      <xdr:col>22</xdr:col>
      <xdr:colOff>582385</xdr:colOff>
      <xdr:row>40</xdr:row>
      <xdr:rowOff>108857</xdr:rowOff>
    </xdr:from>
    <xdr:to>
      <xdr:col>33</xdr:col>
      <xdr:colOff>59871</xdr:colOff>
      <xdr:row>55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57825</xdr:colOff>
      <xdr:row>2</xdr:row>
      <xdr:rowOff>0</xdr:rowOff>
    </xdr:from>
    <xdr:to>
      <xdr:col>22</xdr:col>
      <xdr:colOff>369795</xdr:colOff>
      <xdr:row>9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255045</xdr:colOff>
      <xdr:row>0</xdr:row>
      <xdr:rowOff>116541</xdr:rowOff>
    </xdr:from>
    <xdr:to>
      <xdr:col>30</xdr:col>
      <xdr:colOff>225407</xdr:colOff>
      <xdr:row>21</xdr:row>
      <xdr:rowOff>78264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07421" y="116541"/>
          <a:ext cx="8504762" cy="413031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29</xdr:col>
      <xdr:colOff>200753</xdr:colOff>
      <xdr:row>1</xdr:row>
      <xdr:rowOff>68049</xdr:rowOff>
    </xdr:from>
    <xdr:to>
      <xdr:col>44</xdr:col>
      <xdr:colOff>94848</xdr:colOff>
      <xdr:row>20</xdr:row>
      <xdr:rowOff>133672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77929" y="247343"/>
          <a:ext cx="9038095" cy="387562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29</xdr:col>
      <xdr:colOff>173044</xdr:colOff>
      <xdr:row>21</xdr:row>
      <xdr:rowOff>41700</xdr:rowOff>
    </xdr:from>
    <xdr:to>
      <xdr:col>46</xdr:col>
      <xdr:colOff>276511</xdr:colOff>
      <xdr:row>27</xdr:row>
      <xdr:rowOff>106260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750220" y="4219253"/>
          <a:ext cx="10466667" cy="11403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314404</xdr:colOff>
      <xdr:row>29</xdr:row>
      <xdr:rowOff>46267</xdr:rowOff>
    </xdr:from>
    <xdr:to>
      <xdr:col>4</xdr:col>
      <xdr:colOff>71718</xdr:colOff>
      <xdr:row>52</xdr:row>
      <xdr:rowOff>8967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304158</xdr:colOff>
      <xdr:row>29</xdr:row>
      <xdr:rowOff>106296</xdr:rowOff>
    </xdr:from>
    <xdr:to>
      <xdr:col>14</xdr:col>
      <xdr:colOff>80681</xdr:colOff>
      <xdr:row>52</xdr:row>
      <xdr:rowOff>89648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48857</xdr:colOff>
      <xdr:row>0</xdr:row>
      <xdr:rowOff>0</xdr:rowOff>
    </xdr:from>
    <xdr:to>
      <xdr:col>29</xdr:col>
      <xdr:colOff>19219</xdr:colOff>
      <xdr:row>21</xdr:row>
      <xdr:rowOff>133140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75497" y="0"/>
          <a:ext cx="8504762" cy="41858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29</xdr:col>
      <xdr:colOff>560450</xdr:colOff>
      <xdr:row>0</xdr:row>
      <xdr:rowOff>143163</xdr:rowOff>
    </xdr:from>
    <xdr:to>
      <xdr:col>44</xdr:col>
      <xdr:colOff>445021</xdr:colOff>
      <xdr:row>21</xdr:row>
      <xdr:rowOff>111371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160679" y="143163"/>
          <a:ext cx="9028571" cy="406123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29</xdr:col>
      <xdr:colOff>596372</xdr:colOff>
      <xdr:row>22</xdr:row>
      <xdr:rowOff>132179</xdr:rowOff>
    </xdr:from>
    <xdr:to>
      <xdr:col>47</xdr:col>
      <xdr:colOff>90239</xdr:colOff>
      <xdr:row>28</xdr:row>
      <xdr:rowOff>177465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196601" y="4388493"/>
          <a:ext cx="10466667" cy="115562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15</xdr:col>
      <xdr:colOff>168727</xdr:colOff>
      <xdr:row>22</xdr:row>
      <xdr:rowOff>65314</xdr:rowOff>
    </xdr:from>
    <xdr:to>
      <xdr:col>22</xdr:col>
      <xdr:colOff>473527</xdr:colOff>
      <xdr:row>37</xdr:row>
      <xdr:rowOff>32657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108857</xdr:colOff>
      <xdr:row>38</xdr:row>
      <xdr:rowOff>10885</xdr:rowOff>
    </xdr:from>
    <xdr:to>
      <xdr:col>22</xdr:col>
      <xdr:colOff>413657</xdr:colOff>
      <xdr:row>52</xdr:row>
      <xdr:rowOff>163285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2"/>
  <sheetViews>
    <sheetView zoomScale="85" zoomScaleNormal="85" workbookViewId="0">
      <selection activeCell="I4" sqref="I4"/>
    </sheetView>
  </sheetViews>
  <sheetFormatPr defaultRowHeight="14.4" x14ac:dyDescent="0.3"/>
  <cols>
    <col min="1" max="1" width="18.6640625" customWidth="1"/>
    <col min="2" max="2" width="48.6640625" customWidth="1"/>
    <col min="3" max="3" width="11.21875" customWidth="1"/>
    <col min="4" max="5" width="17.33203125" customWidth="1"/>
    <col min="6" max="7" width="5.6640625" customWidth="1"/>
    <col min="8" max="8" width="9.88671875" customWidth="1"/>
    <col min="9" max="9" width="13.109375" customWidth="1"/>
    <col min="10" max="10" width="10.6640625" customWidth="1"/>
    <col min="11" max="14" width="10.5546875" customWidth="1"/>
    <col min="15" max="15" width="18.6640625" customWidth="1"/>
  </cols>
  <sheetData>
    <row r="1" spans="1:15" x14ac:dyDescent="0.3">
      <c r="A1" s="23" t="s">
        <v>0</v>
      </c>
      <c r="B1" s="13"/>
      <c r="C1" s="22" t="s">
        <v>3</v>
      </c>
      <c r="D1" s="22"/>
      <c r="E1" s="22"/>
      <c r="F1" s="22"/>
      <c r="G1" s="22"/>
      <c r="H1" s="22"/>
      <c r="I1" s="4"/>
      <c r="J1" s="27" t="s">
        <v>10</v>
      </c>
      <c r="K1" s="27"/>
      <c r="L1" s="27"/>
      <c r="M1" s="27"/>
      <c r="N1" s="27"/>
      <c r="O1" s="25"/>
    </row>
    <row r="2" spans="1:15" s="16" customFormat="1" ht="29.4" customHeight="1" thickBot="1" x14ac:dyDescent="0.35">
      <c r="A2" s="24"/>
      <c r="B2" s="17"/>
      <c r="C2" s="18" t="s">
        <v>4</v>
      </c>
      <c r="D2" s="18" t="s">
        <v>8</v>
      </c>
      <c r="E2" s="18" t="s">
        <v>34</v>
      </c>
      <c r="F2" s="18" t="s">
        <v>13</v>
      </c>
      <c r="G2" s="18" t="s">
        <v>14</v>
      </c>
      <c r="H2" s="18" t="s">
        <v>25</v>
      </c>
      <c r="I2" s="19" t="s">
        <v>23</v>
      </c>
      <c r="J2" s="20" t="s">
        <v>16</v>
      </c>
      <c r="K2" s="20" t="s">
        <v>1</v>
      </c>
      <c r="L2" s="21" t="s">
        <v>32</v>
      </c>
      <c r="M2" s="21" t="s">
        <v>2</v>
      </c>
      <c r="N2" s="20" t="s">
        <v>5</v>
      </c>
      <c r="O2" s="26"/>
    </row>
    <row r="3" spans="1:15" x14ac:dyDescent="0.3">
      <c r="A3" s="2" t="s">
        <v>6</v>
      </c>
      <c r="B3" s="2" t="s">
        <v>20</v>
      </c>
      <c r="C3" s="2" t="s">
        <v>7</v>
      </c>
      <c r="D3" s="2" t="s">
        <v>9</v>
      </c>
      <c r="E3" s="2" t="s">
        <v>35</v>
      </c>
      <c r="F3" s="1"/>
      <c r="G3" s="1"/>
      <c r="H3" s="1">
        <v>2000</v>
      </c>
      <c r="I3" s="1" t="s">
        <v>35</v>
      </c>
      <c r="J3" s="1">
        <v>17793</v>
      </c>
      <c r="K3" s="12">
        <v>1181.22</v>
      </c>
      <c r="L3" s="32">
        <f>K3/60</f>
        <v>19.687000000000001</v>
      </c>
      <c r="M3" s="5">
        <v>6.6899999999999997E-7</v>
      </c>
      <c r="N3" s="5">
        <v>2.43092210521808E-2</v>
      </c>
      <c r="O3" s="1"/>
    </row>
    <row r="4" spans="1:15" x14ac:dyDescent="0.3">
      <c r="A4" s="2" t="s">
        <v>6</v>
      </c>
      <c r="B4" s="2"/>
      <c r="C4" s="2" t="s">
        <v>7</v>
      </c>
      <c r="D4" s="2" t="s">
        <v>9</v>
      </c>
      <c r="E4" s="2"/>
      <c r="F4" s="1"/>
      <c r="G4" s="1"/>
      <c r="H4" s="1">
        <v>2000</v>
      </c>
      <c r="I4" s="1"/>
      <c r="J4" s="1">
        <v>17664</v>
      </c>
      <c r="K4" s="12">
        <v>900.4</v>
      </c>
      <c r="L4" s="32">
        <f t="shared" ref="L4:L31" si="0">K4/60</f>
        <v>15.006666666666666</v>
      </c>
      <c r="M4" s="5">
        <v>5.6499999999999999E-7</v>
      </c>
      <c r="N4" s="5">
        <v>5.4412270980244697E-2</v>
      </c>
      <c r="O4" s="1"/>
    </row>
    <row r="5" spans="1:15" x14ac:dyDescent="0.3">
      <c r="A5" s="2" t="s">
        <v>6</v>
      </c>
      <c r="B5" s="2"/>
      <c r="C5" s="2" t="s">
        <v>7</v>
      </c>
      <c r="D5" s="2" t="s">
        <v>9</v>
      </c>
      <c r="E5" s="2"/>
      <c r="F5" s="1"/>
      <c r="G5" s="1"/>
      <c r="H5" s="1">
        <v>2000</v>
      </c>
      <c r="I5" s="1"/>
      <c r="J5" s="1">
        <v>17846</v>
      </c>
      <c r="K5" s="12">
        <v>911.52</v>
      </c>
      <c r="L5" s="32">
        <f t="shared" si="0"/>
        <v>15.192</v>
      </c>
      <c r="M5" s="5">
        <v>5.9400000000000005E-7</v>
      </c>
      <c r="N5" s="5">
        <v>2.2929005348548599E-2</v>
      </c>
      <c r="O5" s="1"/>
    </row>
    <row r="6" spans="1:15" x14ac:dyDescent="0.3">
      <c r="A6" s="2" t="s">
        <v>6</v>
      </c>
      <c r="B6" s="2"/>
      <c r="C6" s="2" t="s">
        <v>7</v>
      </c>
      <c r="D6" s="2" t="s">
        <v>9</v>
      </c>
      <c r="E6" s="2"/>
      <c r="F6" s="1"/>
      <c r="G6" s="1"/>
      <c r="H6" s="1">
        <v>2000</v>
      </c>
      <c r="I6" s="1"/>
      <c r="J6" s="1">
        <v>17664</v>
      </c>
      <c r="K6" s="12">
        <v>881.89</v>
      </c>
      <c r="L6" s="32">
        <f t="shared" si="0"/>
        <v>14.698166666666667</v>
      </c>
      <c r="M6" s="5">
        <v>5.51E-7</v>
      </c>
      <c r="N6" s="5">
        <v>4.27647086787354E-2</v>
      </c>
      <c r="O6" s="1"/>
    </row>
    <row r="7" spans="1:15" x14ac:dyDescent="0.3">
      <c r="A7" s="2" t="s">
        <v>6</v>
      </c>
      <c r="B7" s="2"/>
      <c r="C7" s="2" t="s">
        <v>7</v>
      </c>
      <c r="D7" s="2" t="s">
        <v>9</v>
      </c>
      <c r="E7" s="2"/>
      <c r="F7" s="1"/>
      <c r="G7" s="1"/>
      <c r="H7" s="1">
        <v>2000</v>
      </c>
      <c r="I7" s="1"/>
      <c r="J7" s="1">
        <v>17597</v>
      </c>
      <c r="K7" s="12">
        <v>866.54</v>
      </c>
      <c r="L7" s="32">
        <f t="shared" si="0"/>
        <v>14.442333333333332</v>
      </c>
      <c r="M7" s="5">
        <v>3.7E-7</v>
      </c>
      <c r="N7" s="5">
        <v>2.37202473186921E-2</v>
      </c>
      <c r="O7" s="1"/>
    </row>
    <row r="8" spans="1:15" x14ac:dyDescent="0.3">
      <c r="A8" s="2" t="s">
        <v>6</v>
      </c>
      <c r="B8" s="2"/>
      <c r="C8" s="2" t="s">
        <v>7</v>
      </c>
      <c r="D8" s="2" t="s">
        <v>9</v>
      </c>
      <c r="E8" s="2"/>
      <c r="F8" s="1"/>
      <c r="G8" s="1"/>
      <c r="H8" s="1">
        <v>2000</v>
      </c>
      <c r="I8" s="1"/>
      <c r="J8" s="1">
        <v>17823</v>
      </c>
      <c r="K8" s="12">
        <v>906.91</v>
      </c>
      <c r="L8" s="32">
        <f t="shared" si="0"/>
        <v>15.115166666666665</v>
      </c>
      <c r="M8" s="5">
        <v>5.1600000000000001E-7</v>
      </c>
      <c r="N8" s="5">
        <v>1.00885155649928E-2</v>
      </c>
      <c r="O8" s="1"/>
    </row>
    <row r="9" spans="1:15" x14ac:dyDescent="0.3">
      <c r="A9" s="2" t="s">
        <v>6</v>
      </c>
      <c r="B9" s="2"/>
      <c r="C9" s="2" t="s">
        <v>7</v>
      </c>
      <c r="D9" s="2" t="s">
        <v>9</v>
      </c>
      <c r="E9" s="2"/>
      <c r="F9" s="1"/>
      <c r="G9" s="1"/>
      <c r="H9" s="1">
        <v>2000</v>
      </c>
      <c r="I9" s="1"/>
      <c r="J9" s="1">
        <v>17611</v>
      </c>
      <c r="K9" s="12">
        <v>821.76</v>
      </c>
      <c r="L9" s="32">
        <f t="shared" si="0"/>
        <v>13.696</v>
      </c>
      <c r="M9" s="5">
        <v>1.13E-6</v>
      </c>
      <c r="N9" s="5">
        <v>5.09341902884652E-2</v>
      </c>
      <c r="O9" s="1"/>
    </row>
    <row r="10" spans="1:15" x14ac:dyDescent="0.3">
      <c r="A10" s="2" t="s">
        <v>6</v>
      </c>
      <c r="B10" s="2"/>
      <c r="C10" s="2" t="s">
        <v>7</v>
      </c>
      <c r="D10" s="2" t="s">
        <v>9</v>
      </c>
      <c r="E10" s="2"/>
      <c r="F10" s="1"/>
      <c r="G10" s="1"/>
      <c r="H10" s="1">
        <v>2000</v>
      </c>
      <c r="I10" s="1"/>
      <c r="J10" s="1">
        <v>17863</v>
      </c>
      <c r="K10" s="12">
        <v>893.9</v>
      </c>
      <c r="L10" s="32">
        <f t="shared" si="0"/>
        <v>14.898333333333333</v>
      </c>
      <c r="M10" s="5">
        <v>5.3300000000000002E-7</v>
      </c>
      <c r="N10" s="5">
        <v>1.5918182174000001E-2</v>
      </c>
      <c r="O10" s="1"/>
    </row>
    <row r="11" spans="1:15" x14ac:dyDescent="0.3">
      <c r="A11" s="2" t="s">
        <v>6</v>
      </c>
      <c r="B11" s="2"/>
      <c r="C11" s="2" t="s">
        <v>7</v>
      </c>
      <c r="D11" s="2" t="s">
        <v>9</v>
      </c>
      <c r="E11" s="2"/>
      <c r="F11" s="1"/>
      <c r="G11" s="1"/>
      <c r="H11" s="1">
        <v>2000</v>
      </c>
      <c r="I11" s="1"/>
      <c r="J11" s="1">
        <v>17854</v>
      </c>
      <c r="K11" s="12">
        <v>890.96</v>
      </c>
      <c r="L11" s="32">
        <f t="shared" si="0"/>
        <v>14.849333333333334</v>
      </c>
      <c r="M11" s="5">
        <v>8.8299999999999995E-7</v>
      </c>
      <c r="N11" s="5">
        <v>6.3458970700000006E-2</v>
      </c>
      <c r="O11" s="1"/>
    </row>
    <row r="12" spans="1:15" x14ac:dyDescent="0.3">
      <c r="A12" s="2" t="s">
        <v>6</v>
      </c>
      <c r="B12" s="2"/>
      <c r="C12" s="2" t="s">
        <v>7</v>
      </c>
      <c r="D12" s="2" t="s">
        <v>9</v>
      </c>
      <c r="E12" s="2"/>
      <c r="F12" s="1"/>
      <c r="G12" s="1"/>
      <c r="H12" s="1">
        <v>2000</v>
      </c>
      <c r="I12" s="1"/>
      <c r="J12" s="1">
        <v>17674</v>
      </c>
      <c r="K12" s="12">
        <v>878.73</v>
      </c>
      <c r="L12" s="32">
        <f t="shared" si="0"/>
        <v>14.6455</v>
      </c>
      <c r="M12" s="5">
        <v>5.0299999999999999E-7</v>
      </c>
      <c r="N12" s="5">
        <v>3.6551377848785299E-3</v>
      </c>
      <c r="O12" s="1"/>
    </row>
    <row r="13" spans="1:15" x14ac:dyDescent="0.3">
      <c r="A13" s="2" t="s">
        <v>6</v>
      </c>
      <c r="B13" s="2"/>
      <c r="C13" s="2" t="s">
        <v>7</v>
      </c>
      <c r="D13" s="2" t="s">
        <v>9</v>
      </c>
      <c r="E13" s="2"/>
      <c r="F13" s="2"/>
      <c r="G13" s="2"/>
      <c r="H13" s="2">
        <v>5000</v>
      </c>
      <c r="I13" s="2"/>
      <c r="J13" s="2">
        <v>17819</v>
      </c>
      <c r="K13" s="11">
        <v>2386</v>
      </c>
      <c r="L13" s="32">
        <f t="shared" si="0"/>
        <v>39.766666666666666</v>
      </c>
      <c r="M13" s="3">
        <v>6.3E-7</v>
      </c>
      <c r="N13" s="3">
        <v>1.2630961174008601E-3</v>
      </c>
    </row>
    <row r="14" spans="1:15" x14ac:dyDescent="0.3">
      <c r="A14" s="2" t="s">
        <v>6</v>
      </c>
      <c r="B14" s="2"/>
      <c r="C14" s="2" t="s">
        <v>7</v>
      </c>
      <c r="D14" s="2" t="s">
        <v>9</v>
      </c>
      <c r="E14" s="2"/>
      <c r="F14" s="1"/>
      <c r="G14" s="1"/>
      <c r="H14" s="1">
        <v>5000</v>
      </c>
      <c r="I14" s="2"/>
      <c r="J14" s="2">
        <v>17803</v>
      </c>
      <c r="K14" s="12">
        <v>2498</v>
      </c>
      <c r="L14" s="32">
        <f t="shared" si="0"/>
        <v>41.633333333333333</v>
      </c>
      <c r="M14" s="5">
        <v>6.44E-7</v>
      </c>
      <c r="N14" s="5">
        <v>1.02445242590561E-3</v>
      </c>
      <c r="O14" s="1"/>
    </row>
    <row r="15" spans="1:15" x14ac:dyDescent="0.3">
      <c r="A15" s="2" t="s">
        <v>6</v>
      </c>
      <c r="B15" s="2"/>
      <c r="C15" s="2" t="s">
        <v>7</v>
      </c>
      <c r="D15" s="2" t="s">
        <v>9</v>
      </c>
      <c r="E15" s="2"/>
      <c r="F15" s="1"/>
      <c r="G15" s="1"/>
      <c r="H15" s="1">
        <v>5000</v>
      </c>
      <c r="I15" s="1"/>
      <c r="J15" s="1">
        <v>17973</v>
      </c>
      <c r="K15" s="12">
        <v>1824.9</v>
      </c>
      <c r="L15" s="32">
        <f t="shared" si="0"/>
        <v>30.415000000000003</v>
      </c>
      <c r="M15" s="5">
        <v>2.03E-6</v>
      </c>
      <c r="N15" s="5">
        <v>2.7845254582879497E-4</v>
      </c>
      <c r="O15" s="1"/>
    </row>
    <row r="16" spans="1:15" x14ac:dyDescent="0.3">
      <c r="A16" s="2" t="s">
        <v>6</v>
      </c>
      <c r="B16" s="2"/>
      <c r="C16" s="2" t="s">
        <v>7</v>
      </c>
      <c r="D16" s="2" t="s">
        <v>9</v>
      </c>
      <c r="E16" s="2"/>
      <c r="F16" s="1"/>
      <c r="G16" s="1"/>
      <c r="H16" s="1">
        <v>5000</v>
      </c>
      <c r="I16" s="1"/>
      <c r="J16" s="1">
        <v>17934</v>
      </c>
      <c r="K16" s="12">
        <v>2108.87</v>
      </c>
      <c r="L16" s="32">
        <f t="shared" si="0"/>
        <v>35.147833333333331</v>
      </c>
      <c r="M16" s="5">
        <v>5.9800000000000003E-7</v>
      </c>
      <c r="N16" s="5">
        <v>1.07079666077019E-3</v>
      </c>
      <c r="O16" s="1"/>
    </row>
    <row r="17" spans="1:15" x14ac:dyDescent="0.3">
      <c r="A17" s="2" t="s">
        <v>6</v>
      </c>
      <c r="B17" s="2"/>
      <c r="C17" s="2" t="s">
        <v>7</v>
      </c>
      <c r="D17" s="2" t="s">
        <v>9</v>
      </c>
      <c r="E17" s="2"/>
      <c r="F17" s="1"/>
      <c r="G17" s="1"/>
      <c r="H17" s="1">
        <v>5000</v>
      </c>
      <c r="I17" s="1"/>
      <c r="J17" s="1">
        <v>17942</v>
      </c>
      <c r="K17" s="12">
        <v>2723.17</v>
      </c>
      <c r="L17" s="32">
        <f t="shared" si="0"/>
        <v>45.386166666666668</v>
      </c>
      <c r="M17" s="5">
        <v>2.8899999999999999E-6</v>
      </c>
      <c r="N17" s="5">
        <v>1.2470233511201799E-3</v>
      </c>
      <c r="O17" s="1"/>
    </row>
    <row r="18" spans="1:15" x14ac:dyDescent="0.3">
      <c r="A18" s="2" t="s">
        <v>6</v>
      </c>
      <c r="B18" s="2"/>
      <c r="C18" s="2" t="s">
        <v>7</v>
      </c>
      <c r="D18" s="2" t="s">
        <v>9</v>
      </c>
      <c r="E18" s="2"/>
      <c r="F18" s="1"/>
      <c r="G18" s="1"/>
      <c r="H18" s="1">
        <v>5000</v>
      </c>
      <c r="I18" s="1"/>
      <c r="J18" s="1">
        <v>18057</v>
      </c>
      <c r="K18" s="12">
        <v>1830.85</v>
      </c>
      <c r="L18" s="32">
        <f t="shared" si="0"/>
        <v>30.514166666666664</v>
      </c>
      <c r="M18" s="5">
        <v>2.7499999999999999E-6</v>
      </c>
      <c r="N18" s="5">
        <v>5.4834538467543603E-4</v>
      </c>
      <c r="O18" s="1"/>
    </row>
    <row r="19" spans="1:15" x14ac:dyDescent="0.3">
      <c r="A19" s="2" t="s">
        <v>6</v>
      </c>
      <c r="B19" s="2"/>
      <c r="C19" s="2" t="s">
        <v>7</v>
      </c>
      <c r="D19" s="2" t="s">
        <v>9</v>
      </c>
      <c r="E19" s="2"/>
      <c r="F19" s="1"/>
      <c r="G19" s="1"/>
      <c r="H19" s="1">
        <v>5000</v>
      </c>
      <c r="I19" s="1"/>
      <c r="J19" s="1">
        <v>17741</v>
      </c>
      <c r="K19" s="12">
        <v>2259.7800000000002</v>
      </c>
      <c r="L19" s="32">
        <f t="shared" si="0"/>
        <v>37.663000000000004</v>
      </c>
      <c r="M19" s="5">
        <v>9.0299999999999997E-7</v>
      </c>
      <c r="N19" s="5">
        <v>5.7217207156393904E-4</v>
      </c>
      <c r="O19" s="1"/>
    </row>
    <row r="20" spans="1:15" x14ac:dyDescent="0.3">
      <c r="A20" s="2" t="s">
        <v>6</v>
      </c>
      <c r="B20" s="2"/>
      <c r="C20" s="2" t="s">
        <v>7</v>
      </c>
      <c r="D20" s="2" t="s">
        <v>9</v>
      </c>
      <c r="E20" s="2"/>
      <c r="F20" s="1"/>
      <c r="G20" s="1"/>
      <c r="H20" s="1">
        <v>5000</v>
      </c>
      <c r="I20" s="1"/>
      <c r="J20" s="1">
        <v>17887</v>
      </c>
      <c r="K20" s="12">
        <v>2230.46</v>
      </c>
      <c r="L20" s="32">
        <f t="shared" si="0"/>
        <v>37.174333333333337</v>
      </c>
      <c r="M20" s="5">
        <v>8.5199999999999995E-7</v>
      </c>
      <c r="N20" s="5">
        <v>2.5469912428463998E-4</v>
      </c>
      <c r="O20" s="1"/>
    </row>
    <row r="21" spans="1:15" x14ac:dyDescent="0.3">
      <c r="A21" s="2" t="s">
        <v>6</v>
      </c>
      <c r="B21" s="2"/>
      <c r="C21" s="2" t="s">
        <v>7</v>
      </c>
      <c r="D21" s="2" t="s">
        <v>9</v>
      </c>
      <c r="E21" s="2"/>
      <c r="F21" s="1"/>
      <c r="G21" s="1"/>
      <c r="H21" s="1">
        <v>5000</v>
      </c>
      <c r="I21" s="1"/>
      <c r="J21" s="1">
        <v>17854</v>
      </c>
      <c r="K21" s="12">
        <v>2257.87</v>
      </c>
      <c r="L21" s="32">
        <f t="shared" si="0"/>
        <v>37.631166666666665</v>
      </c>
      <c r="M21" s="5">
        <v>6.1399999999999997E-7</v>
      </c>
      <c r="N21" s="5">
        <v>4.6388572227518902E-4</v>
      </c>
      <c r="O21" s="1"/>
    </row>
    <row r="22" spans="1:15" x14ac:dyDescent="0.3">
      <c r="A22" s="2" t="s">
        <v>6</v>
      </c>
      <c r="B22" s="2"/>
      <c r="C22" s="2" t="s">
        <v>7</v>
      </c>
      <c r="D22" s="2" t="s">
        <v>9</v>
      </c>
      <c r="E22" s="2"/>
      <c r="F22" s="1"/>
      <c r="G22" s="1"/>
      <c r="H22" s="1">
        <v>5000</v>
      </c>
      <c r="I22" s="1"/>
      <c r="J22" s="1">
        <v>17801</v>
      </c>
      <c r="K22" s="12">
        <v>2475.88</v>
      </c>
      <c r="L22" s="32">
        <f t="shared" si="0"/>
        <v>41.26466666666667</v>
      </c>
      <c r="M22" s="5">
        <v>8.8599999999999997E-7</v>
      </c>
      <c r="N22" s="5">
        <v>1.7256683674946401E-3</v>
      </c>
      <c r="O22" s="1"/>
    </row>
    <row r="23" spans="1:15" x14ac:dyDescent="0.3">
      <c r="A23" s="2" t="s">
        <v>6</v>
      </c>
      <c r="B23" s="2"/>
      <c r="C23" s="2" t="s">
        <v>7</v>
      </c>
      <c r="D23" s="2" t="s">
        <v>9</v>
      </c>
      <c r="E23" s="2"/>
      <c r="F23" s="1"/>
      <c r="G23" s="1"/>
      <c r="H23" s="1">
        <v>10000</v>
      </c>
      <c r="I23" s="1"/>
      <c r="J23" s="1">
        <v>17779</v>
      </c>
      <c r="K23" s="12">
        <v>4295.47</v>
      </c>
      <c r="L23" s="32">
        <f t="shared" si="0"/>
        <v>71.591166666666666</v>
      </c>
      <c r="M23" s="5">
        <v>8.7899999999999997E-7</v>
      </c>
      <c r="N23" s="5">
        <v>8.1609058925376701E-5</v>
      </c>
      <c r="O23" s="1"/>
    </row>
    <row r="24" spans="1:15" x14ac:dyDescent="0.3">
      <c r="A24" s="2" t="s">
        <v>6</v>
      </c>
      <c r="B24" s="2"/>
      <c r="C24" s="2" t="s">
        <v>7</v>
      </c>
      <c r="D24" s="2" t="s">
        <v>9</v>
      </c>
      <c r="E24" s="2"/>
      <c r="F24" s="1"/>
      <c r="G24" s="1"/>
      <c r="H24" s="1">
        <v>10000</v>
      </c>
      <c r="I24" s="1"/>
      <c r="J24" s="1">
        <v>17850</v>
      </c>
      <c r="K24" s="12">
        <v>3829.94</v>
      </c>
      <c r="L24" s="32">
        <f t="shared" si="0"/>
        <v>63.832333333333331</v>
      </c>
      <c r="M24" s="5">
        <v>1.28E-6</v>
      </c>
      <c r="N24" s="10">
        <v>1.29863360092057E-4</v>
      </c>
      <c r="O24" s="1"/>
    </row>
    <row r="25" spans="1:15" x14ac:dyDescent="0.3">
      <c r="A25" s="2" t="s">
        <v>6</v>
      </c>
      <c r="B25" s="2"/>
      <c r="C25" s="2" t="s">
        <v>7</v>
      </c>
      <c r="D25" s="2" t="s">
        <v>9</v>
      </c>
      <c r="E25" s="2"/>
      <c r="F25" s="1"/>
      <c r="G25" s="1"/>
      <c r="H25" s="1">
        <v>10000</v>
      </c>
      <c r="I25" s="1"/>
      <c r="J25" s="1">
        <v>17893</v>
      </c>
      <c r="K25" s="12">
        <v>3958.58</v>
      </c>
      <c r="L25" s="32">
        <f t="shared" si="0"/>
        <v>65.976333333333329</v>
      </c>
      <c r="M25" s="5">
        <v>1.57E-6</v>
      </c>
      <c r="N25" s="5">
        <v>1.4916600992351099E-4</v>
      </c>
      <c r="O25" s="1"/>
    </row>
    <row r="26" spans="1:15" x14ac:dyDescent="0.3">
      <c r="A26" s="2" t="s">
        <v>6</v>
      </c>
      <c r="B26" s="2"/>
      <c r="C26" s="2" t="s">
        <v>7</v>
      </c>
      <c r="D26" s="2" t="s">
        <v>9</v>
      </c>
      <c r="E26" s="2"/>
      <c r="F26" s="1"/>
      <c r="G26" s="1"/>
      <c r="H26" s="1">
        <v>10000</v>
      </c>
      <c r="I26" s="1"/>
      <c r="J26" s="1">
        <v>17831</v>
      </c>
      <c r="K26" s="12">
        <v>3952.46</v>
      </c>
      <c r="L26" s="32">
        <f t="shared" si="0"/>
        <v>65.87433333333334</v>
      </c>
      <c r="M26" s="5">
        <v>1.0300000000000001E-6</v>
      </c>
      <c r="N26" s="5">
        <v>1.28787258366946E-4</v>
      </c>
      <c r="O26" s="1"/>
    </row>
    <row r="27" spans="1:15" x14ac:dyDescent="0.3">
      <c r="A27" s="2" t="s">
        <v>6</v>
      </c>
      <c r="B27" s="2"/>
      <c r="C27" s="2" t="s">
        <v>7</v>
      </c>
      <c r="D27" s="2" t="s">
        <v>9</v>
      </c>
      <c r="E27" s="2"/>
      <c r="F27" s="1"/>
      <c r="G27" s="1"/>
      <c r="H27" s="1">
        <v>10000</v>
      </c>
      <c r="I27" s="1"/>
      <c r="J27" s="1">
        <v>17862</v>
      </c>
      <c r="K27" s="12">
        <v>3229.22</v>
      </c>
      <c r="L27" s="32">
        <f t="shared" si="0"/>
        <v>53.82033333333333</v>
      </c>
      <c r="M27" s="5">
        <v>1.61E-6</v>
      </c>
      <c r="N27" s="5">
        <v>1.6125967339187299E-4</v>
      </c>
      <c r="O27" s="1"/>
    </row>
    <row r="28" spans="1:15" x14ac:dyDescent="0.3">
      <c r="A28" s="2" t="s">
        <v>6</v>
      </c>
      <c r="B28" s="2"/>
      <c r="C28" s="2" t="s">
        <v>7</v>
      </c>
      <c r="D28" s="2" t="s">
        <v>9</v>
      </c>
      <c r="E28" s="2"/>
      <c r="F28" s="1"/>
      <c r="G28" s="1"/>
      <c r="H28" s="1">
        <v>10000</v>
      </c>
      <c r="I28" s="1"/>
      <c r="J28" s="1">
        <v>17845</v>
      </c>
      <c r="K28" s="12">
        <v>3257.18</v>
      </c>
      <c r="L28" s="32">
        <f t="shared" si="0"/>
        <v>54.286333333333332</v>
      </c>
      <c r="M28" s="5">
        <v>3.0199999999999999E-6</v>
      </c>
      <c r="N28" s="5">
        <v>3.4223036405512302E-4</v>
      </c>
      <c r="O28" s="1"/>
    </row>
    <row r="29" spans="1:15" x14ac:dyDescent="0.3">
      <c r="A29" s="2" t="s">
        <v>6</v>
      </c>
      <c r="B29" s="2"/>
      <c r="C29" s="2" t="s">
        <v>7</v>
      </c>
      <c r="D29" s="2" t="s">
        <v>9</v>
      </c>
      <c r="E29" s="2"/>
      <c r="F29" s="1"/>
      <c r="G29" s="1"/>
      <c r="H29" s="1">
        <v>10000</v>
      </c>
      <c r="I29" s="1"/>
      <c r="J29" s="1">
        <v>17912</v>
      </c>
      <c r="K29" s="12">
        <v>3312.5</v>
      </c>
      <c r="L29" s="32">
        <f t="shared" si="0"/>
        <v>55.208333333333336</v>
      </c>
      <c r="M29" s="5">
        <v>1.8199999999999999E-6</v>
      </c>
      <c r="N29" s="5">
        <v>1.79744957605101E-4</v>
      </c>
      <c r="O29" s="1"/>
    </row>
    <row r="30" spans="1:15" x14ac:dyDescent="0.3">
      <c r="A30" s="2" t="s">
        <v>6</v>
      </c>
      <c r="B30" s="2"/>
      <c r="C30" s="2" t="s">
        <v>7</v>
      </c>
      <c r="D30" s="2" t="s">
        <v>9</v>
      </c>
      <c r="E30" s="2"/>
      <c r="F30" s="1"/>
      <c r="G30" s="1"/>
      <c r="H30" s="1">
        <v>10000</v>
      </c>
      <c r="I30" s="1"/>
      <c r="J30" s="1">
        <v>17965</v>
      </c>
      <c r="K30" s="12">
        <v>4168.5</v>
      </c>
      <c r="L30" s="32">
        <f t="shared" si="0"/>
        <v>69.474999999999994</v>
      </c>
      <c r="M30" s="5">
        <v>9.7999999999999993E-7</v>
      </c>
      <c r="N30" s="5">
        <v>9.55895696301782E-5</v>
      </c>
      <c r="O30" s="1"/>
    </row>
    <row r="31" spans="1:15" x14ac:dyDescent="0.3">
      <c r="A31" s="2" t="s">
        <v>6</v>
      </c>
      <c r="B31" s="2"/>
      <c r="C31" s="2" t="s">
        <v>7</v>
      </c>
      <c r="D31" s="2" t="s">
        <v>9</v>
      </c>
      <c r="E31" s="2"/>
      <c r="F31" s="1"/>
      <c r="G31" s="1"/>
      <c r="H31" s="1">
        <v>10000</v>
      </c>
      <c r="I31" s="1"/>
      <c r="J31" s="1">
        <v>17939</v>
      </c>
      <c r="K31" s="12">
        <v>3828.4</v>
      </c>
      <c r="L31" s="32">
        <f t="shared" si="0"/>
        <v>63.806666666666665</v>
      </c>
      <c r="M31" s="5">
        <v>1.26E-6</v>
      </c>
      <c r="N31" s="5">
        <v>1.19155685459829E-4</v>
      </c>
      <c r="O31" s="1"/>
    </row>
    <row r="32" spans="1:15" x14ac:dyDescent="0.3">
      <c r="A32" s="2" t="s">
        <v>6</v>
      </c>
      <c r="B32" s="2"/>
      <c r="C32" s="2" t="s">
        <v>7</v>
      </c>
      <c r="D32" s="2" t="s">
        <v>9</v>
      </c>
      <c r="E32" s="2"/>
      <c r="F32" s="1"/>
      <c r="G32" s="1"/>
      <c r="H32" s="1">
        <v>10000</v>
      </c>
      <c r="I32" s="1"/>
      <c r="J32" s="1">
        <v>17858</v>
      </c>
      <c r="K32" s="12">
        <v>4501.8500000000004</v>
      </c>
      <c r="L32" s="32">
        <f>K32/60</f>
        <v>75.030833333333334</v>
      </c>
      <c r="M32" s="5">
        <v>1.0499999999999999E-6</v>
      </c>
      <c r="N32" s="5">
        <v>1.0860746156928199E-4</v>
      </c>
      <c r="O32" s="1"/>
    </row>
    <row r="33" spans="1:15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 t="s">
        <v>12</v>
      </c>
      <c r="O33" s="6" t="s">
        <v>11</v>
      </c>
    </row>
    <row r="34" spans="1:15" x14ac:dyDescent="0.3">
      <c r="A34" s="1"/>
      <c r="B34" s="1"/>
      <c r="C34" s="1"/>
      <c r="D34" s="1"/>
      <c r="E34" s="1"/>
      <c r="F34" s="1"/>
      <c r="G34" s="1"/>
      <c r="H34" s="1">
        <v>5000</v>
      </c>
      <c r="I34" s="1"/>
      <c r="J34" s="1"/>
      <c r="K34" s="1"/>
      <c r="L34" s="32"/>
      <c r="M34" s="1"/>
      <c r="N34" s="5">
        <f>AVERAGE(N13:N22)</f>
        <v>8.4485917713194789E-4</v>
      </c>
      <c r="O34" s="1">
        <f>_xlfn.STDEV.P(N13:N22)</f>
        <v>4.6608038923739314E-4</v>
      </c>
    </row>
    <row r="35" spans="1:15" x14ac:dyDescent="0.3">
      <c r="A35" s="1"/>
      <c r="B35" s="1"/>
      <c r="C35" s="1"/>
      <c r="D35" s="1"/>
      <c r="E35" s="1"/>
      <c r="F35" s="1"/>
      <c r="G35" s="1"/>
      <c r="H35" s="1">
        <v>10000</v>
      </c>
      <c r="I35" s="1"/>
      <c r="J35" s="1"/>
      <c r="K35" s="1"/>
      <c r="L35" s="32"/>
      <c r="M35" s="1"/>
      <c r="N35" s="5">
        <f>AVERAGE(N23:N32)</f>
        <v>1.496013399019277E-4</v>
      </c>
      <c r="O35" s="1">
        <f>_xlfn.STDEV.P(N23:N32)</f>
        <v>7.0086486756693633E-5</v>
      </c>
    </row>
    <row r="36" spans="1:15" x14ac:dyDescent="0.3">
      <c r="A36" s="7"/>
      <c r="B36" s="7"/>
      <c r="C36" s="7"/>
      <c r="D36" s="7"/>
      <c r="E36" s="7"/>
      <c r="F36" s="7"/>
      <c r="G36" s="7"/>
      <c r="H36" s="7">
        <v>2000</v>
      </c>
      <c r="I36" s="7"/>
      <c r="J36" s="7"/>
      <c r="K36" s="7"/>
      <c r="L36" s="34"/>
      <c r="M36" s="7"/>
      <c r="N36" s="9">
        <f>AVERAGE(N3:N12)</f>
        <v>3.1219044989073814E-2</v>
      </c>
      <c r="O36" s="7">
        <f>_xlfn.STDEV.P(N3:N12)</f>
        <v>1.9267628015677642E-2</v>
      </c>
    </row>
    <row r="37" spans="1:15" s="16" customFormat="1" x14ac:dyDescent="0.3">
      <c r="A37" s="1"/>
      <c r="B37" s="1"/>
      <c r="C37" s="2"/>
      <c r="D37" s="2"/>
      <c r="E37" s="2"/>
      <c r="F37" s="2"/>
      <c r="G37" s="2"/>
      <c r="H37" s="2"/>
      <c r="I37" s="1"/>
      <c r="J37" s="1"/>
      <c r="K37" s="12"/>
      <c r="L37" s="32"/>
      <c r="M37" s="1"/>
      <c r="N37" s="5"/>
      <c r="O37" s="1"/>
    </row>
    <row r="38" spans="1:15" x14ac:dyDescent="0.3">
      <c r="A38" s="1"/>
      <c r="B38" s="1"/>
      <c r="C38" s="2"/>
      <c r="D38" s="2"/>
      <c r="E38" s="2"/>
      <c r="F38" s="2"/>
      <c r="G38" s="2"/>
      <c r="H38" s="2"/>
      <c r="I38" s="1"/>
      <c r="J38" s="1"/>
      <c r="K38" s="12"/>
      <c r="L38" s="32"/>
      <c r="M38" s="1"/>
      <c r="N38" s="5"/>
      <c r="O38" s="1"/>
    </row>
    <row r="39" spans="1:15" x14ac:dyDescent="0.3">
      <c r="A39" s="1"/>
      <c r="B39" s="1"/>
      <c r="C39" s="2"/>
      <c r="D39" s="2"/>
      <c r="E39" s="2"/>
      <c r="F39" s="2"/>
      <c r="G39" s="2"/>
      <c r="H39" s="2"/>
      <c r="I39" s="1"/>
      <c r="J39" s="1"/>
      <c r="K39" s="12"/>
      <c r="L39" s="32"/>
      <c r="M39" s="1"/>
      <c r="N39" s="5"/>
      <c r="O39" s="1"/>
    </row>
    <row r="40" spans="1:1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32"/>
      <c r="M40" s="1"/>
      <c r="N40" s="1"/>
      <c r="O40" s="1"/>
    </row>
    <row r="41" spans="1:1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32"/>
      <c r="M41" s="1"/>
      <c r="N41" s="1"/>
      <c r="O41" s="1"/>
    </row>
    <row r="42" spans="1:1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32"/>
      <c r="M42" s="1"/>
      <c r="N42" s="1"/>
      <c r="O42" s="1"/>
    </row>
    <row r="43" spans="1:1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32"/>
      <c r="M43" s="1"/>
      <c r="N43" s="1"/>
      <c r="O43" s="1"/>
    </row>
    <row r="44" spans="1:1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32"/>
      <c r="M44" s="1"/>
      <c r="N44" s="1"/>
      <c r="O44" s="1"/>
    </row>
    <row r="45" spans="1:1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32"/>
      <c r="M45" s="1"/>
      <c r="N45" s="1"/>
      <c r="O45" s="1"/>
    </row>
    <row r="46" spans="1:1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32"/>
      <c r="M46" s="1"/>
      <c r="N46" s="1"/>
      <c r="O46" s="1"/>
    </row>
    <row r="47" spans="1:1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32"/>
      <c r="M47" s="1"/>
      <c r="N47" s="1"/>
      <c r="O47" s="1"/>
    </row>
    <row r="48" spans="1:1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32"/>
      <c r="M48" s="1"/>
      <c r="N48" s="1"/>
      <c r="O48" s="1"/>
    </row>
    <row r="49" spans="1:1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32"/>
      <c r="M49" s="1"/>
      <c r="N49" s="1"/>
      <c r="O49" s="1"/>
    </row>
    <row r="50" spans="1:1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32"/>
      <c r="M50" s="1"/>
      <c r="N50" s="1"/>
      <c r="O50" s="1"/>
    </row>
    <row r="51" spans="1:1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32"/>
      <c r="M51" s="1"/>
      <c r="N51" s="1"/>
      <c r="O51" s="1"/>
    </row>
    <row r="52" spans="1:1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32"/>
      <c r="M52" s="1"/>
      <c r="N52" s="1"/>
      <c r="O52" s="1"/>
    </row>
    <row r="53" spans="1:1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32"/>
      <c r="M53" s="1"/>
      <c r="N53" s="1"/>
      <c r="O53" s="1"/>
    </row>
    <row r="54" spans="1:1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32"/>
      <c r="M54" s="1"/>
      <c r="N54" s="1"/>
      <c r="O54" s="1"/>
    </row>
    <row r="55" spans="1:1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32"/>
      <c r="M55" s="1"/>
      <c r="N55" s="1"/>
      <c r="O55" s="1"/>
    </row>
    <row r="56" spans="1:1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32"/>
      <c r="M56" s="1"/>
      <c r="N56" s="1"/>
      <c r="O56" s="1"/>
    </row>
    <row r="57" spans="1:15" x14ac:dyDescent="0.3">
      <c r="A57" s="1"/>
      <c r="B57" s="1"/>
      <c r="C57" s="2"/>
      <c r="D57" s="2"/>
      <c r="E57" s="2"/>
      <c r="F57" s="2"/>
      <c r="G57" s="2"/>
      <c r="H57" s="2"/>
      <c r="I57" s="1"/>
      <c r="J57" s="1"/>
      <c r="K57" s="12"/>
      <c r="L57" s="32"/>
      <c r="M57" s="1"/>
      <c r="N57" s="5"/>
      <c r="O57" s="1"/>
    </row>
    <row r="58" spans="1:1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32"/>
      <c r="M58" s="1"/>
      <c r="N58" s="1"/>
      <c r="O58" s="1"/>
    </row>
    <row r="59" spans="1:1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32"/>
      <c r="M59" s="1"/>
      <c r="N59" s="1"/>
      <c r="O59" s="1"/>
    </row>
    <row r="60" spans="1:1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32"/>
      <c r="M60" s="1"/>
      <c r="N60" s="1"/>
      <c r="O60" s="1"/>
    </row>
    <row r="61" spans="1:1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32"/>
      <c r="M61" s="1"/>
      <c r="N61" s="1"/>
      <c r="O61" s="1"/>
    </row>
    <row r="62" spans="1:1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32"/>
      <c r="M62" s="1"/>
      <c r="N62" s="1"/>
      <c r="O62" s="1"/>
    </row>
    <row r="63" spans="1:1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32"/>
      <c r="M63" s="1"/>
      <c r="N63" s="1"/>
      <c r="O63" s="1"/>
    </row>
    <row r="64" spans="1:1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32"/>
      <c r="M64" s="1"/>
      <c r="N64" s="1"/>
      <c r="O64" s="1"/>
    </row>
    <row r="65" spans="1:1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32"/>
      <c r="M65" s="1"/>
      <c r="N65" s="1"/>
      <c r="O65" s="1"/>
    </row>
    <row r="66" spans="1:1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32"/>
      <c r="M66" s="1"/>
      <c r="N66" s="1"/>
      <c r="O66" s="1"/>
    </row>
    <row r="67" spans="1:1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32"/>
      <c r="M67" s="1"/>
      <c r="N67" s="1"/>
      <c r="O67" s="1"/>
    </row>
    <row r="68" spans="1:1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32"/>
      <c r="M68" s="1"/>
      <c r="N68" s="1"/>
      <c r="O68" s="1"/>
    </row>
    <row r="69" spans="1:1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32"/>
      <c r="M69" s="1"/>
      <c r="N69" s="1"/>
      <c r="O69" s="1"/>
    </row>
    <row r="70" spans="1:1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32"/>
      <c r="M70" s="1"/>
      <c r="N70" s="1"/>
      <c r="O70" s="1"/>
    </row>
    <row r="71" spans="1:1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32"/>
      <c r="M71" s="1"/>
      <c r="N71" s="1"/>
      <c r="O71" s="1"/>
    </row>
    <row r="72" spans="1:15" x14ac:dyDescent="0.3">
      <c r="A72" s="1"/>
      <c r="B72" s="1"/>
      <c r="C72" s="2"/>
      <c r="D72" s="2"/>
      <c r="E72" s="2"/>
      <c r="F72" s="2"/>
      <c r="G72" s="2"/>
      <c r="H72" s="2"/>
      <c r="I72" s="1"/>
      <c r="J72" s="1"/>
      <c r="K72" s="12"/>
      <c r="L72" s="32"/>
      <c r="M72" s="1"/>
      <c r="N72" s="5"/>
      <c r="O72" s="1"/>
    </row>
    <row r="73" spans="1:1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32"/>
      <c r="M73" s="1"/>
      <c r="N73" s="1"/>
      <c r="O73" s="1"/>
    </row>
    <row r="74" spans="1:1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32"/>
      <c r="M74" s="1"/>
      <c r="N74" s="1"/>
      <c r="O74" s="1"/>
    </row>
    <row r="75" spans="1:1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32"/>
      <c r="M75" s="1"/>
      <c r="N75" s="1"/>
      <c r="O75" s="1"/>
    </row>
    <row r="76" spans="1:1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32"/>
      <c r="M76" s="1"/>
      <c r="N76" s="1"/>
      <c r="O76" s="1"/>
    </row>
    <row r="77" spans="1:1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32"/>
      <c r="M77" s="1"/>
      <c r="N77" s="1"/>
      <c r="O77" s="1"/>
    </row>
    <row r="78" spans="1:1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32"/>
      <c r="M78" s="1"/>
      <c r="N78" s="1"/>
      <c r="O78" s="1"/>
    </row>
    <row r="79" spans="1:1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32"/>
      <c r="M79" s="1"/>
      <c r="N79" s="1"/>
      <c r="O79" s="1"/>
    </row>
    <row r="80" spans="1:1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32"/>
      <c r="M80" s="1"/>
      <c r="N80" s="1"/>
      <c r="O80" s="1"/>
    </row>
    <row r="81" spans="1:1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32"/>
      <c r="M81" s="1"/>
      <c r="N81" s="1"/>
      <c r="O81" s="1"/>
    </row>
    <row r="82" spans="1:1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32"/>
      <c r="M82" s="1"/>
      <c r="N82" s="1"/>
      <c r="O82" s="1"/>
    </row>
    <row r="83" spans="1:1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32"/>
      <c r="M83" s="1"/>
      <c r="N83" s="1"/>
      <c r="O83" s="1"/>
    </row>
    <row r="84" spans="1:1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32"/>
      <c r="M84" s="1"/>
      <c r="N84" s="1"/>
      <c r="O84" s="1"/>
    </row>
    <row r="85" spans="1:1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32"/>
      <c r="M85" s="1"/>
      <c r="N85" s="1"/>
      <c r="O85" s="1"/>
    </row>
    <row r="86" spans="1:1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32"/>
      <c r="M86" s="1"/>
      <c r="N86" s="1"/>
      <c r="O86" s="1"/>
    </row>
    <row r="87" spans="1:1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32"/>
      <c r="M87" s="1"/>
      <c r="N87" s="1"/>
      <c r="O87" s="1"/>
    </row>
    <row r="88" spans="1:1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32"/>
      <c r="M88" s="1"/>
      <c r="N88" s="1"/>
      <c r="O88" s="1"/>
    </row>
    <row r="89" spans="1:1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32"/>
      <c r="M89" s="1"/>
      <c r="N89" s="1"/>
      <c r="O89" s="1"/>
    </row>
    <row r="90" spans="1:1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32"/>
      <c r="M90" s="1"/>
      <c r="N90" s="1"/>
      <c r="O90" s="1"/>
    </row>
    <row r="91" spans="1:1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32"/>
      <c r="M91" s="1"/>
      <c r="N91" s="1"/>
      <c r="O91" s="1"/>
    </row>
    <row r="92" spans="1:1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32"/>
      <c r="M92" s="1"/>
      <c r="N92" s="1"/>
      <c r="O92" s="1"/>
    </row>
    <row r="93" spans="1:1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32"/>
      <c r="M93" s="1"/>
      <c r="N93" s="1"/>
      <c r="O93" s="1"/>
    </row>
    <row r="94" spans="1:1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32"/>
      <c r="M94" s="1"/>
      <c r="N94" s="1"/>
      <c r="O94" s="1"/>
    </row>
    <row r="95" spans="1:1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32"/>
      <c r="M95" s="1"/>
      <c r="N95" s="1"/>
      <c r="O95" s="1"/>
    </row>
    <row r="96" spans="1:1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32"/>
      <c r="M96" s="1"/>
      <c r="N96" s="1"/>
      <c r="O96" s="1"/>
    </row>
    <row r="97" spans="1:1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32"/>
      <c r="M97" s="1"/>
      <c r="N97" s="1"/>
      <c r="O97" s="1"/>
    </row>
    <row r="98" spans="1:1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32"/>
      <c r="M98" s="1"/>
      <c r="N98" s="1"/>
      <c r="O98" s="1"/>
    </row>
    <row r="99" spans="1:1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32"/>
      <c r="M99" s="1"/>
      <c r="N99" s="1"/>
      <c r="O99" s="1"/>
    </row>
    <row r="100" spans="1:1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32"/>
      <c r="M100" s="1"/>
      <c r="N100" s="1"/>
      <c r="O100" s="1"/>
    </row>
    <row r="101" spans="1:1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32"/>
      <c r="M101" s="1"/>
      <c r="N101" s="1"/>
      <c r="O101" s="1"/>
    </row>
    <row r="102" spans="1:1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32"/>
      <c r="M102" s="1"/>
      <c r="N102" s="1"/>
      <c r="O102" s="1"/>
    </row>
    <row r="103" spans="1:1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32"/>
      <c r="M103" s="1"/>
      <c r="N103" s="1"/>
      <c r="O103" s="1"/>
    </row>
    <row r="104" spans="1:1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32"/>
      <c r="M104" s="1"/>
      <c r="N104" s="1"/>
      <c r="O104" s="1"/>
    </row>
    <row r="105" spans="1:1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32"/>
      <c r="M105" s="1"/>
      <c r="N105" s="1"/>
      <c r="O105" s="1"/>
    </row>
    <row r="106" spans="1:1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32"/>
      <c r="M106" s="1"/>
      <c r="N106" s="1"/>
      <c r="O106" s="1"/>
    </row>
    <row r="107" spans="1:1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32"/>
      <c r="M107" s="1"/>
      <c r="N107" s="1"/>
      <c r="O107" s="1"/>
    </row>
    <row r="108" spans="1:1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32"/>
      <c r="M108" s="1"/>
      <c r="N108" s="1"/>
      <c r="O108" s="1"/>
    </row>
    <row r="109" spans="1:1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32"/>
      <c r="M109" s="1"/>
      <c r="N109" s="1"/>
      <c r="O109" s="1"/>
    </row>
    <row r="110" spans="1:1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32"/>
      <c r="M110" s="1"/>
      <c r="N110" s="1"/>
      <c r="O110" s="1"/>
    </row>
    <row r="111" spans="1:1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32"/>
      <c r="M111" s="1"/>
      <c r="N111" s="1"/>
      <c r="O111" s="1"/>
    </row>
    <row r="112" spans="1:1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32"/>
      <c r="M112" s="1"/>
      <c r="N112" s="1"/>
      <c r="O112" s="1"/>
    </row>
    <row r="113" spans="1:1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32"/>
      <c r="M113" s="1"/>
      <c r="N113" s="1"/>
      <c r="O113" s="1"/>
    </row>
    <row r="114" spans="1:1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32"/>
      <c r="M114" s="1"/>
      <c r="N114" s="1"/>
      <c r="O114" s="1"/>
    </row>
    <row r="115" spans="1:1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</sheetData>
  <mergeCells count="4">
    <mergeCell ref="C1:H1"/>
    <mergeCell ref="A1:A2"/>
    <mergeCell ref="O1:O2"/>
    <mergeCell ref="J1:N1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"/>
  <sheetViews>
    <sheetView zoomScale="85" zoomScaleNormal="85" workbookViewId="0">
      <selection activeCell="E17" sqref="E17"/>
    </sheetView>
  </sheetViews>
  <sheetFormatPr defaultRowHeight="14.4" x14ac:dyDescent="0.3"/>
  <cols>
    <col min="1" max="1" width="18.6640625" customWidth="1"/>
    <col min="2" max="2" width="48.6640625" customWidth="1"/>
    <col min="3" max="3" width="11.21875" customWidth="1"/>
    <col min="4" max="5" width="17.33203125" customWidth="1"/>
    <col min="6" max="7" width="5.6640625" customWidth="1"/>
    <col min="8" max="8" width="9.88671875" customWidth="1"/>
    <col min="9" max="9" width="13.88671875" bestFit="1" customWidth="1"/>
    <col min="10" max="10" width="10.6640625" customWidth="1"/>
    <col min="11" max="14" width="10.5546875" customWidth="1"/>
    <col min="15" max="15" width="18.6640625" customWidth="1"/>
  </cols>
  <sheetData>
    <row r="1" spans="1:15" x14ac:dyDescent="0.3">
      <c r="A1" s="23" t="s">
        <v>0</v>
      </c>
      <c r="B1" s="13"/>
      <c r="C1" s="22" t="s">
        <v>3</v>
      </c>
      <c r="D1" s="22"/>
      <c r="E1" s="22"/>
      <c r="F1" s="22"/>
      <c r="G1" s="22"/>
      <c r="H1" s="22"/>
      <c r="I1" s="8"/>
      <c r="J1" s="27" t="s">
        <v>10</v>
      </c>
      <c r="K1" s="27"/>
      <c r="L1" s="27"/>
      <c r="M1" s="27"/>
      <c r="N1" s="27"/>
      <c r="O1" s="25"/>
    </row>
    <row r="2" spans="1:15" s="16" customFormat="1" ht="29.4" customHeight="1" thickBot="1" x14ac:dyDescent="0.35">
      <c r="A2" s="38"/>
      <c r="B2" s="39" t="s">
        <v>19</v>
      </c>
      <c r="C2" s="40" t="s">
        <v>4</v>
      </c>
      <c r="D2" s="40" t="s">
        <v>8</v>
      </c>
      <c r="E2" s="40"/>
      <c r="F2" s="40" t="s">
        <v>13</v>
      </c>
      <c r="G2" s="40" t="s">
        <v>14</v>
      </c>
      <c r="H2" s="40" t="s">
        <v>25</v>
      </c>
      <c r="I2" s="41" t="s">
        <v>38</v>
      </c>
      <c r="J2" s="42" t="s">
        <v>16</v>
      </c>
      <c r="K2" s="42" t="s">
        <v>1</v>
      </c>
      <c r="L2" s="43" t="s">
        <v>32</v>
      </c>
      <c r="M2" s="43" t="s">
        <v>2</v>
      </c>
      <c r="N2" s="42" t="s">
        <v>5</v>
      </c>
      <c r="O2" s="26"/>
    </row>
    <row r="3" spans="1:15" x14ac:dyDescent="0.3">
      <c r="A3" s="1" t="s">
        <v>18</v>
      </c>
      <c r="B3" s="47" t="s">
        <v>36</v>
      </c>
      <c r="C3" s="1" t="s">
        <v>7</v>
      </c>
      <c r="D3" s="1" t="s">
        <v>9</v>
      </c>
      <c r="E3" s="1" t="s">
        <v>26</v>
      </c>
      <c r="F3" s="1">
        <v>2</v>
      </c>
      <c r="G3" s="1">
        <v>0</v>
      </c>
      <c r="H3" s="1">
        <v>2000</v>
      </c>
      <c r="I3" s="1" t="s">
        <v>17</v>
      </c>
      <c r="J3" s="1"/>
      <c r="K3" s="12">
        <v>747.00848174095097</v>
      </c>
      <c r="L3" s="32">
        <f>K3/60</f>
        <v>12.450141362349182</v>
      </c>
      <c r="M3" s="5"/>
      <c r="N3" s="5">
        <v>0.129868558114135</v>
      </c>
      <c r="O3" s="36"/>
    </row>
    <row r="4" spans="1:15" x14ac:dyDescent="0.3">
      <c r="A4" s="1" t="s">
        <v>18</v>
      </c>
      <c r="B4" s="47"/>
      <c r="C4" s="1" t="s">
        <v>7</v>
      </c>
      <c r="D4" s="1" t="s">
        <v>9</v>
      </c>
      <c r="E4" s="1" t="s">
        <v>26</v>
      </c>
      <c r="F4" s="1">
        <v>2</v>
      </c>
      <c r="G4" s="1">
        <v>0</v>
      </c>
      <c r="H4" s="1">
        <v>2000</v>
      </c>
      <c r="I4" s="1" t="s">
        <v>17</v>
      </c>
      <c r="J4" s="1"/>
      <c r="K4" s="12">
        <v>1012.37150025367</v>
      </c>
      <c r="L4" s="32">
        <f t="shared" ref="L4:L16" si="0">K4/60</f>
        <v>16.872858337561166</v>
      </c>
      <c r="M4" s="5"/>
      <c r="N4" s="5">
        <v>0.27126875408119899</v>
      </c>
      <c r="O4" s="1"/>
    </row>
    <row r="5" spans="1:15" x14ac:dyDescent="0.3">
      <c r="A5" s="1" t="s">
        <v>18</v>
      </c>
      <c r="B5" s="47"/>
      <c r="C5" s="1" t="s">
        <v>7</v>
      </c>
      <c r="D5" s="1" t="s">
        <v>9</v>
      </c>
      <c r="E5" s="1" t="s">
        <v>26</v>
      </c>
      <c r="F5" s="1">
        <v>2</v>
      </c>
      <c r="G5" s="1">
        <v>0</v>
      </c>
      <c r="H5" s="1">
        <v>2000</v>
      </c>
      <c r="I5" s="1" t="s">
        <v>17</v>
      </c>
      <c r="J5" s="1"/>
      <c r="K5" s="12">
        <v>1406.94430279731</v>
      </c>
      <c r="L5" s="32">
        <f t="shared" si="0"/>
        <v>23.4490717132885</v>
      </c>
      <c r="M5" s="5"/>
      <c r="N5" s="5">
        <v>0.29791463081897601</v>
      </c>
      <c r="O5" s="1"/>
    </row>
    <row r="6" spans="1:15" x14ac:dyDescent="0.3">
      <c r="A6" s="1" t="s">
        <v>18</v>
      </c>
      <c r="B6" s="47"/>
      <c r="C6" s="1" t="s">
        <v>7</v>
      </c>
      <c r="D6" s="1" t="s">
        <v>9</v>
      </c>
      <c r="E6" s="1" t="s">
        <v>26</v>
      </c>
      <c r="F6" s="1">
        <v>2</v>
      </c>
      <c r="G6" s="1">
        <v>0</v>
      </c>
      <c r="H6" s="1">
        <v>2000</v>
      </c>
      <c r="I6" s="1" t="s">
        <v>17</v>
      </c>
      <c r="J6" s="1"/>
      <c r="K6" s="12">
        <v>1993.83784127235</v>
      </c>
      <c r="L6" s="32">
        <f t="shared" si="0"/>
        <v>33.230630687872498</v>
      </c>
      <c r="M6" s="5"/>
      <c r="N6" s="5">
        <v>0.25329178446593498</v>
      </c>
      <c r="O6" s="1"/>
    </row>
    <row r="7" spans="1:15" s="16" customFormat="1" ht="29.4" customHeight="1" x14ac:dyDescent="0.3">
      <c r="A7" s="1" t="s">
        <v>18</v>
      </c>
      <c r="B7" s="47"/>
      <c r="C7" s="1" t="s">
        <v>7</v>
      </c>
      <c r="D7" s="1" t="s">
        <v>9</v>
      </c>
      <c r="E7" s="1" t="s">
        <v>26</v>
      </c>
      <c r="F7" s="1">
        <v>2</v>
      </c>
      <c r="G7" s="1">
        <v>0</v>
      </c>
      <c r="H7" s="1">
        <v>2000</v>
      </c>
      <c r="I7" s="1" t="s">
        <v>17</v>
      </c>
      <c r="J7" s="1"/>
      <c r="K7" s="12">
        <v>2955.2007095813701</v>
      </c>
      <c r="L7" s="32">
        <f t="shared" si="0"/>
        <v>49.253345159689502</v>
      </c>
      <c r="M7" s="5"/>
      <c r="N7" s="5">
        <v>0.11515672211363701</v>
      </c>
      <c r="O7" s="1"/>
    </row>
    <row r="8" spans="1:15" x14ac:dyDescent="0.3">
      <c r="A8" s="1" t="s">
        <v>18</v>
      </c>
      <c r="B8" s="47"/>
      <c r="C8" s="1" t="s">
        <v>7</v>
      </c>
      <c r="D8" s="1" t="s">
        <v>9</v>
      </c>
      <c r="E8" s="1" t="s">
        <v>26</v>
      </c>
      <c r="F8" s="1">
        <v>2</v>
      </c>
      <c r="G8" s="1">
        <v>0</v>
      </c>
      <c r="H8" s="1">
        <v>2000</v>
      </c>
      <c r="I8" s="1" t="s">
        <v>17</v>
      </c>
      <c r="J8" s="1"/>
      <c r="K8" s="12">
        <v>3968.2030570507</v>
      </c>
      <c r="L8" s="32">
        <f t="shared" si="0"/>
        <v>66.136717617511664</v>
      </c>
      <c r="M8" s="5"/>
      <c r="N8" s="5">
        <v>0.21095063663640101</v>
      </c>
      <c r="O8" s="1"/>
    </row>
    <row r="9" spans="1:15" x14ac:dyDescent="0.3">
      <c r="A9" s="1" t="s">
        <v>18</v>
      </c>
      <c r="B9" s="47"/>
      <c r="C9" s="1" t="s">
        <v>7</v>
      </c>
      <c r="D9" s="1" t="s">
        <v>9</v>
      </c>
      <c r="E9" s="1" t="s">
        <v>26</v>
      </c>
      <c r="F9" s="1">
        <v>2</v>
      </c>
      <c r="G9" s="1">
        <v>0</v>
      </c>
      <c r="H9" s="1">
        <v>2000</v>
      </c>
      <c r="I9" s="1" t="s">
        <v>17</v>
      </c>
      <c r="J9" s="1"/>
      <c r="K9" s="12">
        <v>5735.4551508426603</v>
      </c>
      <c r="L9" s="32">
        <f t="shared" si="0"/>
        <v>95.590919180710998</v>
      </c>
      <c r="M9" s="5"/>
      <c r="N9" s="5">
        <v>0.188005077859626</v>
      </c>
      <c r="O9" s="1"/>
    </row>
    <row r="10" spans="1:15" x14ac:dyDescent="0.3">
      <c r="A10" s="1" t="s">
        <v>18</v>
      </c>
      <c r="B10" s="47"/>
      <c r="C10" s="1" t="s">
        <v>7</v>
      </c>
      <c r="D10" s="1" t="s">
        <v>9</v>
      </c>
      <c r="E10" s="1" t="s">
        <v>26</v>
      </c>
      <c r="F10" s="1">
        <v>2</v>
      </c>
      <c r="G10" s="1">
        <v>0</v>
      </c>
      <c r="H10" s="1">
        <v>2000</v>
      </c>
      <c r="I10" s="1" t="s">
        <v>17</v>
      </c>
      <c r="J10" s="1"/>
      <c r="K10" s="12">
        <v>7479.7475998401596</v>
      </c>
      <c r="L10" s="32">
        <f t="shared" si="0"/>
        <v>124.662459997336</v>
      </c>
      <c r="M10" s="5"/>
      <c r="N10" s="5">
        <v>6.4465519258984305E-2</v>
      </c>
      <c r="O10" s="1"/>
    </row>
    <row r="11" spans="1:15" x14ac:dyDescent="0.3">
      <c r="A11" s="1" t="s">
        <v>18</v>
      </c>
      <c r="B11" s="47"/>
      <c r="C11" s="1" t="s">
        <v>7</v>
      </c>
      <c r="D11" s="1" t="s">
        <v>9</v>
      </c>
      <c r="E11" s="1" t="s">
        <v>26</v>
      </c>
      <c r="F11" s="1">
        <v>2</v>
      </c>
      <c r="G11" s="1">
        <v>0</v>
      </c>
      <c r="H11" s="1">
        <v>2000</v>
      </c>
      <c r="I11" s="1" t="s">
        <v>17</v>
      </c>
      <c r="J11" s="1">
        <v>23177</v>
      </c>
      <c r="K11" s="12">
        <v>9613.03299856185</v>
      </c>
      <c r="L11" s="32">
        <f t="shared" si="0"/>
        <v>160.21721664269751</v>
      </c>
      <c r="M11" s="5"/>
      <c r="N11" s="5">
        <v>0.136771029414088</v>
      </c>
      <c r="O11" s="1"/>
    </row>
    <row r="12" spans="1:15" x14ac:dyDescent="0.3">
      <c r="A12" s="1" t="s">
        <v>18</v>
      </c>
      <c r="B12" s="47"/>
      <c r="C12" s="1" t="s">
        <v>7</v>
      </c>
      <c r="D12" s="1" t="s">
        <v>9</v>
      </c>
      <c r="E12" s="1" t="s">
        <v>26</v>
      </c>
      <c r="F12" s="1">
        <v>2</v>
      </c>
      <c r="G12" s="1">
        <v>0</v>
      </c>
      <c r="H12" s="1">
        <v>2000</v>
      </c>
      <c r="I12" s="1" t="s">
        <v>17</v>
      </c>
      <c r="J12" s="1">
        <v>23221</v>
      </c>
      <c r="K12" s="12">
        <v>12188.3608250617</v>
      </c>
      <c r="L12" s="32">
        <f t="shared" si="0"/>
        <v>203.13934708436167</v>
      </c>
      <c r="M12" s="5"/>
      <c r="N12" s="5">
        <v>0.145098443445658</v>
      </c>
      <c r="O12" s="7"/>
    </row>
    <row r="13" spans="1:15" ht="15" thickBot="1" x14ac:dyDescent="0.35">
      <c r="A13" s="44" t="s">
        <v>18</v>
      </c>
      <c r="B13" s="44" t="s">
        <v>37</v>
      </c>
      <c r="C13" s="44" t="s">
        <v>7</v>
      </c>
      <c r="D13" s="44" t="s">
        <v>9</v>
      </c>
      <c r="E13" s="44" t="s">
        <v>26</v>
      </c>
      <c r="F13" s="44">
        <v>2</v>
      </c>
      <c r="G13" s="44">
        <v>0</v>
      </c>
      <c r="H13" s="44">
        <v>2000</v>
      </c>
      <c r="I13" s="44" t="s">
        <v>17</v>
      </c>
      <c r="J13" s="44">
        <v>23162</v>
      </c>
      <c r="K13" s="45">
        <v>738.09</v>
      </c>
      <c r="L13" s="37">
        <f t="shared" si="0"/>
        <v>12.301500000000001</v>
      </c>
      <c r="M13" s="44"/>
      <c r="N13" s="46">
        <v>0.11856744535404599</v>
      </c>
      <c r="O13" s="28"/>
    </row>
    <row r="14" spans="1:15" x14ac:dyDescent="0.3">
      <c r="A14" s="2" t="s">
        <v>18</v>
      </c>
      <c r="B14" s="2" t="s">
        <v>21</v>
      </c>
      <c r="C14" s="2" t="s">
        <v>7</v>
      </c>
      <c r="D14" s="2" t="s">
        <v>9</v>
      </c>
      <c r="E14" s="2" t="s">
        <v>39</v>
      </c>
      <c r="F14" s="2">
        <v>2</v>
      </c>
      <c r="G14" s="2">
        <v>0</v>
      </c>
      <c r="H14" s="2">
        <v>2000</v>
      </c>
      <c r="I14" s="2" t="s">
        <v>17</v>
      </c>
      <c r="J14" s="2"/>
      <c r="K14" s="11">
        <v>961.63</v>
      </c>
      <c r="L14" s="33">
        <f t="shared" si="0"/>
        <v>16.027166666666666</v>
      </c>
      <c r="M14" s="2"/>
      <c r="N14" s="3">
        <v>0.27237075840448999</v>
      </c>
      <c r="O14" s="2"/>
    </row>
    <row r="15" spans="1:15" x14ac:dyDescent="0.3">
      <c r="A15" s="2" t="s">
        <v>18</v>
      </c>
      <c r="B15" s="2" t="s">
        <v>27</v>
      </c>
      <c r="C15" s="2" t="s">
        <v>7</v>
      </c>
      <c r="D15" s="2" t="s">
        <v>9</v>
      </c>
      <c r="E15" s="2" t="s">
        <v>39</v>
      </c>
      <c r="F15" s="1">
        <v>2</v>
      </c>
      <c r="G15" s="1">
        <v>0</v>
      </c>
      <c r="H15" s="2">
        <v>2000</v>
      </c>
      <c r="I15" s="2" t="s">
        <v>17</v>
      </c>
      <c r="J15" s="1"/>
      <c r="K15" s="12">
        <v>983.93</v>
      </c>
      <c r="L15" s="33">
        <f t="shared" si="0"/>
        <v>16.398833333333332</v>
      </c>
      <c r="M15" s="1"/>
      <c r="N15" s="5">
        <v>0.10803702254273601</v>
      </c>
      <c r="O15" s="1"/>
    </row>
    <row r="16" spans="1:15" x14ac:dyDescent="0.3">
      <c r="A16" s="2" t="s">
        <v>18</v>
      </c>
      <c r="B16" s="2" t="s">
        <v>22</v>
      </c>
      <c r="C16" s="2" t="s">
        <v>7</v>
      </c>
      <c r="D16" s="2" t="s">
        <v>9</v>
      </c>
      <c r="E16" s="2" t="s">
        <v>39</v>
      </c>
      <c r="F16" s="1">
        <v>2</v>
      </c>
      <c r="G16" s="1">
        <v>0</v>
      </c>
      <c r="H16" s="2">
        <v>2000</v>
      </c>
      <c r="I16" s="2" t="s">
        <v>24</v>
      </c>
      <c r="J16" s="1">
        <v>222996</v>
      </c>
      <c r="K16" s="12">
        <v>15832.56</v>
      </c>
      <c r="L16" s="33">
        <f t="shared" si="0"/>
        <v>263.87599999999998</v>
      </c>
      <c r="M16" s="5">
        <v>5.8599999999999998E-7</v>
      </c>
      <c r="N16" s="5">
        <v>0.48731618842540297</v>
      </c>
      <c r="O16" s="1"/>
    </row>
    <row r="17" spans="1:15" x14ac:dyDescent="0.3">
      <c r="A17" s="2"/>
      <c r="B17" s="2"/>
      <c r="C17" s="2"/>
      <c r="D17" s="2"/>
      <c r="E17" s="2"/>
      <c r="F17" s="1"/>
      <c r="G17" s="1"/>
      <c r="H17" s="2"/>
      <c r="I17" s="2"/>
      <c r="J17" s="1"/>
      <c r="K17" s="12"/>
      <c r="L17" s="33"/>
      <c r="M17" s="5"/>
      <c r="N17" s="5"/>
      <c r="O17" s="1"/>
    </row>
    <row r="18" spans="1:15" x14ac:dyDescent="0.3">
      <c r="A18" s="2"/>
      <c r="B18" s="2"/>
      <c r="C18" s="2"/>
      <c r="D18" s="2"/>
      <c r="E18" s="2"/>
      <c r="F18" s="1"/>
      <c r="G18" s="1"/>
      <c r="H18" s="2"/>
      <c r="I18" s="2"/>
      <c r="J18" s="1"/>
      <c r="K18" s="12"/>
      <c r="L18" s="33"/>
      <c r="M18" s="5"/>
      <c r="N18" s="5"/>
      <c r="O18" s="1"/>
    </row>
    <row r="19" spans="1:15" x14ac:dyDescent="0.3">
      <c r="A19" s="2"/>
      <c r="B19" s="2"/>
      <c r="C19" s="2"/>
      <c r="D19" s="2"/>
      <c r="E19" s="2"/>
      <c r="F19" s="1"/>
      <c r="G19" s="1"/>
      <c r="H19" s="2"/>
      <c r="I19" s="2"/>
      <c r="J19" s="1"/>
      <c r="K19" s="12"/>
      <c r="L19" s="33"/>
      <c r="M19" s="5"/>
      <c r="N19" s="5"/>
      <c r="O19" s="1"/>
    </row>
    <row r="20" spans="1:15" x14ac:dyDescent="0.3">
      <c r="A20" s="2"/>
      <c r="B20" s="2"/>
      <c r="C20" s="2"/>
      <c r="D20" s="2"/>
      <c r="E20" s="2"/>
      <c r="F20" s="1"/>
      <c r="G20" s="1"/>
      <c r="H20" s="2"/>
      <c r="I20" s="2"/>
      <c r="J20" s="1"/>
      <c r="K20" s="12"/>
      <c r="L20" s="33"/>
      <c r="M20" s="1"/>
      <c r="N20" s="5"/>
      <c r="O20" s="1"/>
    </row>
    <row r="21" spans="1:15" x14ac:dyDescent="0.3">
      <c r="A21" s="2"/>
      <c r="B21" s="2"/>
      <c r="C21" s="2"/>
      <c r="D21" s="2"/>
      <c r="E21" s="2"/>
      <c r="F21" s="1"/>
      <c r="G21" s="1"/>
      <c r="H21" s="2"/>
      <c r="I21" s="2"/>
      <c r="J21" s="1"/>
      <c r="K21" s="12"/>
      <c r="L21" s="33"/>
      <c r="M21" s="5"/>
      <c r="N21" s="5"/>
      <c r="O21" s="1"/>
    </row>
    <row r="22" spans="1:1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32"/>
      <c r="M22" s="1"/>
      <c r="N22" s="1"/>
      <c r="O22" s="1"/>
    </row>
    <row r="23" spans="1:1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32"/>
      <c r="M23" s="1"/>
      <c r="N23" s="1"/>
      <c r="O23" s="1"/>
    </row>
    <row r="24" spans="1:1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32"/>
      <c r="M24" s="1"/>
      <c r="N24" s="1"/>
      <c r="O24" s="1"/>
    </row>
    <row r="25" spans="1:1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32"/>
      <c r="M25" s="1"/>
      <c r="N25" s="1"/>
      <c r="O25" s="1"/>
    </row>
    <row r="26" spans="1:15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 t="s">
        <v>12</v>
      </c>
      <c r="O26" s="6" t="s">
        <v>11</v>
      </c>
    </row>
    <row r="27" spans="1:15" x14ac:dyDescent="0.3">
      <c r="A27" s="1"/>
      <c r="B27" s="1"/>
      <c r="C27" s="1"/>
      <c r="D27" s="1"/>
      <c r="E27" s="1"/>
      <c r="F27" s="1"/>
      <c r="G27" s="1"/>
      <c r="H27" s="1">
        <v>2000</v>
      </c>
      <c r="I27" s="1"/>
      <c r="J27" s="1"/>
      <c r="K27" s="1"/>
      <c r="L27" s="32">
        <f>AVERAGE(L3:L13)</f>
        <v>72.482200707579878</v>
      </c>
      <c r="M27" s="1"/>
      <c r="N27" s="5">
        <f>AVERAGE(N3:N13)</f>
        <v>0.17557805468751683</v>
      </c>
      <c r="O27" s="1">
        <f>_xlfn.STDEV.P(N3:N13)</f>
        <v>7.0928462417294655E-2</v>
      </c>
    </row>
    <row r="28" spans="1:1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32"/>
      <c r="M28" s="1"/>
      <c r="N28" s="5"/>
      <c r="O28" s="1"/>
    </row>
    <row r="29" spans="1:15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34"/>
      <c r="M29" s="7"/>
      <c r="N29" s="9"/>
      <c r="O29" s="7"/>
    </row>
    <row r="30" spans="1:1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32"/>
      <c r="M30" s="1"/>
      <c r="N30" s="1"/>
      <c r="O30" s="1"/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32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32"/>
      <c r="M32" s="1"/>
      <c r="N32" s="1"/>
      <c r="O32" s="1"/>
    </row>
    <row r="33" spans="1:1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32"/>
      <c r="M33" s="1"/>
      <c r="N33" s="1"/>
      <c r="O33" s="1"/>
    </row>
    <row r="34" spans="1:1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32"/>
      <c r="M34" s="1"/>
      <c r="N34" s="1"/>
      <c r="O34" s="1"/>
    </row>
    <row r="35" spans="1:1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32"/>
      <c r="M35" s="1"/>
      <c r="N35" s="1"/>
      <c r="O35" s="1"/>
    </row>
    <row r="36" spans="1:1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32"/>
      <c r="M36" s="1"/>
      <c r="N36" s="1"/>
      <c r="O36" s="1"/>
    </row>
    <row r="37" spans="1:1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32"/>
      <c r="M37" s="1"/>
      <c r="N37" s="1"/>
      <c r="O37" s="1"/>
    </row>
    <row r="38" spans="1:1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32"/>
      <c r="M38" s="1"/>
      <c r="N38" s="1"/>
      <c r="O38" s="1"/>
    </row>
    <row r="39" spans="1:1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32"/>
      <c r="M39" s="1"/>
      <c r="N39" s="1"/>
      <c r="O39" s="1"/>
    </row>
    <row r="40" spans="1:1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32"/>
      <c r="M40" s="1"/>
      <c r="N40" s="1"/>
      <c r="O40" s="1"/>
    </row>
    <row r="41" spans="1:1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32"/>
      <c r="M41" s="1"/>
      <c r="N41" s="1"/>
      <c r="O41" s="1"/>
    </row>
    <row r="42" spans="1:1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32"/>
      <c r="M42" s="1"/>
      <c r="N42" s="1"/>
      <c r="O42" s="1"/>
    </row>
    <row r="43" spans="1:1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32"/>
      <c r="M43" s="1"/>
      <c r="N43" s="1"/>
      <c r="O43" s="1"/>
    </row>
    <row r="44" spans="1:1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32"/>
      <c r="M44" s="1"/>
      <c r="N44" s="1"/>
      <c r="O44" s="1"/>
    </row>
    <row r="45" spans="1:1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32"/>
      <c r="M45" s="1"/>
      <c r="N45" s="1"/>
      <c r="O45" s="1"/>
    </row>
    <row r="46" spans="1:1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32"/>
      <c r="M46" s="1"/>
      <c r="N46" s="1"/>
      <c r="O46" s="1"/>
    </row>
    <row r="47" spans="1:1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32"/>
      <c r="M47" s="1"/>
      <c r="N47" s="1"/>
      <c r="O47" s="1"/>
    </row>
    <row r="48" spans="1:1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32"/>
      <c r="M48" s="1"/>
      <c r="N48" s="1"/>
      <c r="O48" s="1"/>
    </row>
    <row r="49" spans="1:1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32"/>
      <c r="M49" s="1"/>
      <c r="N49" s="1"/>
      <c r="O49" s="1"/>
    </row>
    <row r="50" spans="1:1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32"/>
      <c r="M50" s="1"/>
      <c r="N50" s="1"/>
      <c r="O50" s="1"/>
    </row>
    <row r="51" spans="1:1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32"/>
      <c r="M51" s="1"/>
      <c r="N51" s="1"/>
      <c r="O51" s="1"/>
    </row>
    <row r="52" spans="1:1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32"/>
      <c r="M52" s="1"/>
      <c r="N52" s="1"/>
      <c r="O52" s="1"/>
    </row>
    <row r="53" spans="1:1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32"/>
      <c r="M53" s="1"/>
      <c r="N53" s="1"/>
      <c r="O53" s="1"/>
    </row>
    <row r="54" spans="1:1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32"/>
      <c r="M54" s="1"/>
      <c r="N54" s="1"/>
      <c r="O54" s="1"/>
    </row>
    <row r="55" spans="1:1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32"/>
      <c r="M55" s="1"/>
      <c r="N55" s="1"/>
      <c r="O55" s="1"/>
    </row>
    <row r="56" spans="1:1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32"/>
      <c r="M56" s="1"/>
      <c r="N56" s="1"/>
      <c r="O56" s="1"/>
    </row>
    <row r="57" spans="1:1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32"/>
      <c r="M57" s="1"/>
      <c r="N57" s="1"/>
      <c r="O57" s="1"/>
    </row>
    <row r="58" spans="1:1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32"/>
      <c r="M58" s="1"/>
      <c r="N58" s="1"/>
      <c r="O58" s="1"/>
    </row>
    <row r="59" spans="1:1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32"/>
      <c r="M59" s="1"/>
      <c r="N59" s="1"/>
      <c r="O59" s="1"/>
    </row>
    <row r="60" spans="1:1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32"/>
      <c r="M60" s="1"/>
      <c r="N60" s="1"/>
      <c r="O60" s="1"/>
    </row>
    <row r="61" spans="1:1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32"/>
      <c r="M61" s="1"/>
      <c r="N61" s="1"/>
      <c r="O61" s="1"/>
    </row>
    <row r="62" spans="1:1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32"/>
      <c r="M62" s="1"/>
      <c r="N62" s="1"/>
      <c r="O62" s="1"/>
    </row>
    <row r="63" spans="1:1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32"/>
      <c r="M63" s="1"/>
      <c r="N63" s="1"/>
      <c r="O63" s="1"/>
    </row>
    <row r="64" spans="1:1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</sheetData>
  <mergeCells count="5">
    <mergeCell ref="A1:A2"/>
    <mergeCell ref="C1:H1"/>
    <mergeCell ref="J1:N1"/>
    <mergeCell ref="O1:O2"/>
    <mergeCell ref="B3:B12"/>
  </mergeCells>
  <pageMargins left="0.7" right="0.7" top="0.75" bottom="0.75" header="0.3" footer="0.3"/>
  <pageSetup paperSize="9" orientation="portrait" horizontalDpi="300" verticalDpi="0" copies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6"/>
  <sheetViews>
    <sheetView tabSelected="1" zoomScale="70" zoomScaleNormal="70" workbookViewId="0">
      <selection activeCell="Y46" sqref="Y46"/>
    </sheetView>
  </sheetViews>
  <sheetFormatPr defaultRowHeight="14.4" x14ac:dyDescent="0.3"/>
  <cols>
    <col min="1" max="1" width="18.6640625" customWidth="1"/>
    <col min="2" max="2" width="48.6640625" customWidth="1"/>
    <col min="3" max="3" width="11.21875" customWidth="1"/>
    <col min="4" max="5" width="17.33203125" customWidth="1"/>
    <col min="6" max="7" width="5.6640625" customWidth="1"/>
    <col min="8" max="8" width="9.88671875" customWidth="1"/>
    <col min="9" max="9" width="13.109375" customWidth="1"/>
    <col min="10" max="10" width="10.6640625" customWidth="1"/>
    <col min="11" max="14" width="10.5546875" customWidth="1"/>
    <col min="15" max="15" width="18.6640625" customWidth="1"/>
  </cols>
  <sheetData>
    <row r="1" spans="1:15" ht="15" thickBot="1" x14ac:dyDescent="0.35">
      <c r="A1" s="23" t="s">
        <v>0</v>
      </c>
      <c r="B1" s="13"/>
      <c r="C1" s="22" t="s">
        <v>3</v>
      </c>
      <c r="D1" s="22"/>
      <c r="E1" s="22"/>
      <c r="F1" s="22"/>
      <c r="G1" s="22"/>
      <c r="H1" s="22"/>
      <c r="I1" s="8"/>
      <c r="J1" s="27" t="s">
        <v>10</v>
      </c>
      <c r="K1" s="27"/>
      <c r="L1" s="27"/>
      <c r="M1" s="27"/>
      <c r="N1" s="27"/>
      <c r="O1" s="25"/>
    </row>
    <row r="2" spans="1:15" s="16" customFormat="1" ht="29.4" customHeight="1" thickBot="1" x14ac:dyDescent="0.35">
      <c r="A2" s="24"/>
      <c r="B2" s="17"/>
      <c r="C2" s="18" t="s">
        <v>4</v>
      </c>
      <c r="D2" s="18" t="s">
        <v>8</v>
      </c>
      <c r="E2" s="18"/>
      <c r="F2" s="18" t="s">
        <v>13</v>
      </c>
      <c r="G2" s="18" t="s">
        <v>14</v>
      </c>
      <c r="H2" s="18" t="s">
        <v>25</v>
      </c>
      <c r="I2" s="14" t="s">
        <v>23</v>
      </c>
      <c r="J2" s="15" t="s">
        <v>28</v>
      </c>
      <c r="K2" s="20" t="s">
        <v>1</v>
      </c>
      <c r="L2" s="21" t="s">
        <v>32</v>
      </c>
      <c r="M2" s="21" t="s">
        <v>2</v>
      </c>
      <c r="N2" s="20" t="s">
        <v>5</v>
      </c>
      <c r="O2" s="26"/>
    </row>
    <row r="3" spans="1:15" x14ac:dyDescent="0.3">
      <c r="A3" s="2" t="s">
        <v>15</v>
      </c>
      <c r="B3" s="2" t="s">
        <v>29</v>
      </c>
      <c r="C3" s="2" t="s">
        <v>7</v>
      </c>
      <c r="D3" s="2" t="s">
        <v>9</v>
      </c>
      <c r="E3" s="2" t="s">
        <v>26</v>
      </c>
      <c r="F3" s="1">
        <v>1</v>
      </c>
      <c r="G3" s="1">
        <v>1</v>
      </c>
      <c r="H3" s="2">
        <v>2000</v>
      </c>
      <c r="I3" s="2"/>
      <c r="J3" s="1">
        <v>16058</v>
      </c>
      <c r="K3" s="12">
        <v>1525.75</v>
      </c>
      <c r="L3" s="32">
        <f>K3/60</f>
        <v>25.429166666666667</v>
      </c>
      <c r="M3" s="5">
        <v>1.05</v>
      </c>
      <c r="N3" s="5">
        <v>1.5541009214082801E-3</v>
      </c>
      <c r="O3" s="1"/>
    </row>
    <row r="4" spans="1:15" x14ac:dyDescent="0.3">
      <c r="A4" s="2" t="s">
        <v>15</v>
      </c>
      <c r="B4" s="2"/>
      <c r="C4" s="2" t="s">
        <v>7</v>
      </c>
      <c r="D4" s="2" t="s">
        <v>9</v>
      </c>
      <c r="E4" s="2" t="s">
        <v>26</v>
      </c>
      <c r="F4" s="1">
        <v>1</v>
      </c>
      <c r="G4" s="1">
        <v>1</v>
      </c>
      <c r="H4" s="2">
        <v>2000</v>
      </c>
      <c r="I4" s="2"/>
      <c r="J4" s="1">
        <v>16074</v>
      </c>
      <c r="K4" s="12">
        <v>1633.89</v>
      </c>
      <c r="L4" s="32">
        <f t="shared" ref="L4:L23" si="0">K4/60</f>
        <v>27.2315</v>
      </c>
      <c r="M4" s="5">
        <v>0.45700000000000002</v>
      </c>
      <c r="N4" s="5">
        <v>6.9332903125982701E-3</v>
      </c>
      <c r="O4" s="1"/>
    </row>
    <row r="5" spans="1:15" x14ac:dyDescent="0.3">
      <c r="A5" s="2" t="s">
        <v>15</v>
      </c>
      <c r="B5" s="2"/>
      <c r="C5" s="2" t="s">
        <v>7</v>
      </c>
      <c r="D5" s="2" t="s">
        <v>9</v>
      </c>
      <c r="E5" s="2" t="s">
        <v>26</v>
      </c>
      <c r="F5" s="1">
        <v>1</v>
      </c>
      <c r="G5" s="1">
        <v>1</v>
      </c>
      <c r="H5" s="2">
        <v>2000</v>
      </c>
      <c r="I5" s="2"/>
      <c r="J5" s="1">
        <v>16065</v>
      </c>
      <c r="K5" s="12">
        <v>1647.99</v>
      </c>
      <c r="L5" s="32">
        <f t="shared" si="0"/>
        <v>27.4665</v>
      </c>
      <c r="M5" s="5">
        <v>2.88</v>
      </c>
      <c r="N5" s="5">
        <v>0.742998621358961</v>
      </c>
      <c r="O5" s="1"/>
    </row>
    <row r="6" spans="1:15" x14ac:dyDescent="0.3">
      <c r="A6" s="2" t="s">
        <v>15</v>
      </c>
      <c r="B6" s="2"/>
      <c r="C6" s="2" t="s">
        <v>7</v>
      </c>
      <c r="D6" s="2" t="s">
        <v>9</v>
      </c>
      <c r="E6" s="2" t="s">
        <v>26</v>
      </c>
      <c r="F6" s="1">
        <v>1</v>
      </c>
      <c r="G6" s="1">
        <v>1</v>
      </c>
      <c r="H6" s="2">
        <v>2000</v>
      </c>
      <c r="I6" s="2"/>
      <c r="J6" s="1">
        <v>36742</v>
      </c>
      <c r="K6" s="12">
        <v>1627.65</v>
      </c>
      <c r="L6" s="32">
        <f t="shared" si="0"/>
        <v>27.127500000000001</v>
      </c>
      <c r="M6" s="5">
        <v>9.8999999999999994E-5</v>
      </c>
      <c r="N6" s="5">
        <v>7.2929761096560304E-3</v>
      </c>
      <c r="O6" s="1"/>
    </row>
    <row r="7" spans="1:15" x14ac:dyDescent="0.3">
      <c r="A7" s="2" t="s">
        <v>15</v>
      </c>
      <c r="B7" s="2"/>
      <c r="C7" s="2" t="s">
        <v>7</v>
      </c>
      <c r="D7" s="2" t="s">
        <v>9</v>
      </c>
      <c r="E7" s="2" t="s">
        <v>26</v>
      </c>
      <c r="F7" s="1">
        <v>1</v>
      </c>
      <c r="G7" s="1">
        <v>1</v>
      </c>
      <c r="H7" s="2">
        <v>2000</v>
      </c>
      <c r="I7" s="2"/>
      <c r="J7" s="1">
        <v>36787</v>
      </c>
      <c r="K7" s="12">
        <v>1672.61</v>
      </c>
      <c r="L7" s="32">
        <f t="shared" si="0"/>
        <v>27.87683333333333</v>
      </c>
      <c r="M7" s="5">
        <v>3.3800000000000002E-5</v>
      </c>
      <c r="N7" s="5">
        <v>8.6957030123510301E-4</v>
      </c>
      <c r="O7" s="1"/>
    </row>
    <row r="8" spans="1:15" x14ac:dyDescent="0.3">
      <c r="A8" s="2" t="s">
        <v>15</v>
      </c>
      <c r="B8" s="2" t="s">
        <v>30</v>
      </c>
      <c r="C8" s="2" t="s">
        <v>7</v>
      </c>
      <c r="D8" s="2" t="s">
        <v>9</v>
      </c>
      <c r="E8" s="2" t="s">
        <v>26</v>
      </c>
      <c r="F8" s="1">
        <v>1</v>
      </c>
      <c r="G8" s="1">
        <v>1</v>
      </c>
      <c r="H8" s="2">
        <v>2000</v>
      </c>
      <c r="I8" s="1"/>
      <c r="J8" s="1">
        <v>30380</v>
      </c>
      <c r="K8" s="12">
        <v>1542.93458080291</v>
      </c>
      <c r="L8" s="32">
        <f t="shared" si="0"/>
        <v>25.715576346715167</v>
      </c>
      <c r="M8" s="5">
        <v>3.1E-2</v>
      </c>
      <c r="N8" s="5">
        <v>0.162568452851411</v>
      </c>
      <c r="O8" s="1"/>
    </row>
    <row r="9" spans="1:15" x14ac:dyDescent="0.3">
      <c r="A9" s="2" t="s">
        <v>15</v>
      </c>
      <c r="B9" s="2"/>
      <c r="C9" s="2" t="s">
        <v>7</v>
      </c>
      <c r="D9" s="2" t="s">
        <v>9</v>
      </c>
      <c r="E9" s="2" t="s">
        <v>26</v>
      </c>
      <c r="F9" s="1">
        <v>1</v>
      </c>
      <c r="G9" s="1">
        <v>1</v>
      </c>
      <c r="H9" s="2">
        <v>2000</v>
      </c>
      <c r="I9" s="1"/>
      <c r="J9" s="1">
        <v>36837</v>
      </c>
      <c r="K9" s="12">
        <v>1675.8535990715</v>
      </c>
      <c r="L9" s="32">
        <f t="shared" si="0"/>
        <v>27.930893317858331</v>
      </c>
      <c r="M9" s="5">
        <v>8.3800000000000004E-5</v>
      </c>
      <c r="N9" s="5">
        <v>2.1416214846307299E-3</v>
      </c>
      <c r="O9" s="1"/>
    </row>
    <row r="10" spans="1:15" x14ac:dyDescent="0.3">
      <c r="A10" s="2" t="s">
        <v>15</v>
      </c>
      <c r="B10" s="2"/>
      <c r="C10" s="2" t="s">
        <v>7</v>
      </c>
      <c r="D10" s="2" t="s">
        <v>9</v>
      </c>
      <c r="E10" s="2" t="s">
        <v>26</v>
      </c>
      <c r="F10" s="1">
        <v>1</v>
      </c>
      <c r="G10" s="1">
        <v>1</v>
      </c>
      <c r="H10" s="2">
        <v>2000</v>
      </c>
      <c r="I10" s="1"/>
      <c r="J10" s="1">
        <v>28435</v>
      </c>
      <c r="K10" s="12">
        <v>1681.5580670833499</v>
      </c>
      <c r="L10" s="32">
        <f t="shared" si="0"/>
        <v>28.0259677847225</v>
      </c>
      <c r="M10" s="5">
        <v>1.0300000000000001E-3</v>
      </c>
      <c r="N10" s="5">
        <v>3.7621598512908201E-3</v>
      </c>
      <c r="O10" s="1"/>
    </row>
    <row r="11" spans="1:15" x14ac:dyDescent="0.3">
      <c r="A11" s="2" t="s">
        <v>15</v>
      </c>
      <c r="B11" s="2"/>
      <c r="C11" s="2" t="s">
        <v>7</v>
      </c>
      <c r="D11" s="2" t="s">
        <v>9</v>
      </c>
      <c r="E11" s="2" t="s">
        <v>26</v>
      </c>
      <c r="F11" s="1">
        <v>1</v>
      </c>
      <c r="G11" s="1">
        <v>1</v>
      </c>
      <c r="H11" s="2">
        <v>2000</v>
      </c>
      <c r="I11" s="1"/>
      <c r="J11" s="1">
        <v>36788</v>
      </c>
      <c r="K11" s="12">
        <v>1689.80644011497</v>
      </c>
      <c r="L11" s="32">
        <f t="shared" si="0"/>
        <v>28.163440668582833</v>
      </c>
      <c r="M11" s="5">
        <v>6.8200000000000004E-5</v>
      </c>
      <c r="N11" s="5">
        <v>1.3376612068445E-3</v>
      </c>
      <c r="O11" s="1"/>
    </row>
    <row r="12" spans="1:15" ht="15" thickBot="1" x14ac:dyDescent="0.35">
      <c r="A12" s="2" t="s">
        <v>15</v>
      </c>
      <c r="B12" s="28"/>
      <c r="C12" s="28" t="s">
        <v>7</v>
      </c>
      <c r="D12" s="28" t="s">
        <v>9</v>
      </c>
      <c r="E12" s="28" t="s">
        <v>26</v>
      </c>
      <c r="F12" s="28">
        <v>1</v>
      </c>
      <c r="G12" s="28">
        <v>1</v>
      </c>
      <c r="H12" s="28">
        <v>2000</v>
      </c>
      <c r="I12" s="28"/>
      <c r="J12" s="28">
        <v>16059</v>
      </c>
      <c r="K12" s="31">
        <v>1726.21138620376</v>
      </c>
      <c r="L12" s="32">
        <f t="shared" si="0"/>
        <v>28.770189770062665</v>
      </c>
      <c r="M12" s="29">
        <v>0.189</v>
      </c>
      <c r="N12" s="29">
        <v>5.2256303950854099E-3</v>
      </c>
      <c r="O12" s="1"/>
    </row>
    <row r="13" spans="1:15" x14ac:dyDescent="0.3">
      <c r="A13" s="2" t="s">
        <v>15</v>
      </c>
      <c r="B13" s="30" t="s">
        <v>31</v>
      </c>
      <c r="C13" s="2" t="s">
        <v>7</v>
      </c>
      <c r="D13" s="2" t="s">
        <v>9</v>
      </c>
      <c r="E13" s="2" t="s">
        <v>26</v>
      </c>
      <c r="F13" s="2">
        <v>1</v>
      </c>
      <c r="G13" s="2">
        <v>1</v>
      </c>
      <c r="H13" s="2">
        <v>2000</v>
      </c>
      <c r="I13" s="2"/>
      <c r="J13" s="2"/>
      <c r="K13" s="11">
        <v>1528.46006035804</v>
      </c>
      <c r="L13" s="32">
        <f t="shared" si="0"/>
        <v>25.474334339300665</v>
      </c>
      <c r="M13" s="2"/>
      <c r="N13" s="3">
        <v>3.7091217068865802E-3</v>
      </c>
    </row>
    <row r="14" spans="1:15" x14ac:dyDescent="0.3">
      <c r="A14" s="2" t="s">
        <v>15</v>
      </c>
      <c r="B14" s="1"/>
      <c r="C14" s="2" t="s">
        <v>7</v>
      </c>
      <c r="D14" s="2" t="s">
        <v>9</v>
      </c>
      <c r="E14" s="2" t="s">
        <v>26</v>
      </c>
      <c r="F14" s="2">
        <v>1</v>
      </c>
      <c r="G14" s="2">
        <v>1</v>
      </c>
      <c r="H14" s="2">
        <v>2000</v>
      </c>
      <c r="I14" s="1"/>
      <c r="J14" s="1"/>
      <c r="K14" s="12">
        <v>1642.92162418365</v>
      </c>
      <c r="L14" s="32">
        <f t="shared" si="0"/>
        <v>27.382027069727499</v>
      </c>
      <c r="M14" s="1"/>
      <c r="N14" s="5">
        <v>2.4896103952688799E-3</v>
      </c>
      <c r="O14" s="1"/>
    </row>
    <row r="15" spans="1:15" x14ac:dyDescent="0.3">
      <c r="A15" s="2" t="s">
        <v>15</v>
      </c>
      <c r="B15" s="1"/>
      <c r="C15" s="2" t="s">
        <v>7</v>
      </c>
      <c r="D15" s="2" t="s">
        <v>9</v>
      </c>
      <c r="E15" s="2" t="s">
        <v>26</v>
      </c>
      <c r="F15" s="2">
        <v>1</v>
      </c>
      <c r="G15" s="2">
        <v>1</v>
      </c>
      <c r="H15" s="2">
        <v>2000</v>
      </c>
      <c r="I15" s="1"/>
      <c r="J15" s="1"/>
      <c r="K15" s="12">
        <v>1590.0173475742299</v>
      </c>
      <c r="L15" s="32">
        <f t="shared" si="0"/>
        <v>26.500289126237167</v>
      </c>
      <c r="M15" s="1"/>
      <c r="N15" s="5">
        <v>4.1835616876069303E-3</v>
      </c>
      <c r="O15" s="1"/>
    </row>
    <row r="16" spans="1:15" x14ac:dyDescent="0.3">
      <c r="A16" s="2" t="s">
        <v>15</v>
      </c>
      <c r="B16" s="1"/>
      <c r="C16" s="2" t="s">
        <v>7</v>
      </c>
      <c r="D16" s="2" t="s">
        <v>9</v>
      </c>
      <c r="E16" s="2" t="s">
        <v>26</v>
      </c>
      <c r="F16" s="2">
        <v>1</v>
      </c>
      <c r="G16" s="2">
        <v>1</v>
      </c>
      <c r="H16" s="2">
        <v>2000</v>
      </c>
      <c r="I16" s="1"/>
      <c r="J16" s="1"/>
      <c r="K16" s="12">
        <v>1666.1280815601301</v>
      </c>
      <c r="L16" s="32">
        <f t="shared" si="0"/>
        <v>27.768801359335502</v>
      </c>
      <c r="M16" s="1"/>
      <c r="N16" s="5">
        <v>2.1787679070018298E-3</v>
      </c>
      <c r="O16" s="1"/>
    </row>
    <row r="17" spans="1:33" x14ac:dyDescent="0.3">
      <c r="A17" s="2" t="s">
        <v>15</v>
      </c>
      <c r="B17" s="1"/>
      <c r="C17" s="2" t="s">
        <v>7</v>
      </c>
      <c r="D17" s="2" t="s">
        <v>9</v>
      </c>
      <c r="E17" s="2" t="s">
        <v>26</v>
      </c>
      <c r="F17" s="2">
        <v>1</v>
      </c>
      <c r="G17" s="2">
        <v>1</v>
      </c>
      <c r="H17" s="2">
        <v>2000</v>
      </c>
      <c r="I17" s="1"/>
      <c r="J17" s="1"/>
      <c r="K17" s="12">
        <v>1602.5000305175699</v>
      </c>
      <c r="L17" s="32">
        <f t="shared" si="0"/>
        <v>26.708333841959497</v>
      </c>
      <c r="M17" s="1"/>
      <c r="N17" s="5">
        <v>7.8446344289096401E-2</v>
      </c>
      <c r="O17" s="1"/>
    </row>
    <row r="18" spans="1:33" x14ac:dyDescent="0.3">
      <c r="A18" s="2" t="s">
        <v>15</v>
      </c>
      <c r="B18" s="1"/>
      <c r="C18" s="2" t="s">
        <v>7</v>
      </c>
      <c r="D18" s="2" t="s">
        <v>9</v>
      </c>
      <c r="E18" s="2" t="s">
        <v>26</v>
      </c>
      <c r="F18" s="2">
        <v>1</v>
      </c>
      <c r="G18" s="2">
        <v>1</v>
      </c>
      <c r="H18" s="2">
        <v>2000</v>
      </c>
      <c r="I18" s="1"/>
      <c r="J18" s="1"/>
      <c r="K18" s="12">
        <v>1642.4800441265099</v>
      </c>
      <c r="L18" s="32">
        <f t="shared" si="0"/>
        <v>27.3746674021085</v>
      </c>
      <c r="M18" s="1"/>
      <c r="N18" s="5">
        <v>1.7390000090316299E-3</v>
      </c>
      <c r="O18" s="1"/>
    </row>
    <row r="19" spans="1:33" x14ac:dyDescent="0.3">
      <c r="A19" s="2" t="s">
        <v>15</v>
      </c>
      <c r="B19" s="1"/>
      <c r="C19" s="2" t="s">
        <v>7</v>
      </c>
      <c r="D19" s="2" t="s">
        <v>9</v>
      </c>
      <c r="E19" s="2" t="s">
        <v>26</v>
      </c>
      <c r="F19" s="2">
        <v>1</v>
      </c>
      <c r="G19" s="2">
        <v>1</v>
      </c>
      <c r="H19" s="2">
        <v>2000</v>
      </c>
      <c r="I19" s="1"/>
      <c r="J19" s="1"/>
      <c r="K19" s="12">
        <v>1599.8361253738401</v>
      </c>
      <c r="L19" s="32">
        <f t="shared" si="0"/>
        <v>26.663935422897335</v>
      </c>
      <c r="M19" s="1"/>
      <c r="N19" s="5">
        <v>8.3354408777369295E-3</v>
      </c>
      <c r="O19" s="1"/>
    </row>
    <row r="20" spans="1:33" x14ac:dyDescent="0.3">
      <c r="A20" s="2" t="s">
        <v>15</v>
      </c>
      <c r="B20" s="1"/>
      <c r="C20" s="2" t="s">
        <v>7</v>
      </c>
      <c r="D20" s="2" t="s">
        <v>9</v>
      </c>
      <c r="E20" s="2" t="s">
        <v>26</v>
      </c>
      <c r="F20" s="2">
        <v>1</v>
      </c>
      <c r="G20" s="2">
        <v>1</v>
      </c>
      <c r="H20" s="2">
        <v>2000</v>
      </c>
      <c r="I20" s="1"/>
      <c r="J20" s="1"/>
      <c r="K20" s="12">
        <v>1681.9851500988</v>
      </c>
      <c r="L20" s="32">
        <f t="shared" si="0"/>
        <v>28.03308583498</v>
      </c>
      <c r="M20" s="1"/>
      <c r="N20" s="5">
        <v>2.5283786825005699E-3</v>
      </c>
      <c r="O20" s="1"/>
    </row>
    <row r="21" spans="1:33" x14ac:dyDescent="0.3">
      <c r="A21" s="2" t="s">
        <v>15</v>
      </c>
      <c r="B21" s="1"/>
      <c r="C21" s="2" t="s">
        <v>7</v>
      </c>
      <c r="D21" s="2" t="s">
        <v>9</v>
      </c>
      <c r="E21" s="2" t="s">
        <v>26</v>
      </c>
      <c r="F21" s="2">
        <v>1</v>
      </c>
      <c r="G21" s="2">
        <v>1</v>
      </c>
      <c r="H21" s="2">
        <v>2000</v>
      </c>
      <c r="I21" s="1"/>
      <c r="J21" s="1"/>
      <c r="K21" s="12">
        <v>1716.0270614624001</v>
      </c>
      <c r="L21" s="32">
        <f t="shared" si="0"/>
        <v>28.600451024373335</v>
      </c>
      <c r="M21" s="1"/>
      <c r="N21" s="5">
        <v>8.1351140808954402E-3</v>
      </c>
      <c r="O21" s="1"/>
    </row>
    <row r="22" spans="1:33" x14ac:dyDescent="0.3">
      <c r="A22" s="2" t="s">
        <v>15</v>
      </c>
      <c r="B22" s="1"/>
      <c r="C22" s="2" t="s">
        <v>7</v>
      </c>
      <c r="D22" s="2" t="s">
        <v>9</v>
      </c>
      <c r="E22" s="2" t="s">
        <v>26</v>
      </c>
      <c r="F22" s="2">
        <v>1</v>
      </c>
      <c r="G22" s="2">
        <v>1</v>
      </c>
      <c r="H22" s="2">
        <v>2000</v>
      </c>
      <c r="I22" s="1"/>
      <c r="J22" s="1"/>
      <c r="K22" s="12">
        <v>1690.1618096828399</v>
      </c>
      <c r="L22" s="32">
        <f t="shared" si="0"/>
        <v>28.169363494713998</v>
      </c>
      <c r="M22" s="1"/>
      <c r="N22" s="5">
        <v>0.25513690827930902</v>
      </c>
      <c r="O22" s="1"/>
    </row>
    <row r="23" spans="1:33" x14ac:dyDescent="0.3">
      <c r="A23" s="2"/>
      <c r="B23" s="2"/>
      <c r="C23" s="2"/>
      <c r="D23" s="2"/>
      <c r="E23" s="2"/>
      <c r="F23" s="1"/>
      <c r="G23" s="1"/>
      <c r="H23" s="1"/>
      <c r="I23" s="1"/>
      <c r="J23" s="1"/>
      <c r="K23" s="12">
        <v>15280.2</v>
      </c>
      <c r="L23" s="32">
        <f t="shared" si="0"/>
        <v>254.67000000000002</v>
      </c>
      <c r="M23" s="5"/>
      <c r="N23" s="5">
        <v>2.9002755235087402E-4</v>
      </c>
      <c r="O23" s="1"/>
    </row>
    <row r="24" spans="1:33" x14ac:dyDescent="0.3">
      <c r="A24" s="2"/>
      <c r="B24" s="2"/>
      <c r="C24" s="2"/>
      <c r="D24" s="2"/>
      <c r="E24" s="2"/>
      <c r="F24" s="1"/>
      <c r="G24" s="1"/>
      <c r="H24" s="1"/>
      <c r="I24" s="1"/>
      <c r="J24" s="1"/>
      <c r="K24" s="12"/>
      <c r="L24" s="32"/>
      <c r="M24" s="5"/>
      <c r="N24" s="10"/>
      <c r="O24" s="1"/>
    </row>
    <row r="25" spans="1:33" x14ac:dyDescent="0.3">
      <c r="A25" s="2"/>
      <c r="B25" s="2"/>
      <c r="C25" s="2"/>
      <c r="D25" s="2"/>
      <c r="E25" s="2"/>
      <c r="F25" s="1"/>
      <c r="G25" s="1"/>
      <c r="H25" s="1"/>
      <c r="I25" s="1"/>
      <c r="J25" s="1"/>
      <c r="K25" s="12"/>
      <c r="L25" s="32"/>
      <c r="M25" s="5"/>
      <c r="N25" s="5"/>
      <c r="O25" s="1"/>
    </row>
    <row r="26" spans="1:33" x14ac:dyDescent="0.3">
      <c r="A26" s="2"/>
      <c r="B26" s="2"/>
      <c r="C26" s="2"/>
      <c r="D26" s="2"/>
      <c r="E26" s="2"/>
      <c r="F26" s="1"/>
      <c r="G26" s="1"/>
      <c r="H26" s="1"/>
      <c r="I26" s="1"/>
      <c r="J26" s="1"/>
      <c r="K26" s="12"/>
      <c r="L26" s="32"/>
      <c r="M26" s="5"/>
      <c r="N26" s="5"/>
      <c r="O26" s="1"/>
    </row>
    <row r="27" spans="1:33" x14ac:dyDescent="0.3">
      <c r="A27" s="2"/>
      <c r="B27" s="2"/>
      <c r="C27" s="2"/>
      <c r="D27" s="2"/>
      <c r="E27" s="2"/>
      <c r="F27" s="1"/>
      <c r="G27" s="1"/>
      <c r="H27" s="1"/>
      <c r="I27" s="1"/>
      <c r="J27" s="1"/>
      <c r="K27" s="12"/>
      <c r="L27" s="32"/>
      <c r="M27" s="5"/>
      <c r="N27" s="5"/>
      <c r="O27" s="1"/>
    </row>
    <row r="28" spans="1:33" x14ac:dyDescent="0.3">
      <c r="A28" s="2"/>
      <c r="B28" s="2"/>
      <c r="C28" s="2"/>
      <c r="D28" s="2"/>
      <c r="E28" s="2"/>
      <c r="F28" s="1"/>
      <c r="G28" s="1"/>
      <c r="H28" s="1"/>
      <c r="I28" s="1"/>
      <c r="J28" s="1"/>
      <c r="K28" s="12"/>
      <c r="L28" s="32"/>
      <c r="M28" s="5"/>
      <c r="N28" s="5"/>
      <c r="O28" s="1"/>
    </row>
    <row r="29" spans="1:33" x14ac:dyDescent="0.3">
      <c r="A29" s="2"/>
      <c r="B29" s="2"/>
      <c r="C29" s="2"/>
      <c r="D29" s="2"/>
      <c r="E29" s="2"/>
      <c r="F29" s="1"/>
      <c r="G29" s="1"/>
      <c r="H29" s="1"/>
      <c r="I29" s="1"/>
      <c r="J29" s="1"/>
      <c r="K29" s="12"/>
      <c r="L29" s="32"/>
      <c r="M29" s="5"/>
      <c r="N29" s="5"/>
      <c r="O29" s="1"/>
    </row>
    <row r="30" spans="1:33" x14ac:dyDescent="0.3">
      <c r="A30" s="2"/>
      <c r="B30" s="2"/>
      <c r="C30" s="2"/>
      <c r="D30" s="2"/>
      <c r="E30" s="2"/>
      <c r="F30" s="1"/>
      <c r="G30" s="1"/>
      <c r="H30" s="1"/>
      <c r="I30" s="1"/>
      <c r="J30" s="1"/>
      <c r="K30" s="12"/>
      <c r="L30" s="32"/>
      <c r="M30" s="5"/>
      <c r="N30" s="5"/>
      <c r="O30" s="1"/>
    </row>
    <row r="31" spans="1:33" x14ac:dyDescent="0.3">
      <c r="A31" s="2"/>
      <c r="B31" s="2"/>
      <c r="C31" s="2"/>
      <c r="D31" s="2"/>
      <c r="E31" s="2"/>
      <c r="F31" s="1"/>
      <c r="G31" s="1"/>
      <c r="H31" s="1"/>
      <c r="I31" s="1"/>
      <c r="J31" s="1"/>
      <c r="K31" s="12"/>
      <c r="L31" s="32"/>
      <c r="M31" s="5"/>
      <c r="N31" s="5"/>
      <c r="O31" s="1"/>
    </row>
    <row r="32" spans="1:33" x14ac:dyDescent="0.3">
      <c r="A32" s="2"/>
      <c r="B32" s="2"/>
      <c r="C32" s="2"/>
      <c r="D32" s="2"/>
      <c r="E32" s="2"/>
      <c r="F32" s="1"/>
      <c r="G32" s="1"/>
      <c r="H32" s="1"/>
      <c r="I32" s="1"/>
      <c r="J32" s="1"/>
      <c r="K32" s="12"/>
      <c r="L32" s="32"/>
      <c r="M32" s="5"/>
      <c r="N32" s="5"/>
      <c r="O32" s="1"/>
      <c r="X32" s="35" t="s">
        <v>33</v>
      </c>
      <c r="Y32" s="35"/>
      <c r="Z32" s="35"/>
      <c r="AA32" s="35"/>
      <c r="AB32" s="35"/>
      <c r="AC32" s="35"/>
      <c r="AD32" s="35"/>
      <c r="AE32" s="35"/>
      <c r="AF32" s="35"/>
      <c r="AG32" s="35"/>
    </row>
    <row r="33" spans="1:33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 t="s">
        <v>12</v>
      </c>
      <c r="O33" s="6" t="s">
        <v>11</v>
      </c>
      <c r="X33" s="35"/>
      <c r="Y33" s="35"/>
      <c r="Z33" s="35"/>
      <c r="AA33" s="35"/>
      <c r="AB33" s="35"/>
      <c r="AC33" s="35"/>
      <c r="AD33" s="35"/>
      <c r="AE33" s="35"/>
      <c r="AF33" s="35"/>
      <c r="AG33" s="35"/>
    </row>
    <row r="34" spans="1:3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32"/>
      <c r="M34" s="1"/>
      <c r="N34" s="5"/>
      <c r="O34" s="1"/>
      <c r="X34" s="35"/>
      <c r="Y34" s="35"/>
      <c r="Z34" s="35"/>
      <c r="AA34" s="35"/>
      <c r="AB34" s="35"/>
      <c r="AC34" s="35"/>
      <c r="AD34" s="35"/>
      <c r="AE34" s="35"/>
      <c r="AF34" s="35"/>
      <c r="AG34" s="35"/>
    </row>
    <row r="35" spans="1:3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32"/>
      <c r="M35" s="1"/>
      <c r="N35" s="5"/>
      <c r="O35" s="1"/>
      <c r="X35" s="35"/>
      <c r="Y35" s="35"/>
      <c r="Z35" s="35"/>
      <c r="AA35" s="35"/>
      <c r="AB35" s="35"/>
      <c r="AC35" s="35"/>
      <c r="AD35" s="35"/>
      <c r="AE35" s="35"/>
      <c r="AF35" s="35"/>
      <c r="AG35" s="35"/>
    </row>
    <row r="36" spans="1:33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34"/>
      <c r="M36" s="7"/>
      <c r="N36" s="9"/>
      <c r="O36" s="7"/>
      <c r="X36" s="35"/>
      <c r="Y36" s="35"/>
      <c r="Z36" s="35"/>
      <c r="AA36" s="35"/>
      <c r="AB36" s="35"/>
      <c r="AC36" s="35"/>
      <c r="AD36" s="35"/>
      <c r="AE36" s="35"/>
      <c r="AF36" s="35"/>
      <c r="AG36" s="35"/>
    </row>
  </sheetData>
  <mergeCells count="5">
    <mergeCell ref="A1:A2"/>
    <mergeCell ref="C1:H1"/>
    <mergeCell ref="J1:N1"/>
    <mergeCell ref="O1:O2"/>
    <mergeCell ref="X32:AG36"/>
  </mergeCells>
  <pageMargins left="0.7" right="0.7" top="0.75" bottom="0.75" header="0.3" footer="0.3"/>
  <pageSetup paperSize="9" orientation="portrait" horizontalDpi="300" verticalDpi="0" copies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Hammersley</vt:lpstr>
      <vt:lpstr>RAR-D</vt:lpstr>
      <vt:lpstr>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2023-04-29T17:59:43Z</dcterms:modified>
</cp:coreProperties>
</file>