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2" windowHeight="9108" firstSheet="5" activeTab="8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AC N1000" sheetId="16" r:id="rId9"/>
    <sheet name="Old Summary" sheetId="2" r:id="rId10"/>
    <sheet name="Burgers Summary OG Backup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5" l="1"/>
  <c r="L24" i="15"/>
  <c r="M24" i="15"/>
  <c r="N24" i="15"/>
  <c r="O24" i="15"/>
  <c r="P24" i="15"/>
  <c r="K15" i="15" l="1"/>
  <c r="L15" i="15"/>
  <c r="M15" i="15"/>
  <c r="N15" i="15"/>
  <c r="O15" i="15"/>
  <c r="P15" i="15"/>
  <c r="AE14" i="3" l="1"/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<sst xmlns="http://schemas.openxmlformats.org/spreadsheetml/2006/main" count="872" uniqueCount="211">
  <si>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</si>
  <si>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</si>
  <si>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</si>
  <si>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</si>
  <si>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</si>
  <si>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</si>
  <si>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</si>
  <si>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</si>
  <si>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</si>
  <si>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</si>
  <si>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</si>
  <si>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</si>
  <si>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</si>
  <si>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</si>
  <si>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</si>
  <si>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</si>
  <si>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</si>
  <si>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</si>
  <si>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</si>
  <si>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</si>
  <si>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</si>
  <si>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</si>
  <si>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</si>
  <si>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</si>
  <si>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</si>
  <si>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</si>
  <si>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</si>
  <si>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</si>
  <si>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</si>
  <si>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</si>
  <si>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</si>
  <si>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</si>
  <si>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</si>
  <si>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</si>
  <si>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</si>
  <si>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</si>
  <si>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</si>
  <si>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</si>
  <si>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</si>
  <si>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</si>
  <si>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</si>
  <si>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</si>
  <si>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</si>
  <si>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</si>
  <si>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</si>
  <si>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</si>
  <si>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</si>
  <si>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</si>
  <si>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</si>
  <si>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</si>
  <si>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</si>
  <si>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</si>
  <si>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</si>
  <si>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</si>
  <si>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</si>
  <si>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</si>
  <si>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</si>
  <si>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</si>
  <si>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</si>
  <si>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</si>
  <si>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</si>
  <si>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</si>
  <si>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</si>
  <si>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</si>
  <si>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</si>
  <si>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</si>
  <si>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</si>
  <si>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</si>
  <si>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</si>
  <si>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</si>
  <si>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</si>
  <si>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</si>
  <si>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</si>
  <si>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</si>
  <si>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</si>
  <si>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</si>
  <si>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</si>
  <si>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</si>
  <si>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</si>
  <si>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</si>
  <si>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</si>
  <si>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</si>
  <si>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</si>
  <si>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</si>
  <si>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</si>
  <si>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</si>
  <si>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</si>
  <si>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</si>
  <si>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</si>
  <si>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</si>
  <si>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</si>
  <si>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</si>
  <si>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</si>
  <si>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</si>
  <si>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</si>
  <si>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</si>
  <si>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</si>
  <si>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</si>
  <si>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</si>
  <si>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</si>
  <si>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</si>
  <si>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</si>
  <si>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</si>
  <si>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</si>
  <si>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</si>
  <si>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</si>
  <si>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</si>
  <si>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</si>
  <si>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</si>
  <si>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</si>
  <si>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</si>
  <si>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</si>
  <si>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</si>
  <si>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</si>
  <si>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</si>
  <si>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</si>
  <si>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</si>
  <si>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</si>
  <si>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</si>
  <si>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</si>
  <si>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</si>
  <si>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</si>
  <si>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</si>
  <si>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</si>
  <si>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</si>
  <si>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</si>
  <si>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</si>
  <si>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</si>
  <si>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</si>
  <si>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</si>
  <si>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</si>
  <si>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</si>
  <si>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</si>
  <si>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</si>
  <si>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</si>
  <si>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</si>
  <si>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</si>
  <si>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</si>
  <si>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</si>
  <si>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</si>
  <si>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</si>
  <si>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</si>
  <si>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</si>
  <si>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</si>
  <si>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</si>
  <si>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</si>
  <si>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</si>
  <si>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</si>
  <si>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</si>
  <si>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</si>
  <si>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</si>
  <si>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</si>
  <si>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</si>
  <si>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</si>
  <si>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</si>
  <si>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</si>
  <si>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</si>
  <si>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</si>
  <si>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</si>
  <si>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</si>
  <si>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</si>
  <si>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</si>
  <si>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</si>
  <si>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</si>
  <si>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</si>
  <si>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</si>
  <si>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</si>
  <si>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</si>
  <si>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</si>
  <si>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</si>
  <si>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</si>
  <si>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</si>
  <si>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</si>
  <si>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</si>
  <si>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</si>
  <si>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</si>
  <si>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</si>
  <si>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</si>
  <si>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</si>
  <si>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</si>
  <si>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</si>
  <si>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</si>
  <si>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</si>
  <si>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</si>
  <si>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</si>
  <si>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</si>
  <si>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</si>
  <si>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</si>
  <si>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</si>
  <si>
    <t>no resample, H, 400</t>
  </si>
  <si>
    <t>no resample, H, 216</t>
  </si>
  <si>
    <t>no resample, R, 216</t>
  </si>
  <si>
    <t>n=1000m 4k loops per L</t>
  </si>
  <si>
    <t>wu (pde,R)</t>
  </si>
  <si>
    <t>pde, H</t>
  </si>
  <si>
    <t>PDE, H</t>
  </si>
  <si>
    <t>Pde, R</t>
  </si>
  <si>
    <t>v = 0.01, N=1000</t>
  </si>
  <si>
    <t>Fixed Random</t>
  </si>
  <si>
    <t>Fixed Ham</t>
  </si>
  <si>
    <t>PDE Ham</t>
  </si>
  <si>
    <t>PDE_R</t>
  </si>
  <si>
    <t>v = 0.001, N=4000</t>
  </si>
  <si>
    <t>PDE H</t>
  </si>
  <si>
    <t>N=1000</t>
  </si>
  <si>
    <t>Uxt, H</t>
  </si>
  <si>
    <t>PDExt, H</t>
  </si>
  <si>
    <t>N=500</t>
  </si>
  <si>
    <t>N</t>
  </si>
  <si>
    <t>N = 2000</t>
  </si>
  <si>
    <t>Error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</si>
</sst>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00E+00"/>
    <numFmt numFmtId="166" formatCode="#,##0.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11" fontId="0" fillId="8" borderId="0" xfId="0" applyNumberFormat="1" applyFill="1" applyBorder="1"/>
    <xf numFmtId="165" fontId="0" fillId="8" borderId="0" xfId="0" applyNumberFormat="1" applyFill="1" applyBorder="1"/>
    <xf numFmtId="165" fontId="0" fillId="9" borderId="0" xfId="0" applyNumberFormat="1" applyFill="1" applyBorder="1"/>
    <xf numFmtId="11" fontId="0" fillId="9" borderId="2" xfId="0" applyNumberFormat="1" applyFill="1" applyBorder="1"/>
    <xf numFmtId="165" fontId="0" fillId="9" borderId="12" xfId="0" applyNumberFormat="1" applyFill="1" applyBorder="1"/>
    <xf numFmtId="11" fontId="0" fillId="9" borderId="12" xfId="0" applyNumberFormat="1" applyFill="1" applyBorder="1"/>
    <xf numFmtId="167" fontId="0" fillId="0" borderId="0" xfId="0" applyNumberFormat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4870012297922"/>
          <c:y val="0.87924298937313783"/>
          <c:w val="0.17308429592112279"/>
          <c:h val="5.3021585588445365E-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315-97AA-344261762390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315-97AA-344261762390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4-4315-97AA-344261762390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4-4315-97AA-344261762390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4-4315-97AA-34426176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out"/>
        <c:tickLblPos val="nextTo"/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1"/>
        <c:axPos val="l"/>
        <c:numFmt formatCode="0E+0" sourceLinked="0"/>
        <c:majorTickMark val="none"/>
        <c:minorTickMark val="out"/>
        <c:tickLblPos val="nextTo"/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6444401959440549E-3"/>
          <c:w val="1"/>
          <c:h val="0.9983555598040559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4618818452193471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9677175925925927"/>
          <c:w val="0.7799868518518519"/>
          <c:h val="0.54992083333333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1.1516982725899207E-4</c:v>
                </c:pt>
                <c:pt idx="1">
                  <c:v>1.0805450243045503E-4</c:v>
                </c:pt>
                <c:pt idx="2">
                  <c:v>1.3279736457410743E-4</c:v>
                </c:pt>
                <c:pt idx="3">
                  <c:v>1.7707242640376184E-4</c:v>
                </c:pt>
                <c:pt idx="4">
                  <c:v>3.7461486775204947E-4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BD3-81E2-7C42BF1802DE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Viscosity!$H$13:$H$17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5658611534279639E-2"/>
              <c:y val="0.35045509259259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14617472844633"/>
          <c:y val="0.15294398148148147"/>
          <c:w val="0.7020783859269577"/>
          <c:h val="0.12966018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3658479582734921"/>
          <c:y val="2.1620034307616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2834427276247"/>
          <c:y val="0.1850735808085838"/>
          <c:w val="0.78239904309037955"/>
          <c:h val="0.56161874986620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0.47804032269270447</c:v>
                </c:pt>
                <c:pt idx="1">
                  <c:v>0.35310038467080851</c:v>
                </c:pt>
                <c:pt idx="2">
                  <c:v>0.34943801504432459</c:v>
                </c:pt>
                <c:pt idx="3">
                  <c:v>0.3674537670523858</c:v>
                </c:pt>
                <c:pt idx="4">
                  <c:v>0.45112725357473621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9-4914-86CB-C0D710688966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Viscosity!$H$22:$H$26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0894564379121388E-2"/>
              <c:y val="0.3623674489038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54329445732687"/>
          <c:y val="0.14700292350034486"/>
          <c:w val="0.69667936855594681"/>
          <c:h val="0.144338638324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0812037037037039"/>
          <c:w val="0.17197916666666666"/>
          <c:h val="0.285580246913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AB2-4298-8243-9639CFCFD71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B2-4298-8243-9639CFCFD71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PDE,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Cahn'!$W$6</c:f>
              <c:numCache>
                <c:formatCode>0.000E+00</c:formatCode>
                <c:ptCount val="1"/>
                <c:pt idx="0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1B7-953E-D06D40ED5559}"/>
            </c:ext>
          </c:extLst>
        </c:ser>
        <c:ser>
          <c:idx val="1"/>
          <c:order val="1"/>
          <c:tx>
            <c:v>Uxt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Cahn'!$W$8</c:f>
              <c:numCache>
                <c:formatCode>0.000E+00</c:formatCode>
                <c:ptCount val="1"/>
                <c:pt idx="0">
                  <c:v>7.7184528176727019E-3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3-41B7-953E-D06D40ED5559}"/>
            </c:ext>
          </c:extLst>
        </c:ser>
        <c:ser>
          <c:idx val="2"/>
          <c:order val="2"/>
          <c:tx>
            <c:v>PDExt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Cahn'!$W$9</c:f>
              <c:numCache>
                <c:formatCode>0.000E+00</c:formatCode>
                <c:ptCount val="1"/>
                <c:pt idx="0">
                  <c:v>4.7137710453766862E-3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3-41B7-953E-D06D40ED5559}"/>
            </c:ext>
          </c:extLst>
        </c:ser>
        <c:ser>
          <c:idx val="3"/>
          <c:order val="3"/>
          <c:tx>
            <c:v>PDE, R;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Cahn'!$W$11</c:f>
              <c:numCache>
                <c:formatCode>0.00E+00</c:formatCode>
                <c:ptCount val="1"/>
                <c:pt idx="0">
                  <c:v>1.2701010008458137E-3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3-41B7-953E-D06D40ED5559}"/>
            </c:ext>
          </c:extLst>
        </c:ser>
        <c:ser>
          <c:idx val="4"/>
          <c:order val="4"/>
          <c:tx>
            <c:v>PDE, H,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Cahn'!$W$12</c:f>
              <c:numCache>
                <c:formatCode>0.00E+00</c:formatCode>
                <c:ptCount val="1"/>
                <c:pt idx="0">
                  <c:v>2.0450044847405025E-3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3-41B7-953E-D06D40ED5559}"/>
            </c:ext>
          </c:extLst>
        </c:ser>
        <c:ser>
          <c:idx val="5"/>
          <c:order val="5"/>
          <c:tx>
            <c:v>Uxt,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Cahn'!$W$13</c:f>
              <c:numCache>
                <c:formatCode>0.00E+00</c:formatCode>
                <c:ptCount val="1"/>
                <c:pt idx="0">
                  <c:v>2.0417316483263385E-2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3-41B7-953E-D06D40ED5559}"/>
            </c:ext>
          </c:extLst>
        </c:ser>
        <c:ser>
          <c:idx val="6"/>
          <c:order val="6"/>
          <c:tx>
            <c:v>PDExt,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Cahn'!$W$14</c:f>
              <c:numCache>
                <c:formatCode>0.00E+00</c:formatCode>
                <c:ptCount val="1"/>
                <c:pt idx="0">
                  <c:v>1.6267312165700726E-3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C3-41B7-953E-D06D40ED5559}"/>
            </c:ext>
          </c:extLst>
        </c:ser>
        <c:ser>
          <c:idx val="7"/>
          <c:order val="7"/>
          <c:tx>
            <c:v>Fixed 216, 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Cahn'!$W$4,'Allen Cahn'!$W$4)</c:f>
              <c:numCache>
                <c:formatCode>0.000E+00</c:formatCode>
                <c:ptCount val="2"/>
                <c:pt idx="0">
                  <c:v>1.7693120572754266E-4</c:v>
                </c:pt>
                <c:pt idx="1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3-41B7-953E-D06D40ED5559}"/>
            </c:ext>
          </c:extLst>
        </c:ser>
        <c:ser>
          <c:idx val="8"/>
          <c:order val="8"/>
          <c:tx>
            <c:v>Fixed, 400, 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Cahn'!$W$5,'Allen Cahn'!$W$5)</c:f>
              <c:numCache>
                <c:formatCode>0.000E+00</c:formatCode>
                <c:ptCount val="2"/>
                <c:pt idx="0">
                  <c:v>1.7229788549101105E-4</c:v>
                </c:pt>
                <c:pt idx="1">
                  <c:v>1.7229788549101105E-4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C3-41B7-953E-D06D40ED5559}"/>
            </c:ext>
          </c:extLst>
        </c:ser>
        <c:ser>
          <c:idx val="9"/>
          <c:order val="9"/>
          <c:tx>
            <c:v>Fixed, 216,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Cahn'!$W$3,'Allen Cahn'!$W$3)</c:f>
              <c:numCache>
                <c:formatCode>0.000E+00</c:formatCode>
                <c:ptCount val="2"/>
                <c:pt idx="0">
                  <c:v>0.33599820758808907</c:v>
                </c:pt>
                <c:pt idx="1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C3-41B7-953E-D06D40ED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58488"/>
        <c:axId val="533358816"/>
      </c:scatterChart>
      <c:valAx>
        <c:axId val="533358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816"/>
        <c:crosses val="autoZero"/>
        <c:crossBetween val="midCat"/>
      </c:valAx>
      <c:valAx>
        <c:axId val="53335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60542432196"/>
          <c:y val="0.13474770955085916"/>
          <c:w val="0.77241819772528431"/>
          <c:h val="0.66439777148438561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N1000'!$D$10:$D$14</c:f>
              <c:numCache>
                <c:formatCode>0.000E+00</c:formatCode>
                <c:ptCount val="5"/>
                <c:pt idx="0">
                  <c:v>0.33599820758808907</c:v>
                </c:pt>
                <c:pt idx="1">
                  <c:v>0.33599820758808907</c:v>
                </c:pt>
                <c:pt idx="2">
                  <c:v>0.33599820758808907</c:v>
                </c:pt>
                <c:pt idx="3">
                  <c:v>0.33599820758808907</c:v>
                </c:pt>
                <c:pt idx="4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N1000'!$E$10:$E$14</c:f>
              <c:numCache>
                <c:formatCode>0.000E+00</c:formatCode>
                <c:ptCount val="5"/>
                <c:pt idx="0">
                  <c:v>1.7693120572754266E-4</c:v>
                </c:pt>
                <c:pt idx="1">
                  <c:v>1.7693120572754266E-4</c:v>
                </c:pt>
                <c:pt idx="2">
                  <c:v>1.7693120572754266E-4</c:v>
                </c:pt>
                <c:pt idx="3">
                  <c:v>1.7693120572754266E-4</c:v>
                </c:pt>
                <c:pt idx="4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CEC-406D-89D1-05FF4AE8A166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N1000'!$F$10:$F$14</c:f>
              <c:numCache>
                <c:formatCode>0.000E+00</c:formatCode>
                <c:ptCount val="5"/>
                <c:pt idx="0">
                  <c:v>3.5516194937243476E-3</c:v>
                </c:pt>
                <c:pt idx="1">
                  <c:v>1.9926396964951257E-2</c:v>
                </c:pt>
                <c:pt idx="2">
                  <c:v>1.1229371418767566E-2</c:v>
                </c:pt>
                <c:pt idx="3">
                  <c:v>8.2310543139909147E-3</c:v>
                </c:pt>
                <c:pt idx="4">
                  <c:v>0.13947040771729968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CEC-406D-89D1-05FF4AE8A166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N1000'!$G$10:$G$14</c:f>
              <c:numCache>
                <c:formatCode>0.000E+00</c:formatCode>
                <c:ptCount val="5"/>
                <c:pt idx="0">
                  <c:v>2.0129651657301035E-3</c:v>
                </c:pt>
                <c:pt idx="1">
                  <c:v>4.1745554206473945E-3</c:v>
                </c:pt>
                <c:pt idx="2">
                  <c:v>5.4731362771869071E-3</c:v>
                </c:pt>
                <c:pt idx="3">
                  <c:v>8.5622010056650381E-3</c:v>
                </c:pt>
                <c:pt idx="4">
                  <c:v>2.8087817068233607E-2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EC-406D-89D1-05FF4AE8A166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N1000'!$H$10:$H$14</c:f>
              <c:numCache>
                <c:formatCode>0.000E+00</c:formatCode>
                <c:ptCount val="5"/>
                <c:pt idx="0">
                  <c:v>7.7184528176727019E-3</c:v>
                </c:pt>
                <c:pt idx="1">
                  <c:v>3.6397249884947191E-2</c:v>
                </c:pt>
                <c:pt idx="2">
                  <c:v>1.6596717443167375E-2</c:v>
                </c:pt>
                <c:pt idx="3">
                  <c:v>1.8893471182622999E-2</c:v>
                </c:pt>
                <c:pt idx="4">
                  <c:v>5.0691893381613715E-2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EC-406D-89D1-05FF4AE8A166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N1000'!$I$10:$I$14</c:f>
              <c:numCache>
                <c:formatCode>0.000E+00</c:formatCode>
                <c:ptCount val="5"/>
                <c:pt idx="0">
                  <c:v>4.7137710453766862E-3</c:v>
                </c:pt>
                <c:pt idx="1">
                  <c:v>7.7801236713972381E-3</c:v>
                </c:pt>
                <c:pt idx="2">
                  <c:v>1.1995847748590449E-2</c:v>
                </c:pt>
                <c:pt idx="3">
                  <c:v>1.5966449934153807E-2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EC-406D-89D1-05FF4AE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</a:t>
                </a:r>
                <a:r>
                  <a:rPr lang="en-GB" baseline="0"/>
                  <a:t> Resamples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 b="0" i="0" baseline="0">
                    <a:effectLst/>
                  </a:rPr>
                  <a:t>L</a:t>
                </a:r>
                <a:r>
                  <a:rPr lang="en-GB" sz="1050" b="0" i="0" baseline="30000">
                    <a:effectLst/>
                  </a:rPr>
                  <a:t>2</a:t>
                </a:r>
                <a:r>
                  <a:rPr lang="en-GB" sz="1050" b="0" i="0" baseline="0">
                    <a:effectLst/>
                  </a:rPr>
                  <a:t> Error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28871391076114"/>
          <c:y val="2.3142403457364083E-2"/>
          <c:w val="0.7949166666666667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0230303020654"/>
          <c:y val="7.4160348815415778E-2"/>
          <c:w val="0.80443202101952227"/>
          <c:h val="0.78892461166640448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N1000'!$D$18:$D$22</c:f>
              <c:numCache>
                <c:formatCode>0.000E+00</c:formatCode>
                <c:ptCount val="5"/>
                <c:pt idx="0">
                  <c:v>0.49504863800171678</c:v>
                </c:pt>
                <c:pt idx="1">
                  <c:v>0.49504863800171678</c:v>
                </c:pt>
                <c:pt idx="2">
                  <c:v>0.49504863800171678</c:v>
                </c:pt>
                <c:pt idx="3">
                  <c:v>0.49504863800171678</c:v>
                </c:pt>
                <c:pt idx="4">
                  <c:v>0.49504863800171678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9-421E-B25D-427F90CBB433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N1000'!$E$18:$E$22</c:f>
              <c:numCache>
                <c:formatCode>0.000E+00</c:formatCode>
                <c:ptCount val="5"/>
                <c:pt idx="0">
                  <c:v>0.26533326158564113</c:v>
                </c:pt>
                <c:pt idx="1">
                  <c:v>0.26533326158564113</c:v>
                </c:pt>
                <c:pt idx="2">
                  <c:v>0.26533326158564113</c:v>
                </c:pt>
                <c:pt idx="3">
                  <c:v>0.26533326158564113</c:v>
                </c:pt>
                <c:pt idx="4">
                  <c:v>0.26533326158564113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9-421E-B25D-427F90CBB433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N1000'!$F$18:$F$22</c:f>
              <c:numCache>
                <c:formatCode>0.000E+00</c:formatCode>
                <c:ptCount val="5"/>
                <c:pt idx="0">
                  <c:v>5.9345920848495933E-3</c:v>
                </c:pt>
                <c:pt idx="1">
                  <c:v>9.817447615189958E-3</c:v>
                </c:pt>
                <c:pt idx="2">
                  <c:v>3.4121401373303814E-2</c:v>
                </c:pt>
                <c:pt idx="3">
                  <c:v>4.0021417802817115E-2</c:v>
                </c:pt>
                <c:pt idx="4">
                  <c:v>0.27109464250317972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9-421E-B25D-427F90CBB433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N1000'!$G$18:$G$22</c:f>
              <c:numCache>
                <c:formatCode>0.000E+00</c:formatCode>
                <c:ptCount val="5"/>
                <c:pt idx="0">
                  <c:v>4.542149528527684E-3</c:v>
                </c:pt>
                <c:pt idx="1">
                  <c:v>1.2736904879172617E-2</c:v>
                </c:pt>
                <c:pt idx="2">
                  <c:v>2.507614289155697E-2</c:v>
                </c:pt>
                <c:pt idx="3">
                  <c:v>1.3369978711500563E-2</c:v>
                </c:pt>
                <c:pt idx="4">
                  <c:v>5.9975052511044881E-2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9-421E-B25D-427F90CBB433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N1000'!$H$18:$H$22</c:f>
              <c:numCache>
                <c:formatCode>0.000E+00</c:formatCode>
                <c:ptCount val="5"/>
                <c:pt idx="0">
                  <c:v>2.3914239491779801E-2</c:v>
                </c:pt>
                <c:pt idx="1">
                  <c:v>7.3863709974548691E-2</c:v>
                </c:pt>
                <c:pt idx="2">
                  <c:v>6.6862047093683444E-2</c:v>
                </c:pt>
                <c:pt idx="3">
                  <c:v>3.1183121927044623E-2</c:v>
                </c:pt>
                <c:pt idx="4">
                  <c:v>0.15942050920847381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9-421E-B25D-427F90CBB433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N1000'!$I$18:$I$22</c:f>
              <c:numCache>
                <c:formatCode>0.000E+00</c:formatCode>
                <c:ptCount val="5"/>
                <c:pt idx="0">
                  <c:v>6.195306994553007E-3</c:v>
                </c:pt>
                <c:pt idx="1">
                  <c:v>1.0808391854183924E-2</c:v>
                </c:pt>
                <c:pt idx="2">
                  <c:v>1.3340414849480916E-2</c:v>
                </c:pt>
                <c:pt idx="3">
                  <c:v>5.5140440870240469E-2</c:v>
                </c:pt>
                <c:pt idx="4">
                  <c:v>6.1430787051001343E-2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9-421E-B25D-427F90CB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67426769198171"/>
          <c:y val="2.7980935341772695E-3"/>
          <c:w val="0.852204494562695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3888888888889"/>
          <c:y val="0.20958469766426543"/>
          <c:w val="0.79072244094488187"/>
          <c:h val="0.5774443352979699"/>
        </c:manualLayout>
      </c:layout>
      <c:scatterChart>
        <c:scatterStyle val="lineMarker"/>
        <c:varyColors val="0"/>
        <c:ser>
          <c:idx val="2"/>
          <c:order val="0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41F-8EFC-141E7332C432}"/>
            </c:ext>
          </c:extLst>
        </c:ser>
        <c:ser>
          <c:idx val="5"/>
          <c:order val="3"/>
          <c:tx>
            <c:v>Uxt, 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41F-8EFC-141E7332C432}"/>
            </c:ext>
          </c:extLst>
        </c:ser>
        <c:ser>
          <c:idx val="11"/>
          <c:order val="9"/>
          <c:tx>
            <c:v>PDExt, 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41F-8EFC-141E7332C432}"/>
            </c:ext>
          </c:extLst>
        </c:ser>
        <c:ser>
          <c:idx val="0"/>
          <c:order val="10"/>
          <c:tx>
            <c:v>Fixed, R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41F-8EFC-141E7332C432}"/>
            </c:ext>
          </c:extLst>
        </c:ser>
        <c:ser>
          <c:idx val="1"/>
          <c:order val="11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441F-8EFC-141E7332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PDE damping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Cahn'!$K$6:$N$6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6.2909446918498584E-3</c:v>
                      </c:pt>
                      <c:pt idx="1">
                        <c:v>5.2270384667508175E-3</c:v>
                      </c:pt>
                      <c:pt idx="2">
                        <c:v>3.0552832640726728E-3</c:v>
                      </c:pt>
                      <c:pt idx="3">
                        <c:v>1.6870583248384413E-3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9A6-441F-8EFC-141E7332C432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A6-441F-8EFC-141E7332C432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A6-441F-8EFC-141E7332C432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A6-441F-8EFC-141E7332C432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A6-441F-8EFC-141E7332C432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A6-441F-8EFC-141E7332C432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A6-441F-8EFC-141E7332C432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2024"/>
        <c:crossesAt val="1.0000000000000003E-4"/>
        <c:crossBetween val="midCat"/>
        <c:minorUnit val="10"/>
      </c:valAx>
      <c:valAx>
        <c:axId val="51356202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L</a:t>
                </a:r>
                <a:r>
                  <a:rPr lang="en-GB" sz="1050" baseline="30000"/>
                  <a:t>2</a:t>
                </a:r>
                <a:r>
                  <a:rPr lang="en-GB" sz="1050"/>
                  <a:t> Error</a:t>
                </a:r>
              </a:p>
            </c:rich>
          </c:tx>
          <c:layout>
            <c:manualLayout>
              <c:xMode val="edge"/>
              <c:yMode val="edge"/>
              <c:x val="9.7972937354663826E-3"/>
              <c:y val="0.37590196015268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63976377952755"/>
          <c:y val="1.6866404715127698E-2"/>
          <c:w val="0.78107939632545931"/>
          <c:h val="0.2004513206723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420196</xdr:colOff>
      <xdr:row>42</xdr:row>
      <xdr:rowOff>189717</xdr:rowOff>
    </xdr:from>
    <xdr:to>
      <xdr:col>15</xdr:col>
      <xdr:colOff>358977</xdr:colOff>
      <xdr:row>60</xdr:row>
      <xdr:rowOff>717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78826</xdr:colOff>
      <xdr:row>24</xdr:row>
      <xdr:rowOff>52552</xdr:rowOff>
    </xdr:from>
    <xdr:to>
      <xdr:col>19</xdr:col>
      <xdr:colOff>72256</xdr:colOff>
      <xdr:row>25</xdr:row>
      <xdr:rowOff>118242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61763</xdr:colOff>
      <xdr:row>8</xdr:row>
      <xdr:rowOff>24652</xdr:rowOff>
    </xdr:from>
    <xdr:to>
      <xdr:col>27</xdr:col>
      <xdr:colOff>586428</xdr:colOff>
      <xdr:row>19</xdr:row>
      <xdr:rowOff>89152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66674</xdr:colOff>
      <xdr:row>20</xdr:row>
      <xdr:rowOff>35514</xdr:rowOff>
    </xdr:from>
    <xdr:to>
      <xdr:col>27</xdr:col>
      <xdr:colOff>591339</xdr:colOff>
      <xdr:row>31</xdr:row>
      <xdr:rowOff>88808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22</xdr:row>
      <xdr:rowOff>28575</xdr:rowOff>
    </xdr:from>
    <xdr:to>
      <xdr:col>13</xdr:col>
      <xdr:colOff>606975</xdr:colOff>
      <xdr:row>39</xdr:row>
      <xdr:rowOff>30075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18</xdr:row>
      <xdr:rowOff>29935</xdr:rowOff>
    </xdr:from>
    <xdr:to>
      <xdr:col>18</xdr:col>
      <xdr:colOff>419099</xdr:colOff>
      <xdr:row>34</xdr:row>
      <xdr:rowOff>77560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35</xdr:row>
      <xdr:rowOff>89535</xdr:rowOff>
    </xdr:from>
    <xdr:to>
      <xdr:col>19</xdr:col>
      <xdr:colOff>664845</xdr:colOff>
      <xdr:row>49</xdr:row>
      <xdr:rowOff>165735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441960</xdr:colOff>
      <xdr:row>17</xdr:row>
      <xdr:rowOff>64770</xdr:rowOff>
    </xdr:from>
    <xdr:to>
      <xdr:col>26</xdr:col>
      <xdr:colOff>83820</xdr:colOff>
      <xdr:row>32</xdr:row>
      <xdr:rowOff>64770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0</xdr:rowOff>
    </xdr:from>
    <xdr:to>
      <xdr:col>17</xdr:col>
      <xdr:colOff>57150</xdr:colOff>
      <xdr:row>10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198737</xdr:colOff>
      <xdr:row>3</xdr:row>
      <xdr:rowOff>184528</xdr:rowOff>
    </xdr:from>
    <xdr:to>
      <xdr:col>29</xdr:col>
      <xdr:colOff>525161</xdr:colOff>
      <xdr:row>27</xdr:row>
      <xdr:rowOff>105857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27</xdr:row>
      <xdr:rowOff>129540</xdr:rowOff>
    </xdr:from>
    <xdr:to>
      <xdr:col>17</xdr:col>
      <xdr:colOff>30480</xdr:colOff>
      <xdr:row>37</xdr:row>
      <xdr:rowOff>133140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1532958</xdr:colOff>
      <xdr:row>48</xdr:row>
      <xdr:rowOff>24921</xdr:rowOff>
    </xdr:from>
    <xdr:to>
      <xdr:col>16</xdr:col>
      <xdr:colOff>818596</xdr:colOff>
      <xdr:row>65</xdr:row>
      <xdr:rowOff>26421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70" zoomScaleNormal="70" workbookViewId="0">
      <selection activeCell="E34" sqref="E34"/>
    </sheetView>
  </sheetViews>
  <sheetFormatPr defaultRowHeight="14.4" x14ac:dyDescent="0.3"/>
  <cols>
    <col min="1" max="1" width="18.6640625" bestFit="1" customWidth="1"/>
    <col min="2" max="2" width="27.33203125" customWidth="1"/>
    <col min="4" max="4" width="9.109375" style="27"/>
    <col min="5" max="5" width="18.33203125" style="2" bestFit="1" customWidth="1"/>
    <col min="6" max="6" width="19" style="2" bestFit="1" customWidth="1"/>
    <col min="7" max="7" width="17.5546875" style="161" bestFit="1" customWidth="1"/>
  </cols>
  <sheetData>
    <row r="1" spans="1:6" s="161" customFormat="1" x14ac:dyDescent="0.3">
      <c r="D1" s="173"/>
      <c r="E1" s="49"/>
      <c r="F1" s="49"/>
    </row>
    <row r="2" spans="1:6" s="161" customFormat="1" x14ac:dyDescent="0.3">
      <c r="A2" s="188" t="s">
        <v>9</v>
      </c>
      <c r="D2" s="173"/>
      <c r="E2" s="49"/>
      <c r="F2" s="49"/>
    </row>
    <row r="3" spans="1:6" s="161" customFormat="1" x14ac:dyDescent="0.3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3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3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3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3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3">
      <c r="D8" s="173"/>
      <c r="E8" s="49"/>
      <c r="F8" s="49"/>
    </row>
    <row r="9" spans="1:6" s="161" customFormat="1" x14ac:dyDescent="0.3">
      <c r="A9" s="188" t="s">
        <v>8</v>
      </c>
      <c r="C9" s="188"/>
      <c r="D9" s="173"/>
      <c r="E9" s="49"/>
      <c r="F9" s="49"/>
    </row>
    <row r="10" spans="1:6" s="161" customFormat="1" x14ac:dyDescent="0.3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3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3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3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3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3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3">
      <c r="D16" s="173"/>
      <c r="E16" s="49"/>
      <c r="F16" s="49"/>
    </row>
    <row r="17" spans="1:6" x14ac:dyDescent="0.3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3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3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3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3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3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3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3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3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3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3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3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3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3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3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3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3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3">
      <c r="A38" s="1" t="s">
        <v>65</v>
      </c>
    </row>
    <row r="39" spans="1:6" x14ac:dyDescent="0.3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3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3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3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3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3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3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3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4.4" x14ac:dyDescent="0.3"/>
  <cols>
    <col min="2" max="2" width="23.33203125" bestFit="1" customWidth="1"/>
    <col min="3" max="3" width="31" bestFit="1" customWidth="1"/>
    <col min="6" max="7" width="9.109375" style="2"/>
    <col min="9" max="9" width="9.109375" style="57"/>
    <col min="11" max="11" width="23.33203125" bestFit="1" customWidth="1"/>
    <col min="12" max="12" width="15" bestFit="1" customWidth="1"/>
    <col min="13" max="13" width="15" customWidth="1"/>
    <col min="15" max="15" width="9.109375" style="27"/>
    <col min="16" max="17" width="9.109375" style="2"/>
  </cols>
  <sheetData>
    <row r="2" spans="1:17" x14ac:dyDescent="0.3">
      <c r="A2" s="1" t="s">
        <v>10</v>
      </c>
      <c r="E2" s="27"/>
      <c r="F2" s="49"/>
      <c r="J2" s="1" t="s">
        <v>47</v>
      </c>
      <c r="P2" s="49"/>
    </row>
    <row r="3" spans="1:17" x14ac:dyDescent="0.3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3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3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3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3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3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3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3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3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3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3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3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3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3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3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3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3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3">
      <c r="E20" s="27"/>
      <c r="F20" s="49"/>
    </row>
    <row r="21" spans="2:8" x14ac:dyDescent="0.3">
      <c r="B21" s="1"/>
      <c r="E21" s="27"/>
      <c r="F21" s="49"/>
    </row>
    <row r="22" spans="2:8" x14ac:dyDescent="0.3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3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3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3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3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3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3">
      <c r="B28" s="58" t="s">
        <v>62</v>
      </c>
      <c r="C28" s="61"/>
      <c r="D28" s="48"/>
      <c r="E28" s="39"/>
      <c r="F28" s="40"/>
      <c r="G28" s="41"/>
    </row>
    <row r="29" spans="2:8" x14ac:dyDescent="0.3">
      <c r="B29" s="60" t="s">
        <v>63</v>
      </c>
      <c r="C29" s="12"/>
      <c r="D29" s="11"/>
      <c r="E29" s="11"/>
      <c r="F29" s="20"/>
      <c r="G29" s="24"/>
    </row>
    <row r="30" spans="2:8" x14ac:dyDescent="0.3">
      <c r="B30" s="35" t="s">
        <v>64</v>
      </c>
      <c r="C30" s="6"/>
      <c r="D30" s="14"/>
      <c r="E30" s="14"/>
      <c r="F30" s="22"/>
      <c r="G30" s="26"/>
    </row>
    <row r="32" spans="2:8" x14ac:dyDescent="0.3">
      <c r="B32" s="1" t="s">
        <v>46</v>
      </c>
      <c r="E32" s="27"/>
    </row>
    <row r="33" spans="2:7" x14ac:dyDescent="0.3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3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3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3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3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3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opLeftCell="C42" zoomScale="67" zoomScaleNormal="85" workbookViewId="0">
      <selection activeCell="T49" sqref="T49"/>
    </sheetView>
  </sheetViews>
  <sheetFormatPr defaultRowHeight="14.4" x14ac:dyDescent="0.3"/>
  <cols>
    <col min="1" max="1" width="18.6640625" bestFit="1" customWidth="1"/>
    <col min="2" max="2" width="27.33203125" customWidth="1"/>
    <col min="4" max="4" width="9.109375" style="27"/>
    <col min="5" max="5" width="18.33203125" style="2" bestFit="1" customWidth="1"/>
    <col min="6" max="6" width="19" style="2" bestFit="1" customWidth="1"/>
    <col min="7" max="7" width="17.5546875" style="57" bestFit="1" customWidth="1"/>
    <col min="8" max="8" width="29.88671875" bestFit="1" customWidth="1"/>
    <col min="9" max="9" width="24" customWidth="1"/>
    <col min="10" max="10" width="14.109375" bestFit="1" customWidth="1"/>
    <col min="11" max="16" width="9.88671875" customWidth="1"/>
    <col min="17" max="17" width="18.44140625" style="2" customWidth="1"/>
    <col min="18" max="20" width="9.88671875" customWidth="1"/>
    <col min="21" max="21" width="9.88671875" style="2" customWidth="1"/>
    <col min="22" max="23" width="9.88671875" customWidth="1"/>
    <col min="24" max="24" width="11.44140625" bestFit="1" customWidth="1"/>
    <col min="25" max="25" width="16.44140625" style="2" bestFit="1" customWidth="1"/>
    <col min="26" max="28" width="11.6640625" customWidth="1"/>
    <col min="29" max="29" width="11.6640625" style="2" customWidth="1"/>
    <col min="30" max="31" width="11.6640625" customWidth="1"/>
    <col min="33" max="33" width="9.33203125" bestFit="1" customWidth="1"/>
    <col min="34" max="34" width="13.44140625" bestFit="1" customWidth="1"/>
    <col min="35" max="35" width="24.5546875" bestFit="1" customWidth="1"/>
    <col min="37" max="37" width="9.33203125" bestFit="1" customWidth="1"/>
    <col min="41" max="41" width="12" bestFit="1" customWidth="1"/>
  </cols>
  <sheetData>
    <row r="1" spans="1:43" x14ac:dyDescent="0.3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3.2" x14ac:dyDescent="0.3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3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3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3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3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3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3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3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3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3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3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3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3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3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3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3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3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3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3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3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3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172</v>
      </c>
      <c r="K22" t="s">
        <v>172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172</v>
      </c>
      <c r="U22" t="s">
        <v>172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3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3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3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156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3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172</v>
      </c>
      <c r="K26" t="s">
        <v>172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172</v>
      </c>
      <c r="U26" t="s">
        <v>172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3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179</v>
      </c>
      <c r="K27" t="s">
        <v>178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3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179</v>
      </c>
      <c r="K28" t="s">
        <v>179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3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3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3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172</v>
      </c>
      <c r="K31" t="s">
        <v>172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172</v>
      </c>
      <c r="U31" t="s">
        <v>172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3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3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3">
      <c r="K34" s="2"/>
      <c r="L34" s="2"/>
      <c r="O34" s="2"/>
      <c r="P34" s="2"/>
    </row>
    <row r="35" spans="1:26" x14ac:dyDescent="0.3">
      <c r="K35" s="2"/>
      <c r="L35" s="2"/>
      <c r="O35" s="2"/>
      <c r="P35" s="2"/>
    </row>
    <row r="36" spans="1:26" x14ac:dyDescent="0.3">
      <c r="K36" s="2"/>
      <c r="L36" s="2"/>
      <c r="O36" s="2"/>
      <c r="P36" s="2"/>
    </row>
    <row r="38" spans="1:26" x14ac:dyDescent="0.3">
      <c r="A38" s="1" t="s">
        <v>65</v>
      </c>
    </row>
    <row r="39" spans="1:26" x14ac:dyDescent="0.3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3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3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3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3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3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3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3">
      <c r="S48" t="s">
        <v>106</v>
      </c>
      <c r="Z48" t="s">
        <v>107</v>
      </c>
    </row>
    <row r="51" spans="3:24" x14ac:dyDescent="0.3">
      <c r="C51" s="86"/>
      <c r="D51"/>
    </row>
    <row r="52" spans="3:24" x14ac:dyDescent="0.3">
      <c r="I52" s="1" t="s">
        <v>137</v>
      </c>
      <c r="O52" s="33"/>
    </row>
    <row r="53" spans="3:24" x14ac:dyDescent="0.3">
      <c r="I53" s="65" t="s">
        <v>66</v>
      </c>
      <c r="J53" s="73" t="s">
        <v>175</v>
      </c>
      <c r="K53" s="73" t="s">
        <v>176</v>
      </c>
      <c r="L53" s="73" t="s">
        <v>177</v>
      </c>
      <c r="M53" s="73" t="s">
        <v>135</v>
      </c>
      <c r="N53" s="73" t="s">
        <v>136</v>
      </c>
      <c r="O53" s="161"/>
    </row>
    <row r="54" spans="3:24" x14ac:dyDescent="0.3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3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3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3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3">
      <c r="I58" s="212">
        <v>0</v>
      </c>
      <c r="J58" s="112">
        <v>0.57946452277092519</v>
      </c>
      <c r="K58" s="112">
        <v>0.48408772301219172</v>
      </c>
    </row>
    <row r="59" spans="3:24" x14ac:dyDescent="0.3">
      <c r="I59" s="1" t="s">
        <v>138</v>
      </c>
    </row>
    <row r="60" spans="3:24" x14ac:dyDescent="0.3">
      <c r="I60" s="65" t="s">
        <v>66</v>
      </c>
      <c r="J60" s="73" t="s">
        <v>141</v>
      </c>
      <c r="K60" s="73" t="s">
        <v>142</v>
      </c>
      <c r="L60" s="73" t="s">
        <v>86</v>
      </c>
      <c r="M60" s="73" t="s">
        <v>135</v>
      </c>
      <c r="N60" s="73" t="s">
        <v>136</v>
      </c>
      <c r="R60" s="162"/>
      <c r="S60" s="162"/>
      <c r="T60" s="162"/>
      <c r="U60" s="162"/>
      <c r="V60" s="162"/>
      <c r="W60" s="162"/>
      <c r="X60" s="162"/>
    </row>
    <row r="61" spans="3:24" x14ac:dyDescent="0.3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3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3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3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3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3">
      <c r="R66" s="162"/>
      <c r="S66" s="162"/>
      <c r="T66" s="162"/>
      <c r="U66" s="162"/>
      <c r="V66" s="162"/>
      <c r="W66" s="162"/>
      <c r="X66" s="162"/>
    </row>
    <row r="67" spans="9:24" x14ac:dyDescent="0.3">
      <c r="I67" s="1" t="s">
        <v>139</v>
      </c>
      <c r="R67" s="162"/>
      <c r="S67" s="162"/>
      <c r="T67" s="162"/>
      <c r="U67" s="162"/>
      <c r="V67" s="162"/>
      <c r="W67" s="162"/>
      <c r="X67" s="162"/>
    </row>
    <row r="68" spans="9:24" x14ac:dyDescent="0.3">
      <c r="I68" s="65" t="s">
        <v>66</v>
      </c>
      <c r="J68" s="73" t="s">
        <v>141</v>
      </c>
      <c r="K68" s="73" t="s">
        <v>142</v>
      </c>
      <c r="L68" s="73" t="s">
        <v>86</v>
      </c>
      <c r="M68" s="73" t="s">
        <v>135</v>
      </c>
      <c r="N68" s="73" t="s">
        <v>136</v>
      </c>
      <c r="R68" s="162"/>
      <c r="S68" s="162"/>
      <c r="T68" s="162"/>
      <c r="U68" s="162"/>
      <c r="V68" s="162"/>
      <c r="W68" s="162"/>
      <c r="X68" s="162"/>
    </row>
    <row r="69" spans="9:24" x14ac:dyDescent="0.3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3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3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3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3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3">
      <c r="R74" s="162"/>
      <c r="S74" s="162"/>
      <c r="T74" s="162"/>
      <c r="U74" s="162"/>
      <c r="V74" s="162"/>
      <c r="W74" s="162"/>
      <c r="X74" s="162"/>
    </row>
    <row r="75" spans="9:24" x14ac:dyDescent="0.3">
      <c r="I75" s="1" t="s">
        <v>140</v>
      </c>
      <c r="R75" s="162"/>
      <c r="S75" s="162"/>
      <c r="T75" s="162"/>
      <c r="U75" s="162"/>
      <c r="V75" s="162"/>
      <c r="W75" s="162"/>
      <c r="X75" s="162"/>
    </row>
    <row r="76" spans="9:24" x14ac:dyDescent="0.3">
      <c r="I76" s="65" t="s">
        <v>66</v>
      </c>
      <c r="J76" s="73" t="s">
        <v>141</v>
      </c>
      <c r="K76" s="73" t="s">
        <v>142</v>
      </c>
      <c r="L76" s="73" t="s">
        <v>86</v>
      </c>
      <c r="M76" s="73" t="s">
        <v>135</v>
      </c>
      <c r="N76" s="73" t="s">
        <v>136</v>
      </c>
      <c r="R76" s="162"/>
      <c r="S76" s="162"/>
      <c r="T76" s="162"/>
      <c r="U76" s="162"/>
      <c r="V76" s="162"/>
      <c r="W76" s="162"/>
      <c r="X76" s="162"/>
    </row>
    <row r="77" spans="9:24" x14ac:dyDescent="0.3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3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3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3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3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H22" zoomScale="90" zoomScaleNormal="90" workbookViewId="0">
      <selection activeCell="Q55" sqref="Q55"/>
    </sheetView>
  </sheetViews>
  <sheetFormatPr defaultRowHeight="14.4" x14ac:dyDescent="0.3"/>
  <cols>
    <col min="1" max="1" width="18.6640625" hidden="1" customWidth="1"/>
    <col min="2" max="2" width="27.33203125" hidden="1" customWidth="1"/>
    <col min="3" max="3" width="0" hidden="1" customWidth="1"/>
    <col min="4" max="4" width="0" style="27" hidden="1" customWidth="1"/>
    <col min="5" max="5" width="18.33203125" style="2" hidden="1" customWidth="1"/>
    <col min="6" max="6" width="19" style="2" hidden="1" customWidth="1"/>
    <col min="7" max="7" width="17.5546875" style="57" hidden="1" customWidth="1"/>
    <col min="8" max="8" width="29.88671875" bestFit="1" customWidth="1"/>
    <col min="9" max="9" width="24" customWidth="1"/>
    <col min="10" max="10" width="14.33203125" bestFit="1" customWidth="1"/>
    <col min="11" max="16" width="9.88671875" customWidth="1"/>
    <col min="17" max="17" width="18.44140625" style="2" customWidth="1"/>
    <col min="18" max="20" width="9.88671875" customWidth="1"/>
    <col min="21" max="21" width="9.88671875" style="2" customWidth="1"/>
    <col min="22" max="23" width="9.88671875" customWidth="1"/>
    <col min="24" max="24" width="11.5546875" bestFit="1" customWidth="1"/>
    <col min="25" max="25" width="16.5546875" style="2" bestFit="1" customWidth="1"/>
    <col min="26" max="28" width="11.6640625" customWidth="1"/>
    <col min="29" max="29" width="11.6640625" style="2" customWidth="1"/>
    <col min="30" max="31" width="11.6640625" customWidth="1"/>
    <col min="32" max="32" width="9.33203125" bestFit="1" customWidth="1"/>
    <col min="33" max="33" width="11" bestFit="1" customWidth="1"/>
    <col min="34" max="34" width="13.5546875" bestFit="1" customWidth="1"/>
    <col min="35" max="35" width="24.6640625" bestFit="1" customWidth="1"/>
    <col min="36" max="36" width="9.33203125" bestFit="1" customWidth="1"/>
    <col min="37" max="37" width="10.5546875" bestFit="1" customWidth="1"/>
    <col min="38" max="38" width="14.109375" bestFit="1" customWidth="1"/>
    <col min="39" max="40" width="9.33203125" bestFit="1" customWidth="1"/>
    <col min="41" max="41" width="12.109375" bestFit="1" customWidth="1"/>
    <col min="42" max="42" width="9.33203125" bestFit="1" customWidth="1"/>
  </cols>
  <sheetData>
    <row r="1" spans="1:43" x14ac:dyDescent="0.3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28.8" x14ac:dyDescent="0.3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3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3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3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3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3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3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3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3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3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3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3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3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3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3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3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172</v>
      </c>
      <c r="K17" s="235" t="s">
        <v>172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172</v>
      </c>
      <c r="U17" s="235" t="s">
        <v>172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3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3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3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156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3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172</v>
      </c>
      <c r="K21" s="235" t="s">
        <v>172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172</v>
      </c>
      <c r="U21" s="235" t="s">
        <v>172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3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179</v>
      </c>
      <c r="K22" s="161" t="s">
        <v>178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3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179</v>
      </c>
      <c r="K23" s="235" t="s">
        <v>179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3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3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3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172</v>
      </c>
      <c r="K26" s="161" t="s">
        <v>172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172</v>
      </c>
      <c r="U26" s="161" t="s">
        <v>172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3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3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3">
      <c r="K29" s="2"/>
      <c r="L29" s="2"/>
      <c r="O29" s="2"/>
      <c r="P29" s="2"/>
    </row>
    <row r="30" spans="1:35" x14ac:dyDescent="0.3">
      <c r="K30" s="2"/>
      <c r="L30" s="2"/>
      <c r="O30" s="2"/>
      <c r="P30" s="2"/>
    </row>
    <row r="31" spans="1:35" x14ac:dyDescent="0.3">
      <c r="K31" s="2"/>
      <c r="L31" s="2"/>
      <c r="O31" s="2"/>
      <c r="P31" s="2"/>
    </row>
    <row r="33" spans="1:28" x14ac:dyDescent="0.3">
      <c r="A33" s="1" t="s">
        <v>65</v>
      </c>
    </row>
    <row r="34" spans="1:28" x14ac:dyDescent="0.3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3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3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3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3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3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3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3">
      <c r="U43" t="s">
        <v>106</v>
      </c>
      <c r="AB43" t="s">
        <v>107</v>
      </c>
    </row>
    <row r="45" spans="1:28" x14ac:dyDescent="0.3">
      <c r="K45" t="s">
        <v>105</v>
      </c>
    </row>
    <row r="46" spans="1:28" x14ac:dyDescent="0.3">
      <c r="C46" s="86"/>
      <c r="D46"/>
    </row>
    <row r="47" spans="1:28" x14ac:dyDescent="0.3">
      <c r="O47" s="33"/>
    </row>
    <row r="48" spans="1:28" x14ac:dyDescent="0.3">
      <c r="O48" s="161"/>
    </row>
    <row r="49" spans="15:24" x14ac:dyDescent="0.3">
      <c r="O49" s="161"/>
    </row>
    <row r="50" spans="15:24" x14ac:dyDescent="0.3">
      <c r="O50" s="161"/>
    </row>
    <row r="55" spans="15:24" x14ac:dyDescent="0.3">
      <c r="R55" s="162"/>
      <c r="S55" s="162"/>
      <c r="T55" s="162"/>
      <c r="U55" s="162"/>
      <c r="V55" s="162"/>
      <c r="W55" s="162"/>
      <c r="X55" s="162"/>
    </row>
    <row r="56" spans="15:24" x14ac:dyDescent="0.3">
      <c r="R56" s="162"/>
      <c r="S56" s="162"/>
      <c r="T56" s="162"/>
      <c r="U56" s="162"/>
      <c r="V56" s="162"/>
      <c r="W56" s="162"/>
      <c r="X56" s="162"/>
    </row>
    <row r="57" spans="15:24" x14ac:dyDescent="0.3">
      <c r="R57" s="162"/>
      <c r="S57" s="162"/>
      <c r="T57" s="162"/>
      <c r="U57" s="162"/>
      <c r="V57" s="162"/>
      <c r="W57" s="162"/>
      <c r="X57" s="162"/>
    </row>
    <row r="58" spans="15:24" x14ac:dyDescent="0.3">
      <c r="R58" s="162"/>
      <c r="S58" s="162"/>
      <c r="T58" s="162"/>
      <c r="U58" s="162"/>
      <c r="V58" s="162"/>
      <c r="W58" s="162"/>
      <c r="X58" s="162"/>
    </row>
    <row r="59" spans="15:24" x14ac:dyDescent="0.3">
      <c r="R59" s="162"/>
      <c r="S59" s="162"/>
      <c r="T59" s="162"/>
      <c r="U59" s="162"/>
      <c r="V59" s="162"/>
      <c r="W59" s="162"/>
      <c r="X59" s="162"/>
    </row>
    <row r="60" spans="15:24" x14ac:dyDescent="0.3">
      <c r="R60" s="162"/>
      <c r="S60" s="162"/>
      <c r="T60" s="162"/>
      <c r="U60" s="162"/>
      <c r="V60" s="162"/>
      <c r="W60" s="162"/>
      <c r="X60" s="162"/>
    </row>
    <row r="61" spans="15:24" x14ac:dyDescent="0.3">
      <c r="R61" s="162"/>
      <c r="S61" s="162"/>
      <c r="T61" s="162"/>
      <c r="U61" s="162"/>
      <c r="V61" s="162"/>
      <c r="W61" s="162"/>
      <c r="X61" s="162"/>
    </row>
    <row r="62" spans="15:24" x14ac:dyDescent="0.3">
      <c r="R62" s="162"/>
      <c r="S62" s="162"/>
      <c r="T62" s="162"/>
      <c r="U62" s="162"/>
      <c r="V62" s="162"/>
      <c r="W62" s="162"/>
      <c r="X62" s="162"/>
    </row>
    <row r="63" spans="15:24" x14ac:dyDescent="0.3">
      <c r="R63" s="162"/>
      <c r="S63" s="162"/>
      <c r="T63" s="162"/>
      <c r="U63" s="162"/>
      <c r="V63" s="162"/>
      <c r="W63" s="162"/>
      <c r="X63" s="162"/>
    </row>
    <row r="64" spans="15:24" x14ac:dyDescent="0.3">
      <c r="R64" s="162"/>
      <c r="S64" s="162"/>
      <c r="T64" s="162"/>
      <c r="U64" s="162"/>
      <c r="V64" s="162"/>
      <c r="W64" s="162"/>
      <c r="X64" s="162"/>
    </row>
    <row r="65" spans="18:24" x14ac:dyDescent="0.3">
      <c r="R65" s="162"/>
      <c r="S65" s="162"/>
      <c r="T65" s="162"/>
      <c r="U65" s="162"/>
      <c r="V65" s="162"/>
      <c r="W65" s="162"/>
      <c r="X65" s="162"/>
    </row>
    <row r="66" spans="18:24" x14ac:dyDescent="0.3">
      <c r="R66" s="162"/>
      <c r="S66" s="162"/>
      <c r="T66" s="162"/>
      <c r="U66" s="162"/>
      <c r="V66" s="162"/>
      <c r="W66" s="162"/>
      <c r="X66" s="162"/>
    </row>
    <row r="67" spans="18:24" x14ac:dyDescent="0.3">
      <c r="R67" s="162"/>
      <c r="S67" s="162"/>
      <c r="T67" s="162"/>
      <c r="U67" s="162"/>
      <c r="V67" s="162"/>
      <c r="W67" s="162"/>
      <c r="X67" s="162"/>
    </row>
    <row r="68" spans="18:24" x14ac:dyDescent="0.3">
      <c r="R68" s="162"/>
      <c r="S68" s="162"/>
      <c r="T68" s="162"/>
      <c r="U68" s="162"/>
      <c r="V68" s="162"/>
      <c r="W68" s="162"/>
      <c r="X68" s="162"/>
    </row>
    <row r="69" spans="18:24" x14ac:dyDescent="0.3">
      <c r="R69" s="162"/>
      <c r="S69" s="162"/>
      <c r="T69" s="162"/>
      <c r="U69" s="162"/>
      <c r="V69" s="162"/>
      <c r="W69" s="162"/>
      <c r="X69" s="162"/>
    </row>
    <row r="70" spans="18:24" x14ac:dyDescent="0.3">
      <c r="R70" s="162"/>
      <c r="S70" s="162"/>
      <c r="T70" s="162"/>
      <c r="U70" s="162"/>
      <c r="V70" s="162"/>
      <c r="W70" s="162"/>
      <c r="X70" s="162"/>
    </row>
    <row r="71" spans="18:24" x14ac:dyDescent="0.3">
      <c r="R71" s="162"/>
      <c r="S71" s="162"/>
      <c r="T71" s="162"/>
      <c r="U71" s="162"/>
      <c r="V71" s="162"/>
      <c r="W71" s="162"/>
      <c r="X71" s="162"/>
    </row>
    <row r="72" spans="18:24" x14ac:dyDescent="0.3">
      <c r="R72" s="162"/>
      <c r="S72" s="162"/>
      <c r="T72" s="162"/>
      <c r="U72" s="162"/>
      <c r="V72" s="162"/>
      <c r="W72" s="162"/>
      <c r="X72" s="162"/>
    </row>
    <row r="73" spans="18:24" x14ac:dyDescent="0.3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J4" zoomScale="145" zoomScaleNormal="145" workbookViewId="0">
      <selection activeCell="V12" sqref="V12"/>
    </sheetView>
  </sheetViews>
  <sheetFormatPr defaultRowHeight="14.4" x14ac:dyDescent="0.3"/>
  <cols>
    <col min="3" max="3" width="14.44140625" style="2" bestFit="1" customWidth="1"/>
    <col min="4" max="4" width="10.88671875" style="2" bestFit="1" customWidth="1"/>
    <col min="5" max="7" width="10" style="2" bestFit="1" customWidth="1"/>
  </cols>
  <sheetData>
    <row r="2" spans="2:7" x14ac:dyDescent="0.3">
      <c r="B2" s="1" t="s">
        <v>137</v>
      </c>
    </row>
    <row r="3" spans="2:7" x14ac:dyDescent="0.3">
      <c r="B3" s="65" t="s">
        <v>66</v>
      </c>
      <c r="C3" s="209" t="s">
        <v>175</v>
      </c>
      <c r="D3" s="209" t="s">
        <v>176</v>
      </c>
      <c r="E3" s="209" t="s">
        <v>177</v>
      </c>
      <c r="F3" s="209" t="s">
        <v>135</v>
      </c>
      <c r="G3" s="209" t="s">
        <v>136</v>
      </c>
    </row>
    <row r="4" spans="2:7" x14ac:dyDescent="0.3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3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3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3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3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3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3">
      <c r="B10" s="1" t="s">
        <v>138</v>
      </c>
    </row>
    <row r="11" spans="2:7" x14ac:dyDescent="0.3">
      <c r="B11" s="65" t="s">
        <v>66</v>
      </c>
      <c r="C11" s="209" t="s">
        <v>141</v>
      </c>
      <c r="D11" s="209" t="s">
        <v>142</v>
      </c>
      <c r="E11" s="209" t="s">
        <v>86</v>
      </c>
      <c r="F11" s="209" t="s">
        <v>135</v>
      </c>
      <c r="G11" s="209" t="s">
        <v>136</v>
      </c>
    </row>
    <row r="12" spans="2:7" x14ac:dyDescent="0.3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3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3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3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3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3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3">
      <c r="B19" s="1" t="s">
        <v>139</v>
      </c>
    </row>
    <row r="20" spans="2:7" x14ac:dyDescent="0.3">
      <c r="B20" s="65" t="s">
        <v>66</v>
      </c>
      <c r="C20" s="209" t="s">
        <v>141</v>
      </c>
      <c r="D20" s="209" t="s">
        <v>142</v>
      </c>
      <c r="E20" s="209" t="s">
        <v>86</v>
      </c>
      <c r="F20" s="209" t="s">
        <v>135</v>
      </c>
      <c r="G20" s="209" t="s">
        <v>136</v>
      </c>
    </row>
    <row r="21" spans="2:7" x14ac:dyDescent="0.3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3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3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3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3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3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3">
      <c r="B28" s="1" t="s">
        <v>140</v>
      </c>
    </row>
    <row r="29" spans="2:7" x14ac:dyDescent="0.3">
      <c r="B29" s="65" t="s">
        <v>66</v>
      </c>
      <c r="C29" s="209" t="s">
        <v>141</v>
      </c>
      <c r="D29" s="209" t="s">
        <v>142</v>
      </c>
      <c r="E29" s="209" t="s">
        <v>86</v>
      </c>
      <c r="F29" s="209" t="s">
        <v>135</v>
      </c>
      <c r="G29" s="209" t="s">
        <v>136</v>
      </c>
    </row>
    <row r="30" spans="2:7" x14ac:dyDescent="0.3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3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3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3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3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3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8"/>
  <sheetViews>
    <sheetView topLeftCell="E1" zoomScale="85" zoomScaleNormal="85" workbookViewId="0">
      <selection activeCell="P7" sqref="P7"/>
    </sheetView>
  </sheetViews>
  <sheetFormatPr defaultRowHeight="14.4" x14ac:dyDescent="0.3"/>
  <cols>
    <col min="3" max="3" width="14.44140625" bestFit="1" customWidth="1"/>
    <col min="4" max="4" width="10.88671875" bestFit="1" customWidth="1"/>
    <col min="5" max="5" width="9.88671875" bestFit="1" customWidth="1"/>
    <col min="6" max="6" width="9.88671875" customWidth="1"/>
    <col min="7" max="8" width="9.88671875" bestFit="1" customWidth="1"/>
    <col min="10" max="10" width="9.6640625" bestFit="1" customWidth="1"/>
    <col min="11" max="11" width="15.5546875" bestFit="1" customWidth="1"/>
    <col min="12" max="12" width="10.33203125" bestFit="1" customWidth="1"/>
    <col min="13" max="15" width="9.88671875" bestFit="1" customWidth="1"/>
    <col min="16" max="16" width="9.44140625" bestFit="1" customWidth="1"/>
  </cols>
  <sheetData>
    <row r="1" spans="2:16" x14ac:dyDescent="0.3">
      <c r="C1" t="s">
        <v>184</v>
      </c>
    </row>
    <row r="2" spans="2:16" x14ac:dyDescent="0.3">
      <c r="B2" t="s">
        <v>181</v>
      </c>
      <c r="C2" t="s">
        <v>182</v>
      </c>
      <c r="D2" t="s">
        <v>183</v>
      </c>
    </row>
    <row r="3" spans="2:16" x14ac:dyDescent="0.3">
      <c r="C3" t="s">
        <v>185</v>
      </c>
    </row>
    <row r="11" spans="2:16" x14ac:dyDescent="0.3">
      <c r="B11" s="1" t="s">
        <v>181</v>
      </c>
      <c r="K11" s="1" t="s">
        <v>197</v>
      </c>
    </row>
    <row r="12" spans="2:16" x14ac:dyDescent="0.3">
      <c r="B12" s="65" t="s">
        <v>66</v>
      </c>
      <c r="C12" s="259" t="s">
        <v>198</v>
      </c>
      <c r="D12" s="209" t="s">
        <v>199</v>
      </c>
      <c r="E12" s="209" t="s">
        <v>86</v>
      </c>
      <c r="F12" s="209" t="s">
        <v>203</v>
      </c>
      <c r="G12" s="209" t="s">
        <v>135</v>
      </c>
      <c r="H12" s="209" t="s">
        <v>136</v>
      </c>
      <c r="J12" s="65" t="s">
        <v>208</v>
      </c>
      <c r="K12" s="209" t="s">
        <v>198</v>
      </c>
      <c r="L12" s="209" t="s">
        <v>199</v>
      </c>
      <c r="M12" s="209" t="s">
        <v>201</v>
      </c>
      <c r="N12" s="209" t="s">
        <v>200</v>
      </c>
      <c r="O12" s="209" t="s">
        <v>135</v>
      </c>
      <c r="P12" s="209" t="s">
        <v>136</v>
      </c>
    </row>
    <row r="13" spans="2:16" x14ac:dyDescent="0.3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1.1516982725899207E-4</v>
      </c>
      <c r="G13" s="158">
        <v>1.088568530596599E-4</v>
      </c>
      <c r="H13" s="158">
        <v>1.055003364185649E-4</v>
      </c>
      <c r="J13" s="65">
        <v>1000</v>
      </c>
      <c r="K13" s="158">
        <v>3.0894501581599202E-3</v>
      </c>
      <c r="L13" s="158">
        <v>3.9254814803400356E-4</v>
      </c>
      <c r="M13" s="158">
        <v>1.5025047425521219E-4</v>
      </c>
      <c r="N13" s="158">
        <v>1.8673101203436844E-4</v>
      </c>
      <c r="O13" s="158">
        <v>1.4580348121884931E-4</v>
      </c>
      <c r="P13" s="158">
        <v>1.258266757096826E-4</v>
      </c>
    </row>
    <row r="14" spans="2:16" x14ac:dyDescent="0.3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1.0805450243045503E-4</v>
      </c>
      <c r="G14" s="158">
        <v>1.13397290071925E-4</v>
      </c>
      <c r="H14" s="158">
        <v>1.0834865087961357E-4</v>
      </c>
      <c r="J14" s="65">
        <v>2000</v>
      </c>
      <c r="K14" s="158">
        <v>2.0193608504083326E-4</v>
      </c>
      <c r="L14" s="159">
        <v>8.9539569899891707E-5</v>
      </c>
      <c r="M14" s="158">
        <v>1.0235513573156091E-4</v>
      </c>
      <c r="N14" s="86">
        <v>1.1516982725899207E-4</v>
      </c>
      <c r="O14" s="158">
        <v>1.088568530596599E-4</v>
      </c>
      <c r="P14" s="158">
        <v>1.055003364185649E-4</v>
      </c>
    </row>
    <row r="15" spans="2:16" x14ac:dyDescent="0.3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1.3279736457410743E-4</v>
      </c>
      <c r="G15" s="158">
        <v>1.3983915744787001E-4</v>
      </c>
      <c r="H15" s="158">
        <v>1.3404057875159991E-4</v>
      </c>
      <c r="J15" t="s">
        <v>210</v>
      </c>
      <c r="K15" s="266">
        <f>(K13-K14)/K14</f>
        <v>14.29914852778891</v>
      </c>
      <c r="L15" s="266">
        <f t="shared" ref="L15:P15" si="0">(L13-L14)/L14</f>
        <v>3.3840745323311894</v>
      </c>
      <c r="M15" s="266">
        <f t="shared" si="0"/>
        <v>0.46793292961149274</v>
      </c>
      <c r="N15" s="266">
        <f t="shared" si="0"/>
        <v>0.62135358260502305</v>
      </c>
      <c r="O15" s="266">
        <f t="shared" si="0"/>
        <v>0.33940562418188325</v>
      </c>
      <c r="P15" s="266">
        <f t="shared" si="0"/>
        <v>0.19266610876456761</v>
      </c>
    </row>
    <row r="16" spans="2:16" x14ac:dyDescent="0.3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1.7707242640376184E-4</v>
      </c>
      <c r="G16" s="158">
        <v>1.6817854693164868E-4</v>
      </c>
      <c r="H16" s="158">
        <v>1.6602511490460182E-4</v>
      </c>
    </row>
    <row r="17" spans="2:16" x14ac:dyDescent="0.3">
      <c r="B17" s="73">
        <v>1</v>
      </c>
      <c r="C17" s="158">
        <v>2.0193608504083326E-4</v>
      </c>
      <c r="D17" s="159">
        <v>8.9539569899891707E-5</v>
      </c>
      <c r="E17" s="158">
        <v>4.7785130415563986E-4</v>
      </c>
      <c r="F17" s="158">
        <v>3.7461486775204947E-4</v>
      </c>
      <c r="G17" s="158">
        <v>3.7958539025556061E-4</v>
      </c>
      <c r="H17" s="158">
        <v>3.2889971319679959E-4</v>
      </c>
    </row>
    <row r="20" spans="2:16" x14ac:dyDescent="0.3">
      <c r="B20" s="1" t="s">
        <v>183</v>
      </c>
      <c r="K20" s="1" t="s">
        <v>202</v>
      </c>
    </row>
    <row r="21" spans="2:16" x14ac:dyDescent="0.3">
      <c r="B21" s="65" t="s">
        <v>66</v>
      </c>
      <c r="C21" s="259" t="s">
        <v>198</v>
      </c>
      <c r="D21" s="209" t="s">
        <v>199</v>
      </c>
      <c r="E21" s="209" t="s">
        <v>86</v>
      </c>
      <c r="F21" s="209" t="s">
        <v>203</v>
      </c>
      <c r="G21" s="209" t="s">
        <v>135</v>
      </c>
      <c r="H21" s="209" t="s">
        <v>136</v>
      </c>
      <c r="J21" s="65" t="s">
        <v>208</v>
      </c>
      <c r="K21" s="209" t="s">
        <v>198</v>
      </c>
      <c r="L21" s="209" t="s">
        <v>199</v>
      </c>
      <c r="M21" s="209" t="s">
        <v>201</v>
      </c>
      <c r="N21" s="209" t="s">
        <v>200</v>
      </c>
      <c r="O21" s="209" t="s">
        <v>135</v>
      </c>
      <c r="P21" s="209" t="s">
        <v>136</v>
      </c>
    </row>
    <row r="22" spans="2:16" x14ac:dyDescent="0.3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0.47804032269270447</v>
      </c>
      <c r="G22" s="158">
        <v>0.37968779671920999</v>
      </c>
      <c r="H22" s="158">
        <v>0.14247208852250745</v>
      </c>
      <c r="J22" s="65">
        <v>2000</v>
      </c>
      <c r="K22" s="158">
        <v>0.42090777159541143</v>
      </c>
      <c r="L22" s="158">
        <v>0.50934479018711287</v>
      </c>
      <c r="M22" s="158">
        <v>0.39248453116849552</v>
      </c>
      <c r="N22" s="86">
        <v>0.47804032269270447</v>
      </c>
      <c r="O22" s="158">
        <v>0.37968779671920999</v>
      </c>
      <c r="P22" s="158">
        <v>0.14247208852250745</v>
      </c>
    </row>
    <row r="23" spans="2:16" x14ac:dyDescent="0.3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0.35310038467080851</v>
      </c>
      <c r="G23" s="158">
        <v>0.37958444261676361</v>
      </c>
      <c r="H23" s="158">
        <v>0.20705536446713549</v>
      </c>
      <c r="J23" s="65">
        <v>4000</v>
      </c>
      <c r="K23" s="158">
        <v>0.40493560160002395</v>
      </c>
      <c r="L23" s="158">
        <v>0.38360736894331993</v>
      </c>
      <c r="M23" s="158">
        <v>0.18582782924868999</v>
      </c>
      <c r="N23" s="158">
        <v>0.19959040596201419</v>
      </c>
      <c r="O23" s="158">
        <v>0.25906485856051897</v>
      </c>
      <c r="P23" s="158">
        <v>3.6597462674530769E-2</v>
      </c>
    </row>
    <row r="24" spans="2:16" x14ac:dyDescent="0.3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0.34943801504432459</v>
      </c>
      <c r="G24" s="158">
        <v>0.45400180843861138</v>
      </c>
      <c r="H24" s="158">
        <v>0.23648211772038646</v>
      </c>
      <c r="J24" t="s">
        <v>210</v>
      </c>
      <c r="K24" s="266">
        <f t="shared" ref="K24:P24" si="1">(K23-K22)/K23</f>
        <v>-3.9443728662722083E-2</v>
      </c>
      <c r="L24" s="266">
        <f t="shared" si="1"/>
        <v>-0.32777634483442714</v>
      </c>
      <c r="M24" s="266">
        <f t="shared" si="1"/>
        <v>-1.1120869395898751</v>
      </c>
      <c r="N24" s="266">
        <f t="shared" si="1"/>
        <v>-1.3951067206290695</v>
      </c>
      <c r="O24" s="266">
        <f t="shared" si="1"/>
        <v>-0.46560903253697311</v>
      </c>
      <c r="P24" s="266">
        <f t="shared" si="1"/>
        <v>-2.8929498962685711</v>
      </c>
    </row>
    <row r="25" spans="2:16" x14ac:dyDescent="0.3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0.3674537670523858</v>
      </c>
      <c r="G25" s="158">
        <v>0.38284718040955829</v>
      </c>
      <c r="H25" s="158">
        <v>0.31132997542813884</v>
      </c>
    </row>
    <row r="26" spans="2:16" x14ac:dyDescent="0.3">
      <c r="B26" s="73">
        <v>1</v>
      </c>
      <c r="C26" s="158">
        <v>0.42090777159541143</v>
      </c>
      <c r="D26" s="158">
        <v>0.50934479018711287</v>
      </c>
      <c r="E26" s="158">
        <v>0.39548550383877118</v>
      </c>
      <c r="F26" s="158">
        <v>0.45112725357473621</v>
      </c>
      <c r="G26" s="158">
        <v>0.41959302756184513</v>
      </c>
      <c r="H26" s="158">
        <v>0.35421104552614452</v>
      </c>
    </row>
    <row r="37" spans="30:30" x14ac:dyDescent="0.3">
      <c r="AD37" s="2"/>
    </row>
    <row r="38" spans="30:30" x14ac:dyDescent="0.3">
      <c r="AD38" s="7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="95" zoomScaleNormal="95" workbookViewId="0">
      <selection activeCell="D37" sqref="D37:E37"/>
    </sheetView>
  </sheetViews>
  <sheetFormatPr defaultRowHeight="14.4" x14ac:dyDescent="0.3"/>
  <cols>
    <col min="2" max="2" width="26.44140625" bestFit="1" customWidth="1"/>
    <col min="3" max="3" width="16.5546875" bestFit="1" customWidth="1"/>
    <col min="4" max="7" width="10.88671875" customWidth="1"/>
    <col min="10" max="10" width="26" customWidth="1"/>
    <col min="11" max="11" width="16.5546875" bestFit="1" customWidth="1"/>
    <col min="12" max="15" width="11" customWidth="1"/>
  </cols>
  <sheetData>
    <row r="2" spans="2:16" ht="28.8" x14ac:dyDescent="0.3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171</v>
      </c>
    </row>
    <row r="3" spans="2:16" x14ac:dyDescent="0.3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170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3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156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3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3">
      <c r="B6" s="267" t="s">
        <v>165</v>
      </c>
      <c r="C6" s="203" t="s">
        <v>158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169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3">
      <c r="B7" s="268"/>
      <c r="C7" s="32" t="s">
        <v>159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3">
      <c r="B8" s="268"/>
      <c r="C8" s="32" t="s">
        <v>160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3">
      <c r="B9" s="268"/>
      <c r="C9" s="32" t="s">
        <v>161</v>
      </c>
      <c r="D9" s="13">
        <v>10</v>
      </c>
      <c r="E9" s="30"/>
      <c r="F9" s="13"/>
      <c r="G9" s="25"/>
      <c r="M9" s="27"/>
      <c r="N9" s="2"/>
      <c r="O9" s="2"/>
    </row>
    <row r="10" spans="2:16" x14ac:dyDescent="0.3">
      <c r="B10" s="269"/>
      <c r="C10" s="37" t="s">
        <v>162</v>
      </c>
      <c r="D10" s="14">
        <v>10</v>
      </c>
      <c r="E10" s="31"/>
      <c r="F10" s="14"/>
      <c r="G10" s="26"/>
    </row>
    <row r="11" spans="2:16" ht="15" customHeight="1" x14ac:dyDescent="0.3">
      <c r="B11" s="270" t="s">
        <v>164</v>
      </c>
      <c r="C11" s="203" t="s">
        <v>158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3">
      <c r="B12" s="271"/>
      <c r="C12" s="32" t="s">
        <v>159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3">
      <c r="B13" s="271"/>
      <c r="C13" s="32" t="s">
        <v>160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3">
      <c r="B14" s="271"/>
      <c r="C14" s="32" t="s">
        <v>161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3">
      <c r="B15" s="272"/>
      <c r="C15" s="37" t="s">
        <v>162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3">
      <c r="B16" s="270" t="s">
        <v>173</v>
      </c>
      <c r="C16" s="60" t="s">
        <v>158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3">
      <c r="B17" s="271"/>
      <c r="C17" s="33" t="s">
        <v>159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180</v>
      </c>
    </row>
    <row r="18" spans="2:12" x14ac:dyDescent="0.3">
      <c r="B18" s="271"/>
      <c r="C18" s="33" t="s">
        <v>160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3">
      <c r="B19" s="271"/>
      <c r="C19" s="33" t="s">
        <v>161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3">
      <c r="B20" s="272"/>
      <c r="C20" s="35" t="s">
        <v>162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3">
      <c r="B21" s="270" t="s">
        <v>163</v>
      </c>
      <c r="C21" s="203" t="s">
        <v>158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3">
      <c r="B22" s="271"/>
      <c r="C22" s="32" t="s">
        <v>159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3">
      <c r="B23" s="271"/>
      <c r="C23" s="32" t="s">
        <v>160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3">
      <c r="B24" s="271"/>
      <c r="C24" s="32" t="s">
        <v>161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3">
      <c r="B25" s="272"/>
      <c r="C25" s="37" t="s">
        <v>162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28.8" x14ac:dyDescent="0.3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3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170</v>
      </c>
      <c r="K28" s="159">
        <v>6.1214989102953573E-4</v>
      </c>
      <c r="L28" s="159">
        <v>7.1619961553775894E-4</v>
      </c>
    </row>
    <row r="29" spans="2:12" x14ac:dyDescent="0.3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156</v>
      </c>
      <c r="K29" s="159">
        <v>4.1332261535864017E-4</v>
      </c>
      <c r="L29" s="157">
        <v>2.6571175145016925E-4</v>
      </c>
    </row>
    <row r="30" spans="2:12" x14ac:dyDescent="0.3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3">
      <c r="B31" s="204" t="s">
        <v>165</v>
      </c>
      <c r="C31" s="203" t="s">
        <v>167</v>
      </c>
      <c r="D31" s="20">
        <v>4.9225132747272914E-4</v>
      </c>
      <c r="E31" s="24">
        <v>2.9546964738979273E-4</v>
      </c>
      <c r="F31" s="50"/>
      <c r="G31" s="50"/>
      <c r="J31" s="65" t="s">
        <v>169</v>
      </c>
      <c r="K31" s="159">
        <v>5.3920651388314727E-4</v>
      </c>
      <c r="L31" s="159">
        <v>3.6258165586535845E-4</v>
      </c>
    </row>
    <row r="32" spans="2:12" x14ac:dyDescent="0.3">
      <c r="B32" s="270" t="s">
        <v>164</v>
      </c>
      <c r="C32" s="203" t="s">
        <v>167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3">
      <c r="B33" s="271"/>
      <c r="C33" s="32" t="s">
        <v>166</v>
      </c>
      <c r="D33" s="21">
        <v>5.4122286268811057E-4</v>
      </c>
      <c r="E33" s="25">
        <v>5.1709878519036522E-4</v>
      </c>
    </row>
    <row r="34" spans="2:5" x14ac:dyDescent="0.3">
      <c r="B34" s="272"/>
      <c r="C34" s="33" t="s">
        <v>168</v>
      </c>
      <c r="D34" s="21">
        <v>8.3661418433491968E-4</v>
      </c>
      <c r="E34" s="25">
        <v>3.3731321749933506E-4</v>
      </c>
    </row>
    <row r="35" spans="2:5" x14ac:dyDescent="0.3">
      <c r="B35" s="270" t="s">
        <v>173</v>
      </c>
      <c r="C35" s="106" t="s">
        <v>174</v>
      </c>
      <c r="D35" s="20">
        <v>1.0125958579634009E-3</v>
      </c>
      <c r="E35" s="24">
        <v>4.2764451039324939E-4</v>
      </c>
    </row>
    <row r="36" spans="2:5" x14ac:dyDescent="0.3">
      <c r="B36" s="271"/>
      <c r="C36" s="33" t="s">
        <v>166</v>
      </c>
      <c r="D36" s="21">
        <v>4.8017173811219598E-4</v>
      </c>
      <c r="E36" s="25">
        <v>2.1633824782506494E-4</v>
      </c>
    </row>
    <row r="37" spans="2:5" x14ac:dyDescent="0.3">
      <c r="B37" s="272"/>
      <c r="C37" s="35" t="s">
        <v>168</v>
      </c>
      <c r="D37" s="22">
        <v>1.5595266951194558E-3</v>
      </c>
      <c r="E37" s="26">
        <v>8.1868402985664501E-4</v>
      </c>
    </row>
    <row r="38" spans="2:5" x14ac:dyDescent="0.3">
      <c r="B38" s="270" t="s">
        <v>163</v>
      </c>
      <c r="C38" s="60" t="s">
        <v>167</v>
      </c>
      <c r="D38" s="20">
        <v>1.1018179587244338E-3</v>
      </c>
      <c r="E38" s="24">
        <v>6.1133261759914058E-4</v>
      </c>
    </row>
    <row r="39" spans="2:5" x14ac:dyDescent="0.3">
      <c r="B39" s="271"/>
      <c r="C39" s="33" t="s">
        <v>166</v>
      </c>
      <c r="D39" s="21">
        <v>5.3920651388314727E-4</v>
      </c>
      <c r="E39" s="25">
        <v>3.6258165586535845E-4</v>
      </c>
    </row>
    <row r="40" spans="2:5" x14ac:dyDescent="0.3">
      <c r="B40" s="272"/>
      <c r="C40" s="35" t="s">
        <v>168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B14" sqref="B2:F14"/>
    </sheetView>
  </sheetViews>
  <sheetFormatPr defaultRowHeight="14.4" x14ac:dyDescent="0.3"/>
  <cols>
    <col min="2" max="2" width="20.33203125" bestFit="1" customWidth="1"/>
    <col min="3" max="4" width="12.6640625" customWidth="1"/>
    <col min="5" max="5" width="11.5546875" bestFit="1" customWidth="1"/>
  </cols>
  <sheetData>
    <row r="2" spans="2:9" x14ac:dyDescent="0.3">
      <c r="B2" s="65"/>
      <c r="C2" s="65" t="s">
        <v>128</v>
      </c>
      <c r="D2" s="65" t="s">
        <v>129</v>
      </c>
      <c r="E2" s="65" t="s">
        <v>129</v>
      </c>
      <c r="F2" s="73" t="s">
        <v>143</v>
      </c>
    </row>
    <row r="3" spans="2:9" x14ac:dyDescent="0.3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3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3">
      <c r="B5" s="65" t="s">
        <v>132</v>
      </c>
      <c r="C5" s="65"/>
      <c r="D5" s="65"/>
      <c r="E5" s="65" t="s">
        <v>134</v>
      </c>
      <c r="F5" s="65"/>
      <c r="I5" s="86"/>
    </row>
    <row r="6" spans="2:9" x14ac:dyDescent="0.3">
      <c r="B6" s="65" t="s">
        <v>133</v>
      </c>
      <c r="C6" s="65"/>
      <c r="D6" s="65"/>
      <c r="E6" s="65" t="s">
        <v>134</v>
      </c>
      <c r="F6" s="65"/>
    </row>
    <row r="7" spans="2:9" x14ac:dyDescent="0.3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3">
      <c r="B9" s="273" t="s">
        <v>151</v>
      </c>
      <c r="C9" s="273"/>
      <c r="D9" s="273"/>
      <c r="E9" s="273"/>
    </row>
    <row r="10" spans="2:9" x14ac:dyDescent="0.3">
      <c r="B10" s="65"/>
      <c r="C10" s="65" t="s">
        <v>146</v>
      </c>
      <c r="D10" s="65"/>
      <c r="E10" s="65" t="s">
        <v>129</v>
      </c>
    </row>
    <row r="11" spans="2:9" x14ac:dyDescent="0.3">
      <c r="B11" s="65" t="s">
        <v>126</v>
      </c>
      <c r="C11" s="65">
        <v>2000</v>
      </c>
      <c r="D11" s="65"/>
      <c r="E11" s="65">
        <v>1000</v>
      </c>
    </row>
    <row r="12" spans="2:9" x14ac:dyDescent="0.3">
      <c r="B12" s="65" t="s">
        <v>120</v>
      </c>
      <c r="C12" s="65" t="s">
        <v>147</v>
      </c>
      <c r="D12" s="65"/>
      <c r="E12" s="65" t="s">
        <v>150</v>
      </c>
    </row>
    <row r="13" spans="2:9" x14ac:dyDescent="0.3">
      <c r="B13" s="65" t="s">
        <v>121</v>
      </c>
      <c r="C13" s="65" t="s">
        <v>148</v>
      </c>
      <c r="D13" s="65"/>
      <c r="E13" s="65" t="s">
        <v>149</v>
      </c>
    </row>
    <row r="14" spans="2:9" x14ac:dyDescent="0.3">
      <c r="B14" s="65" t="s">
        <v>127</v>
      </c>
      <c r="C14" s="65" t="s">
        <v>145</v>
      </c>
      <c r="D14" s="65"/>
      <c r="E14" s="65" t="s">
        <v>144</v>
      </c>
      <c r="F14" s="2">
        <f>0.0008</f>
        <v>8.0000000000000004E-4</v>
      </c>
    </row>
    <row r="18" spans="3:5" x14ac:dyDescent="0.3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zoomScale="85" zoomScaleNormal="85" workbookViewId="0">
      <selection activeCell="R32" sqref="R32"/>
    </sheetView>
  </sheetViews>
  <sheetFormatPr defaultRowHeight="14.4" x14ac:dyDescent="0.3"/>
  <cols>
    <col min="1" max="1" width="17.5546875" bestFit="1" customWidth="1"/>
    <col min="2" max="2" width="12.5546875" bestFit="1" customWidth="1"/>
  </cols>
  <sheetData>
    <row r="1" spans="1:20" x14ac:dyDescent="0.3">
      <c r="C1" s="273" t="s">
        <v>1</v>
      </c>
      <c r="D1" s="273"/>
      <c r="E1" s="273"/>
      <c r="F1" s="273"/>
      <c r="G1" s="273"/>
      <c r="H1" s="100"/>
      <c r="I1" s="273" t="s">
        <v>2</v>
      </c>
      <c r="J1" s="273"/>
      <c r="K1" s="273"/>
      <c r="L1" s="273"/>
      <c r="M1" s="273"/>
      <c r="N1" s="100"/>
      <c r="O1" s="273" t="s">
        <v>3</v>
      </c>
      <c r="P1" s="273"/>
      <c r="Q1" s="273"/>
      <c r="R1" s="273"/>
      <c r="S1" s="273"/>
      <c r="T1" s="153"/>
    </row>
    <row r="2" spans="1:20" x14ac:dyDescent="0.3">
      <c r="C2" s="274" t="s">
        <v>125</v>
      </c>
      <c r="D2" s="275"/>
      <c r="E2" s="275"/>
      <c r="F2" s="275"/>
      <c r="G2" s="276"/>
      <c r="H2" s="99"/>
      <c r="I2" s="274" t="s">
        <v>125</v>
      </c>
      <c r="J2" s="275"/>
      <c r="K2" s="275"/>
      <c r="L2" s="275"/>
      <c r="M2" s="276"/>
      <c r="N2" s="99"/>
      <c r="O2" s="274" t="s">
        <v>125</v>
      </c>
      <c r="P2" s="275"/>
      <c r="Q2" s="275"/>
      <c r="R2" s="275"/>
      <c r="S2" s="276"/>
      <c r="T2" s="154"/>
    </row>
    <row r="3" spans="1:20" x14ac:dyDescent="0.3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3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3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" thickBot="1" x14ac:dyDescent="0.35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" thickBot="1" x14ac:dyDescent="0.35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Normal="100" workbookViewId="0">
      <selection activeCell="X43" sqref="X43"/>
    </sheetView>
  </sheetViews>
  <sheetFormatPr defaultRowHeight="14.4" x14ac:dyDescent="0.3"/>
  <cols>
    <col min="1" max="1" width="17.5546875" bestFit="1" customWidth="1"/>
    <col min="2" max="2" width="12.5546875" bestFit="1" customWidth="1"/>
    <col min="11" max="14" width="9.33203125" bestFit="1" customWidth="1"/>
    <col min="20" max="20" width="17.5546875" bestFit="1" customWidth="1"/>
    <col min="21" max="21" width="27.109375" bestFit="1" customWidth="1"/>
    <col min="23" max="23" width="9.33203125" bestFit="1" customWidth="1"/>
    <col min="27" max="27" width="18.6640625" bestFit="1" customWidth="1"/>
    <col min="28" max="28" width="11.44140625" bestFit="1" customWidth="1"/>
    <col min="29" max="29" width="9.6640625" bestFit="1" customWidth="1"/>
    <col min="30" max="30" width="11.44140625" bestFit="1" customWidth="1"/>
    <col min="31" max="31" width="13.44140625" bestFit="1" customWidth="1"/>
  </cols>
  <sheetData>
    <row r="1" spans="1:31" x14ac:dyDescent="0.3">
      <c r="C1" s="274" t="s">
        <v>38</v>
      </c>
      <c r="D1" s="275"/>
      <c r="E1" s="275"/>
      <c r="F1" s="276"/>
      <c r="G1" s="274" t="s">
        <v>1</v>
      </c>
      <c r="H1" s="275"/>
      <c r="I1" s="275"/>
      <c r="J1" s="276"/>
      <c r="K1" s="277" t="s">
        <v>2</v>
      </c>
      <c r="L1" s="277"/>
      <c r="M1" s="277"/>
      <c r="N1" s="277"/>
      <c r="O1" s="278" t="s">
        <v>3</v>
      </c>
      <c r="P1" s="273"/>
      <c r="Q1" s="273"/>
      <c r="R1" s="279"/>
      <c r="S1" s="114"/>
      <c r="U1" t="s">
        <v>188</v>
      </c>
    </row>
    <row r="2" spans="1:31" x14ac:dyDescent="0.3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131</v>
      </c>
      <c r="V2" s="48" t="s">
        <v>1</v>
      </c>
      <c r="W2" s="48" t="s">
        <v>2</v>
      </c>
      <c r="X2" s="61" t="s">
        <v>187</v>
      </c>
      <c r="AA2" s="65"/>
      <c r="AB2" s="65" t="s">
        <v>128</v>
      </c>
      <c r="AC2" s="65" t="s">
        <v>129</v>
      </c>
      <c r="AD2" s="65" t="s">
        <v>129</v>
      </c>
      <c r="AE2" s="73" t="s">
        <v>143</v>
      </c>
    </row>
    <row r="3" spans="1:31" x14ac:dyDescent="0.3">
      <c r="A3" s="10" t="s">
        <v>119</v>
      </c>
      <c r="B3" s="11" t="s">
        <v>120</v>
      </c>
      <c r="C3" s="280"/>
      <c r="D3" s="281"/>
      <c r="E3" s="281"/>
      <c r="F3" s="282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8" t="s">
        <v>191</v>
      </c>
      <c r="V3" s="106">
        <v>3.1701022325224222</v>
      </c>
      <c r="W3" s="108">
        <v>0.33599820758808907</v>
      </c>
      <c r="X3" s="117">
        <v>0.19377587656055043</v>
      </c>
      <c r="AA3" s="65" t="s">
        <v>126</v>
      </c>
      <c r="AB3" s="65">
        <v>2000</v>
      </c>
      <c r="AC3" s="65">
        <v>2000</v>
      </c>
      <c r="AD3" s="65">
        <v>1000</v>
      </c>
      <c r="AE3" s="73">
        <v>1000</v>
      </c>
    </row>
    <row r="4" spans="1:31" x14ac:dyDescent="0.3">
      <c r="A4" s="5" t="s">
        <v>119</v>
      </c>
      <c r="B4" s="14" t="s">
        <v>121</v>
      </c>
      <c r="C4" s="278"/>
      <c r="D4" s="273"/>
      <c r="E4" s="273"/>
      <c r="F4" s="279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190</v>
      </c>
      <c r="V4" s="104">
        <v>3.1687501118712817</v>
      </c>
      <c r="W4" s="103">
        <v>1.7693120572754266E-4</v>
      </c>
      <c r="X4" s="70">
        <v>1.1424439162921568E-5</v>
      </c>
      <c r="AA4" s="65" t="s">
        <v>121</v>
      </c>
      <c r="AB4" s="158">
        <v>4.0247156012460532E-2</v>
      </c>
      <c r="AC4" s="158">
        <v>1.5723195585830318E-4</v>
      </c>
      <c r="AD4" s="158">
        <v>1.7229788549101105E-4</v>
      </c>
      <c r="AE4" s="65"/>
    </row>
    <row r="5" spans="1:31" x14ac:dyDescent="0.3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189</v>
      </c>
      <c r="V5" s="104">
        <v>5.6862138099299395</v>
      </c>
      <c r="W5" s="103">
        <v>1.7229788549101105E-4</v>
      </c>
      <c r="X5" s="70">
        <v>1.2751155160426627E-5</v>
      </c>
      <c r="AA5" s="65" t="s">
        <v>132</v>
      </c>
      <c r="AB5" s="65"/>
      <c r="AC5" s="65"/>
      <c r="AD5" s="65" t="s">
        <v>134</v>
      </c>
      <c r="AE5" s="65"/>
    </row>
    <row r="6" spans="1:31" x14ac:dyDescent="0.3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6" t="s">
        <v>196</v>
      </c>
      <c r="V6" s="104">
        <v>4.3473319473372438</v>
      </c>
      <c r="W6" s="262">
        <v>3.5516194937243476E-3</v>
      </c>
      <c r="X6" s="70">
        <v>6.393800033238117E-3</v>
      </c>
      <c r="AA6" s="65" t="s">
        <v>133</v>
      </c>
      <c r="AB6" s="65"/>
      <c r="AC6" s="65"/>
      <c r="AD6" s="65" t="s">
        <v>134</v>
      </c>
      <c r="AE6" s="65"/>
    </row>
    <row r="7" spans="1:31" x14ac:dyDescent="0.3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  <c r="U7" s="212" t="s">
        <v>195</v>
      </c>
      <c r="AA7" s="65" t="s">
        <v>127</v>
      </c>
      <c r="AB7" s="159">
        <v>6.3612960374089705E-4</v>
      </c>
      <c r="AC7" s="158">
        <v>1.8006410808587452E-3</v>
      </c>
      <c r="AD7" s="158">
        <v>3.5516194937243476E-3</v>
      </c>
      <c r="AE7" s="158">
        <v>1.4352155935232788E-3</v>
      </c>
    </row>
    <row r="8" spans="1:31" x14ac:dyDescent="0.3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  <c r="U8" s="16" t="s">
        <v>130</v>
      </c>
      <c r="V8" s="104">
        <v>4.147073000231039</v>
      </c>
      <c r="W8" s="261">
        <v>7.7184528176727019E-3</v>
      </c>
      <c r="X8" s="70">
        <v>4.8516322387169115E-3</v>
      </c>
    </row>
    <row r="9" spans="1:31" x14ac:dyDescent="0.3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  <c r="U9" s="17" t="s">
        <v>186</v>
      </c>
      <c r="V9" s="110">
        <v>5.835479156862351</v>
      </c>
      <c r="W9" s="264">
        <v>4.7137710453766862E-3</v>
      </c>
      <c r="X9" s="119">
        <v>3.0179830098397511E-3</v>
      </c>
      <c r="AA9" s="273" t="s">
        <v>151</v>
      </c>
      <c r="AB9" s="273"/>
      <c r="AC9" s="273"/>
      <c r="AD9" s="273"/>
    </row>
    <row r="10" spans="1:31" x14ac:dyDescent="0.3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s="15" t="s">
        <v>192</v>
      </c>
      <c r="V10" s="48" t="s">
        <v>1</v>
      </c>
      <c r="W10" s="48" t="s">
        <v>2</v>
      </c>
      <c r="X10" s="61" t="s">
        <v>187</v>
      </c>
      <c r="AA10" s="65"/>
      <c r="AB10" s="65" t="s">
        <v>146</v>
      </c>
      <c r="AC10" s="65"/>
      <c r="AD10" s="65" t="s">
        <v>129</v>
      </c>
    </row>
    <row r="11" spans="1:31" x14ac:dyDescent="0.3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s="18" t="s">
        <v>193</v>
      </c>
      <c r="V11" s="106">
        <v>3.2695452254447548</v>
      </c>
      <c r="W11" s="263">
        <v>1.2701010008458137E-3</v>
      </c>
      <c r="X11" s="117">
        <v>8.6425326017219146E-4</v>
      </c>
      <c r="AA11" s="65" t="s">
        <v>126</v>
      </c>
      <c r="AB11" s="65">
        <v>2000</v>
      </c>
      <c r="AC11" s="65"/>
      <c r="AD11" s="65">
        <v>1000</v>
      </c>
    </row>
    <row r="12" spans="1:31" x14ac:dyDescent="0.3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s="16" t="s">
        <v>194</v>
      </c>
      <c r="V12" s="104">
        <v>3.3506706803043551</v>
      </c>
      <c r="W12" s="21">
        <v>2.0450044847405025E-3</v>
      </c>
      <c r="X12" s="70">
        <v>2.7191494080422429E-3</v>
      </c>
      <c r="AA12" s="65" t="s">
        <v>120</v>
      </c>
      <c r="AB12" s="65" t="s">
        <v>147</v>
      </c>
      <c r="AC12" s="65"/>
      <c r="AD12" s="65" t="s">
        <v>150</v>
      </c>
    </row>
    <row r="13" spans="1:31" x14ac:dyDescent="0.3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s="16" t="s">
        <v>130</v>
      </c>
      <c r="V13" s="104">
        <v>3.2823684828678625</v>
      </c>
      <c r="W13" s="260">
        <v>2.0417316483263385E-2</v>
      </c>
      <c r="X13" s="70">
        <v>6.9208387428028678E-2</v>
      </c>
      <c r="AA13" s="65" t="s">
        <v>121</v>
      </c>
      <c r="AB13" s="65" t="s">
        <v>148</v>
      </c>
      <c r="AC13" s="65"/>
      <c r="AD13" s="65" t="s">
        <v>149</v>
      </c>
    </row>
    <row r="14" spans="1:31" x14ac:dyDescent="0.3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  <c r="U14" s="17" t="s">
        <v>186</v>
      </c>
      <c r="V14" s="110">
        <v>3.7332056387000452</v>
      </c>
      <c r="W14" s="265">
        <v>1.6267312165700726E-3</v>
      </c>
      <c r="X14" s="119">
        <v>1.7047042683772842E-3</v>
      </c>
      <c r="AA14" s="65" t="s">
        <v>127</v>
      </c>
      <c r="AB14" s="65" t="s">
        <v>145</v>
      </c>
      <c r="AC14" s="65"/>
      <c r="AD14" s="65" t="s">
        <v>144</v>
      </c>
      <c r="AE14" s="2">
        <f>0.0008</f>
        <v>8.0000000000000004E-4</v>
      </c>
    </row>
    <row r="28" spans="20:20" x14ac:dyDescent="0.3">
      <c r="T28" s="2"/>
    </row>
    <row r="29" spans="20:20" x14ac:dyDescent="0.3">
      <c r="T29" s="2"/>
    </row>
    <row r="38" spans="17:18" x14ac:dyDescent="0.3">
      <c r="Q38" s="160"/>
      <c r="R38" s="160"/>
    </row>
    <row r="39" spans="17:18" x14ac:dyDescent="0.3">
      <c r="Q39" s="160"/>
      <c r="R39" s="160"/>
    </row>
  </sheetData>
  <mergeCells count="7">
    <mergeCell ref="AA9:AD9"/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33"/>
  <sheetViews>
    <sheetView tabSelected="1" zoomScale="74" workbookViewId="0">
      <selection activeCell="Q19" sqref="Q19"/>
    </sheetView>
  </sheetViews>
  <sheetFormatPr defaultRowHeight="14.4" x14ac:dyDescent="0.3"/>
  <cols>
    <col min="4" max="4" width="12.44140625" bestFit="1" customWidth="1"/>
    <col min="5" max="5" width="9.44140625" bestFit="1" customWidth="1"/>
    <col min="6" max="9" width="9.33203125" bestFit="1" customWidth="1"/>
  </cols>
  <sheetData>
    <row r="8" spans="3:9" x14ac:dyDescent="0.3">
      <c r="C8" s="1" t="s">
        <v>204</v>
      </c>
    </row>
    <row r="9" spans="3:9" x14ac:dyDescent="0.3">
      <c r="C9" s="65" t="s">
        <v>66</v>
      </c>
      <c r="D9" s="209" t="s">
        <v>175</v>
      </c>
      <c r="E9" s="209" t="s">
        <v>176</v>
      </c>
      <c r="F9" s="209" t="s">
        <v>177</v>
      </c>
      <c r="G9" s="209" t="s">
        <v>195</v>
      </c>
      <c r="H9" s="209" t="s">
        <v>205</v>
      </c>
      <c r="I9" s="209" t="s">
        <v>206</v>
      </c>
    </row>
    <row r="10" spans="3:9" x14ac:dyDescent="0.3">
      <c r="C10" s="65">
        <v>100</v>
      </c>
      <c r="D10" s="158">
        <v>0.33599820758808907</v>
      </c>
      <c r="E10" s="158">
        <v>1.7693120572754266E-4</v>
      </c>
      <c r="F10" s="158">
        <v>3.5516194937243476E-3</v>
      </c>
      <c r="G10" s="158">
        <v>2.0129651657301035E-3</v>
      </c>
      <c r="H10" s="158">
        <v>7.7184528176727019E-3</v>
      </c>
      <c r="I10" s="158">
        <v>4.7137710453766862E-3</v>
      </c>
    </row>
    <row r="11" spans="3:9" x14ac:dyDescent="0.3">
      <c r="C11" s="65">
        <v>50</v>
      </c>
      <c r="D11" s="158">
        <v>0.33599820758808907</v>
      </c>
      <c r="E11" s="158">
        <v>1.7693120572754266E-4</v>
      </c>
      <c r="F11" s="158">
        <v>1.9926396964951257E-2</v>
      </c>
      <c r="G11" s="158">
        <v>4.1745554206473945E-3</v>
      </c>
      <c r="H11" s="158">
        <v>3.6397249884947191E-2</v>
      </c>
      <c r="I11" s="158">
        <v>7.7801236713972381E-3</v>
      </c>
    </row>
    <row r="12" spans="3:9" x14ac:dyDescent="0.3">
      <c r="C12" s="65">
        <v>30</v>
      </c>
      <c r="D12" s="158">
        <v>0.33599820758808907</v>
      </c>
      <c r="E12" s="158">
        <v>1.7693120572754266E-4</v>
      </c>
      <c r="F12" s="158">
        <v>1.1229371418767566E-2</v>
      </c>
      <c r="G12" s="158">
        <v>5.4731362771869071E-3</v>
      </c>
      <c r="H12" s="158">
        <v>1.6596717443167375E-2</v>
      </c>
      <c r="I12" s="158">
        <v>1.1995847748590449E-2</v>
      </c>
    </row>
    <row r="13" spans="3:9" x14ac:dyDescent="0.3">
      <c r="C13" s="65">
        <v>20</v>
      </c>
      <c r="D13" s="158">
        <v>0.33599820758808907</v>
      </c>
      <c r="E13" s="158">
        <v>1.7693120572754266E-4</v>
      </c>
      <c r="F13" s="158">
        <v>8.2310543139909147E-3</v>
      </c>
      <c r="G13" s="158">
        <v>8.5622010056650381E-3</v>
      </c>
      <c r="H13" s="158">
        <v>1.8893471182622999E-2</v>
      </c>
      <c r="I13" s="158">
        <v>1.5966449934153807E-2</v>
      </c>
    </row>
    <row r="14" spans="3:9" x14ac:dyDescent="0.3">
      <c r="C14" s="73">
        <v>1</v>
      </c>
      <c r="D14" s="158">
        <v>0.33599820758808907</v>
      </c>
      <c r="E14" s="158">
        <v>1.7693120572754266E-4</v>
      </c>
      <c r="F14" s="158">
        <v>0.13947040771729968</v>
      </c>
      <c r="G14" s="158">
        <v>2.8087817068233607E-2</v>
      </c>
      <c r="H14" s="158">
        <v>5.0691893381613715E-2</v>
      </c>
      <c r="I14" s="158"/>
    </row>
    <row r="16" spans="3:9" x14ac:dyDescent="0.3">
      <c r="C16" s="1" t="s">
        <v>207</v>
      </c>
    </row>
    <row r="17" spans="3:16" x14ac:dyDescent="0.3">
      <c r="C17" s="65" t="s">
        <v>66</v>
      </c>
      <c r="D17" s="209" t="s">
        <v>175</v>
      </c>
      <c r="E17" s="209" t="s">
        <v>176</v>
      </c>
      <c r="F17" s="209" t="s">
        <v>177</v>
      </c>
      <c r="G17" s="209" t="s">
        <v>195</v>
      </c>
      <c r="H17" s="209" t="s">
        <v>205</v>
      </c>
      <c r="I17" s="209" t="s">
        <v>206</v>
      </c>
    </row>
    <row r="18" spans="3:16" x14ac:dyDescent="0.3">
      <c r="C18" s="65">
        <v>100</v>
      </c>
      <c r="D18" s="86">
        <v>0.49504863800171678</v>
      </c>
      <c r="E18" s="86">
        <v>0.26533326158564113</v>
      </c>
      <c r="F18" s="86">
        <v>5.9345920848495933E-3</v>
      </c>
      <c r="G18" s="86">
        <v>4.542149528527684E-3</v>
      </c>
      <c r="H18" s="86">
        <v>2.3914239491779801E-2</v>
      </c>
      <c r="I18" s="86">
        <v>6.195306994553007E-3</v>
      </c>
    </row>
    <row r="19" spans="3:16" x14ac:dyDescent="0.3">
      <c r="C19" s="65">
        <v>50</v>
      </c>
      <c r="D19" s="86">
        <v>0.49504863800171678</v>
      </c>
      <c r="E19" s="86">
        <v>0.26533326158564113</v>
      </c>
      <c r="F19" s="158">
        <v>9.817447615189958E-3</v>
      </c>
      <c r="G19" s="158">
        <v>1.2736904879172617E-2</v>
      </c>
      <c r="H19" s="158">
        <v>7.3863709974548691E-2</v>
      </c>
      <c r="I19" s="158">
        <v>1.0808391854183924E-2</v>
      </c>
    </row>
    <row r="20" spans="3:16" x14ac:dyDescent="0.3">
      <c r="C20" s="65">
        <v>30</v>
      </c>
      <c r="D20" s="86">
        <v>0.49504863800171678</v>
      </c>
      <c r="E20" s="86">
        <v>0.26533326158564113</v>
      </c>
      <c r="F20" s="158">
        <v>3.4121401373303814E-2</v>
      </c>
      <c r="G20" s="158">
        <v>2.507614289155697E-2</v>
      </c>
      <c r="H20" s="158">
        <v>6.6862047093683444E-2</v>
      </c>
      <c r="I20" s="158">
        <v>1.3340414849480916E-2</v>
      </c>
      <c r="K20" s="1"/>
    </row>
    <row r="21" spans="3:16" x14ac:dyDescent="0.3">
      <c r="C21" s="65">
        <v>20</v>
      </c>
      <c r="D21" s="86">
        <v>0.49504863800171678</v>
      </c>
      <c r="E21" s="86">
        <v>0.26533326158564113</v>
      </c>
      <c r="F21" s="158">
        <v>4.0021417802817115E-2</v>
      </c>
      <c r="G21" s="158">
        <v>1.3369978711500563E-2</v>
      </c>
      <c r="H21" s="158">
        <v>3.1183121927044623E-2</v>
      </c>
      <c r="I21" s="158">
        <v>5.5140440870240469E-2</v>
      </c>
      <c r="K21" s="50"/>
      <c r="L21" s="50"/>
      <c r="M21" s="50"/>
      <c r="N21" s="50"/>
      <c r="O21" s="50"/>
      <c r="P21" s="50"/>
    </row>
    <row r="22" spans="3:16" x14ac:dyDescent="0.3">
      <c r="C22" s="73">
        <v>1</v>
      </c>
      <c r="D22" s="86">
        <v>0.49504863800171678</v>
      </c>
      <c r="E22" s="86">
        <v>0.26533326158564113</v>
      </c>
      <c r="F22" s="158">
        <v>0.27109464250317972</v>
      </c>
      <c r="G22" s="158">
        <v>5.9975052511044881E-2</v>
      </c>
      <c r="H22" s="158">
        <v>0.15942050920847381</v>
      </c>
      <c r="I22" s="158">
        <v>6.1430787051001343E-2</v>
      </c>
      <c r="K22" s="103"/>
      <c r="L22" s="103"/>
      <c r="M22" s="103"/>
      <c r="N22" s="103"/>
      <c r="O22" s="103"/>
      <c r="P22" s="103"/>
    </row>
    <row r="33" spans="19:19" x14ac:dyDescent="0.3">
      <c r="S33" t="s">
        <v>209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AC N1000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2024-07-03T08:55:27Z</dcterms:modified>
</cp:coreProperties>
</file>