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3040" windowHeight="9435" activeTab="1"/>
  </bookViews>
  <sheets>
    <sheet name="D_E-3" sheetId="1" r:id="rId1"/>
    <sheet name="D_E-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2" l="1"/>
  <c r="M57" i="2"/>
  <c r="K57" i="2"/>
  <c r="L57" i="2" s="1"/>
  <c r="L56" i="2"/>
  <c r="L55" i="2"/>
  <c r="L54" i="2"/>
  <c r="L53" i="2"/>
  <c r="L52" i="2"/>
  <c r="L51" i="2"/>
  <c r="L50" i="2"/>
  <c r="L49" i="2"/>
  <c r="L48" i="2"/>
  <c r="L47" i="2"/>
  <c r="N46" i="2"/>
  <c r="M46" i="2"/>
  <c r="L46" i="2"/>
  <c r="K46" i="2"/>
  <c r="L45" i="2"/>
  <c r="L44" i="2"/>
  <c r="L43" i="2"/>
  <c r="L42" i="2"/>
  <c r="L41" i="2"/>
  <c r="L40" i="2"/>
  <c r="L39" i="2"/>
  <c r="L38" i="2"/>
  <c r="L37" i="2"/>
  <c r="L36" i="2"/>
  <c r="N35" i="2"/>
  <c r="M35" i="2"/>
  <c r="K35" i="2"/>
  <c r="L35" i="2" s="1"/>
  <c r="L34" i="2"/>
  <c r="L33" i="2"/>
  <c r="L32" i="2"/>
  <c r="L31" i="2"/>
  <c r="L30" i="2"/>
  <c r="L29" i="2"/>
  <c r="L28" i="2"/>
  <c r="L27" i="2"/>
  <c r="L26" i="2"/>
  <c r="L25" i="2"/>
  <c r="N24" i="2"/>
  <c r="M24" i="2"/>
  <c r="K24" i="2"/>
  <c r="L24" i="2" s="1"/>
  <c r="L23" i="2"/>
  <c r="L22" i="2"/>
  <c r="L21" i="2"/>
  <c r="L20" i="2"/>
  <c r="L19" i="2"/>
  <c r="L18" i="2"/>
  <c r="L17" i="2"/>
  <c r="L16" i="2"/>
  <c r="L15" i="2"/>
  <c r="L14" i="2"/>
  <c r="N13" i="2"/>
  <c r="M13" i="2"/>
  <c r="K13" i="2"/>
  <c r="L13" i="2" s="1"/>
  <c r="L12" i="2"/>
  <c r="L11" i="2"/>
  <c r="L10" i="2"/>
  <c r="L9" i="2"/>
  <c r="L8" i="2"/>
  <c r="L7" i="2"/>
  <c r="L6" i="2"/>
  <c r="L5" i="2"/>
  <c r="L4" i="2"/>
  <c r="L3" i="2"/>
  <c r="N13" i="1" l="1"/>
  <c r="M13" i="1"/>
  <c r="K13" i="1"/>
  <c r="L13" i="1" s="1"/>
  <c r="N57" i="1"/>
  <c r="M57" i="1"/>
  <c r="K57" i="1"/>
  <c r="L57" i="1" s="1"/>
  <c r="L56" i="1"/>
  <c r="L55" i="1"/>
  <c r="L54" i="1"/>
  <c r="L53" i="1"/>
  <c r="L52" i="1"/>
  <c r="L51" i="1"/>
  <c r="L50" i="1"/>
  <c r="L49" i="1"/>
  <c r="L48" i="1"/>
  <c r="L47" i="1"/>
  <c r="N46" i="1"/>
  <c r="M46" i="1"/>
  <c r="K46" i="1"/>
  <c r="L46" i="1" s="1"/>
  <c r="L45" i="1"/>
  <c r="L44" i="1"/>
  <c r="L43" i="1"/>
  <c r="L42" i="1"/>
  <c r="L41" i="1"/>
  <c r="L40" i="1"/>
  <c r="L39" i="1"/>
  <c r="L38" i="1"/>
  <c r="L37" i="1"/>
  <c r="L36" i="1"/>
  <c r="N35" i="1"/>
  <c r="M35" i="1"/>
  <c r="K35" i="1"/>
  <c r="L35" i="1" s="1"/>
  <c r="L34" i="1"/>
  <c r="L33" i="1"/>
  <c r="L32" i="1"/>
  <c r="L31" i="1"/>
  <c r="L30" i="1"/>
  <c r="L29" i="1"/>
  <c r="L28" i="1"/>
  <c r="L27" i="1"/>
  <c r="L26" i="1"/>
  <c r="L25" i="1"/>
  <c r="N24" i="1"/>
  <c r="M24" i="1"/>
  <c r="K24" i="1"/>
  <c r="L24" i="1" s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<sst xmlns="http://schemas.openxmlformats.org/spreadsheetml/2006/main" count="56" uniqueCount="24">
  <si>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</si>
  <si>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</si>
  <si>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</si>
  <si>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</si>
  <si>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</si>
  <si>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</si>
  <si>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</si>
  <si>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</si>
  <si>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</si>
  <si>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</si>
  <si>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</si>
  <si>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</si>
  <si>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</si>
  <si>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</si>
  <si>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</si>
  <si>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Check Points</t>
  </si>
  <si>
    <t>Plot loss</t>
  </si>
  <si>
    <t>Scatter Plot</t>
  </si>
  <si>
    <t>Average of above</t>
  </si>
  <si>
    <t xml:space="preserve"> </t>
  </si>
  <si>
    <t>Coefficient D</t>
  </si>
  <si>
    <t>Residual</t>
  </si>
  <si>
    <t>uxt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</si>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</sst>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9" xfId="0" applyFill="1" applyBorder="1" applyAlignment="1">
      <alignment wrapText="1"/>
    </xf>
    <xf numFmtId="0" fontId="0" fillId="2" borderId="9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9" xfId="0" applyNumberFormat="1" applyBorder="1"/>
    <xf numFmtId="0" fontId="0" fillId="0" borderId="20" xfId="0" applyBorder="1"/>
    <xf numFmtId="0" fontId="0" fillId="2" borderId="9" xfId="0" applyFill="1" applyBorder="1" applyAlignment="1">
      <alignment horizontal="center" vertical="center"/>
    </xf>
    <xf numFmtId="165" fontId="0" fillId="2" borderId="9" xfId="0" applyNumberFormat="1" applyFill="1" applyBorder="1" applyAlignment="1">
      <alignment wrapText="1"/>
    </xf>
    <xf numFmtId="165" fontId="0" fillId="0" borderId="0" xfId="0" applyNumberFormat="1" applyBorder="1"/>
    <xf numFmtId="165" fontId="0" fillId="0" borderId="0" xfId="0" applyNumberFormat="1" applyFill="1" applyBorder="1"/>
    <xf numFmtId="165" fontId="0" fillId="0" borderId="19" xfId="0" applyNumberFormat="1" applyBorder="1"/>
    <xf numFmtId="165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2" fontId="0" fillId="2" borderId="10" xfId="0" applyNumberFormat="1" applyFill="1" applyBorder="1" applyAlignment="1">
      <alignment vertical="center" wrapText="1"/>
    </xf>
    <xf numFmtId="2" fontId="0" fillId="0" borderId="0" xfId="0" applyNumberFormat="1" applyBorder="1"/>
    <xf numFmtId="2" fontId="0" fillId="0" borderId="19" xfId="0" applyNumberFormat="1" applyBorder="1"/>
    <xf numFmtId="2" fontId="0" fillId="0" borderId="0" xfId="0" applyNumberFormat="1"/>
    <xf numFmtId="11" fontId="0" fillId="2" borderId="5" xfId="0" applyNumberFormat="1" applyFill="1" applyBorder="1" applyAlignment="1">
      <alignment vertical="center"/>
    </xf>
    <xf numFmtId="11" fontId="0" fillId="2" borderId="11" xfId="0" applyNumberFormat="1" applyFill="1" applyBorder="1" applyAlignment="1">
      <alignment vertical="center"/>
    </xf>
    <xf numFmtId="11" fontId="0" fillId="0" borderId="16" xfId="0" applyNumberFormat="1" applyBorder="1"/>
    <xf numFmtId="11" fontId="0" fillId="0" borderId="11" xfId="0" applyNumberFormat="1" applyBorder="1"/>
    <xf numFmtId="11" fontId="0" fillId="0" borderId="21" xfId="0" applyNumberFormat="1" applyBorder="1"/>
    <xf numFmtId="11" fontId="0" fillId="0" borderId="0" xfId="0" applyNumberFormat="1"/>
    <xf numFmtId="11" fontId="0" fillId="2" borderId="10" xfId="0" applyNumberFormat="1" applyFill="1" applyBorder="1" applyAlignment="1">
      <alignment vertical="center" wrapText="1"/>
    </xf>
    <xf numFmtId="11" fontId="0" fillId="0" borderId="2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L35" sqref="L35:N35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35" bestFit="1" customWidth="1"/>
    <col min="13" max="13" width="9.28515625" style="41" bestFit="1" customWidth="1"/>
    <col min="14" max="14" width="12" style="41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x14ac:dyDescent="0.25">
      <c r="A1" s="21" t="s">
        <v>0</v>
      </c>
      <c r="B1" s="23" t="s">
        <v>1</v>
      </c>
      <c r="C1" s="29" t="s">
        <v>2</v>
      </c>
      <c r="D1" s="30"/>
      <c r="E1" s="30"/>
      <c r="F1" s="30"/>
      <c r="G1" s="30"/>
      <c r="H1" s="30"/>
      <c r="I1" s="30"/>
      <c r="J1" s="31"/>
      <c r="K1" s="25" t="s">
        <v>3</v>
      </c>
      <c r="L1" s="25"/>
      <c r="M1" s="26"/>
      <c r="N1" s="36"/>
      <c r="O1" s="27" t="s">
        <v>4</v>
      </c>
      <c r="P1" s="25"/>
      <c r="Q1" s="28"/>
    </row>
    <row r="2" spans="1:17" ht="30.75" thickBot="1" x14ac:dyDescent="0.3">
      <c r="A2" s="22"/>
      <c r="B2" s="24"/>
      <c r="C2" s="15" t="s">
        <v>20</v>
      </c>
      <c r="D2" s="1" t="s">
        <v>5</v>
      </c>
      <c r="E2" s="1" t="s">
        <v>6</v>
      </c>
      <c r="F2" s="1" t="s">
        <v>7</v>
      </c>
      <c r="G2" s="16" t="s">
        <v>8</v>
      </c>
      <c r="H2" s="16" t="s">
        <v>9</v>
      </c>
      <c r="I2" s="1" t="s">
        <v>10</v>
      </c>
      <c r="J2" s="1" t="s">
        <v>11</v>
      </c>
      <c r="K2" s="2" t="s">
        <v>12</v>
      </c>
      <c r="L2" s="32" t="s">
        <v>13</v>
      </c>
      <c r="M2" s="42" t="s">
        <v>14</v>
      </c>
      <c r="N2" s="37" t="s">
        <v>23</v>
      </c>
      <c r="O2" s="3" t="s">
        <v>15</v>
      </c>
      <c r="P2" s="4" t="s">
        <v>16</v>
      </c>
      <c r="Q2" s="5" t="s">
        <v>17</v>
      </c>
    </row>
    <row r="3" spans="1:17" x14ac:dyDescent="0.25">
      <c r="A3" s="6" t="s">
        <v>21</v>
      </c>
      <c r="B3" s="7"/>
      <c r="C3" s="7">
        <v>1E-3</v>
      </c>
      <c r="D3" s="7"/>
      <c r="E3" s="7"/>
      <c r="F3" s="8"/>
      <c r="G3" s="17">
        <v>1</v>
      </c>
      <c r="H3" s="17">
        <v>1</v>
      </c>
      <c r="I3" s="7"/>
      <c r="J3" s="8"/>
      <c r="K3" s="9">
        <v>25241.077127695</v>
      </c>
      <c r="L3" s="33">
        <f t="shared" ref="L3:L57" si="0">K3/3600</f>
        <v>7.0114103132486107</v>
      </c>
      <c r="M3" s="9">
        <v>6.90727682904259E-4</v>
      </c>
      <c r="N3" s="38"/>
      <c r="O3" s="7"/>
      <c r="P3" s="7"/>
      <c r="Q3" s="10"/>
    </row>
    <row r="4" spans="1:17" x14ac:dyDescent="0.25">
      <c r="A4" s="6"/>
      <c r="B4" s="7"/>
      <c r="C4" s="7"/>
      <c r="D4" s="7"/>
      <c r="E4" s="7"/>
      <c r="F4" s="8"/>
      <c r="G4" s="17"/>
      <c r="H4" s="17"/>
      <c r="I4" s="7"/>
      <c r="J4" s="8"/>
      <c r="K4" s="9">
        <v>25254.248296499201</v>
      </c>
      <c r="L4" s="33">
        <f t="shared" si="0"/>
        <v>7.0150689712497778</v>
      </c>
      <c r="M4" s="9">
        <v>1.3860450285509401E-3</v>
      </c>
      <c r="N4" s="38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25295.6739795207</v>
      </c>
      <c r="L5" s="33">
        <f t="shared" si="0"/>
        <v>7.026576105422417</v>
      </c>
      <c r="M5" s="9">
        <v>1.61934411647295E-3</v>
      </c>
      <c r="N5" s="38"/>
      <c r="O5" s="7"/>
      <c r="P5" s="7"/>
      <c r="Q5" s="10"/>
    </row>
    <row r="6" spans="1:17" x14ac:dyDescent="0.25">
      <c r="A6" s="6"/>
      <c r="B6" s="8"/>
      <c r="C6" s="8"/>
      <c r="D6" s="7"/>
      <c r="E6" s="7"/>
      <c r="F6" s="8"/>
      <c r="G6" s="18"/>
      <c r="H6" s="18"/>
      <c r="I6" s="7"/>
      <c r="J6" s="8"/>
      <c r="K6" s="9">
        <v>25625.4035966396</v>
      </c>
      <c r="L6" s="33">
        <f t="shared" si="0"/>
        <v>7.118167665733222</v>
      </c>
      <c r="M6" s="9">
        <v>2.46403474196028E-3</v>
      </c>
      <c r="N6" s="38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25642.935359716401</v>
      </c>
      <c r="L7" s="33">
        <f t="shared" si="0"/>
        <v>7.1230375999212221</v>
      </c>
      <c r="M7" s="9">
        <v>8.3621126099320102E-4</v>
      </c>
      <c r="N7" s="38"/>
      <c r="O7" s="7"/>
      <c r="P7" s="7"/>
      <c r="Q7" s="10"/>
    </row>
    <row r="8" spans="1:17" x14ac:dyDescent="0.25">
      <c r="A8" s="6"/>
      <c r="B8" s="7"/>
      <c r="C8" s="7"/>
      <c r="D8" s="7"/>
      <c r="E8" s="7"/>
      <c r="F8" s="8"/>
      <c r="G8" s="18"/>
      <c r="H8" s="18"/>
      <c r="I8" s="7"/>
      <c r="J8" s="8"/>
      <c r="K8" s="9">
        <v>25710.101987123398</v>
      </c>
      <c r="L8" s="33">
        <f t="shared" si="0"/>
        <v>7.1416949964231664</v>
      </c>
      <c r="M8" s="9">
        <v>1.5723277310448799E-3</v>
      </c>
      <c r="N8" s="38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7"/>
      <c r="H9" s="17"/>
      <c r="I9" s="7"/>
      <c r="J9" s="7"/>
      <c r="K9" s="9">
        <v>25807.200784206299</v>
      </c>
      <c r="L9" s="33">
        <f t="shared" si="0"/>
        <v>7.16866688450175</v>
      </c>
      <c r="M9" s="9">
        <v>1.59163810713718E-3</v>
      </c>
      <c r="N9" s="38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26150.104156494101</v>
      </c>
      <c r="L10" s="33">
        <f t="shared" si="0"/>
        <v>7.2639178212483611</v>
      </c>
      <c r="M10" s="9">
        <v>1.5306098580753901E-3</v>
      </c>
      <c r="N10" s="38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25502.6294312477</v>
      </c>
      <c r="L11" s="33">
        <f t="shared" si="0"/>
        <v>7.0840637309021393</v>
      </c>
      <c r="M11" s="9">
        <v>1.44277462132075E-3</v>
      </c>
      <c r="N11" s="38"/>
      <c r="O11" s="7"/>
      <c r="P11" s="7"/>
      <c r="Q11" s="10"/>
    </row>
    <row r="12" spans="1:17" ht="15.75" thickBot="1" x14ac:dyDescent="0.3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25971.655274391102</v>
      </c>
      <c r="L12" s="33">
        <f t="shared" si="0"/>
        <v>7.2143486873308618</v>
      </c>
      <c r="M12" s="9">
        <v>8.2560268998458503E-4</v>
      </c>
      <c r="N12" s="39"/>
      <c r="O12" s="7"/>
      <c r="P12" s="7"/>
      <c r="Q12" s="10"/>
    </row>
    <row r="13" spans="1:17" ht="15.75" thickBot="1" x14ac:dyDescent="0.3">
      <c r="A13" s="11" t="s">
        <v>18</v>
      </c>
      <c r="B13" s="12"/>
      <c r="C13" s="12"/>
      <c r="D13" s="12" t="s">
        <v>19</v>
      </c>
      <c r="E13" s="12"/>
      <c r="F13" s="12"/>
      <c r="G13" s="19"/>
      <c r="H13" s="19"/>
      <c r="I13" s="12"/>
      <c r="J13" s="12"/>
      <c r="K13" s="13">
        <f>AVERAGE(K3:K12)</f>
        <v>25620.102999353352</v>
      </c>
      <c r="L13" s="34">
        <f t="shared" si="0"/>
        <v>7.1166952775981533</v>
      </c>
      <c r="M13" s="43">
        <f>AVERAGE(M3:M12)</f>
        <v>1.3959315838444415E-3</v>
      </c>
      <c r="N13" s="40">
        <f>_xlfn.STDEV.P(M3:M12)</f>
        <v>4.9157693606288755E-4</v>
      </c>
      <c r="O13" s="11"/>
      <c r="P13" s="12"/>
      <c r="Q13" s="14"/>
    </row>
    <row r="14" spans="1:17" x14ac:dyDescent="0.25">
      <c r="A14" s="6" t="s">
        <v>22</v>
      </c>
      <c r="B14" s="7"/>
      <c r="C14" s="7">
        <v>1E-3</v>
      </c>
      <c r="D14" s="7"/>
      <c r="E14" s="7"/>
      <c r="F14" s="8"/>
      <c r="G14" s="17">
        <v>1</v>
      </c>
      <c r="H14" s="17">
        <v>1</v>
      </c>
      <c r="I14" s="7"/>
      <c r="J14" s="7"/>
      <c r="K14" s="9">
        <v>21654.753135681101</v>
      </c>
      <c r="L14" s="33">
        <f t="shared" si="0"/>
        <v>6.0152092043558616</v>
      </c>
      <c r="M14" s="9">
        <v>1.5328655826623201E-2</v>
      </c>
      <c r="N14" s="38"/>
      <c r="O14" s="7"/>
      <c r="P14" s="7"/>
      <c r="Q14" s="10"/>
    </row>
    <row r="15" spans="1:17" x14ac:dyDescent="0.25">
      <c r="A15" s="6"/>
      <c r="B15" s="7"/>
      <c r="C15" s="7"/>
      <c r="D15" s="7"/>
      <c r="E15" s="7"/>
      <c r="F15" s="8"/>
      <c r="G15" s="17"/>
      <c r="H15" s="17"/>
      <c r="I15" s="7"/>
      <c r="J15" s="7"/>
      <c r="K15" s="9">
        <v>21748.089845895702</v>
      </c>
      <c r="L15" s="33">
        <f t="shared" si="0"/>
        <v>6.041136068304362</v>
      </c>
      <c r="M15" s="9">
        <v>1.1305259204631501E-2</v>
      </c>
      <c r="N15" s="38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21751.648873805902</v>
      </c>
      <c r="L16" s="33">
        <f t="shared" si="0"/>
        <v>6.0421246871683056</v>
      </c>
      <c r="M16" s="9">
        <v>5.4079646883581399E-3</v>
      </c>
      <c r="N16" s="38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21862.640424013101</v>
      </c>
      <c r="L17" s="33">
        <f t="shared" si="0"/>
        <v>6.0729556733369723</v>
      </c>
      <c r="M17" s="9">
        <v>4.7303786220574198E-3</v>
      </c>
      <c r="N17" s="38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21905.5882472991</v>
      </c>
      <c r="L18" s="33">
        <f t="shared" si="0"/>
        <v>6.0848856242497495</v>
      </c>
      <c r="M18" s="9">
        <v>9.9507477285125708E-3</v>
      </c>
      <c r="N18" s="38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21922.357455015099</v>
      </c>
      <c r="L19" s="33">
        <f t="shared" si="0"/>
        <v>6.0895437375041945</v>
      </c>
      <c r="M19" s="9">
        <v>3.2386191728819001E-3</v>
      </c>
      <c r="N19" s="38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21923.480792045499</v>
      </c>
      <c r="L20" s="33">
        <f t="shared" si="0"/>
        <v>6.0898557755681937</v>
      </c>
      <c r="M20" s="9">
        <v>6.2359107652674699E-3</v>
      </c>
      <c r="N20" s="38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21972.230531215599</v>
      </c>
      <c r="L21" s="33">
        <f t="shared" si="0"/>
        <v>6.1033973697821109</v>
      </c>
      <c r="M21" s="9">
        <v>8.4083741397442601E-4</v>
      </c>
      <c r="N21" s="38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22009.546308994199</v>
      </c>
      <c r="L22" s="33">
        <f t="shared" si="0"/>
        <v>6.1137628636094998</v>
      </c>
      <c r="M22" s="9">
        <v>9.2491165350518708E-3</v>
      </c>
      <c r="N22" s="38"/>
      <c r="O22" s="7"/>
      <c r="P22" s="7"/>
      <c r="Q22" s="10"/>
    </row>
    <row r="23" spans="1:17" ht="15.75" thickBot="1" x14ac:dyDescent="0.3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22041.6052613258</v>
      </c>
      <c r="L23" s="33">
        <f t="shared" si="0"/>
        <v>6.1226681281460555</v>
      </c>
      <c r="M23" s="9">
        <v>9.3917398627808395E-3</v>
      </c>
      <c r="N23" s="39"/>
      <c r="O23" s="7"/>
      <c r="P23" s="7"/>
      <c r="Q23" s="10"/>
    </row>
    <row r="24" spans="1:17" ht="15.75" thickBot="1" x14ac:dyDescent="0.3">
      <c r="A24" s="11" t="s">
        <v>18</v>
      </c>
      <c r="B24" s="12"/>
      <c r="C24" s="12"/>
      <c r="D24" s="12"/>
      <c r="E24" s="12"/>
      <c r="F24" s="12"/>
      <c r="G24" s="19"/>
      <c r="H24" s="19"/>
      <c r="I24" s="12"/>
      <c r="J24" s="12"/>
      <c r="K24" s="13">
        <f>AVERAGE(K14:K23)</f>
        <v>21879.194087529111</v>
      </c>
      <c r="L24" s="34">
        <f t="shared" si="0"/>
        <v>6.0775539132025305</v>
      </c>
      <c r="M24" s="43">
        <f>AVERAGE(M14:M23)</f>
        <v>7.5679229820139349E-3</v>
      </c>
      <c r="N24" s="40">
        <f>_xlfn.STDEV.P(M14:M23)</f>
        <v>4.0560463009963917E-3</v>
      </c>
      <c r="O24" s="11"/>
      <c r="P24" s="12"/>
      <c r="Q24" s="14"/>
    </row>
    <row r="25" spans="1:17" x14ac:dyDescent="0.25">
      <c r="A25" s="6"/>
      <c r="B25" s="7"/>
      <c r="C25" s="7">
        <v>1E-3</v>
      </c>
      <c r="D25" s="7"/>
      <c r="E25" s="7"/>
      <c r="F25" s="8"/>
      <c r="G25" s="17">
        <v>1</v>
      </c>
      <c r="H25" s="17">
        <v>0.5</v>
      </c>
      <c r="I25" s="7"/>
      <c r="J25" s="7"/>
      <c r="K25" s="9">
        <v>22103.2943937778</v>
      </c>
      <c r="L25" s="33">
        <f t="shared" si="0"/>
        <v>6.1398039982716108</v>
      </c>
      <c r="M25" s="9">
        <v>8.4974109531681993E-3</v>
      </c>
      <c r="N25" s="38"/>
      <c r="O25" s="7"/>
      <c r="P25" s="7"/>
      <c r="Q25" s="10"/>
    </row>
    <row r="26" spans="1:17" x14ac:dyDescent="0.25">
      <c r="A26" s="6"/>
      <c r="B26" s="7"/>
      <c r="C26" s="7"/>
      <c r="D26" s="7"/>
      <c r="E26" s="7"/>
      <c r="F26" s="8"/>
      <c r="G26" s="17"/>
      <c r="H26" s="17"/>
      <c r="I26" s="7"/>
      <c r="J26" s="7"/>
      <c r="K26" s="9">
        <v>22583.929086923501</v>
      </c>
      <c r="L26" s="33">
        <f t="shared" si="0"/>
        <v>6.2733136352565282</v>
      </c>
      <c r="M26" s="9">
        <v>1.6893825398857699E-3</v>
      </c>
      <c r="N26" s="38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23111.987153530099</v>
      </c>
      <c r="L27" s="33">
        <f t="shared" si="0"/>
        <v>6.4199964315361386</v>
      </c>
      <c r="M27" s="9">
        <v>1.7747690870050299E-2</v>
      </c>
      <c r="N27" s="38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25389.8969578742</v>
      </c>
      <c r="L28" s="33">
        <f t="shared" si="0"/>
        <v>7.0527491549650554</v>
      </c>
      <c r="M28" s="9">
        <v>8.0666208239315498E-3</v>
      </c>
      <c r="N28" s="38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28160.8213906288</v>
      </c>
      <c r="L29" s="33">
        <f t="shared" si="0"/>
        <v>7.8224503862857775</v>
      </c>
      <c r="M29" s="9">
        <v>9.92894414580648E-3</v>
      </c>
      <c r="N29" s="38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28269.748893499302</v>
      </c>
      <c r="L30" s="33">
        <f t="shared" si="0"/>
        <v>7.8527080259720279</v>
      </c>
      <c r="M30" s="9">
        <v>1.0120197998420699E-2</v>
      </c>
      <c r="N30" s="38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28553.766153335499</v>
      </c>
      <c r="L31" s="33">
        <f t="shared" si="0"/>
        <v>7.9316017092598603</v>
      </c>
      <c r="M31" s="9">
        <v>3.1840480536179899E-3</v>
      </c>
      <c r="N31" s="38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28746.466396093299</v>
      </c>
      <c r="L32" s="33">
        <f t="shared" si="0"/>
        <v>7.9851295544703609</v>
      </c>
      <c r="M32" s="9">
        <v>9.9910175715508392E-3</v>
      </c>
      <c r="N32" s="38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28770.855170249899</v>
      </c>
      <c r="L33" s="33">
        <f t="shared" si="0"/>
        <v>7.9919042139583052</v>
      </c>
      <c r="M33" s="9">
        <v>1.03578429023465E-2</v>
      </c>
      <c r="N33" s="38"/>
      <c r="O33" s="7"/>
      <c r="P33" s="7"/>
      <c r="Q33" s="10"/>
    </row>
    <row r="34" spans="1:17" ht="15.75" thickBot="1" x14ac:dyDescent="0.3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29508.431654453201</v>
      </c>
      <c r="L34" s="33">
        <f t="shared" si="0"/>
        <v>8.1967865706814447</v>
      </c>
      <c r="M34" s="9">
        <v>8.2051643919719298E-3</v>
      </c>
      <c r="N34" s="39"/>
      <c r="O34" s="7"/>
      <c r="P34" s="7"/>
      <c r="Q34" s="10"/>
    </row>
    <row r="35" spans="1:17" ht="15.75" thickBot="1" x14ac:dyDescent="0.3">
      <c r="A35" s="11" t="s">
        <v>18</v>
      </c>
      <c r="B35" s="12"/>
      <c r="C35" s="12"/>
      <c r="D35" s="12"/>
      <c r="E35" s="12"/>
      <c r="F35" s="12"/>
      <c r="G35" s="19"/>
      <c r="H35" s="19"/>
      <c r="I35" s="12"/>
      <c r="J35" s="12"/>
      <c r="K35" s="13">
        <f>AVERAGE(K25:K34)</f>
        <v>26519.919725036561</v>
      </c>
      <c r="L35" s="34">
        <f t="shared" si="0"/>
        <v>7.3666443680657112</v>
      </c>
      <c r="M35" s="43">
        <f>AVERAGE(M25:M34)</f>
        <v>8.778832025075024E-3</v>
      </c>
      <c r="N35" s="40">
        <f>_xlfn.STDEV.P(M25:M34)</f>
        <v>4.1231366403960161E-3</v>
      </c>
      <c r="O35" s="11"/>
      <c r="P35" s="12"/>
      <c r="Q35" s="14"/>
    </row>
    <row r="36" spans="1:17" x14ac:dyDescent="0.25">
      <c r="A36" s="6"/>
      <c r="B36" s="7"/>
      <c r="C36" s="7"/>
      <c r="D36" s="7"/>
      <c r="E36" s="7"/>
      <c r="F36" s="8"/>
      <c r="G36" s="17"/>
      <c r="H36" s="17"/>
      <c r="I36" s="7"/>
      <c r="J36" s="7"/>
      <c r="K36" s="9"/>
      <c r="L36" s="33">
        <f t="shared" si="0"/>
        <v>0</v>
      </c>
      <c r="M36" s="9"/>
      <c r="N36" s="38"/>
      <c r="O36" s="7"/>
      <c r="P36" s="7"/>
      <c r="Q36" s="10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33">
        <f t="shared" si="0"/>
        <v>0</v>
      </c>
      <c r="M37" s="9"/>
      <c r="N37" s="38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33">
        <f t="shared" si="0"/>
        <v>0</v>
      </c>
      <c r="M38" s="9"/>
      <c r="N38" s="38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33">
        <f t="shared" si="0"/>
        <v>0</v>
      </c>
      <c r="M39" s="9"/>
      <c r="N39" s="38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33">
        <f t="shared" si="0"/>
        <v>0</v>
      </c>
      <c r="M40" s="9"/>
      <c r="N40" s="38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33">
        <f t="shared" si="0"/>
        <v>0</v>
      </c>
      <c r="M41" s="9"/>
      <c r="N41" s="38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33">
        <f t="shared" si="0"/>
        <v>0</v>
      </c>
      <c r="M42" s="9"/>
      <c r="N42" s="38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33">
        <f t="shared" si="0"/>
        <v>0</v>
      </c>
      <c r="M43" s="9"/>
      <c r="N43" s="38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33">
        <f t="shared" si="0"/>
        <v>0</v>
      </c>
      <c r="M44" s="9"/>
      <c r="N44" s="38"/>
      <c r="O44" s="7"/>
      <c r="P44" s="7"/>
      <c r="Q44" s="10"/>
    </row>
    <row r="45" spans="1:17" ht="15.75" thickBot="1" x14ac:dyDescent="0.3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33">
        <f t="shared" si="0"/>
        <v>0</v>
      </c>
      <c r="M45" s="9"/>
      <c r="N45" s="39"/>
      <c r="O45" s="7"/>
      <c r="P45" s="7"/>
      <c r="Q45" s="10"/>
    </row>
    <row r="46" spans="1:17" ht="15.75" thickBot="1" x14ac:dyDescent="0.3">
      <c r="A46" s="11" t="s">
        <v>18</v>
      </c>
      <c r="B46" s="12"/>
      <c r="C46" s="12"/>
      <c r="D46" s="12"/>
      <c r="E46" s="12"/>
      <c r="F46" s="12"/>
      <c r="G46" s="19"/>
      <c r="H46" s="19"/>
      <c r="I46" s="12"/>
      <c r="J46" s="12"/>
      <c r="K46" s="13" t="e">
        <f>AVERAGE(K36:K45)</f>
        <v>#DIV/0!</v>
      </c>
      <c r="L46" s="34" t="e">
        <f t="shared" si="0"/>
        <v>#DIV/0!</v>
      </c>
      <c r="M46" s="43" t="e">
        <f>AVERAGE(M36:M45)</f>
        <v>#DIV/0!</v>
      </c>
      <c r="N46" s="40" t="e">
        <f>_xlfn.STDEV.P(M36:M45)</f>
        <v>#DIV/0!</v>
      </c>
      <c r="O46" s="11"/>
      <c r="P46" s="12"/>
      <c r="Q46" s="14"/>
    </row>
    <row r="47" spans="1:17" x14ac:dyDescent="0.25">
      <c r="A47" s="6"/>
      <c r="B47" s="7"/>
      <c r="C47" s="7"/>
      <c r="D47" s="7"/>
      <c r="E47" s="7"/>
      <c r="F47" s="8"/>
      <c r="G47" s="17"/>
      <c r="H47" s="17"/>
      <c r="I47" s="7"/>
      <c r="J47" s="7"/>
      <c r="K47" s="9"/>
      <c r="L47" s="33">
        <f t="shared" si="0"/>
        <v>0</v>
      </c>
      <c r="M47" s="9"/>
      <c r="N47" s="38"/>
      <c r="O47" s="7"/>
      <c r="P47" s="7"/>
      <c r="Q47" s="10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33">
        <f t="shared" si="0"/>
        <v>0</v>
      </c>
      <c r="M48" s="9"/>
      <c r="N48" s="38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33">
        <f t="shared" si="0"/>
        <v>0</v>
      </c>
      <c r="M49" s="9"/>
      <c r="N49" s="38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33">
        <f t="shared" si="0"/>
        <v>0</v>
      </c>
      <c r="M50" s="9"/>
      <c r="N50" s="38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33">
        <f t="shared" si="0"/>
        <v>0</v>
      </c>
      <c r="M51" s="9"/>
      <c r="N51" s="38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33">
        <f t="shared" si="0"/>
        <v>0</v>
      </c>
      <c r="M52" s="9"/>
      <c r="N52" s="38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33">
        <f t="shared" si="0"/>
        <v>0</v>
      </c>
      <c r="M53" s="9"/>
      <c r="N53" s="38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33">
        <f t="shared" si="0"/>
        <v>0</v>
      </c>
      <c r="M54" s="9"/>
      <c r="N54" s="38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33">
        <f t="shared" si="0"/>
        <v>0</v>
      </c>
      <c r="M55" s="9"/>
      <c r="N55" s="38"/>
      <c r="O55" s="7"/>
      <c r="P55" s="7"/>
      <c r="Q55" s="10"/>
    </row>
    <row r="56" spans="1:17" ht="15.75" thickBot="1" x14ac:dyDescent="0.3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33">
        <f t="shared" si="0"/>
        <v>0</v>
      </c>
      <c r="M56" s="9"/>
      <c r="N56" s="39"/>
      <c r="O56" s="7"/>
      <c r="P56" s="7"/>
      <c r="Q56" s="10"/>
    </row>
    <row r="57" spans="1:17" ht="15.75" thickBot="1" x14ac:dyDescent="0.3">
      <c r="A57" s="11" t="s">
        <v>18</v>
      </c>
      <c r="B57" s="12"/>
      <c r="C57" s="12"/>
      <c r="D57" s="12"/>
      <c r="E57" s="12"/>
      <c r="F57" s="12"/>
      <c r="G57" s="19"/>
      <c r="H57" s="19"/>
      <c r="I57" s="12"/>
      <c r="J57" s="12"/>
      <c r="K57" s="13" t="e">
        <f>AVERAGE(K47:K56)</f>
        <v>#DIV/0!</v>
      </c>
      <c r="L57" s="34" t="e">
        <f t="shared" si="0"/>
        <v>#DIV/0!</v>
      </c>
      <c r="M57" s="43" t="e">
        <f>AVERAGE(M47:M56)</f>
        <v>#DIV/0!</v>
      </c>
      <c r="N57" s="40" t="e">
        <f>_xlfn.STDEV.P(M47:M56)</f>
        <v>#DIV/0!</v>
      </c>
      <c r="O57" s="11"/>
      <c r="P57" s="12"/>
      <c r="Q57" s="14"/>
    </row>
  </sheetData>
  <mergeCells count="5">
    <mergeCell ref="A1:A2"/>
    <mergeCell ref="B1:B2"/>
    <mergeCell ref="K1:M1"/>
    <mergeCell ref="O1:Q1"/>
    <mergeCell ref="C1:J1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workbookViewId="0">
      <selection activeCell="T23" sqref="T2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35" bestFit="1" customWidth="1"/>
    <col min="13" max="13" width="9.28515625" style="41" bestFit="1" customWidth="1"/>
    <col min="14" max="14" width="12" style="41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x14ac:dyDescent="0.25">
      <c r="A1" s="21" t="s">
        <v>0</v>
      </c>
      <c r="B1" s="23" t="s">
        <v>1</v>
      </c>
      <c r="C1" s="29" t="s">
        <v>2</v>
      </c>
      <c r="D1" s="30"/>
      <c r="E1" s="30"/>
      <c r="F1" s="30"/>
      <c r="G1" s="30"/>
      <c r="H1" s="30"/>
      <c r="I1" s="30"/>
      <c r="J1" s="31"/>
      <c r="K1" s="25" t="s">
        <v>3</v>
      </c>
      <c r="L1" s="25"/>
      <c r="M1" s="26"/>
      <c r="N1" s="36"/>
      <c r="O1" s="27" t="s">
        <v>4</v>
      </c>
      <c r="P1" s="25"/>
      <c r="Q1" s="28"/>
    </row>
    <row r="2" spans="1:17" ht="30.75" thickBot="1" x14ac:dyDescent="0.3">
      <c r="A2" s="22"/>
      <c r="B2" s="24"/>
      <c r="C2" s="15" t="s">
        <v>20</v>
      </c>
      <c r="D2" s="1" t="s">
        <v>5</v>
      </c>
      <c r="E2" s="1" t="s">
        <v>6</v>
      </c>
      <c r="F2" s="1" t="s">
        <v>7</v>
      </c>
      <c r="G2" s="16" t="s">
        <v>8</v>
      </c>
      <c r="H2" s="16" t="s">
        <v>9</v>
      </c>
      <c r="I2" s="1" t="s">
        <v>10</v>
      </c>
      <c r="J2" s="1" t="s">
        <v>11</v>
      </c>
      <c r="K2" s="2" t="s">
        <v>12</v>
      </c>
      <c r="L2" s="32" t="s">
        <v>13</v>
      </c>
      <c r="M2" s="42" t="s">
        <v>14</v>
      </c>
      <c r="N2" s="37" t="s">
        <v>23</v>
      </c>
      <c r="O2" s="3" t="s">
        <v>15</v>
      </c>
      <c r="P2" s="4" t="s">
        <v>16</v>
      </c>
      <c r="Q2" s="5" t="s">
        <v>17</v>
      </c>
    </row>
    <row r="3" spans="1:17" x14ac:dyDescent="0.25">
      <c r="A3" s="6" t="s">
        <v>21</v>
      </c>
      <c r="B3" s="7"/>
      <c r="C3" s="7"/>
      <c r="D3" s="7"/>
      <c r="E3" s="7"/>
      <c r="F3" s="8"/>
      <c r="G3" s="17">
        <v>1</v>
      </c>
      <c r="H3" s="17">
        <v>1</v>
      </c>
      <c r="I3" s="7"/>
      <c r="J3" s="8"/>
      <c r="K3" s="9">
        <v>23443.483928442001</v>
      </c>
      <c r="L3" s="33">
        <f t="shared" ref="L3:L57" si="0">K3/3600</f>
        <v>6.5120788690116669</v>
      </c>
      <c r="M3" s="9">
        <v>5.3564373633609502E-3</v>
      </c>
      <c r="N3" s="38"/>
      <c r="O3" s="7"/>
      <c r="P3" s="7"/>
      <c r="Q3" s="10"/>
    </row>
    <row r="4" spans="1:17" x14ac:dyDescent="0.25">
      <c r="A4" s="6"/>
      <c r="B4" s="7"/>
      <c r="C4" s="7"/>
      <c r="D4" s="7"/>
      <c r="E4" s="7"/>
      <c r="F4" s="8"/>
      <c r="G4" s="17"/>
      <c r="H4" s="17"/>
      <c r="I4" s="7"/>
      <c r="J4" s="8"/>
      <c r="K4" s="9">
        <v>23446.063204288399</v>
      </c>
      <c r="L4" s="33">
        <f t="shared" si="0"/>
        <v>6.5127953345245553</v>
      </c>
      <c r="M4" s="9">
        <v>2.7700002813391702E-3</v>
      </c>
      <c r="N4" s="38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24069.5798532962</v>
      </c>
      <c r="L5" s="33">
        <f t="shared" si="0"/>
        <v>6.6859944036933889</v>
      </c>
      <c r="M5" s="9">
        <v>8.8068969432603793E-3</v>
      </c>
      <c r="N5" s="38"/>
      <c r="O5" s="7"/>
      <c r="P5" s="7"/>
      <c r="Q5" s="10"/>
    </row>
    <row r="6" spans="1:17" x14ac:dyDescent="0.25">
      <c r="A6" s="6"/>
      <c r="B6" s="8"/>
      <c r="C6" s="8"/>
      <c r="D6" s="7"/>
      <c r="E6" s="7"/>
      <c r="F6" s="8"/>
      <c r="G6" s="18"/>
      <c r="H6" s="18"/>
      <c r="I6" s="7"/>
      <c r="J6" s="8"/>
      <c r="K6" s="9">
        <v>24178.243791103301</v>
      </c>
      <c r="L6" s="33">
        <f t="shared" si="0"/>
        <v>6.7161788308620283</v>
      </c>
      <c r="M6" s="9">
        <v>5.2253123353935699E-3</v>
      </c>
      <c r="N6" s="38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24185.308612108201</v>
      </c>
      <c r="L7" s="33">
        <f t="shared" si="0"/>
        <v>6.7181412811411674</v>
      </c>
      <c r="M7" s="9">
        <v>3.7938773255723501E-3</v>
      </c>
      <c r="N7" s="38"/>
      <c r="O7" s="7"/>
      <c r="P7" s="7"/>
      <c r="Q7" s="10"/>
    </row>
    <row r="8" spans="1:17" x14ac:dyDescent="0.25">
      <c r="A8" s="6"/>
      <c r="B8" s="7"/>
      <c r="C8" s="7"/>
      <c r="D8" s="7"/>
      <c r="E8" s="7"/>
      <c r="F8" s="8"/>
      <c r="G8" s="18"/>
      <c r="H8" s="18"/>
      <c r="I8" s="7"/>
      <c r="J8" s="8"/>
      <c r="K8" s="9">
        <v>24187.099130868901</v>
      </c>
      <c r="L8" s="33">
        <f t="shared" si="0"/>
        <v>6.7186386474635835</v>
      </c>
      <c r="M8" s="9">
        <v>5.25045524913353E-3</v>
      </c>
      <c r="N8" s="38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7"/>
      <c r="H9" s="17"/>
      <c r="I9" s="7"/>
      <c r="J9" s="7"/>
      <c r="K9" s="9">
        <v>24747.846797943101</v>
      </c>
      <c r="L9" s="33">
        <f t="shared" si="0"/>
        <v>6.8744018883175277</v>
      </c>
      <c r="M9" s="9">
        <v>4.6013837068983304E-3</v>
      </c>
      <c r="N9" s="38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24775.8144497871</v>
      </c>
      <c r="L10" s="33">
        <f t="shared" si="0"/>
        <v>6.8821706804964169</v>
      </c>
      <c r="M10" s="9">
        <v>5.8164643084347599E-3</v>
      </c>
      <c r="N10" s="38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26158.736519098198</v>
      </c>
      <c r="L11" s="33">
        <f t="shared" si="0"/>
        <v>7.2663156997494998</v>
      </c>
      <c r="M11" s="9">
        <v>3.2210157822929499E-3</v>
      </c>
      <c r="N11" s="38"/>
      <c r="O11" s="7"/>
      <c r="P11" s="7"/>
      <c r="Q11" s="10"/>
    </row>
    <row r="12" spans="1:17" ht="15.75" thickBot="1" x14ac:dyDescent="0.3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31225.6987636089</v>
      </c>
      <c r="L12" s="33">
        <f t="shared" si="0"/>
        <v>8.6738052121135834</v>
      </c>
      <c r="M12" s="9">
        <v>6.0233122700821401E-3</v>
      </c>
      <c r="N12" s="39"/>
      <c r="O12" s="7"/>
      <c r="P12" s="7"/>
      <c r="Q12" s="10"/>
    </row>
    <row r="13" spans="1:17" ht="15.75" thickBot="1" x14ac:dyDescent="0.3">
      <c r="A13" s="11" t="s">
        <v>18</v>
      </c>
      <c r="B13" s="12"/>
      <c r="C13" s="12"/>
      <c r="D13" s="12" t="s">
        <v>19</v>
      </c>
      <c r="E13" s="12"/>
      <c r="F13" s="12"/>
      <c r="G13" s="19"/>
      <c r="H13" s="19"/>
      <c r="I13" s="12"/>
      <c r="J13" s="12"/>
      <c r="K13" s="13">
        <f>AVERAGE(K3:K12)</f>
        <v>25041.787505054432</v>
      </c>
      <c r="L13" s="34">
        <f t="shared" si="0"/>
        <v>6.9560520847373422</v>
      </c>
      <c r="M13" s="43">
        <f>AVERAGE(M3:M12)</f>
        <v>5.0865155565768139E-3</v>
      </c>
      <c r="N13" s="40">
        <f>_xlfn.STDEV.P(M3:M12)</f>
        <v>1.6162688022611615E-3</v>
      </c>
      <c r="O13" s="11"/>
      <c r="P13" s="12"/>
      <c r="Q13" s="14"/>
    </row>
    <row r="14" spans="1:17" x14ac:dyDescent="0.25">
      <c r="A14" s="6" t="s">
        <v>22</v>
      </c>
      <c r="B14" s="7"/>
      <c r="C14" s="7"/>
      <c r="D14" s="7"/>
      <c r="E14" s="7"/>
      <c r="F14" s="8"/>
      <c r="G14" s="17">
        <v>1</v>
      </c>
      <c r="H14" s="17">
        <v>1</v>
      </c>
      <c r="I14" s="7"/>
      <c r="J14" s="7"/>
      <c r="K14" s="9">
        <v>19853.111304283098</v>
      </c>
      <c r="L14" s="33">
        <f t="shared" si="0"/>
        <v>5.5147531400786383</v>
      </c>
      <c r="M14" s="9">
        <v>1.02742245932989E-2</v>
      </c>
      <c r="N14" s="38"/>
      <c r="O14" s="7"/>
      <c r="P14" s="7"/>
      <c r="Q14" s="10"/>
    </row>
    <row r="15" spans="1:17" x14ac:dyDescent="0.25">
      <c r="A15" s="6"/>
      <c r="B15" s="7"/>
      <c r="C15" s="7"/>
      <c r="D15" s="7"/>
      <c r="E15" s="7"/>
      <c r="F15" s="8"/>
      <c r="G15" s="17"/>
      <c r="H15" s="17"/>
      <c r="I15" s="7"/>
      <c r="J15" s="7"/>
      <c r="K15" s="9">
        <v>19977.257696866898</v>
      </c>
      <c r="L15" s="33">
        <f t="shared" si="0"/>
        <v>5.5492382491296937</v>
      </c>
      <c r="M15" s="9">
        <v>9.0193454392995791E-3</v>
      </c>
      <c r="N15" s="38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20045.738177061001</v>
      </c>
      <c r="L16" s="33">
        <f t="shared" si="0"/>
        <v>5.5682606047391667</v>
      </c>
      <c r="M16" s="9">
        <v>2.2932177052897299E-2</v>
      </c>
      <c r="N16" s="38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20145.485303163499</v>
      </c>
      <c r="L17" s="33">
        <f t="shared" si="0"/>
        <v>5.5959681397676384</v>
      </c>
      <c r="M17" s="9">
        <v>1.2723282043486101E-2</v>
      </c>
      <c r="N17" s="38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20230.4215531349</v>
      </c>
      <c r="L18" s="33">
        <f t="shared" si="0"/>
        <v>5.6195615425374719</v>
      </c>
      <c r="M18" s="9">
        <v>1.17744569635196E-2</v>
      </c>
      <c r="N18" s="38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24919.0961539745</v>
      </c>
      <c r="L19" s="33">
        <f t="shared" si="0"/>
        <v>6.9219711538818061</v>
      </c>
      <c r="M19" s="9">
        <v>6.9664132106141401E-3</v>
      </c>
      <c r="N19" s="38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25266.763270616499</v>
      </c>
      <c r="L20" s="33">
        <f t="shared" si="0"/>
        <v>7.0185453529490278</v>
      </c>
      <c r="M20" s="9">
        <v>1.63069876432849E-2</v>
      </c>
      <c r="N20" s="38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25356.218265295</v>
      </c>
      <c r="L21" s="33">
        <f t="shared" si="0"/>
        <v>7.0433939625819439</v>
      </c>
      <c r="M21" s="9">
        <v>1.9925938797201101E-2</v>
      </c>
      <c r="N21" s="38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25720.109377622601</v>
      </c>
      <c r="L22" s="33">
        <f t="shared" si="0"/>
        <v>7.1444748271173895</v>
      </c>
      <c r="M22" s="9">
        <v>1.3228500792895099E-2</v>
      </c>
      <c r="N22" s="38"/>
      <c r="O22" s="7"/>
      <c r="P22" s="7"/>
      <c r="Q22" s="10"/>
    </row>
    <row r="23" spans="1:17" ht="15.75" thickBot="1" x14ac:dyDescent="0.3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25921.810496091799</v>
      </c>
      <c r="L23" s="33">
        <f t="shared" si="0"/>
        <v>7.2005029155810556</v>
      </c>
      <c r="M23" s="9">
        <v>1.1608900017493901E-2</v>
      </c>
      <c r="N23" s="39"/>
      <c r="O23" s="7"/>
      <c r="P23" s="7"/>
      <c r="Q23" s="10"/>
    </row>
    <row r="24" spans="1:17" ht="15.75" thickBot="1" x14ac:dyDescent="0.3">
      <c r="A24" s="11" t="s">
        <v>18</v>
      </c>
      <c r="B24" s="12"/>
      <c r="C24" s="12"/>
      <c r="D24" s="12"/>
      <c r="E24" s="12"/>
      <c r="F24" s="12"/>
      <c r="G24" s="19"/>
      <c r="H24" s="19"/>
      <c r="I24" s="12"/>
      <c r="J24" s="12"/>
      <c r="K24" s="13">
        <f>AVERAGE(K14:K23)</f>
        <v>22743.60115981098</v>
      </c>
      <c r="L24" s="34">
        <f t="shared" si="0"/>
        <v>6.3176669888363834</v>
      </c>
      <c r="M24" s="43">
        <f>AVERAGE(M14:M23)</f>
        <v>1.3476022655399062E-2</v>
      </c>
      <c r="N24" s="40">
        <f>_xlfn.STDEV.P(M14:M23)</f>
        <v>4.6747459075423617E-3</v>
      </c>
      <c r="O24" s="11"/>
      <c r="P24" s="12"/>
      <c r="Q24" s="14"/>
    </row>
    <row r="25" spans="1:17" x14ac:dyDescent="0.25">
      <c r="A25" s="6"/>
      <c r="B25" s="7"/>
      <c r="C25" s="7"/>
      <c r="D25" s="7"/>
      <c r="E25" s="7"/>
      <c r="F25" s="8"/>
      <c r="G25" s="17">
        <v>1</v>
      </c>
      <c r="H25" s="17">
        <v>0.5</v>
      </c>
      <c r="I25" s="7"/>
      <c r="J25" s="7"/>
      <c r="K25" s="9">
        <v>23725.346458911801</v>
      </c>
      <c r="L25" s="33">
        <f t="shared" si="0"/>
        <v>6.5903740163643896</v>
      </c>
      <c r="M25" s="9">
        <v>1.2905060853988E-2</v>
      </c>
      <c r="N25" s="38"/>
      <c r="O25" s="7"/>
      <c r="P25" s="7"/>
      <c r="Q25" s="10"/>
    </row>
    <row r="26" spans="1:17" x14ac:dyDescent="0.25">
      <c r="A26" s="6"/>
      <c r="B26" s="7"/>
      <c r="C26" s="7"/>
      <c r="D26" s="7"/>
      <c r="E26" s="7"/>
      <c r="F26" s="8"/>
      <c r="G26" s="17"/>
      <c r="H26" s="17"/>
      <c r="I26" s="7"/>
      <c r="J26" s="7"/>
      <c r="K26" s="9">
        <v>24389.085169553699</v>
      </c>
      <c r="L26" s="33">
        <f t="shared" si="0"/>
        <v>6.774745880431583</v>
      </c>
      <c r="M26" s="9">
        <v>1.8933903946841399E-2</v>
      </c>
      <c r="N26" s="38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24613.596043348301</v>
      </c>
      <c r="L27" s="33">
        <f t="shared" si="0"/>
        <v>6.8371100120411947</v>
      </c>
      <c r="M27" s="9">
        <v>1.9697181905423099E-2</v>
      </c>
      <c r="N27" s="38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24900.0142643451</v>
      </c>
      <c r="L28" s="33">
        <f t="shared" si="0"/>
        <v>6.9166706289847504</v>
      </c>
      <c r="M28" s="9">
        <v>1.6453028330288499E-2</v>
      </c>
      <c r="N28" s="38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25041.494599103899</v>
      </c>
      <c r="L29" s="33">
        <f t="shared" si="0"/>
        <v>6.9559707219733049</v>
      </c>
      <c r="M29" s="9">
        <v>1.6814913986479201E-2</v>
      </c>
      <c r="N29" s="38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25088.834602594299</v>
      </c>
      <c r="L30" s="33">
        <f t="shared" si="0"/>
        <v>6.9691207229428613</v>
      </c>
      <c r="M30" s="9">
        <v>1.2651676729284699E-2</v>
      </c>
      <c r="N30" s="38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25326.341679811401</v>
      </c>
      <c r="L31" s="33">
        <f t="shared" si="0"/>
        <v>7.0350949110587226</v>
      </c>
      <c r="M31" s="9">
        <v>1.5551522895722401E-2</v>
      </c>
      <c r="N31" s="38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25380.994620084701</v>
      </c>
      <c r="L32" s="33">
        <f t="shared" si="0"/>
        <v>7.0502762833568617</v>
      </c>
      <c r="M32" s="9">
        <v>1.92231314835065E-2</v>
      </c>
      <c r="N32" s="38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25394.036008596398</v>
      </c>
      <c r="L33" s="33">
        <f t="shared" si="0"/>
        <v>7.0538988912767771</v>
      </c>
      <c r="M33" s="9">
        <v>1.2819812175032599E-2</v>
      </c>
      <c r="N33" s="38"/>
      <c r="O33" s="7"/>
      <c r="P33" s="7"/>
      <c r="Q33" s="10"/>
    </row>
    <row r="34" spans="1:17" ht="15.75" thickBot="1" x14ac:dyDescent="0.3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25567.5457630157</v>
      </c>
      <c r="L34" s="33">
        <f t="shared" si="0"/>
        <v>7.1020960452821384</v>
      </c>
      <c r="M34" s="9">
        <v>1.78610949361723E-2</v>
      </c>
      <c r="N34" s="39"/>
      <c r="O34" s="7"/>
      <c r="P34" s="7"/>
      <c r="Q34" s="10"/>
    </row>
    <row r="35" spans="1:17" ht="15.75" thickBot="1" x14ac:dyDescent="0.3">
      <c r="A35" s="11" t="s">
        <v>18</v>
      </c>
      <c r="B35" s="12"/>
      <c r="C35" s="12"/>
      <c r="D35" s="12"/>
      <c r="E35" s="12"/>
      <c r="F35" s="12"/>
      <c r="G35" s="19"/>
      <c r="H35" s="19"/>
      <c r="I35" s="12"/>
      <c r="J35" s="12"/>
      <c r="K35" s="13">
        <f>AVERAGE(K25:K34)</f>
        <v>24942.728920936526</v>
      </c>
      <c r="L35" s="34">
        <f t="shared" si="0"/>
        <v>6.9285358113712574</v>
      </c>
      <c r="M35" s="43">
        <f>AVERAGE(M25:M34)</f>
        <v>1.629113272427387E-2</v>
      </c>
      <c r="N35" s="40">
        <f>_xlfn.STDEV.P(M25:M34)</f>
        <v>2.5933680327391222E-3</v>
      </c>
      <c r="O35" s="11"/>
      <c r="P35" s="12"/>
      <c r="Q35" s="14"/>
    </row>
    <row r="36" spans="1:17" x14ac:dyDescent="0.25">
      <c r="A36" s="6"/>
      <c r="B36" s="7"/>
      <c r="C36" s="7"/>
      <c r="D36" s="7"/>
      <c r="E36" s="7"/>
      <c r="F36" s="8"/>
      <c r="G36" s="17"/>
      <c r="H36" s="17"/>
      <c r="I36" s="7"/>
      <c r="J36" s="7"/>
      <c r="K36" s="9"/>
      <c r="L36" s="33">
        <f t="shared" si="0"/>
        <v>0</v>
      </c>
      <c r="M36" s="9"/>
      <c r="N36" s="38"/>
      <c r="O36" s="7"/>
      <c r="P36" s="7"/>
      <c r="Q36" s="10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33">
        <f t="shared" si="0"/>
        <v>0</v>
      </c>
      <c r="M37" s="9"/>
      <c r="N37" s="38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33">
        <f t="shared" si="0"/>
        <v>0</v>
      </c>
      <c r="M38" s="9"/>
      <c r="N38" s="38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33">
        <f t="shared" si="0"/>
        <v>0</v>
      </c>
      <c r="M39" s="9"/>
      <c r="N39" s="38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33">
        <f t="shared" si="0"/>
        <v>0</v>
      </c>
      <c r="M40" s="9"/>
      <c r="N40" s="38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33">
        <f t="shared" si="0"/>
        <v>0</v>
      </c>
      <c r="M41" s="9"/>
      <c r="N41" s="38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33">
        <f t="shared" si="0"/>
        <v>0</v>
      </c>
      <c r="M42" s="9"/>
      <c r="N42" s="38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33">
        <f t="shared" si="0"/>
        <v>0</v>
      </c>
      <c r="M43" s="9"/>
      <c r="N43" s="38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33">
        <f t="shared" si="0"/>
        <v>0</v>
      </c>
      <c r="M44" s="9"/>
      <c r="N44" s="38"/>
      <c r="O44" s="7"/>
      <c r="P44" s="7"/>
      <c r="Q44" s="10"/>
    </row>
    <row r="45" spans="1:17" ht="15.75" thickBot="1" x14ac:dyDescent="0.3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33">
        <f t="shared" si="0"/>
        <v>0</v>
      </c>
      <c r="M45" s="9"/>
      <c r="N45" s="39"/>
      <c r="O45" s="7"/>
      <c r="P45" s="7"/>
      <c r="Q45" s="10"/>
    </row>
    <row r="46" spans="1:17" ht="15.75" thickBot="1" x14ac:dyDescent="0.3">
      <c r="A46" s="11" t="s">
        <v>18</v>
      </c>
      <c r="B46" s="12"/>
      <c r="C46" s="12"/>
      <c r="D46" s="12"/>
      <c r="E46" s="12"/>
      <c r="F46" s="12"/>
      <c r="G46" s="19"/>
      <c r="H46" s="19"/>
      <c r="I46" s="12"/>
      <c r="J46" s="12"/>
      <c r="K46" s="13" t="e">
        <f>AVERAGE(K36:K45)</f>
        <v>#DIV/0!</v>
      </c>
      <c r="L46" s="34" t="e">
        <f t="shared" si="0"/>
        <v>#DIV/0!</v>
      </c>
      <c r="M46" s="43" t="e">
        <f>AVERAGE(M36:M45)</f>
        <v>#DIV/0!</v>
      </c>
      <c r="N46" s="40" t="e">
        <f>_xlfn.STDEV.P(M36:M45)</f>
        <v>#DIV/0!</v>
      </c>
      <c r="O46" s="11"/>
      <c r="P46" s="12"/>
      <c r="Q46" s="14"/>
    </row>
    <row r="47" spans="1:17" x14ac:dyDescent="0.25">
      <c r="A47" s="6"/>
      <c r="B47" s="7"/>
      <c r="C47" s="7"/>
      <c r="D47" s="7"/>
      <c r="E47" s="7"/>
      <c r="F47" s="8"/>
      <c r="G47" s="17"/>
      <c r="H47" s="17"/>
      <c r="I47" s="7"/>
      <c r="J47" s="7"/>
      <c r="K47" s="9"/>
      <c r="L47" s="33">
        <f t="shared" si="0"/>
        <v>0</v>
      </c>
      <c r="M47" s="9"/>
      <c r="N47" s="38"/>
      <c r="O47" s="7"/>
      <c r="P47" s="7"/>
      <c r="Q47" s="10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33">
        <f t="shared" si="0"/>
        <v>0</v>
      </c>
      <c r="M48" s="9"/>
      <c r="N48" s="38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33">
        <f t="shared" si="0"/>
        <v>0</v>
      </c>
      <c r="M49" s="9"/>
      <c r="N49" s="38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33">
        <f t="shared" si="0"/>
        <v>0</v>
      </c>
      <c r="M50" s="9"/>
      <c r="N50" s="38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33">
        <f t="shared" si="0"/>
        <v>0</v>
      </c>
      <c r="M51" s="9"/>
      <c r="N51" s="38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33">
        <f t="shared" si="0"/>
        <v>0</v>
      </c>
      <c r="M52" s="9"/>
      <c r="N52" s="38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33">
        <f t="shared" si="0"/>
        <v>0</v>
      </c>
      <c r="M53" s="9"/>
      <c r="N53" s="38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33">
        <f t="shared" si="0"/>
        <v>0</v>
      </c>
      <c r="M54" s="9"/>
      <c r="N54" s="38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33">
        <f t="shared" si="0"/>
        <v>0</v>
      </c>
      <c r="M55" s="9"/>
      <c r="N55" s="38"/>
      <c r="O55" s="7"/>
      <c r="P55" s="7"/>
      <c r="Q55" s="10"/>
    </row>
    <row r="56" spans="1:17" ht="15.75" thickBot="1" x14ac:dyDescent="0.3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33">
        <f t="shared" si="0"/>
        <v>0</v>
      </c>
      <c r="M56" s="9"/>
      <c r="N56" s="39"/>
      <c r="O56" s="7"/>
      <c r="P56" s="7"/>
      <c r="Q56" s="10"/>
    </row>
    <row r="57" spans="1:17" ht="15.75" thickBot="1" x14ac:dyDescent="0.3">
      <c r="A57" s="11" t="s">
        <v>18</v>
      </c>
      <c r="B57" s="12"/>
      <c r="C57" s="12"/>
      <c r="D57" s="12"/>
      <c r="E57" s="12"/>
      <c r="F57" s="12"/>
      <c r="G57" s="19"/>
      <c r="H57" s="19"/>
      <c r="I57" s="12"/>
      <c r="J57" s="12"/>
      <c r="K57" s="13" t="e">
        <f>AVERAGE(K47:K56)</f>
        <v>#DIV/0!</v>
      </c>
      <c r="L57" s="34" t="e">
        <f t="shared" si="0"/>
        <v>#DIV/0!</v>
      </c>
      <c r="M57" s="43" t="e">
        <f>AVERAGE(M47:M56)</f>
        <v>#DIV/0!</v>
      </c>
      <c r="N57" s="40" t="e">
        <f>_xlfn.STDEV.P(M47:M56)</f>
        <v>#DIV/0!</v>
      </c>
      <c r="O57" s="11"/>
      <c r="P57" s="12"/>
      <c r="Q57" s="14"/>
    </row>
  </sheetData>
  <mergeCells count="5">
    <mergeCell ref="A1:A2"/>
    <mergeCell ref="B1:B2"/>
    <mergeCell ref="C1:J1"/>
    <mergeCell ref="K1:M1"/>
    <mergeCell ref="O1:Q1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D_E-3</vt:lpstr>
      <vt:lpstr>D_E-4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2023-11-21T10:47:12Z</dcterms:created>
  <dcterms:modified xsi:type="dcterms:W3CDTF">2023-11-22T17:33:56Z</dcterms:modified>
</cp:coreProperties>
</file>