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ammersley" sheetId="1" r:id="rId1"/>
    <sheet name="RAR-D" sheetId="3" r:id="rId2"/>
    <sheet name="RA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4" i="1"/>
  <c r="N26" i="1"/>
  <c r="N27" i="1"/>
  <c r="N28" i="1"/>
  <c r="N29" i="1"/>
  <c r="N30" i="1"/>
  <c r="N31" i="1"/>
  <c r="N3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N35" i="1" s="1"/>
  <c r="M33" i="1"/>
  <c r="M34" i="1"/>
  <c r="P27" i="3"/>
  <c r="Q27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Q33" i="4"/>
  <c r="Q32" i="4"/>
  <c r="P32" i="4"/>
  <c r="P33" i="4"/>
  <c r="Q31" i="4"/>
  <c r="P31" i="4"/>
  <c r="N25" i="4"/>
  <c r="N26" i="4"/>
  <c r="N23" i="4"/>
  <c r="N24" i="4"/>
  <c r="N15" i="4"/>
  <c r="N16" i="4"/>
  <c r="N17" i="4"/>
  <c r="N18" i="4"/>
  <c r="N19" i="4"/>
  <c r="N20" i="4"/>
  <c r="N21" i="4"/>
  <c r="N22" i="4"/>
  <c r="N14" i="4"/>
  <c r="N13" i="4"/>
  <c r="N5" i="4"/>
  <c r="N6" i="4"/>
  <c r="N7" i="4"/>
  <c r="N8" i="4"/>
  <c r="N9" i="4"/>
  <c r="N10" i="4"/>
  <c r="N11" i="4"/>
  <c r="N12" i="4"/>
  <c r="N4" i="4"/>
  <c r="N3" i="4"/>
  <c r="M24" i="4" l="1"/>
  <c r="M25" i="4"/>
  <c r="M27" i="4"/>
  <c r="N27" i="4" s="1"/>
  <c r="M28" i="4"/>
  <c r="N28" i="4" s="1"/>
  <c r="M29" i="4"/>
  <c r="N29" i="4" s="1"/>
  <c r="M26" i="4"/>
  <c r="M23" i="4" l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7" i="3" s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Q39" i="1" l="1"/>
  <c r="Q38" i="1"/>
  <c r="Q37" i="1"/>
  <c r="P39" i="1"/>
  <c r="P38" i="1"/>
  <c r="P37" i="1"/>
</calcChain>
</file>

<file path=xl/comments1.xml><?xml version="1.0" encoding="utf-8"?>
<comments xmlns="http://schemas.openxmlformats.org/spreadsheetml/2006/main">
  <authors>
    <author>Author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This loop of 3 took ridiculously long. Not sure why.</t>
        </r>
      </text>
    </comment>
  </commentList>
</comments>
</file>

<file path=xl/sharedStrings.xml><?xml version="1.0" encoding="utf-8"?>
<sst xmlns="http://schemas.openxmlformats.org/spreadsheetml/2006/main" count="400" uniqueCount="59">
  <si>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</si>
  <si>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</si>
  <si>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</si>
  <si>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</si>
  <si>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</si>
  <si>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</si>
  <si>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</si>
  <si>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</si>
  <si>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</si>
  <si>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</si>
  <si>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</si>
  <si>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</si>
  <si>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</si>
  <si>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</si>
  <si>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</si>
  <si>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</si>
  <si>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</si>
  <si>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</si>
  <si>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</si>
  <si>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</si>
  <si>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</si>
  <si>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</si>
  <si>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</si>
  <si>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</si>
  <si>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</si>
  <si>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</si>
  <si>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</si>
  <si>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</si>
  <si>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</si>
  <si>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</si>
  <si>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</si>
  <si>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</si>
  <si>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</si>
  <si>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</si>
  <si>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</si>
  <si>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</si>
  <si>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</si>
  <si>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</si>
  <si>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</si>
  <si>
    <t>100 re-Samples</t>
  </si>
  <si>
    <t>10 re-Samples</t>
  </si>
  <si>
    <t>Realised I might be need to reset states for reproducibility (100res2)</t>
  </si>
  <si>
    <t>Post Processing</t>
  </si>
  <si>
    <t>Check # Points</t>
  </si>
  <si>
    <t>Plot loss</t>
  </si>
  <si>
    <t>Scatter Plot</t>
  </si>
  <si>
    <t>Time (hours)</t>
  </si>
  <si>
    <t>Filename</t>
  </si>
  <si>
    <t>rad_2klbfgs</t>
  </si>
  <si>
    <t>rad_100res</t>
  </si>
  <si>
    <t>rad_randominit</t>
  </si>
  <si>
    <t>filename</t>
  </si>
  <si>
    <t>not saved</t>
  </si>
  <si>
    <t>_uniform</t>
  </si>
  <si>
    <t>can do</t>
  </si>
  <si>
    <t>or rad_default not sure</t>
  </si>
  <si>
    <t>cant</t>
  </si>
  <si>
    <t>no</t>
  </si>
  <si>
    <t>Repeated these 3 to have loss and point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</si>
</sst>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&quot;s&quot;"/>
    <numFmt numFmtId="165" formatCode="0.0\ &quot;min&quot;"/>
    <numFmt numFmtId="166" formatCode="0.0\ &quot;h&quot;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3" xfId="0" applyNumberFormat="1" applyBorder="1"/>
    <xf numFmtId="0" fontId="0" fillId="0" borderId="11" xfId="0" applyBorder="1"/>
    <xf numFmtId="11" fontId="0" fillId="0" borderId="11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165" fontId="0" fillId="0" borderId="3" xfId="0" applyNumberFormat="1" applyBorder="1"/>
    <xf numFmtId="165" fontId="0" fillId="0" borderId="6" xfId="0" applyNumberFormat="1" applyBorder="1"/>
    <xf numFmtId="165" fontId="0" fillId="0" borderId="11" xfId="0" applyNumberFormat="1" applyBorder="1"/>
    <xf numFmtId="0" fontId="3" fillId="2" borderId="0" xfId="0" applyFont="1" applyFill="1" applyAlignment="1">
      <alignment horizontal="center" vertical="center" wrapText="1"/>
    </xf>
    <xf numFmtId="0" fontId="0" fillId="3" borderId="4" xfId="0" applyFill="1" applyBorder="1"/>
    <xf numFmtId="0" fontId="0" fillId="3" borderId="2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11" fontId="0" fillId="4" borderId="4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1" xfId="0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1" fontId="0" fillId="4" borderId="3" xfId="0" applyNumberFormat="1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1" fontId="0" fillId="4" borderId="5" xfId="0" applyNumberFormat="1" applyFill="1" applyBorder="1"/>
    <xf numFmtId="0" fontId="0" fillId="5" borderId="25" xfId="0" applyFill="1" applyBorder="1"/>
    <xf numFmtId="0" fontId="0" fillId="5" borderId="4" xfId="0" applyFill="1" applyBorder="1"/>
    <xf numFmtId="0" fontId="0" fillId="5" borderId="32" xfId="0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11" fontId="0" fillId="5" borderId="4" xfId="0" applyNumberFormat="1" applyFill="1" applyBorder="1"/>
    <xf numFmtId="11" fontId="0" fillId="5" borderId="26" xfId="0" applyNumberFormat="1" applyFill="1" applyBorder="1"/>
    <xf numFmtId="0" fontId="0" fillId="5" borderId="3" xfId="0" applyFill="1" applyBorder="1"/>
    <xf numFmtId="0" fontId="0" fillId="5" borderId="33" xfId="0" applyFill="1" applyBorder="1"/>
    <xf numFmtId="0" fontId="0" fillId="5" borderId="6" xfId="0" applyFill="1" applyBorder="1"/>
    <xf numFmtId="0" fontId="0" fillId="5" borderId="11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1" fontId="0" fillId="5" borderId="3" xfId="0" applyNumberFormat="1" applyFill="1" applyBorder="1"/>
    <xf numFmtId="11" fontId="0" fillId="5" borderId="28" xfId="0" applyNumberFormat="1" applyFill="1" applyBorder="1"/>
    <xf numFmtId="0" fontId="0" fillId="5" borderId="8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1" fontId="0" fillId="5" borderId="5" xfId="0" applyNumberFormat="1" applyFill="1" applyBorder="1"/>
    <xf numFmtId="11" fontId="0" fillId="5" borderId="30" xfId="0" applyNumberFormat="1" applyFill="1" applyBorder="1"/>
    <xf numFmtId="0" fontId="0" fillId="6" borderId="25" xfId="0" applyFill="1" applyBorder="1"/>
    <xf numFmtId="0" fontId="0" fillId="6" borderId="4" xfId="0" applyFill="1" applyBorder="1"/>
    <xf numFmtId="0" fontId="0" fillId="6" borderId="32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11" fontId="0" fillId="6" borderId="4" xfId="0" applyNumberFormat="1" applyFill="1" applyBorder="1"/>
    <xf numFmtId="11" fontId="0" fillId="6" borderId="26" xfId="0" applyNumberFormat="1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6" xfId="0" applyFill="1" applyBorder="1"/>
    <xf numFmtId="0" fontId="0" fillId="6" borderId="11" xfId="0" applyFill="1" applyBorder="1"/>
    <xf numFmtId="164" fontId="0" fillId="6" borderId="3" xfId="0" applyNumberFormat="1" applyFill="1" applyBorder="1"/>
    <xf numFmtId="165" fontId="0" fillId="6" borderId="3" xfId="0" applyNumberFormat="1" applyFill="1" applyBorder="1"/>
    <xf numFmtId="11" fontId="0" fillId="6" borderId="3" xfId="0" applyNumberFormat="1" applyFill="1" applyBorder="1"/>
    <xf numFmtId="11" fontId="0" fillId="6" borderId="28" xfId="0" applyNumberFormat="1" applyFill="1" applyBorder="1"/>
    <xf numFmtId="0" fontId="0" fillId="6" borderId="8" xfId="0" applyFill="1" applyBorder="1"/>
    <xf numFmtId="0" fontId="0" fillId="6" borderId="5" xfId="0" applyFill="1" applyBorder="1"/>
    <xf numFmtId="164" fontId="0" fillId="6" borderId="5" xfId="0" applyNumberFormat="1" applyFill="1" applyBorder="1"/>
    <xf numFmtId="165" fontId="0" fillId="6" borderId="5" xfId="0" applyNumberFormat="1" applyFill="1" applyBorder="1"/>
    <xf numFmtId="11" fontId="0" fillId="6" borderId="5" xfId="0" applyNumberFormat="1" applyFill="1" applyBorder="1"/>
    <xf numFmtId="11" fontId="0" fillId="6" borderId="30" xfId="0" applyNumberFormat="1" applyFill="1" applyBorder="1"/>
    <xf numFmtId="0" fontId="0" fillId="6" borderId="0" xfId="0" applyFill="1"/>
    <xf numFmtId="0" fontId="0" fillId="6" borderId="9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8" xfId="0" applyFill="1" applyBorder="1"/>
    <xf numFmtId="0" fontId="0" fillId="7" borderId="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166" fontId="0" fillId="5" borderId="4" xfId="0" applyNumberFormat="1" applyFill="1" applyBorder="1"/>
    <xf numFmtId="166" fontId="0" fillId="5" borderId="3" xfId="0" applyNumberFormat="1" applyFill="1" applyBorder="1"/>
    <xf numFmtId="166" fontId="0" fillId="6" borderId="4" xfId="0" applyNumberFormat="1" applyFill="1" applyBorder="1"/>
    <xf numFmtId="166" fontId="0" fillId="6" borderId="3" xfId="0" applyNumberFormat="1" applyFill="1" applyBorder="1"/>
    <xf numFmtId="166" fontId="0" fillId="4" borderId="4" xfId="0" applyNumberFormat="1" applyFill="1" applyBorder="1"/>
    <xf numFmtId="166" fontId="0" fillId="4" borderId="3" xfId="0" applyNumberFormat="1" applyFill="1" applyBorder="1"/>
    <xf numFmtId="166" fontId="0" fillId="4" borderId="5" xfId="0" applyNumberFormat="1" applyFill="1" applyBorder="1"/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/>
    <xf numFmtId="0" fontId="0" fillId="5" borderId="14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4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36" xfId="0" applyFill="1" applyBorder="1"/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4" borderId="6" xfId="0" applyNumberFormat="1" applyFill="1" applyBorder="1"/>
    <xf numFmtId="165" fontId="0" fillId="4" borderId="6" xfId="0" applyNumberFormat="1" applyFill="1" applyBorder="1"/>
    <xf numFmtId="11" fontId="0" fillId="4" borderId="6" xfId="0" applyNumberFormat="1" applyFill="1" applyBorder="1"/>
    <xf numFmtId="164" fontId="0" fillId="6" borderId="6" xfId="0" applyNumberFormat="1" applyFill="1" applyBorder="1"/>
    <xf numFmtId="165" fontId="0" fillId="6" borderId="6" xfId="0" applyNumberFormat="1" applyFill="1" applyBorder="1"/>
    <xf numFmtId="11" fontId="0" fillId="6" borderId="6" xfId="0" applyNumberFormat="1" applyFill="1" applyBorder="1"/>
    <xf numFmtId="0" fontId="5" fillId="7" borderId="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5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1" xfId="0" applyFill="1" applyBorder="1"/>
    <xf numFmtId="0" fontId="0" fillId="7" borderId="6" xfId="0" applyFill="1" applyBorder="1"/>
    <xf numFmtId="0" fontId="0" fillId="0" borderId="3" xfId="0" applyFill="1" applyBorder="1"/>
    <xf numFmtId="0" fontId="0" fillId="8" borderId="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1" fontId="0" fillId="4" borderId="0" xfId="0" applyNumberFormat="1" applyFill="1"/>
    <xf numFmtId="0" fontId="0" fillId="8" borderId="14" xfId="0" applyFill="1" applyBorder="1" applyAlignment="1">
      <alignment horizontal="center" vertical="center"/>
    </xf>
    <xf numFmtId="11" fontId="0" fillId="4" borderId="11" xfId="0" applyNumberFormat="1" applyFill="1" applyBorder="1"/>
    <xf numFmtId="0" fontId="0" fillId="0" borderId="6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1" fontId="0" fillId="0" borderId="3" xfId="0" applyNumberFormat="1" applyFill="1" applyBorder="1"/>
    <xf numFmtId="0" fontId="0" fillId="5" borderId="22" xfId="0" applyFill="1" applyBorder="1"/>
    <xf numFmtId="0" fontId="0" fillId="7" borderId="3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top" wrapText="1"/>
    </xf>
    <xf numFmtId="0" fontId="0" fillId="5" borderId="26" xfId="0" applyFill="1" applyBorder="1"/>
    <xf numFmtId="0" fontId="0" fillId="5" borderId="27" xfId="0" applyFill="1" applyBorder="1" applyAlignment="1">
      <alignment horizontal="left" vertical="top" wrapText="1"/>
    </xf>
    <xf numFmtId="0" fontId="0" fillId="5" borderId="28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16" xfId="0" applyFill="1" applyBorder="1"/>
    <xf numFmtId="164" fontId="0" fillId="5" borderId="15" xfId="0" applyNumberFormat="1" applyFill="1" applyBorder="1"/>
    <xf numFmtId="165" fontId="0" fillId="5" borderId="15" xfId="0" applyNumberFormat="1" applyFill="1" applyBorder="1"/>
    <xf numFmtId="11" fontId="0" fillId="5" borderId="15" xfId="0" applyNumberFormat="1" applyFill="1" applyBorder="1"/>
    <xf numFmtId="0" fontId="0" fillId="5" borderId="38" xfId="0" applyFill="1" applyBorder="1"/>
    <xf numFmtId="0" fontId="0" fillId="6" borderId="26" xfId="0" applyFill="1" applyBorder="1"/>
    <xf numFmtId="165" fontId="0" fillId="6" borderId="9" xfId="0" applyNumberFormat="1" applyFill="1" applyBorder="1"/>
    <xf numFmtId="0" fontId="0" fillId="6" borderId="30" xfId="0" applyFill="1" applyBorder="1"/>
    <xf numFmtId="166" fontId="0" fillId="5" borderId="15" xfId="0" applyNumberFormat="1" applyFill="1" applyBorder="1"/>
    <xf numFmtId="166" fontId="0" fillId="6" borderId="9" xfId="0" applyNumberFormat="1" applyFill="1" applyBorder="1"/>
    <xf numFmtId="166" fontId="0" fillId="4" borderId="6" xfId="0" applyNumberFormat="1" applyFill="1" applyBorder="1"/>
    <xf numFmtId="166" fontId="0" fillId="0" borderId="6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plus>
            <c:minus>
              <c:numRef>
                <c:f>Hammersley!$Q$37:$Q$39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8.4485917713194789E-4</c:v>
                </c:pt>
                <c:pt idx="1">
                  <c:v>1.496013399019277E-4</c:v>
                </c:pt>
                <c:pt idx="2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Hammersley!$P$13:$P$32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Hammersley!$O$13:$O$32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Hammersley!$I$3:$I$32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Hammersley!$L$3:$L$32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'RAR-D'!$M$8:$M$21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'RAR-D'!$M$21</c:f>
              <c:numCache>
                <c:formatCode>0.0\ "min"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RAD!$P$3:$P$12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RAD!$P$13:$P$22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RAD!$M$13:$M$22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543550</xdr:colOff>
      <xdr:row>23</xdr:row>
      <xdr:rowOff>167354</xdr:rowOff>
    </xdr:from>
    <xdr:to>
      <xdr:col>29</xdr:col>
      <xdr:colOff>301338</xdr:colOff>
      <xdr:row>43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510990</xdr:colOff>
      <xdr:row>43</xdr:row>
      <xdr:rowOff>113690</xdr:rowOff>
    </xdr:from>
    <xdr:to>
      <xdr:col>29</xdr:col>
      <xdr:colOff>261608</xdr:colOff>
      <xdr:row>59</xdr:row>
      <xdr:rowOff>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403371</xdr:colOff>
      <xdr:row>0</xdr:row>
      <xdr:rowOff>55418</xdr:rowOff>
    </xdr:from>
    <xdr:to>
      <xdr:col>34</xdr:col>
      <xdr:colOff>366398</xdr:colOff>
      <xdr:row>22</xdr:row>
      <xdr:rowOff>25332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5553" y="55418"/>
          <a:ext cx="8497427" cy="41311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27</xdr:col>
      <xdr:colOff>29380</xdr:colOff>
      <xdr:row>25</xdr:row>
      <xdr:rowOff>32639</xdr:rowOff>
    </xdr:from>
    <xdr:to>
      <xdr:col>32</xdr:col>
      <xdr:colOff>370039</xdr:colOff>
      <xdr:row>43</xdr:row>
      <xdr:rowOff>124843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38762" y="4743184"/>
          <a:ext cx="3388659" cy="2807695"/>
        </a:xfrm>
        <a:prstGeom prst="rect">
          <a:avLst/>
        </a:prstGeom>
      </xdr:spPr>
    </xdr:pic>
    <xdr:clientData/>
  </xdr:twoCellAnchor>
  <xdr:twoCellAnchor>
    <xdr:from>
      <xdr:col>25</xdr:col>
      <xdr:colOff>228600</xdr:colOff>
      <xdr:row>10</xdr:row>
      <xdr:rowOff>121920</xdr:rowOff>
    </xdr:from>
    <xdr:to>
      <xdr:col>25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33</xdr:col>
      <xdr:colOff>51225</xdr:colOff>
      <xdr:row>28</xdr:row>
      <xdr:rowOff>85096</xdr:rowOff>
    </xdr:from>
    <xdr:to>
      <xdr:col>37</xdr:col>
      <xdr:colOff>134587</xdr:colOff>
      <xdr:row>41</xdr:row>
      <xdr:rowOff>16824</xdr:rowOff>
    </xdr:to>
    <xdr:sp macro="" textlink="">
      <xdr:nvSpPr>
        <xdr:cNvPr id="26" name="TextBox 25"/>
        <xdr:cNvSpPr txBox="1"/>
      </xdr:nvSpPr>
      <xdr:spPr>
        <a:xfrm>
          <a:off x="26818207" y="5335969"/>
          <a:ext cx="2521762" cy="1746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36</xdr:col>
      <xdr:colOff>577272</xdr:colOff>
      <xdr:row>39</xdr:row>
      <xdr:rowOff>103909</xdr:rowOff>
    </xdr:from>
    <xdr:to>
      <xdr:col>51</xdr:col>
      <xdr:colOff>471367</xdr:colOff>
      <xdr:row>61</xdr:row>
      <xdr:rowOff>35876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549564</xdr:colOff>
      <xdr:row>13</xdr:row>
      <xdr:rowOff>143163</xdr:rowOff>
    </xdr:from>
    <xdr:to>
      <xdr:col>51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51</xdr:col>
      <xdr:colOff>549564</xdr:colOff>
      <xdr:row>53</xdr:row>
      <xdr:rowOff>122382</xdr:rowOff>
    </xdr:from>
    <xdr:to>
      <xdr:col>69</xdr:col>
      <xdr:colOff>43431</xdr:colOff>
      <xdr:row>60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244763</xdr:colOff>
      <xdr:row>7</xdr:row>
      <xdr:rowOff>131617</xdr:rowOff>
    </xdr:from>
    <xdr:to>
      <xdr:col>62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54</xdr:col>
      <xdr:colOff>9236</xdr:colOff>
      <xdr:row>8</xdr:row>
      <xdr:rowOff>159327</xdr:rowOff>
    </xdr:from>
    <xdr:to>
      <xdr:col>60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27</xdr:col>
      <xdr:colOff>42058</xdr:colOff>
      <xdr:row>43</xdr:row>
      <xdr:rowOff>164275</xdr:rowOff>
    </xdr:from>
    <xdr:to>
      <xdr:col>37</xdr:col>
      <xdr:colOff>129144</xdr:colOff>
      <xdr:row>58</xdr:row>
      <xdr:rowOff>131618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192293</xdr:colOff>
      <xdr:row>28</xdr:row>
      <xdr:rowOff>116542</xdr:rowOff>
    </xdr:from>
    <xdr:to>
      <xdr:col>40</xdr:col>
      <xdr:colOff>162655</xdr:colOff>
      <xdr:row>51</xdr:row>
      <xdr:rowOff>123089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83352" y="5540189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200753</xdr:colOff>
      <xdr:row>1</xdr:row>
      <xdr:rowOff>68049</xdr:rowOff>
    </xdr:from>
    <xdr:to>
      <xdr:col>46</xdr:col>
      <xdr:colOff>94848</xdr:colOff>
      <xdr:row>20</xdr:row>
      <xdr:rowOff>124707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31</xdr:col>
      <xdr:colOff>173044</xdr:colOff>
      <xdr:row>21</xdr:row>
      <xdr:rowOff>41700</xdr:rowOff>
    </xdr:from>
    <xdr:to>
      <xdr:col>48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242685</xdr:colOff>
      <xdr:row>9</xdr:row>
      <xdr:rowOff>144879</xdr:rowOff>
    </xdr:from>
    <xdr:to>
      <xdr:col>32</xdr:col>
      <xdr:colOff>546846</xdr:colOff>
      <xdr:row>32</xdr:row>
      <xdr:rowOff>89650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160722</xdr:colOff>
      <xdr:row>33</xdr:row>
      <xdr:rowOff>97331</xdr:rowOff>
    </xdr:from>
    <xdr:to>
      <xdr:col>32</xdr:col>
      <xdr:colOff>582704</xdr:colOff>
      <xdr:row>56</xdr:row>
      <xdr:rowOff>80683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48857</xdr:colOff>
      <xdr:row>0</xdr:row>
      <xdr:rowOff>0</xdr:rowOff>
    </xdr:from>
    <xdr:to>
      <xdr:col>34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560450</xdr:colOff>
      <xdr:row>0</xdr:row>
      <xdr:rowOff>143163</xdr:rowOff>
    </xdr:from>
    <xdr:to>
      <xdr:col>49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596372</xdr:colOff>
      <xdr:row>22</xdr:row>
      <xdr:rowOff>132179</xdr:rowOff>
    </xdr:from>
    <xdr:to>
      <xdr:col>52</xdr:col>
      <xdr:colOff>90239</xdr:colOff>
      <xdr:row>28</xdr:row>
      <xdr:rowOff>175544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168727</xdr:colOff>
      <xdr:row>22</xdr:row>
      <xdr:rowOff>65314</xdr:rowOff>
    </xdr:from>
    <xdr:to>
      <xdr:col>27</xdr:col>
      <xdr:colOff>473527</xdr:colOff>
      <xdr:row>34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35</xdr:row>
      <xdr:rowOff>10885</xdr:rowOff>
    </xdr:from>
    <xdr:to>
      <xdr:col>27</xdr:col>
      <xdr:colOff>413657</xdr:colOff>
      <xdr:row>49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D1" zoomScale="85" zoomScaleNormal="85" workbookViewId="0">
      <selection activeCell="R36" sqref="R36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109375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48" t="s">
        <v>0</v>
      </c>
      <c r="B1" s="149"/>
      <c r="C1" s="149"/>
      <c r="D1" s="150" t="s">
        <v>3</v>
      </c>
      <c r="E1" s="150"/>
      <c r="F1" s="150"/>
      <c r="G1" s="150"/>
      <c r="H1" s="150"/>
      <c r="I1" s="150"/>
      <c r="J1" s="151"/>
      <c r="K1" s="152" t="s">
        <v>10</v>
      </c>
      <c r="L1" s="152"/>
      <c r="M1" s="152"/>
      <c r="N1" s="152"/>
      <c r="O1" s="152"/>
      <c r="P1" s="152"/>
      <c r="Q1" s="153"/>
      <c r="R1" s="154" t="s">
        <v>42</v>
      </c>
      <c r="S1" s="154"/>
      <c r="T1" s="154"/>
    </row>
    <row r="2" spans="1:20" s="7" customFormat="1" ht="29.4" customHeight="1" thickBot="1" x14ac:dyDescent="0.35">
      <c r="A2" s="155"/>
      <c r="B2" s="164" t="s">
        <v>51</v>
      </c>
      <c r="C2" s="156"/>
      <c r="D2" s="157" t="s">
        <v>4</v>
      </c>
      <c r="E2" s="157" t="s">
        <v>8</v>
      </c>
      <c r="F2" s="157" t="s">
        <v>33</v>
      </c>
      <c r="G2" s="157" t="s">
        <v>13</v>
      </c>
      <c r="H2" s="157" t="s">
        <v>14</v>
      </c>
      <c r="I2" s="157" t="s">
        <v>25</v>
      </c>
      <c r="J2" s="158" t="s">
        <v>23</v>
      </c>
      <c r="K2" s="159" t="s">
        <v>16</v>
      </c>
      <c r="L2" s="159" t="s">
        <v>1</v>
      </c>
      <c r="M2" s="160" t="s">
        <v>32</v>
      </c>
      <c r="N2" s="160"/>
      <c r="O2" s="160" t="s">
        <v>2</v>
      </c>
      <c r="P2" s="159" t="s">
        <v>5</v>
      </c>
      <c r="Q2" s="161"/>
      <c r="R2" s="162" t="s">
        <v>43</v>
      </c>
      <c r="S2" s="162" t="s">
        <v>44</v>
      </c>
      <c r="T2" s="162" t="s">
        <v>45</v>
      </c>
    </row>
    <row r="3" spans="1:20" x14ac:dyDescent="0.3">
      <c r="A3" s="41" t="s">
        <v>6</v>
      </c>
      <c r="B3" s="41" t="s">
        <v>52</v>
      </c>
      <c r="C3" s="41" t="s">
        <v>20</v>
      </c>
      <c r="D3" s="41" t="s">
        <v>7</v>
      </c>
      <c r="E3" s="41" t="s">
        <v>9</v>
      </c>
      <c r="F3" s="41" t="s">
        <v>34</v>
      </c>
      <c r="G3" s="39"/>
      <c r="H3" s="39"/>
      <c r="I3" s="39">
        <v>2000</v>
      </c>
      <c r="J3" s="39" t="s">
        <v>34</v>
      </c>
      <c r="K3" s="39">
        <v>17793</v>
      </c>
      <c r="L3" s="43">
        <v>1181.22</v>
      </c>
      <c r="M3" s="44">
        <f>L3/60</f>
        <v>19.687000000000001</v>
      </c>
      <c r="N3" s="44">
        <f>M3/60</f>
        <v>0.32811666666666667</v>
      </c>
      <c r="O3" s="45">
        <v>6.6899999999999997E-7</v>
      </c>
      <c r="P3" s="45">
        <v>2.43092210521808E-2</v>
      </c>
      <c r="Q3" s="39"/>
      <c r="R3" s="39" t="s">
        <v>56</v>
      </c>
      <c r="S3" s="39" t="s">
        <v>57</v>
      </c>
      <c r="T3" s="39" t="s">
        <v>57</v>
      </c>
    </row>
    <row r="4" spans="1:20" x14ac:dyDescent="0.3">
      <c r="A4" s="41" t="s">
        <v>6</v>
      </c>
      <c r="B4" s="41"/>
      <c r="C4" s="41"/>
      <c r="D4" s="41" t="s">
        <v>7</v>
      </c>
      <c r="E4" s="41" t="s">
        <v>9</v>
      </c>
      <c r="F4" s="41"/>
      <c r="G4" s="39"/>
      <c r="H4" s="39"/>
      <c r="I4" s="39">
        <v>2000</v>
      </c>
      <c r="J4" s="39"/>
      <c r="K4" s="39">
        <v>17664</v>
      </c>
      <c r="L4" s="43">
        <v>900.4</v>
      </c>
      <c r="M4" s="44">
        <f t="shared" ref="M4:N31" si="0">L4/60</f>
        <v>15.006666666666666</v>
      </c>
      <c r="N4" s="44">
        <f>M4/60</f>
        <v>0.25011111111111112</v>
      </c>
      <c r="O4" s="45">
        <v>5.6499999999999999E-7</v>
      </c>
      <c r="P4" s="45">
        <v>5.4412270980244697E-2</v>
      </c>
      <c r="Q4" s="39"/>
      <c r="R4" s="39"/>
      <c r="S4" s="39"/>
      <c r="T4" s="39"/>
    </row>
    <row r="5" spans="1:20" x14ac:dyDescent="0.3">
      <c r="A5" s="41" t="s">
        <v>6</v>
      </c>
      <c r="B5" s="41"/>
      <c r="C5" s="41"/>
      <c r="D5" s="41" t="s">
        <v>7</v>
      </c>
      <c r="E5" s="41" t="s">
        <v>9</v>
      </c>
      <c r="F5" s="41"/>
      <c r="G5" s="39"/>
      <c r="H5" s="39"/>
      <c r="I5" s="39">
        <v>2000</v>
      </c>
      <c r="J5" s="39"/>
      <c r="K5" s="39">
        <v>17846</v>
      </c>
      <c r="L5" s="43">
        <v>911.52</v>
      </c>
      <c r="M5" s="44">
        <f t="shared" si="0"/>
        <v>15.192</v>
      </c>
      <c r="N5" s="44">
        <f t="shared" si="0"/>
        <v>0.25319999999999998</v>
      </c>
      <c r="O5" s="45">
        <v>5.9400000000000005E-7</v>
      </c>
      <c r="P5" s="45">
        <v>2.2929005348548599E-2</v>
      </c>
      <c r="Q5" s="39"/>
      <c r="R5" s="39"/>
      <c r="S5" s="39"/>
      <c r="T5" s="39"/>
    </row>
    <row r="6" spans="1:20" x14ac:dyDescent="0.3">
      <c r="A6" s="41" t="s">
        <v>6</v>
      </c>
      <c r="B6" s="41"/>
      <c r="C6" s="41"/>
      <c r="D6" s="41" t="s">
        <v>7</v>
      </c>
      <c r="E6" s="41" t="s">
        <v>9</v>
      </c>
      <c r="F6" s="41"/>
      <c r="G6" s="39"/>
      <c r="H6" s="39"/>
      <c r="I6" s="39">
        <v>2000</v>
      </c>
      <c r="J6" s="39"/>
      <c r="K6" s="39">
        <v>17664</v>
      </c>
      <c r="L6" s="43">
        <v>881.89</v>
      </c>
      <c r="M6" s="44">
        <f t="shared" si="0"/>
        <v>14.698166666666667</v>
      </c>
      <c r="N6" s="44">
        <f t="shared" si="0"/>
        <v>0.24496944444444446</v>
      </c>
      <c r="O6" s="45">
        <v>5.51E-7</v>
      </c>
      <c r="P6" s="45">
        <v>4.27647086787354E-2</v>
      </c>
      <c r="Q6" s="39"/>
      <c r="R6" s="39"/>
      <c r="S6" s="39"/>
      <c r="T6" s="39"/>
    </row>
    <row r="7" spans="1:20" x14ac:dyDescent="0.3">
      <c r="A7" s="41" t="s">
        <v>6</v>
      </c>
      <c r="B7" s="41"/>
      <c r="C7" s="41"/>
      <c r="D7" s="41" t="s">
        <v>7</v>
      </c>
      <c r="E7" s="41" t="s">
        <v>9</v>
      </c>
      <c r="F7" s="41"/>
      <c r="G7" s="39"/>
      <c r="H7" s="39"/>
      <c r="I7" s="39">
        <v>2000</v>
      </c>
      <c r="J7" s="39"/>
      <c r="K7" s="39">
        <v>17597</v>
      </c>
      <c r="L7" s="43">
        <v>866.54</v>
      </c>
      <c r="M7" s="44">
        <f t="shared" si="0"/>
        <v>14.442333333333332</v>
      </c>
      <c r="N7" s="44">
        <f t="shared" si="0"/>
        <v>0.24070555555555553</v>
      </c>
      <c r="O7" s="45">
        <v>3.7E-7</v>
      </c>
      <c r="P7" s="45">
        <v>2.37202473186921E-2</v>
      </c>
      <c r="Q7" s="39"/>
      <c r="R7" s="39"/>
      <c r="S7" s="39"/>
      <c r="T7" s="39"/>
    </row>
    <row r="8" spans="1:20" x14ac:dyDescent="0.3">
      <c r="A8" s="41" t="s">
        <v>6</v>
      </c>
      <c r="B8" s="41"/>
      <c r="C8" s="41"/>
      <c r="D8" s="41" t="s">
        <v>7</v>
      </c>
      <c r="E8" s="41" t="s">
        <v>9</v>
      </c>
      <c r="F8" s="41"/>
      <c r="G8" s="39"/>
      <c r="H8" s="39"/>
      <c r="I8" s="39">
        <v>2000</v>
      </c>
      <c r="J8" s="39"/>
      <c r="K8" s="39">
        <v>17823</v>
      </c>
      <c r="L8" s="43">
        <v>906.91</v>
      </c>
      <c r="M8" s="44">
        <f t="shared" si="0"/>
        <v>15.115166666666665</v>
      </c>
      <c r="N8" s="44">
        <f t="shared" si="0"/>
        <v>0.25191944444444442</v>
      </c>
      <c r="O8" s="45">
        <v>5.1600000000000001E-7</v>
      </c>
      <c r="P8" s="45">
        <v>1.00885155649928E-2</v>
      </c>
      <c r="Q8" s="39"/>
      <c r="R8" s="39"/>
      <c r="S8" s="39"/>
      <c r="T8" s="39"/>
    </row>
    <row r="9" spans="1:20" x14ac:dyDescent="0.3">
      <c r="A9" s="41" t="s">
        <v>6</v>
      </c>
      <c r="B9" s="41"/>
      <c r="C9" s="41"/>
      <c r="D9" s="41" t="s">
        <v>7</v>
      </c>
      <c r="E9" s="41" t="s">
        <v>9</v>
      </c>
      <c r="F9" s="41"/>
      <c r="G9" s="39"/>
      <c r="H9" s="39"/>
      <c r="I9" s="39">
        <v>2000</v>
      </c>
      <c r="J9" s="39"/>
      <c r="K9" s="39">
        <v>17611</v>
      </c>
      <c r="L9" s="43">
        <v>821.76</v>
      </c>
      <c r="M9" s="44">
        <f t="shared" si="0"/>
        <v>13.696</v>
      </c>
      <c r="N9" s="44">
        <f t="shared" si="0"/>
        <v>0.22826666666666667</v>
      </c>
      <c r="O9" s="45">
        <v>1.13E-6</v>
      </c>
      <c r="P9" s="45">
        <v>5.09341902884652E-2</v>
      </c>
      <c r="Q9" s="39"/>
      <c r="R9" s="39"/>
      <c r="S9" s="39"/>
      <c r="T9" s="39"/>
    </row>
    <row r="10" spans="1:20" x14ac:dyDescent="0.3">
      <c r="A10" s="41" t="s">
        <v>6</v>
      </c>
      <c r="B10" s="41"/>
      <c r="C10" s="41"/>
      <c r="D10" s="41" t="s">
        <v>7</v>
      </c>
      <c r="E10" s="41" t="s">
        <v>9</v>
      </c>
      <c r="F10" s="41"/>
      <c r="G10" s="39"/>
      <c r="H10" s="39"/>
      <c r="I10" s="39">
        <v>2000</v>
      </c>
      <c r="J10" s="39"/>
      <c r="K10" s="39">
        <v>17863</v>
      </c>
      <c r="L10" s="43">
        <v>893.9</v>
      </c>
      <c r="M10" s="44">
        <f t="shared" si="0"/>
        <v>14.898333333333333</v>
      </c>
      <c r="N10" s="44">
        <f t="shared" si="0"/>
        <v>0.24830555555555556</v>
      </c>
      <c r="O10" s="45">
        <v>5.3300000000000002E-7</v>
      </c>
      <c r="P10" s="45">
        <v>1.5918182174000001E-2</v>
      </c>
      <c r="Q10" s="39"/>
      <c r="R10" s="39"/>
      <c r="S10" s="39"/>
      <c r="T10" s="39"/>
    </row>
    <row r="11" spans="1:20" x14ac:dyDescent="0.3">
      <c r="A11" s="41" t="s">
        <v>6</v>
      </c>
      <c r="B11" s="41"/>
      <c r="C11" s="41"/>
      <c r="D11" s="41" t="s">
        <v>7</v>
      </c>
      <c r="E11" s="41" t="s">
        <v>9</v>
      </c>
      <c r="F11" s="41"/>
      <c r="G11" s="39"/>
      <c r="H11" s="39"/>
      <c r="I11" s="39">
        <v>2000</v>
      </c>
      <c r="J11" s="39"/>
      <c r="K11" s="39">
        <v>17854</v>
      </c>
      <c r="L11" s="43">
        <v>890.96</v>
      </c>
      <c r="M11" s="44">
        <f t="shared" si="0"/>
        <v>14.849333333333334</v>
      </c>
      <c r="N11" s="44">
        <f t="shared" si="0"/>
        <v>0.2474888888888889</v>
      </c>
      <c r="O11" s="45">
        <v>8.8299999999999995E-7</v>
      </c>
      <c r="P11" s="45">
        <v>6.3458970700000006E-2</v>
      </c>
      <c r="Q11" s="39"/>
      <c r="R11" s="39"/>
      <c r="S11" s="39"/>
      <c r="T11" s="39"/>
    </row>
    <row r="12" spans="1:20" x14ac:dyDescent="0.3">
      <c r="A12" s="41" t="s">
        <v>6</v>
      </c>
      <c r="B12" s="41"/>
      <c r="C12" s="41"/>
      <c r="D12" s="41" t="s">
        <v>7</v>
      </c>
      <c r="E12" s="41" t="s">
        <v>9</v>
      </c>
      <c r="F12" s="41"/>
      <c r="G12" s="39"/>
      <c r="H12" s="39"/>
      <c r="I12" s="39">
        <v>2000</v>
      </c>
      <c r="J12" s="39"/>
      <c r="K12" s="39">
        <v>17674</v>
      </c>
      <c r="L12" s="43">
        <v>878.73</v>
      </c>
      <c r="M12" s="44">
        <f t="shared" si="0"/>
        <v>14.6455</v>
      </c>
      <c r="N12" s="44">
        <f t="shared" si="0"/>
        <v>0.24409166666666668</v>
      </c>
      <c r="O12" s="45">
        <v>5.0299999999999999E-7</v>
      </c>
      <c r="P12" s="45">
        <v>3.6551377848785299E-3</v>
      </c>
      <c r="Q12" s="39"/>
      <c r="R12" s="39"/>
      <c r="S12" s="39"/>
      <c r="T12" s="39"/>
    </row>
    <row r="13" spans="1:20" x14ac:dyDescent="0.3">
      <c r="A13" s="62" t="s">
        <v>6</v>
      </c>
      <c r="B13" s="62" t="s">
        <v>53</v>
      </c>
      <c r="C13" s="62"/>
      <c r="D13" s="62" t="s">
        <v>7</v>
      </c>
      <c r="E13" s="62" t="s">
        <v>9</v>
      </c>
      <c r="F13" s="62"/>
      <c r="G13" s="62"/>
      <c r="H13" s="62"/>
      <c r="I13" s="62">
        <v>5000</v>
      </c>
      <c r="J13" s="62"/>
      <c r="K13" s="62">
        <v>17819</v>
      </c>
      <c r="L13" s="126">
        <v>2386</v>
      </c>
      <c r="M13" s="65">
        <f t="shared" si="0"/>
        <v>39.766666666666666</v>
      </c>
      <c r="N13" s="127">
        <f>M13/60</f>
        <v>0.6627777777777778</v>
      </c>
      <c r="O13" s="128">
        <v>6.3E-7</v>
      </c>
      <c r="P13" s="128">
        <v>1.2630961174008601E-3</v>
      </c>
      <c r="Q13" s="74"/>
      <c r="R13" s="60" t="s">
        <v>56</v>
      </c>
      <c r="S13" s="60" t="s">
        <v>57</v>
      </c>
      <c r="T13" s="60" t="s">
        <v>57</v>
      </c>
    </row>
    <row r="14" spans="1:20" x14ac:dyDescent="0.3">
      <c r="A14" s="62" t="s">
        <v>6</v>
      </c>
      <c r="B14" s="62"/>
      <c r="C14" s="62"/>
      <c r="D14" s="62" t="s">
        <v>7</v>
      </c>
      <c r="E14" s="62" t="s">
        <v>9</v>
      </c>
      <c r="F14" s="62"/>
      <c r="G14" s="60"/>
      <c r="H14" s="60"/>
      <c r="I14" s="60">
        <v>5000</v>
      </c>
      <c r="J14" s="62"/>
      <c r="K14" s="62">
        <v>17803</v>
      </c>
      <c r="L14" s="64">
        <v>2498</v>
      </c>
      <c r="M14" s="65">
        <f t="shared" si="0"/>
        <v>41.633333333333333</v>
      </c>
      <c r="N14" s="65">
        <f>M14/60</f>
        <v>0.69388888888888889</v>
      </c>
      <c r="O14" s="66">
        <v>6.44E-7</v>
      </c>
      <c r="P14" s="66">
        <v>1.02445242590561E-3</v>
      </c>
      <c r="Q14" s="60"/>
      <c r="R14" s="60"/>
      <c r="S14" s="60"/>
      <c r="T14" s="60"/>
    </row>
    <row r="15" spans="1:20" x14ac:dyDescent="0.3">
      <c r="A15" s="62" t="s">
        <v>6</v>
      </c>
      <c r="B15" s="62"/>
      <c r="C15" s="62"/>
      <c r="D15" s="62" t="s">
        <v>7</v>
      </c>
      <c r="E15" s="62" t="s">
        <v>9</v>
      </c>
      <c r="F15" s="62"/>
      <c r="G15" s="60"/>
      <c r="H15" s="60"/>
      <c r="I15" s="60">
        <v>5000</v>
      </c>
      <c r="J15" s="60"/>
      <c r="K15" s="60">
        <v>17973</v>
      </c>
      <c r="L15" s="64">
        <v>1824.9</v>
      </c>
      <c r="M15" s="65">
        <f t="shared" si="0"/>
        <v>30.415000000000003</v>
      </c>
      <c r="N15" s="65">
        <f t="shared" si="0"/>
        <v>0.50691666666666668</v>
      </c>
      <c r="O15" s="66">
        <v>2.03E-6</v>
      </c>
      <c r="P15" s="66">
        <v>2.7845254582879497E-4</v>
      </c>
      <c r="Q15" s="60"/>
      <c r="R15" s="60"/>
      <c r="S15" s="60"/>
      <c r="T15" s="60"/>
    </row>
    <row r="16" spans="1:20" x14ac:dyDescent="0.3">
      <c r="A16" s="62" t="s">
        <v>6</v>
      </c>
      <c r="B16" s="62"/>
      <c r="C16" s="62"/>
      <c r="D16" s="62" t="s">
        <v>7</v>
      </c>
      <c r="E16" s="62" t="s">
        <v>9</v>
      </c>
      <c r="F16" s="62"/>
      <c r="G16" s="60"/>
      <c r="H16" s="60"/>
      <c r="I16" s="60">
        <v>5000</v>
      </c>
      <c r="J16" s="60"/>
      <c r="K16" s="60">
        <v>17934</v>
      </c>
      <c r="L16" s="64">
        <v>2108.87</v>
      </c>
      <c r="M16" s="65">
        <f t="shared" si="0"/>
        <v>35.147833333333331</v>
      </c>
      <c r="N16" s="65">
        <f t="shared" si="0"/>
        <v>0.58579722222222219</v>
      </c>
      <c r="O16" s="66">
        <v>5.9800000000000003E-7</v>
      </c>
      <c r="P16" s="66">
        <v>1.07079666077019E-3</v>
      </c>
      <c r="Q16" s="60"/>
      <c r="R16" s="60"/>
      <c r="S16" s="60"/>
      <c r="T16" s="60"/>
    </row>
    <row r="17" spans="1:20" x14ac:dyDescent="0.3">
      <c r="A17" s="62" t="s">
        <v>6</v>
      </c>
      <c r="B17" s="62"/>
      <c r="C17" s="62"/>
      <c r="D17" s="62" t="s">
        <v>7</v>
      </c>
      <c r="E17" s="62" t="s">
        <v>9</v>
      </c>
      <c r="F17" s="62"/>
      <c r="G17" s="60"/>
      <c r="H17" s="60"/>
      <c r="I17" s="60">
        <v>5000</v>
      </c>
      <c r="J17" s="60"/>
      <c r="K17" s="60">
        <v>17942</v>
      </c>
      <c r="L17" s="64">
        <v>2723.17</v>
      </c>
      <c r="M17" s="65">
        <f t="shared" si="0"/>
        <v>45.386166666666668</v>
      </c>
      <c r="N17" s="65">
        <f t="shared" si="0"/>
        <v>0.75643611111111109</v>
      </c>
      <c r="O17" s="66">
        <v>2.8899999999999999E-6</v>
      </c>
      <c r="P17" s="66">
        <v>1.2470233511201799E-3</v>
      </c>
      <c r="Q17" s="60"/>
      <c r="R17" s="60"/>
      <c r="S17" s="60"/>
      <c r="T17" s="60"/>
    </row>
    <row r="18" spans="1:20" x14ac:dyDescent="0.3">
      <c r="A18" s="62" t="s">
        <v>6</v>
      </c>
      <c r="B18" s="62"/>
      <c r="C18" s="62"/>
      <c r="D18" s="62" t="s">
        <v>7</v>
      </c>
      <c r="E18" s="62" t="s">
        <v>9</v>
      </c>
      <c r="F18" s="62"/>
      <c r="G18" s="60"/>
      <c r="H18" s="60"/>
      <c r="I18" s="60">
        <v>5000</v>
      </c>
      <c r="J18" s="60"/>
      <c r="K18" s="60">
        <v>18057</v>
      </c>
      <c r="L18" s="64">
        <v>1830.85</v>
      </c>
      <c r="M18" s="65">
        <f t="shared" si="0"/>
        <v>30.514166666666664</v>
      </c>
      <c r="N18" s="65">
        <f t="shared" si="0"/>
        <v>0.50856944444444441</v>
      </c>
      <c r="O18" s="66">
        <v>2.7499999999999999E-6</v>
      </c>
      <c r="P18" s="66">
        <v>5.4834538467543603E-4</v>
      </c>
      <c r="Q18" s="60"/>
      <c r="R18" s="60"/>
      <c r="S18" s="60"/>
      <c r="T18" s="60"/>
    </row>
    <row r="19" spans="1:20" x14ac:dyDescent="0.3">
      <c r="A19" s="62" t="s">
        <v>6</v>
      </c>
      <c r="B19" s="62"/>
      <c r="C19" s="62"/>
      <c r="D19" s="62" t="s">
        <v>7</v>
      </c>
      <c r="E19" s="62" t="s">
        <v>9</v>
      </c>
      <c r="F19" s="62"/>
      <c r="G19" s="60"/>
      <c r="H19" s="60"/>
      <c r="I19" s="60">
        <v>5000</v>
      </c>
      <c r="J19" s="60"/>
      <c r="K19" s="60">
        <v>17741</v>
      </c>
      <c r="L19" s="64">
        <v>2259.7800000000002</v>
      </c>
      <c r="M19" s="65">
        <f t="shared" si="0"/>
        <v>37.663000000000004</v>
      </c>
      <c r="N19" s="65">
        <f t="shared" si="0"/>
        <v>0.6277166666666667</v>
      </c>
      <c r="O19" s="66">
        <v>9.0299999999999997E-7</v>
      </c>
      <c r="P19" s="66">
        <v>5.7217207156393904E-4</v>
      </c>
      <c r="Q19" s="60"/>
      <c r="R19" s="60"/>
      <c r="S19" s="60"/>
      <c r="T19" s="60"/>
    </row>
    <row r="20" spans="1:20" x14ac:dyDescent="0.3">
      <c r="A20" s="62" t="s">
        <v>6</v>
      </c>
      <c r="B20" s="62"/>
      <c r="C20" s="62"/>
      <c r="D20" s="62" t="s">
        <v>7</v>
      </c>
      <c r="E20" s="62" t="s">
        <v>9</v>
      </c>
      <c r="F20" s="62"/>
      <c r="G20" s="60"/>
      <c r="H20" s="60"/>
      <c r="I20" s="60">
        <v>5000</v>
      </c>
      <c r="J20" s="60"/>
      <c r="K20" s="60">
        <v>17887</v>
      </c>
      <c r="L20" s="64">
        <v>2230.46</v>
      </c>
      <c r="M20" s="65">
        <f t="shared" si="0"/>
        <v>37.174333333333337</v>
      </c>
      <c r="N20" s="65">
        <f t="shared" si="0"/>
        <v>0.6195722222222223</v>
      </c>
      <c r="O20" s="66">
        <v>8.5199999999999995E-7</v>
      </c>
      <c r="P20" s="66">
        <v>2.5469912428463998E-4</v>
      </c>
      <c r="Q20" s="60"/>
      <c r="R20" s="60"/>
      <c r="S20" s="60"/>
      <c r="T20" s="60"/>
    </row>
    <row r="21" spans="1:20" x14ac:dyDescent="0.3">
      <c r="A21" s="62" t="s">
        <v>6</v>
      </c>
      <c r="B21" s="62"/>
      <c r="C21" s="62"/>
      <c r="D21" s="62" t="s">
        <v>7</v>
      </c>
      <c r="E21" s="62" t="s">
        <v>9</v>
      </c>
      <c r="F21" s="62"/>
      <c r="G21" s="60"/>
      <c r="H21" s="60"/>
      <c r="I21" s="60">
        <v>5000</v>
      </c>
      <c r="J21" s="60"/>
      <c r="K21" s="60">
        <v>17854</v>
      </c>
      <c r="L21" s="64">
        <v>2257.87</v>
      </c>
      <c r="M21" s="65">
        <f t="shared" si="0"/>
        <v>37.631166666666665</v>
      </c>
      <c r="N21" s="65">
        <f t="shared" si="0"/>
        <v>0.62718611111111111</v>
      </c>
      <c r="O21" s="66">
        <v>6.1399999999999997E-7</v>
      </c>
      <c r="P21" s="66">
        <v>4.6388572227518902E-4</v>
      </c>
      <c r="Q21" s="60"/>
      <c r="R21" s="60"/>
      <c r="S21" s="60"/>
      <c r="T21" s="60"/>
    </row>
    <row r="22" spans="1:20" x14ac:dyDescent="0.3">
      <c r="A22" s="62" t="s">
        <v>6</v>
      </c>
      <c r="B22" s="62"/>
      <c r="C22" s="62"/>
      <c r="D22" s="62" t="s">
        <v>7</v>
      </c>
      <c r="E22" s="62" t="s">
        <v>9</v>
      </c>
      <c r="F22" s="62"/>
      <c r="G22" s="60"/>
      <c r="H22" s="60"/>
      <c r="I22" s="60">
        <v>5000</v>
      </c>
      <c r="J22" s="60"/>
      <c r="K22" s="60">
        <v>17801</v>
      </c>
      <c r="L22" s="64">
        <v>2475.88</v>
      </c>
      <c r="M22" s="65">
        <f t="shared" si="0"/>
        <v>41.26466666666667</v>
      </c>
      <c r="N22" s="65">
        <f t="shared" si="0"/>
        <v>0.68774444444444449</v>
      </c>
      <c r="O22" s="66">
        <v>8.8599999999999997E-7</v>
      </c>
      <c r="P22" s="66">
        <v>1.7256683674946401E-3</v>
      </c>
      <c r="Q22" s="60"/>
      <c r="R22" s="60"/>
      <c r="S22" s="60"/>
      <c r="T22" s="60"/>
    </row>
    <row r="23" spans="1:20" x14ac:dyDescent="0.3">
      <c r="A23" s="23" t="s">
        <v>6</v>
      </c>
      <c r="B23" s="23"/>
      <c r="C23" s="23"/>
      <c r="D23" s="23" t="s">
        <v>7</v>
      </c>
      <c r="E23" s="23" t="s">
        <v>9</v>
      </c>
      <c r="F23" s="23"/>
      <c r="G23" s="22"/>
      <c r="H23" s="22"/>
      <c r="I23" s="22">
        <v>10000</v>
      </c>
      <c r="J23" s="22"/>
      <c r="K23" s="22">
        <v>17779</v>
      </c>
      <c r="L23" s="25">
        <v>4295.47</v>
      </c>
      <c r="M23" s="26">
        <f t="shared" si="0"/>
        <v>71.591166666666666</v>
      </c>
      <c r="N23" s="26">
        <f>M23/60</f>
        <v>1.1931861111111111</v>
      </c>
      <c r="O23" s="27">
        <v>8.7899999999999997E-7</v>
      </c>
      <c r="P23" s="27">
        <v>8.1609058925376701E-5</v>
      </c>
      <c r="Q23" s="22"/>
      <c r="R23" s="22" t="s">
        <v>56</v>
      </c>
      <c r="S23" s="22" t="s">
        <v>57</v>
      </c>
      <c r="T23" s="22" t="s">
        <v>57</v>
      </c>
    </row>
    <row r="24" spans="1:20" x14ac:dyDescent="0.3">
      <c r="A24" s="23" t="s">
        <v>6</v>
      </c>
      <c r="B24" s="23"/>
      <c r="C24" s="23"/>
      <c r="D24" s="23" t="s">
        <v>7</v>
      </c>
      <c r="E24" s="23" t="s">
        <v>9</v>
      </c>
      <c r="F24" s="23"/>
      <c r="G24" s="22"/>
      <c r="H24" s="22"/>
      <c r="I24" s="22">
        <v>10000</v>
      </c>
      <c r="J24" s="22"/>
      <c r="K24" s="22">
        <v>17850</v>
      </c>
      <c r="L24" s="25">
        <v>3829.94</v>
      </c>
      <c r="M24" s="26">
        <f t="shared" si="0"/>
        <v>63.832333333333331</v>
      </c>
      <c r="N24" s="26">
        <f>M24/60</f>
        <v>1.0638722222222221</v>
      </c>
      <c r="O24" s="27">
        <v>1.28E-6</v>
      </c>
      <c r="P24" s="163">
        <v>1.29863360092057E-4</v>
      </c>
      <c r="Q24" s="22"/>
      <c r="R24" s="22"/>
      <c r="S24" s="22"/>
      <c r="T24" s="22"/>
    </row>
    <row r="25" spans="1:20" x14ac:dyDescent="0.3">
      <c r="A25" s="23" t="s">
        <v>6</v>
      </c>
      <c r="B25" s="23"/>
      <c r="C25" s="23"/>
      <c r="D25" s="23" t="s">
        <v>7</v>
      </c>
      <c r="E25" s="23" t="s">
        <v>9</v>
      </c>
      <c r="F25" s="23"/>
      <c r="G25" s="22"/>
      <c r="H25" s="22"/>
      <c r="I25" s="22">
        <v>10000</v>
      </c>
      <c r="J25" s="22"/>
      <c r="K25" s="22">
        <v>17893</v>
      </c>
      <c r="L25" s="25">
        <v>3958.58</v>
      </c>
      <c r="M25" s="26">
        <f t="shared" si="0"/>
        <v>65.976333333333329</v>
      </c>
      <c r="N25" s="26">
        <f t="shared" si="0"/>
        <v>1.0996055555555555</v>
      </c>
      <c r="O25" s="27">
        <v>1.57E-6</v>
      </c>
      <c r="P25" s="27">
        <v>1.4916600992351099E-4</v>
      </c>
      <c r="Q25" s="22"/>
      <c r="R25" s="22"/>
      <c r="S25" s="22"/>
      <c r="T25" s="22"/>
    </row>
    <row r="26" spans="1:20" x14ac:dyDescent="0.3">
      <c r="A26" s="23" t="s">
        <v>6</v>
      </c>
      <c r="B26" s="23"/>
      <c r="C26" s="23"/>
      <c r="D26" s="23" t="s">
        <v>7</v>
      </c>
      <c r="E26" s="23" t="s">
        <v>9</v>
      </c>
      <c r="F26" s="23"/>
      <c r="G26" s="22"/>
      <c r="H26" s="22"/>
      <c r="I26" s="22">
        <v>10000</v>
      </c>
      <c r="J26" s="22"/>
      <c r="K26" s="22">
        <v>17831</v>
      </c>
      <c r="L26" s="25">
        <v>3952.46</v>
      </c>
      <c r="M26" s="26">
        <f t="shared" si="0"/>
        <v>65.87433333333334</v>
      </c>
      <c r="N26" s="26">
        <f>M26/60</f>
        <v>1.0979055555555557</v>
      </c>
      <c r="O26" s="27">
        <v>1.0300000000000001E-6</v>
      </c>
      <c r="P26" s="27">
        <v>1.28787258366946E-4</v>
      </c>
      <c r="Q26" s="22"/>
      <c r="R26" s="22"/>
      <c r="S26" s="22"/>
      <c r="T26" s="22"/>
    </row>
    <row r="27" spans="1:20" x14ac:dyDescent="0.3">
      <c r="A27" s="23" t="s">
        <v>6</v>
      </c>
      <c r="B27" s="23"/>
      <c r="C27" s="23"/>
      <c r="D27" s="23" t="s">
        <v>7</v>
      </c>
      <c r="E27" s="23" t="s">
        <v>9</v>
      </c>
      <c r="F27" s="23"/>
      <c r="G27" s="22"/>
      <c r="H27" s="22"/>
      <c r="I27" s="22">
        <v>10000</v>
      </c>
      <c r="J27" s="22"/>
      <c r="K27" s="22">
        <v>17862</v>
      </c>
      <c r="L27" s="25">
        <v>3229.22</v>
      </c>
      <c r="M27" s="26">
        <f t="shared" si="0"/>
        <v>53.82033333333333</v>
      </c>
      <c r="N27" s="26">
        <f>M27/60</f>
        <v>0.8970055555555555</v>
      </c>
      <c r="O27" s="27">
        <v>1.61E-6</v>
      </c>
      <c r="P27" s="27">
        <v>1.6125967339187299E-4</v>
      </c>
      <c r="Q27" s="22"/>
      <c r="R27" s="22"/>
      <c r="S27" s="22"/>
      <c r="T27" s="22"/>
    </row>
    <row r="28" spans="1:20" x14ac:dyDescent="0.3">
      <c r="A28" s="23" t="s">
        <v>6</v>
      </c>
      <c r="B28" s="23"/>
      <c r="C28" s="23"/>
      <c r="D28" s="23" t="s">
        <v>7</v>
      </c>
      <c r="E28" s="23" t="s">
        <v>9</v>
      </c>
      <c r="F28" s="23"/>
      <c r="G28" s="22"/>
      <c r="H28" s="22"/>
      <c r="I28" s="22">
        <v>10000</v>
      </c>
      <c r="J28" s="22"/>
      <c r="K28" s="22">
        <v>17845</v>
      </c>
      <c r="L28" s="25">
        <v>3257.18</v>
      </c>
      <c r="M28" s="26">
        <f t="shared" si="0"/>
        <v>54.286333333333332</v>
      </c>
      <c r="N28" s="26">
        <f t="shared" si="0"/>
        <v>0.9047722222222222</v>
      </c>
      <c r="O28" s="27">
        <v>3.0199999999999999E-6</v>
      </c>
      <c r="P28" s="27">
        <v>3.4223036405512302E-4</v>
      </c>
      <c r="Q28" s="22"/>
      <c r="R28" s="22"/>
      <c r="S28" s="22"/>
      <c r="T28" s="22"/>
    </row>
    <row r="29" spans="1:20" x14ac:dyDescent="0.3">
      <c r="A29" s="23" t="s">
        <v>6</v>
      </c>
      <c r="B29" s="23"/>
      <c r="C29" s="23"/>
      <c r="D29" s="23" t="s">
        <v>7</v>
      </c>
      <c r="E29" s="23" t="s">
        <v>9</v>
      </c>
      <c r="F29" s="23"/>
      <c r="G29" s="22"/>
      <c r="H29" s="22"/>
      <c r="I29" s="22">
        <v>10000</v>
      </c>
      <c r="J29" s="22"/>
      <c r="K29" s="22">
        <v>17912</v>
      </c>
      <c r="L29" s="25">
        <v>3312.5</v>
      </c>
      <c r="M29" s="26">
        <f t="shared" si="0"/>
        <v>55.208333333333336</v>
      </c>
      <c r="N29" s="26">
        <f t="shared" si="0"/>
        <v>0.92013888888888895</v>
      </c>
      <c r="O29" s="27">
        <v>1.8199999999999999E-6</v>
      </c>
      <c r="P29" s="27">
        <v>1.79744957605101E-4</v>
      </c>
      <c r="Q29" s="22"/>
      <c r="R29" s="22"/>
      <c r="S29" s="22"/>
      <c r="T29" s="22"/>
    </row>
    <row r="30" spans="1:20" x14ac:dyDescent="0.3">
      <c r="A30" s="23" t="s">
        <v>6</v>
      </c>
      <c r="B30" s="23"/>
      <c r="C30" s="23"/>
      <c r="D30" s="23" t="s">
        <v>7</v>
      </c>
      <c r="E30" s="23" t="s">
        <v>9</v>
      </c>
      <c r="F30" s="23"/>
      <c r="G30" s="22"/>
      <c r="H30" s="22"/>
      <c r="I30" s="22">
        <v>10000</v>
      </c>
      <c r="J30" s="22"/>
      <c r="K30" s="22">
        <v>17965</v>
      </c>
      <c r="L30" s="25">
        <v>4168.5</v>
      </c>
      <c r="M30" s="26">
        <f t="shared" si="0"/>
        <v>69.474999999999994</v>
      </c>
      <c r="N30" s="26">
        <f t="shared" si="0"/>
        <v>1.1579166666666665</v>
      </c>
      <c r="O30" s="27">
        <v>9.7999999999999993E-7</v>
      </c>
      <c r="P30" s="27">
        <v>9.55895696301782E-5</v>
      </c>
      <c r="Q30" s="22"/>
      <c r="R30" s="22"/>
      <c r="S30" s="22"/>
      <c r="T30" s="22"/>
    </row>
    <row r="31" spans="1:20" x14ac:dyDescent="0.3">
      <c r="A31" s="23" t="s">
        <v>6</v>
      </c>
      <c r="B31" s="23"/>
      <c r="C31" s="23"/>
      <c r="D31" s="23" t="s">
        <v>7</v>
      </c>
      <c r="E31" s="23" t="s">
        <v>9</v>
      </c>
      <c r="F31" s="23"/>
      <c r="G31" s="22"/>
      <c r="H31" s="22"/>
      <c r="I31" s="22">
        <v>10000</v>
      </c>
      <c r="J31" s="22"/>
      <c r="K31" s="22">
        <v>17939</v>
      </c>
      <c r="L31" s="25">
        <v>3828.4</v>
      </c>
      <c r="M31" s="26">
        <f t="shared" si="0"/>
        <v>63.806666666666665</v>
      </c>
      <c r="N31" s="26">
        <f t="shared" si="0"/>
        <v>1.0634444444444444</v>
      </c>
      <c r="O31" s="27">
        <v>1.26E-6</v>
      </c>
      <c r="P31" s="27">
        <v>1.19155685459829E-4</v>
      </c>
      <c r="Q31" s="22"/>
      <c r="R31" s="22"/>
      <c r="S31" s="22"/>
      <c r="T31" s="22"/>
    </row>
    <row r="32" spans="1:20" x14ac:dyDescent="0.3">
      <c r="A32" s="23" t="s">
        <v>6</v>
      </c>
      <c r="B32" s="23"/>
      <c r="C32" s="23"/>
      <c r="D32" s="23" t="s">
        <v>7</v>
      </c>
      <c r="E32" s="23" t="s">
        <v>9</v>
      </c>
      <c r="F32" s="23"/>
      <c r="G32" s="22"/>
      <c r="H32" s="22"/>
      <c r="I32" s="22">
        <v>10000</v>
      </c>
      <c r="J32" s="22"/>
      <c r="K32" s="22">
        <v>17858</v>
      </c>
      <c r="L32" s="25">
        <v>4501.8500000000004</v>
      </c>
      <c r="M32" s="26">
        <f>L32/60</f>
        <v>75.030833333333334</v>
      </c>
      <c r="N32" s="26">
        <f t="shared" ref="N32" si="1">M32/60</f>
        <v>1.2505138888888889</v>
      </c>
      <c r="O32" s="27">
        <v>1.0499999999999999E-6</v>
      </c>
      <c r="P32" s="27">
        <v>1.0860746156928199E-4</v>
      </c>
      <c r="Q32" s="22"/>
      <c r="R32" s="22"/>
      <c r="S32" s="22"/>
      <c r="T32" s="22"/>
    </row>
    <row r="33" spans="1:20" x14ac:dyDescent="0.3">
      <c r="A33" s="166"/>
      <c r="B33" s="166"/>
      <c r="C33" s="166" t="s">
        <v>58</v>
      </c>
      <c r="D33" s="166"/>
      <c r="E33" s="166"/>
      <c r="F33" s="166"/>
      <c r="G33" s="147"/>
      <c r="H33" s="147"/>
      <c r="I33" s="147">
        <v>2000</v>
      </c>
      <c r="J33" s="147"/>
      <c r="K33" s="147">
        <v>31306</v>
      </c>
      <c r="L33" s="167">
        <v>1839.657330513</v>
      </c>
      <c r="M33" s="168">
        <f t="shared" ref="M33:M34" si="2">L33/60</f>
        <v>30.66095550855</v>
      </c>
      <c r="N33" s="168">
        <f>M33/60</f>
        <v>0.51101592514250005</v>
      </c>
      <c r="O33" s="169">
        <v>1.5800000000000001E-7</v>
      </c>
      <c r="P33" s="169">
        <v>4.0815675537680902E-2</v>
      </c>
      <c r="Q33" s="147"/>
      <c r="R33" s="166">
        <v>2000</v>
      </c>
      <c r="S33" s="166" t="s">
        <v>54</v>
      </c>
      <c r="T33" s="166" t="s">
        <v>54</v>
      </c>
    </row>
    <row r="34" spans="1:20" x14ac:dyDescent="0.3">
      <c r="A34" s="166"/>
      <c r="B34" s="166"/>
      <c r="C34" s="166"/>
      <c r="D34" s="166"/>
      <c r="E34" s="166"/>
      <c r="F34" s="166"/>
      <c r="G34" s="147"/>
      <c r="H34" s="147"/>
      <c r="I34" s="147">
        <v>5000</v>
      </c>
      <c r="J34" s="147"/>
      <c r="K34" s="147">
        <v>31298</v>
      </c>
      <c r="L34" s="167">
        <v>3512.6</v>
      </c>
      <c r="M34" s="168">
        <f t="shared" si="2"/>
        <v>58.543333333333329</v>
      </c>
      <c r="N34" s="168">
        <f>M34/60</f>
        <v>0.97572222222222216</v>
      </c>
      <c r="O34" s="169">
        <v>3.27E-7</v>
      </c>
      <c r="P34" s="169">
        <v>1.8318409393684001E-3</v>
      </c>
      <c r="Q34" s="147"/>
      <c r="R34" s="166">
        <v>5000</v>
      </c>
      <c r="S34" s="166" t="s">
        <v>54</v>
      </c>
      <c r="T34" s="166" t="s">
        <v>54</v>
      </c>
    </row>
    <row r="35" spans="1:20" x14ac:dyDescent="0.3">
      <c r="A35" s="166"/>
      <c r="B35" s="166"/>
      <c r="C35" s="166"/>
      <c r="D35" s="166"/>
      <c r="E35" s="166"/>
      <c r="F35" s="166"/>
      <c r="G35" s="147"/>
      <c r="H35" s="147"/>
      <c r="I35" s="147">
        <v>10000</v>
      </c>
      <c r="J35" s="147"/>
      <c r="K35" s="147"/>
      <c r="L35" s="167">
        <v>5890.53</v>
      </c>
      <c r="M35" s="168">
        <f>L35/60</f>
        <v>98.1755</v>
      </c>
      <c r="N35" s="168">
        <f t="shared" ref="N35" si="3">M35/60</f>
        <v>1.6362583333333334</v>
      </c>
      <c r="O35" s="169">
        <v>3.3099999999999999E-7</v>
      </c>
      <c r="P35" s="169">
        <v>6.6441777940981798E-5</v>
      </c>
      <c r="Q35" s="147"/>
      <c r="R35" s="166">
        <v>10000</v>
      </c>
      <c r="S35" s="166" t="s">
        <v>54</v>
      </c>
      <c r="T35" s="166" t="s">
        <v>54</v>
      </c>
    </row>
    <row r="36" spans="1:20" x14ac:dyDescent="0.3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 t="s">
        <v>12</v>
      </c>
      <c r="Q36" s="77" t="s">
        <v>11</v>
      </c>
      <c r="R36" s="146"/>
      <c r="S36" s="146"/>
      <c r="T36" s="146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>
        <v>5000</v>
      </c>
      <c r="J37" s="1"/>
      <c r="K37" s="1"/>
      <c r="L37" s="1"/>
      <c r="M37" s="8"/>
      <c r="N37" s="8"/>
      <c r="O37" s="1"/>
      <c r="P37" s="3">
        <f>AVERAGE(P13:P22)</f>
        <v>8.4485917713194789E-4</v>
      </c>
      <c r="Q37" s="1">
        <f>_xlfn.STDEV.P(P13:P22)</f>
        <v>4.6608038923739314E-4</v>
      </c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>
        <v>10000</v>
      </c>
      <c r="J38" s="1"/>
      <c r="K38" s="1"/>
      <c r="L38" s="1"/>
      <c r="M38" s="8"/>
      <c r="N38" s="8"/>
      <c r="O38" s="1"/>
      <c r="P38" s="3">
        <f>AVERAGE(P23:P32)</f>
        <v>1.496013399019277E-4</v>
      </c>
      <c r="Q38" s="1">
        <f>_xlfn.STDEV.P(P23:P32)</f>
        <v>7.0086486756693633E-5</v>
      </c>
      <c r="R38" s="1"/>
      <c r="S38" s="1"/>
      <c r="T38" s="1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4">
        <v>2000</v>
      </c>
      <c r="J39" s="4"/>
      <c r="K39" s="4"/>
      <c r="L39" s="4"/>
      <c r="M39" s="10"/>
      <c r="N39" s="10"/>
      <c r="O39" s="4"/>
      <c r="P39" s="5">
        <f>AVERAGE(P3:P12)</f>
        <v>3.1219044989073814E-2</v>
      </c>
      <c r="Q39" s="4">
        <f>_xlfn.STDEV.P(P3:P12)</f>
        <v>1.9267628015677642E-2</v>
      </c>
      <c r="R39" s="1"/>
      <c r="S39" s="1"/>
      <c r="T39" s="1"/>
    </row>
    <row r="40" spans="1:20" s="7" customFormat="1" x14ac:dyDescent="0.3">
      <c r="A40" s="1"/>
      <c r="B40" s="1"/>
      <c r="C40" s="1"/>
      <c r="D40" s="2"/>
      <c r="E40" s="2"/>
      <c r="F40" s="2"/>
      <c r="G40" s="2"/>
      <c r="H40" s="2"/>
      <c r="I40" s="2"/>
      <c r="J40" s="1"/>
      <c r="K40" s="1"/>
      <c r="L40" s="6"/>
      <c r="M40" s="8"/>
      <c r="N40" s="8"/>
      <c r="O40" s="1"/>
      <c r="P40" s="3"/>
      <c r="Q40" s="1"/>
      <c r="R40"/>
      <c r="S40"/>
      <c r="T40"/>
    </row>
    <row r="41" spans="1:20" x14ac:dyDescent="0.3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6"/>
      <c r="M41" s="8"/>
      <c r="N41" s="8"/>
      <c r="O41" s="1"/>
      <c r="P41" s="3"/>
      <c r="Q41" s="1"/>
    </row>
    <row r="42" spans="1:20" x14ac:dyDescent="0.3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6"/>
      <c r="M42" s="8"/>
      <c r="N42" s="8"/>
      <c r="O42" s="1"/>
      <c r="P42" s="3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6"/>
      <c r="M60" s="8"/>
      <c r="N60" s="8"/>
      <c r="O60" s="1"/>
      <c r="P60" s="3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1"/>
      <c r="P74" s="1"/>
      <c r="Q74" s="1"/>
    </row>
    <row r="75" spans="1:17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6"/>
      <c r="M75" s="8"/>
      <c r="N75" s="8"/>
      <c r="O75" s="1"/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8"/>
      <c r="N88" s="8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8"/>
      <c r="N89" s="8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8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8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8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8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8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8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8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8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8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8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8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8"/>
      <c r="N101" s="8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8"/>
      <c r="N102" s="8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8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8"/>
      <c r="N104" s="8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8"/>
      <c r="N105" s="8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8"/>
      <c r="N106" s="8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8"/>
      <c r="N107" s="8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8"/>
      <c r="N108" s="8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8"/>
      <c r="N109" s="8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8"/>
      <c r="N110" s="8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8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8"/>
      <c r="N112" s="8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8"/>
      <c r="N113" s="8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8"/>
      <c r="N114" s="8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8"/>
      <c r="N115" s="8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"/>
      <c r="N116" s="8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8"/>
      <c r="N117" s="8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</sheetData>
  <mergeCells count="5">
    <mergeCell ref="D1:I1"/>
    <mergeCell ref="A1:A2"/>
    <mergeCell ref="Q1:Q2"/>
    <mergeCell ref="K1:P1"/>
    <mergeCell ref="R1:T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tabSelected="1" zoomScale="85" zoomScaleNormal="85" workbookViewId="0">
      <selection activeCell="D19" sqref="D19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88671875" bestFit="1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31" t="s">
        <v>0</v>
      </c>
      <c r="B1" s="132" t="s">
        <v>47</v>
      </c>
      <c r="C1" s="133"/>
      <c r="D1" s="134" t="s">
        <v>3</v>
      </c>
      <c r="E1" s="134"/>
      <c r="F1" s="134"/>
      <c r="G1" s="134"/>
      <c r="H1" s="134"/>
      <c r="I1" s="134"/>
      <c r="J1" s="135"/>
      <c r="K1" s="136" t="s">
        <v>10</v>
      </c>
      <c r="L1" s="136"/>
      <c r="M1" s="136"/>
      <c r="N1" s="136"/>
      <c r="O1" s="136"/>
      <c r="P1" s="136"/>
      <c r="Q1" s="137"/>
      <c r="R1" s="93" t="s">
        <v>42</v>
      </c>
      <c r="S1" s="93"/>
      <c r="T1" s="93"/>
    </row>
    <row r="2" spans="1:20" s="7" customFormat="1" ht="29.4" customHeight="1" thickBot="1" x14ac:dyDescent="0.35">
      <c r="A2" s="138"/>
      <c r="B2" s="139"/>
      <c r="C2" s="140" t="s">
        <v>19</v>
      </c>
      <c r="D2" s="141" t="s">
        <v>4</v>
      </c>
      <c r="E2" s="141" t="s">
        <v>8</v>
      </c>
      <c r="F2" s="141"/>
      <c r="G2" s="141" t="s">
        <v>13</v>
      </c>
      <c r="H2" s="141" t="s">
        <v>14</v>
      </c>
      <c r="I2" s="141" t="s">
        <v>25</v>
      </c>
      <c r="J2" s="142" t="s">
        <v>37</v>
      </c>
      <c r="K2" s="143" t="s">
        <v>16</v>
      </c>
      <c r="L2" s="143" t="s">
        <v>1</v>
      </c>
      <c r="M2" s="144" t="s">
        <v>32</v>
      </c>
      <c r="N2" s="144" t="s">
        <v>46</v>
      </c>
      <c r="O2" s="144" t="s">
        <v>2</v>
      </c>
      <c r="P2" s="143" t="s">
        <v>5</v>
      </c>
      <c r="Q2" s="171"/>
      <c r="R2" s="172" t="s">
        <v>43</v>
      </c>
      <c r="S2" s="172" t="s">
        <v>44</v>
      </c>
      <c r="T2" s="172" t="s">
        <v>45</v>
      </c>
    </row>
    <row r="3" spans="1:20" x14ac:dyDescent="0.3">
      <c r="A3" s="39" t="s">
        <v>18</v>
      </c>
      <c r="B3" s="170"/>
      <c r="C3" s="173" t="s">
        <v>35</v>
      </c>
      <c r="D3" s="33" t="s">
        <v>7</v>
      </c>
      <c r="E3" s="33" t="s">
        <v>9</v>
      </c>
      <c r="F3" s="33" t="s">
        <v>26</v>
      </c>
      <c r="G3" s="33">
        <v>2</v>
      </c>
      <c r="H3" s="33">
        <v>0</v>
      </c>
      <c r="I3" s="33">
        <v>2000</v>
      </c>
      <c r="J3" s="33" t="s">
        <v>17</v>
      </c>
      <c r="K3" s="33"/>
      <c r="L3" s="35">
        <v>747.00848174095097</v>
      </c>
      <c r="M3" s="36">
        <f>L3/60</f>
        <v>12.450141362349182</v>
      </c>
      <c r="N3" s="85">
        <f>M3/60</f>
        <v>0.20750235603915304</v>
      </c>
      <c r="O3" s="37"/>
      <c r="P3" s="37">
        <v>0.129868558114135</v>
      </c>
      <c r="Q3" s="76"/>
      <c r="R3" s="33"/>
      <c r="S3" s="33"/>
      <c r="T3" s="174"/>
    </row>
    <row r="4" spans="1:20" x14ac:dyDescent="0.3">
      <c r="A4" s="39" t="s">
        <v>18</v>
      </c>
      <c r="B4" s="170"/>
      <c r="C4" s="175"/>
      <c r="D4" s="39" t="s">
        <v>7</v>
      </c>
      <c r="E4" s="39" t="s">
        <v>9</v>
      </c>
      <c r="F4" s="39" t="s">
        <v>26</v>
      </c>
      <c r="G4" s="39">
        <v>2</v>
      </c>
      <c r="H4" s="39">
        <v>0</v>
      </c>
      <c r="I4" s="39">
        <v>2000</v>
      </c>
      <c r="J4" s="39" t="s">
        <v>17</v>
      </c>
      <c r="K4" s="39"/>
      <c r="L4" s="43">
        <v>1012.37150025367</v>
      </c>
      <c r="M4" s="44">
        <f t="shared" ref="M4:N19" si="0">L4/60</f>
        <v>16.872858337561166</v>
      </c>
      <c r="N4" s="86">
        <f>M4/60</f>
        <v>0.2812143056260194</v>
      </c>
      <c r="O4" s="45"/>
      <c r="P4" s="45">
        <v>0.27126875408119899</v>
      </c>
      <c r="Q4" s="77"/>
      <c r="R4" s="39"/>
      <c r="S4" s="39"/>
      <c r="T4" s="176"/>
    </row>
    <row r="5" spans="1:20" x14ac:dyDescent="0.3">
      <c r="A5" s="39" t="s">
        <v>18</v>
      </c>
      <c r="B5" s="170"/>
      <c r="C5" s="175"/>
      <c r="D5" s="39" t="s">
        <v>7</v>
      </c>
      <c r="E5" s="39" t="s">
        <v>9</v>
      </c>
      <c r="F5" s="39" t="s">
        <v>26</v>
      </c>
      <c r="G5" s="39">
        <v>2</v>
      </c>
      <c r="H5" s="39">
        <v>0</v>
      </c>
      <c r="I5" s="39">
        <v>2000</v>
      </c>
      <c r="J5" s="39" t="s">
        <v>17</v>
      </c>
      <c r="K5" s="39"/>
      <c r="L5" s="43">
        <v>1406.94430279731</v>
      </c>
      <c r="M5" s="44">
        <f t="shared" si="0"/>
        <v>23.4490717132885</v>
      </c>
      <c r="N5" s="86">
        <f t="shared" si="0"/>
        <v>0.39081786188814166</v>
      </c>
      <c r="O5" s="45"/>
      <c r="P5" s="45">
        <v>0.29791463081897601</v>
      </c>
      <c r="Q5" s="77"/>
      <c r="R5" s="39"/>
      <c r="S5" s="39"/>
      <c r="T5" s="176"/>
    </row>
    <row r="6" spans="1:20" x14ac:dyDescent="0.3">
      <c r="A6" s="39" t="s">
        <v>18</v>
      </c>
      <c r="B6" s="170"/>
      <c r="C6" s="175"/>
      <c r="D6" s="39" t="s">
        <v>7</v>
      </c>
      <c r="E6" s="39" t="s">
        <v>9</v>
      </c>
      <c r="F6" s="39" t="s">
        <v>26</v>
      </c>
      <c r="G6" s="39">
        <v>2</v>
      </c>
      <c r="H6" s="39">
        <v>0</v>
      </c>
      <c r="I6" s="39">
        <v>2000</v>
      </c>
      <c r="J6" s="39" t="s">
        <v>17</v>
      </c>
      <c r="K6" s="39"/>
      <c r="L6" s="43">
        <v>1993.83784127235</v>
      </c>
      <c r="M6" s="44">
        <f t="shared" si="0"/>
        <v>33.230630687872498</v>
      </c>
      <c r="N6" s="86">
        <f t="shared" si="0"/>
        <v>0.55384384479787496</v>
      </c>
      <c r="O6" s="45"/>
      <c r="P6" s="45">
        <v>0.25329178446593498</v>
      </c>
      <c r="Q6" s="77"/>
      <c r="R6" s="39"/>
      <c r="S6" s="39"/>
      <c r="T6" s="176"/>
    </row>
    <row r="7" spans="1:20" s="7" customFormat="1" ht="29.4" customHeight="1" x14ac:dyDescent="0.3">
      <c r="A7" s="39" t="s">
        <v>18</v>
      </c>
      <c r="B7" s="170"/>
      <c r="C7" s="175"/>
      <c r="D7" s="39" t="s">
        <v>7</v>
      </c>
      <c r="E7" s="39" t="s">
        <v>9</v>
      </c>
      <c r="F7" s="39" t="s">
        <v>26</v>
      </c>
      <c r="G7" s="39">
        <v>2</v>
      </c>
      <c r="H7" s="39">
        <v>0</v>
      </c>
      <c r="I7" s="39">
        <v>2000</v>
      </c>
      <c r="J7" s="39" t="s">
        <v>17</v>
      </c>
      <c r="K7" s="39"/>
      <c r="L7" s="43">
        <v>2955.2007095813701</v>
      </c>
      <c r="M7" s="44">
        <f t="shared" si="0"/>
        <v>49.253345159689502</v>
      </c>
      <c r="N7" s="86">
        <f t="shared" si="0"/>
        <v>0.82088908599482502</v>
      </c>
      <c r="O7" s="45"/>
      <c r="P7" s="45">
        <v>0.11515672211363701</v>
      </c>
      <c r="Q7" s="77"/>
      <c r="R7" s="39"/>
      <c r="S7" s="39"/>
      <c r="T7" s="176"/>
    </row>
    <row r="8" spans="1:20" x14ac:dyDescent="0.3">
      <c r="A8" s="39" t="s">
        <v>18</v>
      </c>
      <c r="B8" s="170"/>
      <c r="C8" s="175"/>
      <c r="D8" s="39" t="s">
        <v>7</v>
      </c>
      <c r="E8" s="39" t="s">
        <v>9</v>
      </c>
      <c r="F8" s="39" t="s">
        <v>26</v>
      </c>
      <c r="G8" s="39">
        <v>2</v>
      </c>
      <c r="H8" s="39">
        <v>0</v>
      </c>
      <c r="I8" s="39">
        <v>2000</v>
      </c>
      <c r="J8" s="39" t="s">
        <v>17</v>
      </c>
      <c r="K8" s="39"/>
      <c r="L8" s="43">
        <v>3968.2030570507</v>
      </c>
      <c r="M8" s="44">
        <f t="shared" si="0"/>
        <v>66.136717617511664</v>
      </c>
      <c r="N8" s="86">
        <f t="shared" si="0"/>
        <v>1.1022786269585276</v>
      </c>
      <c r="O8" s="45"/>
      <c r="P8" s="45">
        <v>0.21095063663640101</v>
      </c>
      <c r="Q8" s="77"/>
      <c r="R8" s="39"/>
      <c r="S8" s="39"/>
      <c r="T8" s="176"/>
    </row>
    <row r="9" spans="1:20" x14ac:dyDescent="0.3">
      <c r="A9" s="39" t="s">
        <v>18</v>
      </c>
      <c r="B9" s="170"/>
      <c r="C9" s="175"/>
      <c r="D9" s="39" t="s">
        <v>7</v>
      </c>
      <c r="E9" s="39" t="s">
        <v>9</v>
      </c>
      <c r="F9" s="39" t="s">
        <v>26</v>
      </c>
      <c r="G9" s="39">
        <v>2</v>
      </c>
      <c r="H9" s="39">
        <v>0</v>
      </c>
      <c r="I9" s="39">
        <v>2000</v>
      </c>
      <c r="J9" s="39" t="s">
        <v>17</v>
      </c>
      <c r="K9" s="39"/>
      <c r="L9" s="43">
        <v>5735.4551508426603</v>
      </c>
      <c r="M9" s="44">
        <f t="shared" si="0"/>
        <v>95.590919180710998</v>
      </c>
      <c r="N9" s="86">
        <f t="shared" si="0"/>
        <v>1.5931819863451833</v>
      </c>
      <c r="O9" s="45"/>
      <c r="P9" s="45">
        <v>0.188005077859626</v>
      </c>
      <c r="Q9" s="77"/>
      <c r="R9" s="39"/>
      <c r="S9" s="39"/>
      <c r="T9" s="176"/>
    </row>
    <row r="10" spans="1:20" x14ac:dyDescent="0.3">
      <c r="A10" s="39" t="s">
        <v>18</v>
      </c>
      <c r="B10" s="170"/>
      <c r="C10" s="175"/>
      <c r="D10" s="39" t="s">
        <v>7</v>
      </c>
      <c r="E10" s="39" t="s">
        <v>9</v>
      </c>
      <c r="F10" s="39" t="s">
        <v>26</v>
      </c>
      <c r="G10" s="39">
        <v>2</v>
      </c>
      <c r="H10" s="39">
        <v>0</v>
      </c>
      <c r="I10" s="39">
        <v>2000</v>
      </c>
      <c r="J10" s="39" t="s">
        <v>17</v>
      </c>
      <c r="K10" s="39"/>
      <c r="L10" s="43">
        <v>7479.7475998401596</v>
      </c>
      <c r="M10" s="44">
        <f t="shared" si="0"/>
        <v>124.662459997336</v>
      </c>
      <c r="N10" s="86">
        <f t="shared" si="0"/>
        <v>2.0777076666222665</v>
      </c>
      <c r="O10" s="45"/>
      <c r="P10" s="45">
        <v>6.4465519258984305E-2</v>
      </c>
      <c r="Q10" s="77"/>
      <c r="R10" s="39"/>
      <c r="S10" s="39"/>
      <c r="T10" s="176"/>
    </row>
    <row r="11" spans="1:20" x14ac:dyDescent="0.3">
      <c r="A11" s="39" t="s">
        <v>18</v>
      </c>
      <c r="B11" s="170"/>
      <c r="C11" s="175"/>
      <c r="D11" s="39" t="s">
        <v>7</v>
      </c>
      <c r="E11" s="39" t="s">
        <v>9</v>
      </c>
      <c r="F11" s="39" t="s">
        <v>26</v>
      </c>
      <c r="G11" s="39">
        <v>2</v>
      </c>
      <c r="H11" s="39">
        <v>0</v>
      </c>
      <c r="I11" s="39">
        <v>2000</v>
      </c>
      <c r="J11" s="39" t="s">
        <v>17</v>
      </c>
      <c r="K11" s="39">
        <v>23177</v>
      </c>
      <c r="L11" s="43">
        <v>9613.03299856185</v>
      </c>
      <c r="M11" s="44">
        <f t="shared" si="0"/>
        <v>160.21721664269751</v>
      </c>
      <c r="N11" s="86">
        <f t="shared" si="0"/>
        <v>2.6702869440449586</v>
      </c>
      <c r="O11" s="45"/>
      <c r="P11" s="45">
        <v>0.136771029414088</v>
      </c>
      <c r="Q11" s="77"/>
      <c r="R11" s="39"/>
      <c r="S11" s="39"/>
      <c r="T11" s="176"/>
    </row>
    <row r="12" spans="1:20" x14ac:dyDescent="0.3">
      <c r="A12" s="39" t="s">
        <v>18</v>
      </c>
      <c r="B12" s="170"/>
      <c r="C12" s="175"/>
      <c r="D12" s="39" t="s">
        <v>7</v>
      </c>
      <c r="E12" s="39" t="s">
        <v>9</v>
      </c>
      <c r="F12" s="39" t="s">
        <v>26</v>
      </c>
      <c r="G12" s="39">
        <v>2</v>
      </c>
      <c r="H12" s="39">
        <v>0</v>
      </c>
      <c r="I12" s="39">
        <v>2000</v>
      </c>
      <c r="J12" s="39" t="s">
        <v>17</v>
      </c>
      <c r="K12" s="39">
        <v>23221</v>
      </c>
      <c r="L12" s="43">
        <v>12188.3608250617</v>
      </c>
      <c r="M12" s="44">
        <f t="shared" si="0"/>
        <v>203.13934708436167</v>
      </c>
      <c r="N12" s="86">
        <f t="shared" si="0"/>
        <v>3.3856557847393614</v>
      </c>
      <c r="O12" s="45"/>
      <c r="P12" s="45">
        <v>0.145098443445658</v>
      </c>
      <c r="Q12" s="145"/>
      <c r="R12" s="39"/>
      <c r="S12" s="39"/>
      <c r="T12" s="176"/>
    </row>
    <row r="13" spans="1:20" ht="15" thickBot="1" x14ac:dyDescent="0.35">
      <c r="A13" s="177" t="s">
        <v>18</v>
      </c>
      <c r="B13" s="178"/>
      <c r="C13" s="179" t="s">
        <v>36</v>
      </c>
      <c r="D13" s="177" t="s">
        <v>7</v>
      </c>
      <c r="E13" s="177" t="s">
        <v>9</v>
      </c>
      <c r="F13" s="177" t="s">
        <v>26</v>
      </c>
      <c r="G13" s="177">
        <v>2</v>
      </c>
      <c r="H13" s="177">
        <v>0</v>
      </c>
      <c r="I13" s="177">
        <v>2000</v>
      </c>
      <c r="J13" s="177" t="s">
        <v>17</v>
      </c>
      <c r="K13" s="177">
        <v>23162</v>
      </c>
      <c r="L13" s="180">
        <v>738.09</v>
      </c>
      <c r="M13" s="181">
        <f t="shared" si="0"/>
        <v>12.301500000000001</v>
      </c>
      <c r="N13" s="187">
        <f>M13/60</f>
        <v>0.20502500000000001</v>
      </c>
      <c r="O13" s="177"/>
      <c r="P13" s="182">
        <v>0.11856744535404599</v>
      </c>
      <c r="Q13" s="145"/>
      <c r="R13" s="42"/>
      <c r="S13" s="42"/>
      <c r="T13" s="183"/>
    </row>
    <row r="14" spans="1:20" x14ac:dyDescent="0.3">
      <c r="A14" s="53" t="s">
        <v>18</v>
      </c>
      <c r="B14" s="54"/>
      <c r="C14" s="54" t="s">
        <v>21</v>
      </c>
      <c r="D14" s="54" t="s">
        <v>7</v>
      </c>
      <c r="E14" s="54" t="s">
        <v>9</v>
      </c>
      <c r="F14" s="54" t="s">
        <v>38</v>
      </c>
      <c r="G14" s="54">
        <v>2</v>
      </c>
      <c r="H14" s="54">
        <v>0</v>
      </c>
      <c r="I14" s="54">
        <v>2000</v>
      </c>
      <c r="J14" s="54" t="s">
        <v>17</v>
      </c>
      <c r="K14" s="54"/>
      <c r="L14" s="56">
        <v>961.63</v>
      </c>
      <c r="M14" s="57">
        <f t="shared" si="0"/>
        <v>16.027166666666666</v>
      </c>
      <c r="N14" s="87">
        <f>M14/60</f>
        <v>0.26711944444444441</v>
      </c>
      <c r="O14" s="54"/>
      <c r="P14" s="58">
        <v>0.27237075840448999</v>
      </c>
      <c r="Q14" s="76"/>
      <c r="R14" s="54"/>
      <c r="S14" s="54"/>
      <c r="T14" s="184"/>
    </row>
    <row r="15" spans="1:20" ht="15" thickBot="1" x14ac:dyDescent="0.35">
      <c r="A15" s="68" t="s">
        <v>18</v>
      </c>
      <c r="B15" s="75"/>
      <c r="C15" s="75" t="s">
        <v>27</v>
      </c>
      <c r="D15" s="75" t="s">
        <v>7</v>
      </c>
      <c r="E15" s="75" t="s">
        <v>9</v>
      </c>
      <c r="F15" s="75" t="s">
        <v>38</v>
      </c>
      <c r="G15" s="69">
        <v>2</v>
      </c>
      <c r="H15" s="69">
        <v>0</v>
      </c>
      <c r="I15" s="75">
        <v>2000</v>
      </c>
      <c r="J15" s="75" t="s">
        <v>17</v>
      </c>
      <c r="K15" s="69"/>
      <c r="L15" s="70">
        <v>983.93</v>
      </c>
      <c r="M15" s="185">
        <f t="shared" si="0"/>
        <v>16.398833333333332</v>
      </c>
      <c r="N15" s="188">
        <f t="shared" si="0"/>
        <v>0.27331388888888886</v>
      </c>
      <c r="O15" s="69"/>
      <c r="P15" s="72">
        <v>0.10803702254273601</v>
      </c>
      <c r="Q15" s="79"/>
      <c r="R15" s="69"/>
      <c r="S15" s="69"/>
      <c r="T15" s="186"/>
    </row>
    <row r="16" spans="1:20" x14ac:dyDescent="0.3">
      <c r="A16" s="23" t="s">
        <v>18</v>
      </c>
      <c r="B16" s="23"/>
      <c r="C16" s="23" t="s">
        <v>22</v>
      </c>
      <c r="D16" s="23" t="s">
        <v>7</v>
      </c>
      <c r="E16" s="23" t="s">
        <v>9</v>
      </c>
      <c r="F16" s="23" t="s">
        <v>38</v>
      </c>
      <c r="G16" s="23">
        <v>2</v>
      </c>
      <c r="H16" s="23">
        <v>0</v>
      </c>
      <c r="I16" s="23">
        <v>2000</v>
      </c>
      <c r="J16" s="23" t="s">
        <v>24</v>
      </c>
      <c r="K16" s="23">
        <v>222996</v>
      </c>
      <c r="L16" s="123">
        <v>15832.56</v>
      </c>
      <c r="M16" s="124">
        <f t="shared" si="0"/>
        <v>263.87599999999998</v>
      </c>
      <c r="N16" s="189">
        <f t="shared" si="0"/>
        <v>4.3979333333333326</v>
      </c>
      <c r="O16" s="125">
        <v>5.8599999999999998E-7</v>
      </c>
      <c r="P16" s="125">
        <v>0.48731618842540297</v>
      </c>
      <c r="Q16" s="146"/>
      <c r="R16" s="23"/>
      <c r="S16" s="23"/>
      <c r="T16" s="23"/>
    </row>
    <row r="17" spans="1:20" x14ac:dyDescent="0.3">
      <c r="A17" s="2"/>
      <c r="B17" s="2"/>
      <c r="C17" s="2"/>
      <c r="D17" s="2"/>
      <c r="E17" s="2"/>
      <c r="F17" s="2"/>
      <c r="G17" s="1"/>
      <c r="H17" s="1"/>
      <c r="I17" s="2"/>
      <c r="J17" s="2"/>
      <c r="K17" s="1"/>
      <c r="L17" s="6"/>
      <c r="M17" s="9"/>
      <c r="N17" s="190">
        <f t="shared" si="0"/>
        <v>0</v>
      </c>
      <c r="O17" s="3"/>
      <c r="P17" s="3"/>
      <c r="Q17" s="77"/>
      <c r="R17" s="147"/>
      <c r="S17" s="147"/>
      <c r="T17" s="147"/>
    </row>
    <row r="18" spans="1:20" x14ac:dyDescent="0.3">
      <c r="A18" s="2"/>
      <c r="B18" s="2"/>
      <c r="C18" s="2"/>
      <c r="D18" s="2"/>
      <c r="E18" s="2"/>
      <c r="F18" s="2"/>
      <c r="G18" s="1"/>
      <c r="H18" s="1"/>
      <c r="I18" s="2"/>
      <c r="J18" s="2"/>
      <c r="K18" s="1"/>
      <c r="L18" s="6"/>
      <c r="M18" s="9"/>
      <c r="N18" s="190">
        <f t="shared" si="0"/>
        <v>0</v>
      </c>
      <c r="O18" s="3"/>
      <c r="P18" s="3"/>
      <c r="Q18" s="77"/>
      <c r="R18" s="147"/>
      <c r="S18" s="147"/>
      <c r="T18" s="147"/>
    </row>
    <row r="19" spans="1:20" x14ac:dyDescent="0.3">
      <c r="A19" s="2"/>
      <c r="B19" s="2"/>
      <c r="C19" s="2"/>
      <c r="D19" s="2"/>
      <c r="E19" s="2"/>
      <c r="F19" s="2"/>
      <c r="G19" s="1"/>
      <c r="H19" s="1"/>
      <c r="I19" s="2"/>
      <c r="J19" s="2"/>
      <c r="K19" s="1"/>
      <c r="L19" s="6"/>
      <c r="M19" s="9"/>
      <c r="N19" s="190">
        <f t="shared" si="0"/>
        <v>0</v>
      </c>
      <c r="O19" s="3"/>
      <c r="P19" s="3"/>
      <c r="Q19" s="77"/>
      <c r="R19" s="147"/>
      <c r="S19" s="147"/>
      <c r="T19" s="147"/>
    </row>
    <row r="20" spans="1:20" x14ac:dyDescent="0.3">
      <c r="A20" s="2"/>
      <c r="B20" s="2"/>
      <c r="C20" s="2"/>
      <c r="D20" s="2"/>
      <c r="E20" s="2"/>
      <c r="F20" s="2"/>
      <c r="G20" s="1"/>
      <c r="H20" s="1"/>
      <c r="I20" s="2"/>
      <c r="J20" s="2"/>
      <c r="K20" s="1"/>
      <c r="L20" s="6"/>
      <c r="M20" s="9"/>
      <c r="N20" s="190">
        <f t="shared" ref="N20:N22" si="1">M20/60</f>
        <v>0</v>
      </c>
      <c r="O20" s="1"/>
      <c r="P20" s="3"/>
      <c r="Q20" s="77"/>
      <c r="R20" s="147"/>
      <c r="S20" s="147"/>
      <c r="T20" s="147"/>
    </row>
    <row r="21" spans="1:20" x14ac:dyDescent="0.3">
      <c r="A21" s="2"/>
      <c r="B21" s="2"/>
      <c r="C21" s="2"/>
      <c r="D21" s="2"/>
      <c r="E21" s="2"/>
      <c r="F21" s="2"/>
      <c r="G21" s="1"/>
      <c r="H21" s="1"/>
      <c r="I21" s="2"/>
      <c r="J21" s="2"/>
      <c r="K21" s="1"/>
      <c r="L21" s="6"/>
      <c r="M21" s="9"/>
      <c r="N21" s="190">
        <f t="shared" si="1"/>
        <v>0</v>
      </c>
      <c r="O21" s="3"/>
      <c r="P21" s="3"/>
      <c r="Q21" s="77"/>
      <c r="R21" s="147"/>
      <c r="S21" s="147"/>
      <c r="T21" s="147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91">
        <f t="shared" si="1"/>
        <v>0</v>
      </c>
      <c r="O22" s="1"/>
      <c r="P22" s="1"/>
      <c r="Q22" s="77"/>
      <c r="R22" s="147"/>
      <c r="S22" s="147"/>
      <c r="T22" s="147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91">
        <f>M23/60</f>
        <v>0</v>
      </c>
      <c r="O23" s="1"/>
      <c r="P23" s="1"/>
      <c r="Q23" s="77"/>
      <c r="R23" s="147"/>
      <c r="S23" s="147"/>
      <c r="T23" s="147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91">
        <f>M24/60</f>
        <v>0</v>
      </c>
      <c r="O24" s="1"/>
      <c r="P24" s="1"/>
      <c r="Q24" s="77"/>
      <c r="R24" s="147"/>
      <c r="S24" s="147"/>
      <c r="T24" s="147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91">
        <f t="shared" ref="N25:N29" si="2">M25/60</f>
        <v>0</v>
      </c>
      <c r="O25" s="1"/>
      <c r="P25" s="1"/>
      <c r="Q25" s="77"/>
      <c r="R25" s="147"/>
      <c r="S25" s="147"/>
      <c r="T25" s="147"/>
    </row>
    <row r="26" spans="1:20" x14ac:dyDescent="0.3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129" t="s">
        <v>12</v>
      </c>
      <c r="Q26" s="130" t="s">
        <v>11</v>
      </c>
      <c r="R26" s="77"/>
      <c r="S26" s="77"/>
      <c r="T26" s="78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>
        <v>2000</v>
      </c>
      <c r="J27" s="1"/>
      <c r="K27" s="1"/>
      <c r="L27" s="1"/>
      <c r="M27" s="8">
        <f>AVERAGE(M3:M13)</f>
        <v>72.482200707579878</v>
      </c>
      <c r="N27" s="8"/>
      <c r="O27" s="1"/>
      <c r="P27" s="45">
        <f>AVERAGE(P3:P13)</f>
        <v>0.17557805468751683</v>
      </c>
      <c r="Q27" s="39">
        <f>_xlfn.STDEV.P(P3:P13)</f>
        <v>7.0928462417294655E-2</v>
      </c>
      <c r="R27" s="39"/>
      <c r="S27" s="147"/>
      <c r="T27" s="147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1"/>
      <c r="P28" s="66"/>
      <c r="Q28" s="60"/>
      <c r="R28" s="60"/>
      <c r="S28" s="147"/>
      <c r="T28" s="147"/>
    </row>
    <row r="29" spans="1:2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0"/>
      <c r="N29" s="10"/>
      <c r="O29" s="4"/>
      <c r="P29" s="165"/>
      <c r="Q29" s="24"/>
      <c r="R29" s="22"/>
      <c r="S29" s="147"/>
      <c r="T29" s="147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1"/>
      <c r="P30" s="1"/>
      <c r="Q30" s="1"/>
      <c r="R30" s="147"/>
      <c r="S30" s="147"/>
      <c r="T30" s="147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1"/>
      <c r="P34" s="1"/>
      <c r="Q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1"/>
      <c r="P35" s="1"/>
      <c r="Q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1"/>
      <c r="P36" s="1"/>
      <c r="Q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1"/>
      <c r="P37" s="1"/>
      <c r="Q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1"/>
      <c r="P38" s="1"/>
      <c r="Q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1"/>
      <c r="P39" s="1"/>
      <c r="Q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1"/>
      <c r="P40" s="1"/>
      <c r="Q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1"/>
      <c r="P41" s="1"/>
      <c r="Q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1"/>
      <c r="P42" s="1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</sheetData>
  <mergeCells count="7">
    <mergeCell ref="R1:T1"/>
    <mergeCell ref="A1:A2"/>
    <mergeCell ref="D1:I1"/>
    <mergeCell ref="K1:P1"/>
    <mergeCell ref="Q1:Q2"/>
    <mergeCell ref="C3:C12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topLeftCell="B1" zoomScale="85" zoomScaleNormal="85" workbookViewId="0">
      <selection activeCell="B5" sqref="B5"/>
    </sheetView>
  </sheetViews>
  <sheetFormatPr defaultRowHeight="14.4" x14ac:dyDescent="0.3"/>
  <cols>
    <col min="1" max="2" width="18.6640625" customWidth="1"/>
    <col min="3" max="3" width="53" bestFit="1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4.6640625" bestFit="1" customWidth="1"/>
    <col min="11" max="11" width="10.6640625" customWidth="1"/>
    <col min="12" max="16" width="10.5546875" customWidth="1"/>
    <col min="17" max="20" width="18.6640625" customWidth="1"/>
  </cols>
  <sheetData>
    <row r="1" spans="1:20" ht="15" thickBot="1" x14ac:dyDescent="0.35">
      <c r="A1" s="98" t="s">
        <v>0</v>
      </c>
      <c r="B1" s="121" t="s">
        <v>47</v>
      </c>
      <c r="C1" s="99"/>
      <c r="D1" s="100" t="s">
        <v>3</v>
      </c>
      <c r="E1" s="100"/>
      <c r="F1" s="100"/>
      <c r="G1" s="100"/>
      <c r="H1" s="100"/>
      <c r="I1" s="100"/>
      <c r="J1" s="101"/>
      <c r="K1" s="102" t="s">
        <v>10</v>
      </c>
      <c r="L1" s="102"/>
      <c r="M1" s="102"/>
      <c r="N1" s="102"/>
      <c r="O1" s="102"/>
      <c r="P1" s="102"/>
      <c r="Q1" s="92"/>
      <c r="R1" s="93" t="s">
        <v>42</v>
      </c>
      <c r="S1" s="93"/>
      <c r="T1" s="93"/>
    </row>
    <row r="2" spans="1:20" s="7" customFormat="1" ht="29.4" customHeight="1" thickBot="1" x14ac:dyDescent="0.35">
      <c r="A2" s="103"/>
      <c r="B2" s="122"/>
      <c r="C2" s="104"/>
      <c r="D2" s="105" t="s">
        <v>4</v>
      </c>
      <c r="E2" s="105" t="s">
        <v>8</v>
      </c>
      <c r="F2" s="105"/>
      <c r="G2" s="105" t="s">
        <v>13</v>
      </c>
      <c r="H2" s="105" t="s">
        <v>14</v>
      </c>
      <c r="I2" s="105" t="s">
        <v>25</v>
      </c>
      <c r="J2" s="106" t="s">
        <v>23</v>
      </c>
      <c r="K2" s="107" t="s">
        <v>28</v>
      </c>
      <c r="L2" s="108" t="s">
        <v>1</v>
      </c>
      <c r="M2" s="109" t="s">
        <v>32</v>
      </c>
      <c r="N2" s="109" t="s">
        <v>46</v>
      </c>
      <c r="O2" s="109" t="s">
        <v>2</v>
      </c>
      <c r="P2" s="108" t="s">
        <v>5</v>
      </c>
      <c r="Q2" s="94"/>
      <c r="R2" s="95" t="s">
        <v>43</v>
      </c>
      <c r="S2" s="95" t="s">
        <v>44</v>
      </c>
      <c r="T2" s="95" t="s">
        <v>45</v>
      </c>
    </row>
    <row r="3" spans="1:20" x14ac:dyDescent="0.3">
      <c r="A3" s="32" t="s">
        <v>15</v>
      </c>
      <c r="B3" s="112" t="s">
        <v>50</v>
      </c>
      <c r="C3" s="33" t="s">
        <v>29</v>
      </c>
      <c r="D3" s="33" t="s">
        <v>7</v>
      </c>
      <c r="E3" s="33" t="s">
        <v>9</v>
      </c>
      <c r="F3" s="33" t="s">
        <v>26</v>
      </c>
      <c r="G3" s="33">
        <v>1</v>
      </c>
      <c r="H3" s="33">
        <v>1</v>
      </c>
      <c r="I3" s="33">
        <v>2000</v>
      </c>
      <c r="J3" s="34" t="s">
        <v>40</v>
      </c>
      <c r="K3" s="33">
        <v>16058</v>
      </c>
      <c r="L3" s="35">
        <v>1525.75</v>
      </c>
      <c r="M3" s="36">
        <f>L3/60</f>
        <v>25.429166666666667</v>
      </c>
      <c r="N3" s="85">
        <f>M3/60</f>
        <v>0.42381944444444447</v>
      </c>
      <c r="O3" s="37">
        <v>1.05</v>
      </c>
      <c r="P3" s="38">
        <v>1.5541009214082801E-3</v>
      </c>
      <c r="Q3" s="13"/>
      <c r="R3" s="39">
        <v>2000</v>
      </c>
      <c r="S3" s="39" t="s">
        <v>54</v>
      </c>
      <c r="T3" s="39" t="s">
        <v>54</v>
      </c>
    </row>
    <row r="4" spans="1:20" x14ac:dyDescent="0.3">
      <c r="A4" s="40" t="s">
        <v>15</v>
      </c>
      <c r="B4" s="113" t="s">
        <v>55</v>
      </c>
      <c r="C4" s="41"/>
      <c r="D4" s="41" t="s">
        <v>7</v>
      </c>
      <c r="E4" s="41" t="s">
        <v>9</v>
      </c>
      <c r="F4" s="41" t="s">
        <v>26</v>
      </c>
      <c r="G4" s="39">
        <v>1</v>
      </c>
      <c r="H4" s="39">
        <v>1</v>
      </c>
      <c r="I4" s="41">
        <v>2000</v>
      </c>
      <c r="J4" s="42" t="s">
        <v>40</v>
      </c>
      <c r="K4" s="39">
        <v>16074</v>
      </c>
      <c r="L4" s="43">
        <v>1633.89</v>
      </c>
      <c r="M4" s="44">
        <f t="shared" ref="M4:M25" si="0">L4/60</f>
        <v>27.2315</v>
      </c>
      <c r="N4" s="86">
        <f>M4/60</f>
        <v>0.45385833333333336</v>
      </c>
      <c r="O4" s="45">
        <v>0.45700000000000002</v>
      </c>
      <c r="P4" s="46">
        <v>6.9332903125982701E-3</v>
      </c>
      <c r="Q4" s="13"/>
      <c r="R4" s="39"/>
      <c r="S4" s="39"/>
      <c r="T4" s="39"/>
    </row>
    <row r="5" spans="1:20" x14ac:dyDescent="0.3">
      <c r="A5" s="40" t="s">
        <v>15</v>
      </c>
      <c r="B5" s="113"/>
      <c r="C5" s="41"/>
      <c r="D5" s="41" t="s">
        <v>7</v>
      </c>
      <c r="E5" s="41" t="s">
        <v>9</v>
      </c>
      <c r="F5" s="41" t="s">
        <v>26</v>
      </c>
      <c r="G5" s="39">
        <v>1</v>
      </c>
      <c r="H5" s="39">
        <v>1</v>
      </c>
      <c r="I5" s="41">
        <v>2000</v>
      </c>
      <c r="J5" s="42" t="s">
        <v>40</v>
      </c>
      <c r="K5" s="39">
        <v>16065</v>
      </c>
      <c r="L5" s="43">
        <v>1647.99</v>
      </c>
      <c r="M5" s="44">
        <f t="shared" si="0"/>
        <v>27.4665</v>
      </c>
      <c r="N5" s="86">
        <f t="shared" ref="N5:N12" si="1">M5/60</f>
        <v>0.45777499999999999</v>
      </c>
      <c r="O5" s="45">
        <v>2.88</v>
      </c>
      <c r="P5" s="46">
        <v>0.742998621358961</v>
      </c>
      <c r="Q5" s="13"/>
      <c r="R5" s="39"/>
      <c r="S5" s="39"/>
      <c r="T5" s="39"/>
    </row>
    <row r="6" spans="1:20" x14ac:dyDescent="0.3">
      <c r="A6" s="40" t="s">
        <v>15</v>
      </c>
      <c r="B6" s="113"/>
      <c r="C6" s="41"/>
      <c r="D6" s="41" t="s">
        <v>7</v>
      </c>
      <c r="E6" s="41" t="s">
        <v>9</v>
      </c>
      <c r="F6" s="41" t="s">
        <v>26</v>
      </c>
      <c r="G6" s="39">
        <v>1</v>
      </c>
      <c r="H6" s="39">
        <v>1</v>
      </c>
      <c r="I6" s="41">
        <v>2000</v>
      </c>
      <c r="J6" s="42" t="s">
        <v>40</v>
      </c>
      <c r="K6" s="39">
        <v>36742</v>
      </c>
      <c r="L6" s="43">
        <v>1627.65</v>
      </c>
      <c r="M6" s="44">
        <f t="shared" si="0"/>
        <v>27.127500000000001</v>
      </c>
      <c r="N6" s="86">
        <f t="shared" si="1"/>
        <v>0.452125</v>
      </c>
      <c r="O6" s="45">
        <v>9.8999999999999994E-5</v>
      </c>
      <c r="P6" s="46">
        <v>7.2929761096560304E-3</v>
      </c>
      <c r="Q6" s="13"/>
      <c r="R6" s="39"/>
      <c r="S6" s="39"/>
      <c r="T6" s="39"/>
    </row>
    <row r="7" spans="1:20" x14ac:dyDescent="0.3">
      <c r="A7" s="40" t="s">
        <v>15</v>
      </c>
      <c r="B7" s="113"/>
      <c r="C7" s="41"/>
      <c r="D7" s="41" t="s">
        <v>7</v>
      </c>
      <c r="E7" s="41" t="s">
        <v>9</v>
      </c>
      <c r="F7" s="41" t="s">
        <v>26</v>
      </c>
      <c r="G7" s="39">
        <v>1</v>
      </c>
      <c r="H7" s="39">
        <v>1</v>
      </c>
      <c r="I7" s="41">
        <v>2000</v>
      </c>
      <c r="J7" s="42" t="s">
        <v>40</v>
      </c>
      <c r="K7" s="39">
        <v>36787</v>
      </c>
      <c r="L7" s="43">
        <v>1672.61</v>
      </c>
      <c r="M7" s="44">
        <f t="shared" si="0"/>
        <v>27.87683333333333</v>
      </c>
      <c r="N7" s="86">
        <f t="shared" si="1"/>
        <v>0.46461388888888883</v>
      </c>
      <c r="O7" s="45">
        <v>3.3800000000000002E-5</v>
      </c>
      <c r="P7" s="46">
        <v>8.6957030123510301E-4</v>
      </c>
      <c r="Q7" s="13"/>
      <c r="R7" s="39"/>
      <c r="S7" s="39"/>
      <c r="T7" s="39"/>
    </row>
    <row r="8" spans="1:20" x14ac:dyDescent="0.3">
      <c r="A8" s="40" t="s">
        <v>15</v>
      </c>
      <c r="B8" s="113"/>
      <c r="C8" s="41" t="s">
        <v>30</v>
      </c>
      <c r="D8" s="41" t="s">
        <v>7</v>
      </c>
      <c r="E8" s="41" t="s">
        <v>9</v>
      </c>
      <c r="F8" s="41" t="s">
        <v>26</v>
      </c>
      <c r="G8" s="39">
        <v>1</v>
      </c>
      <c r="H8" s="39">
        <v>1</v>
      </c>
      <c r="I8" s="41">
        <v>2000</v>
      </c>
      <c r="J8" s="42" t="s">
        <v>40</v>
      </c>
      <c r="K8" s="39">
        <v>30380</v>
      </c>
      <c r="L8" s="43">
        <v>1542.93458080291</v>
      </c>
      <c r="M8" s="44">
        <f t="shared" si="0"/>
        <v>25.715576346715167</v>
      </c>
      <c r="N8" s="86">
        <f t="shared" si="1"/>
        <v>0.42859293911191948</v>
      </c>
      <c r="O8" s="45">
        <v>3.1E-2</v>
      </c>
      <c r="P8" s="46">
        <v>0.162568452851411</v>
      </c>
      <c r="Q8" s="13"/>
      <c r="R8" s="39"/>
      <c r="S8" s="39"/>
      <c r="T8" s="39"/>
    </row>
    <row r="9" spans="1:20" x14ac:dyDescent="0.3">
      <c r="A9" s="40" t="s">
        <v>15</v>
      </c>
      <c r="B9" s="113"/>
      <c r="C9" s="41"/>
      <c r="D9" s="41" t="s">
        <v>7</v>
      </c>
      <c r="E9" s="41" t="s">
        <v>9</v>
      </c>
      <c r="F9" s="41" t="s">
        <v>26</v>
      </c>
      <c r="G9" s="39">
        <v>1</v>
      </c>
      <c r="H9" s="39">
        <v>1</v>
      </c>
      <c r="I9" s="41">
        <v>2000</v>
      </c>
      <c r="J9" s="42" t="s">
        <v>40</v>
      </c>
      <c r="K9" s="39">
        <v>36837</v>
      </c>
      <c r="L9" s="43">
        <v>1675.8535990715</v>
      </c>
      <c r="M9" s="44">
        <f t="shared" si="0"/>
        <v>27.930893317858331</v>
      </c>
      <c r="N9" s="86">
        <f t="shared" si="1"/>
        <v>0.46551488863097218</v>
      </c>
      <c r="O9" s="45">
        <v>8.3800000000000004E-5</v>
      </c>
      <c r="P9" s="46">
        <v>2.1416214846307299E-3</v>
      </c>
      <c r="Q9" s="13"/>
      <c r="R9" s="39"/>
      <c r="S9" s="39"/>
      <c r="T9" s="39"/>
    </row>
    <row r="10" spans="1:20" x14ac:dyDescent="0.3">
      <c r="A10" s="40" t="s">
        <v>15</v>
      </c>
      <c r="B10" s="113"/>
      <c r="C10" s="41"/>
      <c r="D10" s="41" t="s">
        <v>7</v>
      </c>
      <c r="E10" s="41" t="s">
        <v>9</v>
      </c>
      <c r="F10" s="41" t="s">
        <v>26</v>
      </c>
      <c r="G10" s="39">
        <v>1</v>
      </c>
      <c r="H10" s="39">
        <v>1</v>
      </c>
      <c r="I10" s="41">
        <v>2000</v>
      </c>
      <c r="J10" s="42" t="s">
        <v>40</v>
      </c>
      <c r="K10" s="39">
        <v>28435</v>
      </c>
      <c r="L10" s="43">
        <v>1681.5580670833499</v>
      </c>
      <c r="M10" s="44">
        <f t="shared" si="0"/>
        <v>28.0259677847225</v>
      </c>
      <c r="N10" s="86">
        <f t="shared" si="1"/>
        <v>0.46709946307870831</v>
      </c>
      <c r="O10" s="45">
        <v>1.0300000000000001E-3</v>
      </c>
      <c r="P10" s="46">
        <v>3.7621598512908201E-3</v>
      </c>
      <c r="Q10" s="13"/>
      <c r="R10" s="39"/>
      <c r="S10" s="39"/>
      <c r="T10" s="39"/>
    </row>
    <row r="11" spans="1:20" x14ac:dyDescent="0.3">
      <c r="A11" s="40" t="s">
        <v>15</v>
      </c>
      <c r="B11" s="113"/>
      <c r="C11" s="41"/>
      <c r="D11" s="41" t="s">
        <v>7</v>
      </c>
      <c r="E11" s="41" t="s">
        <v>9</v>
      </c>
      <c r="F11" s="41" t="s">
        <v>26</v>
      </c>
      <c r="G11" s="39">
        <v>1</v>
      </c>
      <c r="H11" s="39">
        <v>1</v>
      </c>
      <c r="I11" s="41">
        <v>2000</v>
      </c>
      <c r="J11" s="42" t="s">
        <v>40</v>
      </c>
      <c r="K11" s="39">
        <v>36788</v>
      </c>
      <c r="L11" s="43">
        <v>1689.80644011497</v>
      </c>
      <c r="M11" s="44">
        <f t="shared" si="0"/>
        <v>28.163440668582833</v>
      </c>
      <c r="N11" s="86">
        <f t="shared" si="1"/>
        <v>0.46939067780971389</v>
      </c>
      <c r="O11" s="45">
        <v>6.8200000000000004E-5</v>
      </c>
      <c r="P11" s="46">
        <v>1.3376612068445E-3</v>
      </c>
      <c r="Q11" s="13"/>
      <c r="R11" s="39"/>
      <c r="S11" s="39"/>
      <c r="T11" s="39"/>
    </row>
    <row r="12" spans="1:20" ht="15" thickBot="1" x14ac:dyDescent="0.35">
      <c r="A12" s="47" t="s">
        <v>15</v>
      </c>
      <c r="B12" s="114"/>
      <c r="C12" s="48"/>
      <c r="D12" s="48" t="s">
        <v>7</v>
      </c>
      <c r="E12" s="48" t="s">
        <v>9</v>
      </c>
      <c r="F12" s="48" t="s">
        <v>26</v>
      </c>
      <c r="G12" s="48">
        <v>1</v>
      </c>
      <c r="H12" s="48">
        <v>1</v>
      </c>
      <c r="I12" s="48">
        <v>2000</v>
      </c>
      <c r="J12" s="48" t="s">
        <v>40</v>
      </c>
      <c r="K12" s="48">
        <v>16059</v>
      </c>
      <c r="L12" s="49">
        <v>1726.21138620376</v>
      </c>
      <c r="M12" s="50">
        <f t="shared" si="0"/>
        <v>28.770189770062665</v>
      </c>
      <c r="N12" s="86">
        <f t="shared" si="1"/>
        <v>0.47950316283437772</v>
      </c>
      <c r="O12" s="51">
        <v>0.189</v>
      </c>
      <c r="P12" s="52">
        <v>5.2256303950854099E-3</v>
      </c>
      <c r="Q12" s="13"/>
      <c r="R12" s="39"/>
      <c r="S12" s="39"/>
      <c r="T12" s="39"/>
    </row>
    <row r="13" spans="1:20" x14ac:dyDescent="0.3">
      <c r="A13" s="53" t="s">
        <v>15</v>
      </c>
      <c r="B13" s="115" t="s">
        <v>48</v>
      </c>
      <c r="C13" s="54" t="s">
        <v>31</v>
      </c>
      <c r="D13" s="54" t="s">
        <v>7</v>
      </c>
      <c r="E13" s="54" t="s">
        <v>9</v>
      </c>
      <c r="F13" s="54" t="s">
        <v>26</v>
      </c>
      <c r="G13" s="54">
        <v>1</v>
      </c>
      <c r="H13" s="54">
        <v>1</v>
      </c>
      <c r="I13" s="54">
        <v>2000</v>
      </c>
      <c r="J13" s="55" t="s">
        <v>40</v>
      </c>
      <c r="K13" s="54"/>
      <c r="L13" s="56">
        <v>1528.46006035804</v>
      </c>
      <c r="M13" s="57">
        <f t="shared" si="0"/>
        <v>25.474334339300665</v>
      </c>
      <c r="N13" s="87">
        <f>M13/60</f>
        <v>0.4245722389883444</v>
      </c>
      <c r="O13" s="54"/>
      <c r="P13" s="59">
        <v>3.7091217068865802E-3</v>
      </c>
      <c r="Q13" s="96"/>
      <c r="R13" s="60">
        <v>2000</v>
      </c>
      <c r="S13" s="60" t="s">
        <v>54</v>
      </c>
      <c r="T13" s="60" t="s">
        <v>54</v>
      </c>
    </row>
    <row r="14" spans="1:20" x14ac:dyDescent="0.3">
      <c r="A14" s="61" t="s">
        <v>15</v>
      </c>
      <c r="B14" s="116"/>
      <c r="C14" s="60"/>
      <c r="D14" s="62" t="s">
        <v>7</v>
      </c>
      <c r="E14" s="62" t="s">
        <v>9</v>
      </c>
      <c r="F14" s="62" t="s">
        <v>26</v>
      </c>
      <c r="G14" s="62">
        <v>1</v>
      </c>
      <c r="H14" s="62">
        <v>1</v>
      </c>
      <c r="I14" s="62">
        <v>2000</v>
      </c>
      <c r="J14" s="63" t="s">
        <v>40</v>
      </c>
      <c r="K14" s="60"/>
      <c r="L14" s="64">
        <v>1642.92162418365</v>
      </c>
      <c r="M14" s="65">
        <f t="shared" si="0"/>
        <v>27.382027069727499</v>
      </c>
      <c r="N14" s="88">
        <f>M14/60</f>
        <v>0.45636711782879164</v>
      </c>
      <c r="O14" s="60"/>
      <c r="P14" s="67">
        <v>2.4896103952688799E-3</v>
      </c>
      <c r="Q14" s="13"/>
      <c r="R14" s="60"/>
      <c r="S14" s="60"/>
      <c r="T14" s="60"/>
    </row>
    <row r="15" spans="1:20" x14ac:dyDescent="0.3">
      <c r="A15" s="61" t="s">
        <v>15</v>
      </c>
      <c r="B15" s="116"/>
      <c r="C15" s="60"/>
      <c r="D15" s="62" t="s">
        <v>7</v>
      </c>
      <c r="E15" s="62" t="s">
        <v>9</v>
      </c>
      <c r="F15" s="62" t="s">
        <v>26</v>
      </c>
      <c r="G15" s="62">
        <v>1</v>
      </c>
      <c r="H15" s="62">
        <v>1</v>
      </c>
      <c r="I15" s="62">
        <v>2000</v>
      </c>
      <c r="J15" s="63" t="s">
        <v>40</v>
      </c>
      <c r="K15" s="60"/>
      <c r="L15" s="64">
        <v>1590.0173475742299</v>
      </c>
      <c r="M15" s="65">
        <f t="shared" si="0"/>
        <v>26.500289126237167</v>
      </c>
      <c r="N15" s="88">
        <f t="shared" ref="N15:N22" si="2">M15/60</f>
        <v>0.44167148543728613</v>
      </c>
      <c r="O15" s="60"/>
      <c r="P15" s="67">
        <v>4.1835616876069303E-3</v>
      </c>
      <c r="Q15" s="13"/>
      <c r="R15" s="60"/>
      <c r="S15" s="60"/>
      <c r="T15" s="60"/>
    </row>
    <row r="16" spans="1:20" x14ac:dyDescent="0.3">
      <c r="A16" s="61" t="s">
        <v>15</v>
      </c>
      <c r="B16" s="116"/>
      <c r="C16" s="60"/>
      <c r="D16" s="62" t="s">
        <v>7</v>
      </c>
      <c r="E16" s="62" t="s">
        <v>9</v>
      </c>
      <c r="F16" s="62" t="s">
        <v>26</v>
      </c>
      <c r="G16" s="62">
        <v>1</v>
      </c>
      <c r="H16" s="62">
        <v>1</v>
      </c>
      <c r="I16" s="62">
        <v>2000</v>
      </c>
      <c r="J16" s="63" t="s">
        <v>40</v>
      </c>
      <c r="K16" s="60"/>
      <c r="L16" s="64">
        <v>1666.1280815601301</v>
      </c>
      <c r="M16" s="65">
        <f t="shared" si="0"/>
        <v>27.768801359335502</v>
      </c>
      <c r="N16" s="88">
        <f t="shared" si="2"/>
        <v>0.46281335598892503</v>
      </c>
      <c r="O16" s="60"/>
      <c r="P16" s="67">
        <v>2.1787679070018298E-3</v>
      </c>
      <c r="Q16" s="13"/>
      <c r="R16" s="60"/>
      <c r="S16" s="60"/>
      <c r="T16" s="60"/>
    </row>
    <row r="17" spans="1:38" x14ac:dyDescent="0.3">
      <c r="A17" s="61" t="s">
        <v>15</v>
      </c>
      <c r="B17" s="116"/>
      <c r="C17" s="60"/>
      <c r="D17" s="62" t="s">
        <v>7</v>
      </c>
      <c r="E17" s="62" t="s">
        <v>9</v>
      </c>
      <c r="F17" s="62" t="s">
        <v>26</v>
      </c>
      <c r="G17" s="62">
        <v>1</v>
      </c>
      <c r="H17" s="62">
        <v>1</v>
      </c>
      <c r="I17" s="62">
        <v>2000</v>
      </c>
      <c r="J17" s="63" t="s">
        <v>40</v>
      </c>
      <c r="K17" s="60"/>
      <c r="L17" s="64">
        <v>1602.5000305175699</v>
      </c>
      <c r="M17" s="65">
        <f t="shared" si="0"/>
        <v>26.708333841959497</v>
      </c>
      <c r="N17" s="88">
        <f t="shared" si="2"/>
        <v>0.4451388973659916</v>
      </c>
      <c r="O17" s="60"/>
      <c r="P17" s="67">
        <v>7.8446344289096401E-2</v>
      </c>
      <c r="Q17" s="13"/>
      <c r="R17" s="60"/>
      <c r="S17" s="60"/>
      <c r="T17" s="60"/>
    </row>
    <row r="18" spans="1:38" x14ac:dyDescent="0.3">
      <c r="A18" s="61" t="s">
        <v>15</v>
      </c>
      <c r="B18" s="116"/>
      <c r="C18" s="60"/>
      <c r="D18" s="62" t="s">
        <v>7</v>
      </c>
      <c r="E18" s="62" t="s">
        <v>9</v>
      </c>
      <c r="F18" s="62" t="s">
        <v>26</v>
      </c>
      <c r="G18" s="62">
        <v>1</v>
      </c>
      <c r="H18" s="62">
        <v>1</v>
      </c>
      <c r="I18" s="62">
        <v>2000</v>
      </c>
      <c r="J18" s="63" t="s">
        <v>40</v>
      </c>
      <c r="K18" s="60"/>
      <c r="L18" s="64">
        <v>1642.4800441265099</v>
      </c>
      <c r="M18" s="65">
        <f t="shared" si="0"/>
        <v>27.3746674021085</v>
      </c>
      <c r="N18" s="88">
        <f t="shared" si="2"/>
        <v>0.45624445670180835</v>
      </c>
      <c r="O18" s="60"/>
      <c r="P18" s="67">
        <v>1.7390000090316299E-3</v>
      </c>
      <c r="Q18" s="13"/>
      <c r="R18" s="60"/>
      <c r="S18" s="60"/>
      <c r="T18" s="60"/>
    </row>
    <row r="19" spans="1:38" x14ac:dyDescent="0.3">
      <c r="A19" s="61" t="s">
        <v>15</v>
      </c>
      <c r="B19" s="116"/>
      <c r="C19" s="60"/>
      <c r="D19" s="62" t="s">
        <v>7</v>
      </c>
      <c r="E19" s="62" t="s">
        <v>9</v>
      </c>
      <c r="F19" s="62" t="s">
        <v>26</v>
      </c>
      <c r="G19" s="62">
        <v>1</v>
      </c>
      <c r="H19" s="62">
        <v>1</v>
      </c>
      <c r="I19" s="62">
        <v>2000</v>
      </c>
      <c r="J19" s="63" t="s">
        <v>40</v>
      </c>
      <c r="K19" s="60"/>
      <c r="L19" s="64">
        <v>1599.8361253738401</v>
      </c>
      <c r="M19" s="65">
        <f t="shared" si="0"/>
        <v>26.663935422897335</v>
      </c>
      <c r="N19" s="88">
        <f t="shared" si="2"/>
        <v>0.4443989237149556</v>
      </c>
      <c r="O19" s="60"/>
      <c r="P19" s="67">
        <v>8.3354408777369295E-3</v>
      </c>
      <c r="Q19" s="13"/>
      <c r="R19" s="60"/>
      <c r="S19" s="60"/>
      <c r="T19" s="60"/>
    </row>
    <row r="20" spans="1:38" x14ac:dyDescent="0.3">
      <c r="A20" s="61" t="s">
        <v>15</v>
      </c>
      <c r="B20" s="116"/>
      <c r="C20" s="60"/>
      <c r="D20" s="62" t="s">
        <v>7</v>
      </c>
      <c r="E20" s="62" t="s">
        <v>9</v>
      </c>
      <c r="F20" s="62" t="s">
        <v>26</v>
      </c>
      <c r="G20" s="62">
        <v>1</v>
      </c>
      <c r="H20" s="62">
        <v>1</v>
      </c>
      <c r="I20" s="62">
        <v>2000</v>
      </c>
      <c r="J20" s="63" t="s">
        <v>40</v>
      </c>
      <c r="K20" s="60"/>
      <c r="L20" s="64">
        <v>1681.9851500988</v>
      </c>
      <c r="M20" s="65">
        <f t="shared" si="0"/>
        <v>28.03308583498</v>
      </c>
      <c r="N20" s="88">
        <f t="shared" si="2"/>
        <v>0.46721809724966668</v>
      </c>
      <c r="O20" s="60"/>
      <c r="P20" s="67">
        <v>2.5283786825005699E-3</v>
      </c>
      <c r="Q20" s="13"/>
      <c r="R20" s="60"/>
      <c r="S20" s="60"/>
      <c r="T20" s="60"/>
    </row>
    <row r="21" spans="1:38" x14ac:dyDescent="0.3">
      <c r="A21" s="61" t="s">
        <v>15</v>
      </c>
      <c r="B21" s="116"/>
      <c r="C21" s="60"/>
      <c r="D21" s="62" t="s">
        <v>7</v>
      </c>
      <c r="E21" s="62" t="s">
        <v>9</v>
      </c>
      <c r="F21" s="62" t="s">
        <v>26</v>
      </c>
      <c r="G21" s="62">
        <v>1</v>
      </c>
      <c r="H21" s="62">
        <v>1</v>
      </c>
      <c r="I21" s="62">
        <v>2000</v>
      </c>
      <c r="J21" s="63" t="s">
        <v>40</v>
      </c>
      <c r="K21" s="60"/>
      <c r="L21" s="64">
        <v>1716.0270614624001</v>
      </c>
      <c r="M21" s="65">
        <f t="shared" si="0"/>
        <v>28.600451024373335</v>
      </c>
      <c r="N21" s="88">
        <f t="shared" si="2"/>
        <v>0.47667418373955556</v>
      </c>
      <c r="O21" s="60"/>
      <c r="P21" s="67">
        <v>8.1351140808954402E-3</v>
      </c>
      <c r="Q21" s="13"/>
      <c r="R21" s="60"/>
      <c r="S21" s="60"/>
      <c r="T21" s="60"/>
    </row>
    <row r="22" spans="1:38" ht="15" thickBot="1" x14ac:dyDescent="0.35">
      <c r="A22" s="68" t="s">
        <v>15</v>
      </c>
      <c r="B22" s="117"/>
      <c r="C22" s="69"/>
      <c r="D22" s="75" t="s">
        <v>7</v>
      </c>
      <c r="E22" s="75" t="s">
        <v>9</v>
      </c>
      <c r="F22" s="75" t="s">
        <v>26</v>
      </c>
      <c r="G22" s="75">
        <v>1</v>
      </c>
      <c r="H22" s="75">
        <v>1</v>
      </c>
      <c r="I22" s="75">
        <v>2000</v>
      </c>
      <c r="J22" s="69" t="s">
        <v>40</v>
      </c>
      <c r="K22" s="69"/>
      <c r="L22" s="70">
        <v>1690.1618096828399</v>
      </c>
      <c r="M22" s="71">
        <f t="shared" si="0"/>
        <v>28.169363494713998</v>
      </c>
      <c r="N22" s="88">
        <f t="shared" si="2"/>
        <v>0.46948939157856662</v>
      </c>
      <c r="O22" s="69"/>
      <c r="P22" s="73">
        <v>0.25513690827930902</v>
      </c>
      <c r="Q22" s="97"/>
      <c r="R22" s="63"/>
      <c r="S22" s="63"/>
      <c r="T22" s="63"/>
    </row>
    <row r="23" spans="1:38" x14ac:dyDescent="0.3">
      <c r="A23" s="17" t="s">
        <v>15</v>
      </c>
      <c r="B23" s="118" t="s">
        <v>49</v>
      </c>
      <c r="C23" s="18"/>
      <c r="D23" s="18" t="s">
        <v>7</v>
      </c>
      <c r="E23" s="18" t="s">
        <v>9</v>
      </c>
      <c r="F23" s="18" t="s">
        <v>26</v>
      </c>
      <c r="G23" s="18">
        <v>1</v>
      </c>
      <c r="H23" s="18">
        <v>1</v>
      </c>
      <c r="I23" s="18">
        <v>2000</v>
      </c>
      <c r="J23" s="18" t="s">
        <v>39</v>
      </c>
      <c r="K23" s="18"/>
      <c r="L23" s="19">
        <v>15280.2</v>
      </c>
      <c r="M23" s="20">
        <f t="shared" si="0"/>
        <v>254.67000000000002</v>
      </c>
      <c r="N23" s="89">
        <f>M23/60</f>
        <v>4.2445000000000004</v>
      </c>
      <c r="O23" s="21"/>
      <c r="P23" s="21">
        <v>2.9002755235087402E-4</v>
      </c>
      <c r="Q23" s="12"/>
      <c r="R23" s="18"/>
      <c r="S23" s="18"/>
      <c r="T23" s="80"/>
    </row>
    <row r="24" spans="1:38" x14ac:dyDescent="0.3">
      <c r="A24" s="81" t="s">
        <v>15</v>
      </c>
      <c r="B24" s="119"/>
      <c r="C24" s="22"/>
      <c r="D24" s="22" t="s">
        <v>7</v>
      </c>
      <c r="E24" s="22" t="s">
        <v>9</v>
      </c>
      <c r="F24" s="22" t="s">
        <v>26</v>
      </c>
      <c r="G24" s="22">
        <v>1</v>
      </c>
      <c r="H24" s="22">
        <v>1</v>
      </c>
      <c r="I24" s="22">
        <v>2000</v>
      </c>
      <c r="J24" s="22" t="s">
        <v>39</v>
      </c>
      <c r="K24" s="22">
        <v>220800</v>
      </c>
      <c r="L24" s="25">
        <v>42964.85</v>
      </c>
      <c r="M24" s="26">
        <f t="shared" si="0"/>
        <v>716.08083333333332</v>
      </c>
      <c r="N24" s="90">
        <f>M24/60</f>
        <v>11.934680555555556</v>
      </c>
      <c r="O24" s="27">
        <v>4.2200000000000003E-6</v>
      </c>
      <c r="P24" s="27">
        <v>6.7492464492791698E-4</v>
      </c>
      <c r="Q24" s="14"/>
      <c r="R24" s="22"/>
      <c r="S24" s="22"/>
      <c r="T24" s="82"/>
    </row>
    <row r="25" spans="1:38" x14ac:dyDescent="0.3">
      <c r="A25" s="81" t="s">
        <v>15</v>
      </c>
      <c r="B25" s="119"/>
      <c r="C25" s="22"/>
      <c r="D25" s="22" t="s">
        <v>7</v>
      </c>
      <c r="E25" s="22" t="s">
        <v>9</v>
      </c>
      <c r="F25" s="22" t="s">
        <v>26</v>
      </c>
      <c r="G25" s="22">
        <v>1</v>
      </c>
      <c r="H25" s="22">
        <v>1</v>
      </c>
      <c r="I25" s="22">
        <v>2000</v>
      </c>
      <c r="J25" s="22" t="s">
        <v>39</v>
      </c>
      <c r="K25" s="22">
        <v>224614</v>
      </c>
      <c r="L25" s="25">
        <v>58410.559999999998</v>
      </c>
      <c r="M25" s="26">
        <f t="shared" si="0"/>
        <v>973.5093333333333</v>
      </c>
      <c r="N25" s="90">
        <f t="shared" ref="N25:N29" si="3">M25/60</f>
        <v>16.225155555555556</v>
      </c>
      <c r="O25" s="27">
        <v>3.2899999999999998E-6</v>
      </c>
      <c r="P25" s="27">
        <v>3.8635245887530599E-4</v>
      </c>
      <c r="Q25" s="14"/>
      <c r="R25" s="22"/>
      <c r="S25" s="22"/>
      <c r="T25" s="82"/>
    </row>
    <row r="26" spans="1:38" x14ac:dyDescent="0.3">
      <c r="A26" s="81" t="s">
        <v>15</v>
      </c>
      <c r="B26" s="119"/>
      <c r="C26" s="22"/>
      <c r="D26" s="22" t="s">
        <v>7</v>
      </c>
      <c r="E26" s="22" t="s">
        <v>9</v>
      </c>
      <c r="F26" s="22" t="s">
        <v>26</v>
      </c>
      <c r="G26" s="22">
        <v>1</v>
      </c>
      <c r="H26" s="22">
        <v>1</v>
      </c>
      <c r="I26" s="22">
        <v>2000</v>
      </c>
      <c r="J26" s="22" t="s">
        <v>39</v>
      </c>
      <c r="K26" s="22">
        <v>214194</v>
      </c>
      <c r="L26" s="25">
        <v>81368.09</v>
      </c>
      <c r="M26" s="26">
        <f>L26/60</f>
        <v>1356.1348333333333</v>
      </c>
      <c r="N26" s="90">
        <f t="shared" si="3"/>
        <v>22.602247222222221</v>
      </c>
      <c r="O26" s="27">
        <v>6.7900000000000002E-6</v>
      </c>
      <c r="P26" s="27">
        <v>4.7842866269374198E-4</v>
      </c>
      <c r="Q26" s="14"/>
      <c r="R26" s="22"/>
      <c r="S26" s="22"/>
      <c r="T26" s="82"/>
    </row>
    <row r="27" spans="1:38" x14ac:dyDescent="0.3">
      <c r="A27" s="81" t="s">
        <v>15</v>
      </c>
      <c r="B27" s="119"/>
      <c r="C27" s="22" t="s">
        <v>41</v>
      </c>
      <c r="D27" s="22" t="s">
        <v>7</v>
      </c>
      <c r="E27" s="22" t="s">
        <v>9</v>
      </c>
      <c r="F27" s="22" t="s">
        <v>26</v>
      </c>
      <c r="G27" s="22">
        <v>1</v>
      </c>
      <c r="H27" s="22">
        <v>1</v>
      </c>
      <c r="I27" s="22">
        <v>2000</v>
      </c>
      <c r="J27" s="22" t="s">
        <v>39</v>
      </c>
      <c r="K27" s="22">
        <v>116151</v>
      </c>
      <c r="L27" s="25">
        <v>15414.48</v>
      </c>
      <c r="M27" s="26">
        <f t="shared" ref="M27:M29" si="4">L27/60</f>
        <v>256.90800000000002</v>
      </c>
      <c r="N27" s="90">
        <f t="shared" si="3"/>
        <v>4.2818000000000005</v>
      </c>
      <c r="O27" s="27">
        <v>0.626</v>
      </c>
      <c r="P27" s="27">
        <v>8.9182509755209797E-4</v>
      </c>
      <c r="Q27" s="14"/>
      <c r="R27" s="22"/>
      <c r="S27" s="22"/>
      <c r="T27" s="82"/>
    </row>
    <row r="28" spans="1:38" x14ac:dyDescent="0.3">
      <c r="A28" s="81" t="s">
        <v>15</v>
      </c>
      <c r="B28" s="119"/>
      <c r="C28" s="22"/>
      <c r="D28" s="22" t="s">
        <v>7</v>
      </c>
      <c r="E28" s="22" t="s">
        <v>9</v>
      </c>
      <c r="F28" s="22" t="s">
        <v>26</v>
      </c>
      <c r="G28" s="22">
        <v>1</v>
      </c>
      <c r="H28" s="22">
        <v>1</v>
      </c>
      <c r="I28" s="22">
        <v>2000</v>
      </c>
      <c r="J28" s="22" t="s">
        <v>39</v>
      </c>
      <c r="K28" s="22">
        <v>223858</v>
      </c>
      <c r="L28" s="25">
        <v>42009.9</v>
      </c>
      <c r="M28" s="26">
        <f t="shared" si="4"/>
        <v>700.16500000000008</v>
      </c>
      <c r="N28" s="90">
        <f t="shared" si="3"/>
        <v>11.669416666666669</v>
      </c>
      <c r="O28" s="27">
        <v>3.4999999999999997E-5</v>
      </c>
      <c r="P28" s="27">
        <v>2.3973769337589401E-3</v>
      </c>
      <c r="Q28" s="14"/>
      <c r="R28" s="22"/>
      <c r="S28" s="22"/>
      <c r="T28" s="82"/>
    </row>
    <row r="29" spans="1:38" ht="15" thickBot="1" x14ac:dyDescent="0.35">
      <c r="A29" s="83" t="s">
        <v>15</v>
      </c>
      <c r="B29" s="120"/>
      <c r="C29" s="28"/>
      <c r="D29" s="28" t="s">
        <v>7</v>
      </c>
      <c r="E29" s="28" t="s">
        <v>9</v>
      </c>
      <c r="F29" s="28" t="s">
        <v>26</v>
      </c>
      <c r="G29" s="28">
        <v>1</v>
      </c>
      <c r="H29" s="28">
        <v>1</v>
      </c>
      <c r="I29" s="28">
        <v>2000</v>
      </c>
      <c r="J29" s="28" t="s">
        <v>39</v>
      </c>
      <c r="K29" s="28">
        <v>218264</v>
      </c>
      <c r="L29" s="29">
        <v>120831.15</v>
      </c>
      <c r="M29" s="30">
        <f t="shared" si="4"/>
        <v>2013.8525</v>
      </c>
      <c r="N29" s="91">
        <f t="shared" si="3"/>
        <v>33.564208333333333</v>
      </c>
      <c r="O29" s="31">
        <v>8.5499999999999995E-6</v>
      </c>
      <c r="P29" s="31">
        <v>3.5010587842071998E-4</v>
      </c>
      <c r="Q29" s="16"/>
      <c r="R29" s="28"/>
      <c r="S29" s="28"/>
      <c r="T29" s="84"/>
    </row>
    <row r="30" spans="1:38" ht="25.2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10" t="s">
        <v>12</v>
      </c>
      <c r="Q30" s="111" t="s">
        <v>11</v>
      </c>
      <c r="R30" s="15"/>
      <c r="S30" s="15"/>
      <c r="T30" s="15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39"/>
      <c r="P31" s="45">
        <f>AVERAGE(P3:P12)</f>
        <v>9.3468408479312121E-2</v>
      </c>
      <c r="Q31" s="39">
        <f>_xlfn.STDEV.P(P3:P12)</f>
        <v>0.22164482527331889</v>
      </c>
      <c r="R31" s="1"/>
      <c r="S31" s="1"/>
      <c r="T31" s="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60"/>
      <c r="P32" s="66">
        <f>AVERAGE(P13:P22)</f>
        <v>3.6688224791533421E-2</v>
      </c>
      <c r="Q32" s="60">
        <f>_xlfn.STDEV.P(P13:P22)</f>
        <v>7.6141771684391082E-2</v>
      </c>
      <c r="R32" s="1"/>
      <c r="S32" s="1"/>
      <c r="T32" s="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0"/>
      <c r="N33" s="10"/>
      <c r="O33" s="22"/>
      <c r="P33" s="27">
        <f>AVERAGE(P23:P29)</f>
        <v>7.8129160408279955E-4</v>
      </c>
      <c r="Q33" s="22">
        <f>_xlfn.STDEV.P(P23:P29)</f>
        <v>6.8766974675303508E-4</v>
      </c>
      <c r="R33" s="1"/>
      <c r="S33" s="1"/>
      <c r="T33" s="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</sheetData>
  <mergeCells count="7">
    <mergeCell ref="A1:A2"/>
    <mergeCell ref="D1:I1"/>
    <mergeCell ref="K1:P1"/>
    <mergeCell ref="Q1:Q2"/>
    <mergeCell ref="AC30:AL33"/>
    <mergeCell ref="R1:T1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2023-05-05T12:08:34Z</dcterms:modified>
</cp:coreProperties>
</file>