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Mi PC (DESKTOP-URBHKC4)\Desktop\UNALM-Ciclo2020-1\Análisis Numérico en Ingeniería\"/>
    </mc:Choice>
  </mc:AlternateContent>
  <xr:revisionPtr revIDLastSave="0" documentId="13_ncr:1_{C316DBCB-CD23-4735-9763-B657EE78BA98}" xr6:coauthVersionLast="45" xr6:coauthVersionMax="45" xr10:uidLastSave="{00000000-0000-0000-0000-000000000000}"/>
  <bookViews>
    <workbookView xWindow="20370" yWindow="-120" windowWidth="29040" windowHeight="15990" xr2:uid="{30C79E21-E7F3-45DD-A003-566613274D45}"/>
  </bookViews>
  <sheets>
    <sheet name="Hoja1" sheetId="1" r:id="rId1"/>
  </sheets>
  <definedNames>
    <definedName name="datos">Hoja1!$A$1:$F$253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" i="1"/>
  <c r="D2" i="1" l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B254" i="1"/>
  <c r="P3" i="1" l="1"/>
  <c r="P2" i="1"/>
  <c r="O3" i="1"/>
  <c r="O2" i="1"/>
  <c r="N3" i="1"/>
  <c r="N2" i="1"/>
  <c r="F2" i="1"/>
  <c r="F3" i="1" l="1"/>
  <c r="F4" i="1" s="1"/>
  <c r="F5" i="1" s="1"/>
  <c r="F6" i="1" s="1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I2" i="1" l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I14" i="1" l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I26" i="1" l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l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I38" i="1"/>
  <c r="I50" i="1" l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I62" i="1" l="1"/>
  <c r="F78" i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I74" i="1" l="1"/>
  <c r="F90" i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I86" i="1" l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l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I98" i="1"/>
  <c r="I110" i="1" l="1"/>
  <c r="F127" i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I122" i="1" l="1"/>
  <c r="F139" i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l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I134" i="1"/>
  <c r="I146" i="1" l="1"/>
  <c r="F163" i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l="1"/>
  <c r="F177" i="1" s="1"/>
  <c r="F178" i="1" s="1"/>
  <c r="F179" i="1" s="1"/>
  <c r="F180" i="1" s="1"/>
  <c r="F181" i="1" s="1"/>
  <c r="F182" i="1" s="1"/>
  <c r="F183" i="1" s="1"/>
  <c r="F184" i="1" s="1"/>
  <c r="F185" i="1" s="1"/>
  <c r="I158" i="1"/>
  <c r="I170" i="1" l="1"/>
  <c r="F186" i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l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I182" i="1"/>
  <c r="I194" i="1" l="1"/>
  <c r="F211" i="1"/>
  <c r="F212" i="1" s="1"/>
  <c r="F213" i="1" s="1"/>
  <c r="F214" i="1" s="1"/>
  <c r="F215" i="1" s="1"/>
  <c r="F216" i="1" s="1"/>
  <c r="F217" i="1" s="1"/>
  <c r="F218" i="1" s="1"/>
  <c r="F219" i="1" s="1"/>
  <c r="F220" i="1" s="1"/>
  <c r="I206" i="1" l="1"/>
  <c r="F221" i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l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I218" i="1"/>
  <c r="I230" i="1" l="1"/>
  <c r="I254" i="1" s="1"/>
</calcChain>
</file>

<file path=xl/sharedStrings.xml><?xml version="1.0" encoding="utf-8"?>
<sst xmlns="http://schemas.openxmlformats.org/spreadsheetml/2006/main" count="280" uniqueCount="60">
  <si>
    <t>Qdisponible</t>
  </si>
  <si>
    <t>Qdemanda</t>
  </si>
  <si>
    <t>Diferencia</t>
  </si>
  <si>
    <t>Picos</t>
  </si>
  <si>
    <t>Bajos</t>
  </si>
  <si>
    <t>P1</t>
  </si>
  <si>
    <t>P2</t>
  </si>
  <si>
    <t>P3</t>
  </si>
  <si>
    <t>P4</t>
  </si>
  <si>
    <t>P5</t>
  </si>
  <si>
    <t>B1</t>
  </si>
  <si>
    <t>B2</t>
  </si>
  <si>
    <t>B3</t>
  </si>
  <si>
    <t>B4</t>
  </si>
  <si>
    <t>Volumen</t>
  </si>
  <si>
    <t>Capacidad hidrológica</t>
  </si>
  <si>
    <t>Febrero</t>
  </si>
  <si>
    <t>Marzo</t>
  </si>
  <si>
    <t>Abril</t>
  </si>
  <si>
    <t xml:space="preserve">Mayo </t>
  </si>
  <si>
    <t>Junio</t>
  </si>
  <si>
    <t>Julio</t>
  </si>
  <si>
    <t>Agosto</t>
  </si>
  <si>
    <t>Setiembre</t>
  </si>
  <si>
    <t>Octubre</t>
  </si>
  <si>
    <t>Noviembre</t>
  </si>
  <si>
    <t>Diciembre</t>
  </si>
  <si>
    <t>Promedio</t>
  </si>
  <si>
    <t>P6</t>
  </si>
  <si>
    <t>P7</t>
  </si>
  <si>
    <t>P8</t>
  </si>
  <si>
    <t>P9</t>
  </si>
  <si>
    <t>P10</t>
  </si>
  <si>
    <t>P11</t>
  </si>
  <si>
    <t>P12</t>
  </si>
  <si>
    <t>P13</t>
  </si>
  <si>
    <t>P20</t>
  </si>
  <si>
    <t>P14</t>
  </si>
  <si>
    <t>P15</t>
  </si>
  <si>
    <t>P16</t>
  </si>
  <si>
    <t>P17</t>
  </si>
  <si>
    <t>P18</t>
  </si>
  <si>
    <t>P19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</si>
  <si>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</si>
  <si>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</si>
  <si>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</si>
  <si>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</si>
  <si>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</si>
  <si>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</si>
  <si>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</si>
  <si>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</si>
  <si>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</si>
  <si>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</si>
  <si>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</si>
  <si>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</si>
  <si>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</si>
  <si>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</si>
  <si>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</si>
  <si>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</si>
  <si>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Vol(Mm3)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</si>
</sst>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Hoja1!$F$2:$F$253</c:f>
              <c:numCache>
                <c:formatCode>General</c:formatCode>
                <c:ptCount val="252"/>
                <c:pt idx="0">
                  <c:v>129.9543646857143</c:v>
                </c:pt>
                <c:pt idx="1">
                  <c:v>152.00744937142858</c:v>
                </c:pt>
                <c:pt idx="2">
                  <c:v>215.49538205714288</c:v>
                </c:pt>
                <c:pt idx="3">
                  <c:v>246.30683474285718</c:v>
                </c:pt>
                <c:pt idx="4">
                  <c:v>248.24513542857147</c:v>
                </c:pt>
                <c:pt idx="5">
                  <c:v>244.23738811428575</c:v>
                </c:pt>
                <c:pt idx="6">
                  <c:v>237.06912880000004</c:v>
                </c:pt>
                <c:pt idx="7">
                  <c:v>226.92784548571433</c:v>
                </c:pt>
                <c:pt idx="8">
                  <c:v>216.59907417142861</c:v>
                </c:pt>
                <c:pt idx="9">
                  <c:v>208.17196685714291</c:v>
                </c:pt>
                <c:pt idx="10">
                  <c:v>197.73605954285719</c:v>
                </c:pt>
                <c:pt idx="11">
                  <c:v>203.66517622857148</c:v>
                </c:pt>
                <c:pt idx="12">
                  <c:v>238.01211691428577</c:v>
                </c:pt>
                <c:pt idx="13">
                  <c:v>291.40248160000004</c:v>
                </c:pt>
                <c:pt idx="14">
                  <c:v>340.2931342857143</c:v>
                </c:pt>
                <c:pt idx="15">
                  <c:v>375.92570697142855</c:v>
                </c:pt>
                <c:pt idx="16">
                  <c:v>379.28355965714286</c:v>
                </c:pt>
                <c:pt idx="17">
                  <c:v>374.60621234285713</c:v>
                </c:pt>
                <c:pt idx="18">
                  <c:v>367.65222502857142</c:v>
                </c:pt>
                <c:pt idx="19">
                  <c:v>356.7609897142857</c:v>
                </c:pt>
                <c:pt idx="20">
                  <c:v>349.94092239999998</c:v>
                </c:pt>
                <c:pt idx="21">
                  <c:v>345.34392708571426</c:v>
                </c:pt>
                <c:pt idx="22">
                  <c:v>344.14849977142853</c:v>
                </c:pt>
                <c:pt idx="23">
                  <c:v>359.85377645714283</c:v>
                </c:pt>
                <c:pt idx="24">
                  <c:v>381.0765571428571</c:v>
                </c:pt>
                <c:pt idx="25">
                  <c:v>406.8526178285714</c:v>
                </c:pt>
                <c:pt idx="26">
                  <c:v>441.7352385142857</c:v>
                </c:pt>
                <c:pt idx="27">
                  <c:v>449.03033919999996</c:v>
                </c:pt>
                <c:pt idx="28">
                  <c:v>441.29961588571422</c:v>
                </c:pt>
                <c:pt idx="29">
                  <c:v>436.4079965714285</c:v>
                </c:pt>
                <c:pt idx="30">
                  <c:v>428.51656925714281</c:v>
                </c:pt>
                <c:pt idx="31">
                  <c:v>420.1698139428571</c:v>
                </c:pt>
                <c:pt idx="32">
                  <c:v>411.01953862857141</c:v>
                </c:pt>
                <c:pt idx="33">
                  <c:v>404.92263931428568</c:v>
                </c:pt>
                <c:pt idx="34">
                  <c:v>395.87949999999995</c:v>
                </c:pt>
                <c:pt idx="35">
                  <c:v>390.53255268571422</c:v>
                </c:pt>
                <c:pt idx="36">
                  <c:v>395.17603737142849</c:v>
                </c:pt>
                <c:pt idx="37">
                  <c:v>400.86409805714277</c:v>
                </c:pt>
                <c:pt idx="38">
                  <c:v>445.89785474285702</c:v>
                </c:pt>
                <c:pt idx="39">
                  <c:v>454.85356342857131</c:v>
                </c:pt>
                <c:pt idx="40">
                  <c:v>455.10447211428561</c:v>
                </c:pt>
                <c:pt idx="41">
                  <c:v>449.67717279999988</c:v>
                </c:pt>
                <c:pt idx="42">
                  <c:v>440.84830548571415</c:v>
                </c:pt>
                <c:pt idx="43">
                  <c:v>431.59089417142843</c:v>
                </c:pt>
                <c:pt idx="44">
                  <c:v>427.07425085714272</c:v>
                </c:pt>
                <c:pt idx="45">
                  <c:v>417.36151154285699</c:v>
                </c:pt>
                <c:pt idx="46">
                  <c:v>410.5146602285713</c:v>
                </c:pt>
                <c:pt idx="47">
                  <c:v>404.12313691428557</c:v>
                </c:pt>
                <c:pt idx="48">
                  <c:v>413.40025359999987</c:v>
                </c:pt>
                <c:pt idx="49">
                  <c:v>442.17612228571414</c:v>
                </c:pt>
                <c:pt idx="50">
                  <c:v>465.67554297142846</c:v>
                </c:pt>
                <c:pt idx="51">
                  <c:v>471.60465965714275</c:v>
                </c:pt>
                <c:pt idx="52">
                  <c:v>465.10600034285704</c:v>
                </c:pt>
                <c:pt idx="53">
                  <c:v>458.20558102857132</c:v>
                </c:pt>
                <c:pt idx="54">
                  <c:v>449.05530571428562</c:v>
                </c:pt>
                <c:pt idx="55">
                  <c:v>439.58362239999991</c:v>
                </c:pt>
                <c:pt idx="56">
                  <c:v>429.62982708571417</c:v>
                </c:pt>
                <c:pt idx="57">
                  <c:v>418.49753577142843</c:v>
                </c:pt>
                <c:pt idx="58">
                  <c:v>406.90991645714274</c:v>
                </c:pt>
                <c:pt idx="59">
                  <c:v>406.51800914285701</c:v>
                </c:pt>
                <c:pt idx="60">
                  <c:v>404.9743898285713</c:v>
                </c:pt>
                <c:pt idx="61">
                  <c:v>446.82085051428561</c:v>
                </c:pt>
                <c:pt idx="62">
                  <c:v>464.9634711999999</c:v>
                </c:pt>
                <c:pt idx="63">
                  <c:v>468.7498678857142</c:v>
                </c:pt>
                <c:pt idx="64">
                  <c:v>467.92941657142848</c:v>
                </c:pt>
                <c:pt idx="65">
                  <c:v>458.24346125714277</c:v>
                </c:pt>
                <c:pt idx="66">
                  <c:v>447.91468994285708</c:v>
                </c:pt>
                <c:pt idx="67">
                  <c:v>437.50556662857139</c:v>
                </c:pt>
                <c:pt idx="68">
                  <c:v>427.09644331428569</c:v>
                </c:pt>
                <c:pt idx="69">
                  <c:v>419.63355999999999</c:v>
                </c:pt>
                <c:pt idx="70">
                  <c:v>421.46472468571426</c:v>
                </c:pt>
                <c:pt idx="71">
                  <c:v>422.38523337142857</c:v>
                </c:pt>
                <c:pt idx="72">
                  <c:v>425.36811005714287</c:v>
                </c:pt>
                <c:pt idx="73">
                  <c:v>453.90292274285719</c:v>
                </c:pt>
                <c:pt idx="74">
                  <c:v>462.02832742857146</c:v>
                </c:pt>
                <c:pt idx="75">
                  <c:v>460.72576411428577</c:v>
                </c:pt>
                <c:pt idx="76">
                  <c:v>454.84313680000002</c:v>
                </c:pt>
                <c:pt idx="77">
                  <c:v>445.53215748571432</c:v>
                </c:pt>
                <c:pt idx="78">
                  <c:v>433.54277817142861</c:v>
                </c:pt>
                <c:pt idx="79">
                  <c:v>422.33013485714287</c:v>
                </c:pt>
                <c:pt idx="80">
                  <c:v>410.01934754285713</c:v>
                </c:pt>
                <c:pt idx="81">
                  <c:v>402.52968022857141</c:v>
                </c:pt>
                <c:pt idx="82">
                  <c:v>392.7633729142857</c:v>
                </c:pt>
                <c:pt idx="83">
                  <c:v>391.19296959999997</c:v>
                </c:pt>
                <c:pt idx="84">
                  <c:v>385.81923828571428</c:v>
                </c:pt>
                <c:pt idx="85">
                  <c:v>413.01485097142859</c:v>
                </c:pt>
                <c:pt idx="86">
                  <c:v>453.44175965714288</c:v>
                </c:pt>
                <c:pt idx="87">
                  <c:v>477.55721234285716</c:v>
                </c:pt>
                <c:pt idx="88">
                  <c:v>472.98700102857146</c:v>
                </c:pt>
                <c:pt idx="89">
                  <c:v>462.81893371428572</c:v>
                </c:pt>
                <c:pt idx="90">
                  <c:v>452.73121839999999</c:v>
                </c:pt>
                <c:pt idx="91">
                  <c:v>442.18817508571425</c:v>
                </c:pt>
                <c:pt idx="92">
                  <c:v>437.32333977142855</c:v>
                </c:pt>
                <c:pt idx="93">
                  <c:v>425.76250445714282</c:v>
                </c:pt>
                <c:pt idx="94">
                  <c:v>413.55885314285712</c:v>
                </c:pt>
                <c:pt idx="95">
                  <c:v>398.43574582857138</c:v>
                </c:pt>
                <c:pt idx="96">
                  <c:v>403.02566251428567</c:v>
                </c:pt>
                <c:pt idx="97">
                  <c:v>404.08009119999997</c:v>
                </c:pt>
                <c:pt idx="98">
                  <c:v>420.58888788571426</c:v>
                </c:pt>
                <c:pt idx="99">
                  <c:v>426.65192457142854</c:v>
                </c:pt>
                <c:pt idx="100">
                  <c:v>420.01934525714285</c:v>
                </c:pt>
                <c:pt idx="101">
                  <c:v>411.27082994285712</c:v>
                </c:pt>
                <c:pt idx="102">
                  <c:v>399.5760746285714</c:v>
                </c:pt>
                <c:pt idx="103">
                  <c:v>385.36362331428569</c:v>
                </c:pt>
                <c:pt idx="104">
                  <c:v>377.12400399999996</c:v>
                </c:pt>
                <c:pt idx="105">
                  <c:v>367.11664068571423</c:v>
                </c:pt>
                <c:pt idx="106">
                  <c:v>366.59081337142851</c:v>
                </c:pt>
                <c:pt idx="107">
                  <c:v>368.50233005714279</c:v>
                </c:pt>
                <c:pt idx="108">
                  <c:v>377.37768674285707</c:v>
                </c:pt>
                <c:pt idx="109">
                  <c:v>432.42865942857134</c:v>
                </c:pt>
                <c:pt idx="110">
                  <c:v>472.13240011428559</c:v>
                </c:pt>
                <c:pt idx="111">
                  <c:v>479.2667967999999</c:v>
                </c:pt>
                <c:pt idx="112">
                  <c:v>475.04477748571418</c:v>
                </c:pt>
                <c:pt idx="113">
                  <c:v>468.94787817142844</c:v>
                </c:pt>
                <c:pt idx="114">
                  <c:v>461.56534685714274</c:v>
                </c:pt>
                <c:pt idx="115">
                  <c:v>450.13843154285701</c:v>
                </c:pt>
                <c:pt idx="116">
                  <c:v>439.03292422857129</c:v>
                </c:pt>
                <c:pt idx="117">
                  <c:v>433.9538169142856</c:v>
                </c:pt>
                <c:pt idx="118">
                  <c:v>432.73160559999991</c:v>
                </c:pt>
                <c:pt idx="119">
                  <c:v>439.73208228571417</c:v>
                </c:pt>
                <c:pt idx="120">
                  <c:v>444.50948697142843</c:v>
                </c:pt>
                <c:pt idx="121">
                  <c:v>502.93524365714273</c:v>
                </c:pt>
                <c:pt idx="122">
                  <c:v>516.04247234285697</c:v>
                </c:pt>
                <c:pt idx="123">
                  <c:v>514.49885302857126</c:v>
                </c:pt>
                <c:pt idx="124">
                  <c:v>511.96422571428553</c:v>
                </c:pt>
                <c:pt idx="125">
                  <c:v>501.93007839999984</c:v>
                </c:pt>
                <c:pt idx="126">
                  <c:v>492.00306708571412</c:v>
                </c:pt>
                <c:pt idx="127">
                  <c:v>488.12923977142839</c:v>
                </c:pt>
                <c:pt idx="128">
                  <c:v>476.78267645714266</c:v>
                </c:pt>
                <c:pt idx="129">
                  <c:v>470.60542514285692</c:v>
                </c:pt>
                <c:pt idx="130">
                  <c:v>471.44558182857122</c:v>
                </c:pt>
                <c:pt idx="131">
                  <c:v>468.91095451428549</c:v>
                </c:pt>
                <c:pt idx="132">
                  <c:v>474.67936719999977</c:v>
                </c:pt>
                <c:pt idx="133">
                  <c:v>470.59126788571405</c:v>
                </c:pt>
                <c:pt idx="134">
                  <c:v>487.52860857142832</c:v>
                </c:pt>
                <c:pt idx="135">
                  <c:v>505.24268525714263</c:v>
                </c:pt>
                <c:pt idx="136">
                  <c:v>500.02965794285689</c:v>
                </c:pt>
                <c:pt idx="137">
                  <c:v>494.62914262857117</c:v>
                </c:pt>
                <c:pt idx="138">
                  <c:v>483.14865931428545</c:v>
                </c:pt>
                <c:pt idx="139">
                  <c:v>471.10571199999976</c:v>
                </c:pt>
                <c:pt idx="140">
                  <c:v>460.16090868571405</c:v>
                </c:pt>
                <c:pt idx="141">
                  <c:v>448.84112937142834</c:v>
                </c:pt>
                <c:pt idx="142">
                  <c:v>437.0392380571426</c:v>
                </c:pt>
                <c:pt idx="143">
                  <c:v>436.8348187428569</c:v>
                </c:pt>
                <c:pt idx="144">
                  <c:v>443.9692154285712</c:v>
                </c:pt>
                <c:pt idx="145">
                  <c:v>511.84972411428549</c:v>
                </c:pt>
                <c:pt idx="146">
                  <c:v>559.42796079999982</c:v>
                </c:pt>
                <c:pt idx="147">
                  <c:v>581.50782948571407</c:v>
                </c:pt>
                <c:pt idx="148">
                  <c:v>584.67819417142834</c:v>
                </c:pt>
                <c:pt idx="149">
                  <c:v>580.91150285714264</c:v>
                </c:pt>
                <c:pt idx="150">
                  <c:v>571.68087554285694</c:v>
                </c:pt>
                <c:pt idx="151">
                  <c:v>561.56637622857124</c:v>
                </c:pt>
                <c:pt idx="152">
                  <c:v>553.05891691428553</c:v>
                </c:pt>
                <c:pt idx="153">
                  <c:v>549.2654415999998</c:v>
                </c:pt>
                <c:pt idx="154">
                  <c:v>544.9095022857141</c:v>
                </c:pt>
                <c:pt idx="155">
                  <c:v>561.12367497142839</c:v>
                </c:pt>
                <c:pt idx="156">
                  <c:v>563.65122365714262</c:v>
                </c:pt>
                <c:pt idx="157">
                  <c:v>580.82962034285697</c:v>
                </c:pt>
                <c:pt idx="158">
                  <c:v>610.32865702857123</c:v>
                </c:pt>
                <c:pt idx="159">
                  <c:v>630.02474971428546</c:v>
                </c:pt>
                <c:pt idx="160">
                  <c:v>630.73098639999978</c:v>
                </c:pt>
                <c:pt idx="161">
                  <c:v>626.77680708571404</c:v>
                </c:pt>
                <c:pt idx="162">
                  <c:v>620.62633977142832</c:v>
                </c:pt>
                <c:pt idx="163">
                  <c:v>610.08329645714264</c:v>
                </c:pt>
                <c:pt idx="164">
                  <c:v>600.31698914285687</c:v>
                </c:pt>
                <c:pt idx="165">
                  <c:v>588.08655382857114</c:v>
                </c:pt>
                <c:pt idx="166">
                  <c:v>579.33803851428547</c:v>
                </c:pt>
                <c:pt idx="167">
                  <c:v>583.57976319999977</c:v>
                </c:pt>
                <c:pt idx="168">
                  <c:v>611.25748788571411</c:v>
                </c:pt>
                <c:pt idx="169">
                  <c:v>643.11351657142836</c:v>
                </c:pt>
                <c:pt idx="170">
                  <c:v>690.4774812571427</c:v>
                </c:pt>
                <c:pt idx="171">
                  <c:v>722.11923794285701</c:v>
                </c:pt>
                <c:pt idx="172">
                  <c:v>728.77152262857135</c:v>
                </c:pt>
                <c:pt idx="173">
                  <c:v>727.14755131428558</c:v>
                </c:pt>
                <c:pt idx="174">
                  <c:v>720.4614039999999</c:v>
                </c:pt>
                <c:pt idx="175">
                  <c:v>710.66831268571423</c:v>
                </c:pt>
                <c:pt idx="176">
                  <c:v>701.33054937142856</c:v>
                </c:pt>
                <c:pt idx="177">
                  <c:v>692.23384205714285</c:v>
                </c:pt>
                <c:pt idx="178">
                  <c:v>683.75316674285716</c:v>
                </c:pt>
                <c:pt idx="179">
                  <c:v>682.74522742857141</c:v>
                </c:pt>
                <c:pt idx="180">
                  <c:v>711.86928811428572</c:v>
                </c:pt>
                <c:pt idx="181">
                  <c:v>741.26118880000001</c:v>
                </c:pt>
                <c:pt idx="182">
                  <c:v>752.27926548571429</c:v>
                </c:pt>
                <c:pt idx="183">
                  <c:v>749.4232301714286</c:v>
                </c:pt>
                <c:pt idx="184">
                  <c:v>741.34431485714288</c:v>
                </c:pt>
                <c:pt idx="185">
                  <c:v>729.43528754285717</c:v>
                </c:pt>
                <c:pt idx="186">
                  <c:v>718.83867622857144</c:v>
                </c:pt>
                <c:pt idx="187">
                  <c:v>706.76894491428573</c:v>
                </c:pt>
                <c:pt idx="188">
                  <c:v>693.46714959999997</c:v>
                </c:pt>
                <c:pt idx="189">
                  <c:v>683.16516228571425</c:v>
                </c:pt>
                <c:pt idx="190">
                  <c:v>675.13981497142856</c:v>
                </c:pt>
                <c:pt idx="191">
                  <c:v>679.99757165714288</c:v>
                </c:pt>
                <c:pt idx="192">
                  <c:v>700.44361634285713</c:v>
                </c:pt>
                <c:pt idx="193">
                  <c:v>736.53151702857144</c:v>
                </c:pt>
                <c:pt idx="194">
                  <c:v>750.12085771428576</c:v>
                </c:pt>
                <c:pt idx="195">
                  <c:v>770.40619839999999</c:v>
                </c:pt>
                <c:pt idx="196">
                  <c:v>770.52318708571431</c:v>
                </c:pt>
                <c:pt idx="197">
                  <c:v>764.96196777142859</c:v>
                </c:pt>
                <c:pt idx="198">
                  <c:v>755.24922845714286</c:v>
                </c:pt>
                <c:pt idx="199">
                  <c:v>742.45632914285716</c:v>
                </c:pt>
                <c:pt idx="200">
                  <c:v>729.4491578285714</c:v>
                </c:pt>
                <c:pt idx="201">
                  <c:v>718.98646651428567</c:v>
                </c:pt>
                <c:pt idx="202">
                  <c:v>705.9525112</c:v>
                </c:pt>
                <c:pt idx="203">
                  <c:v>696.61474788571434</c:v>
                </c:pt>
                <c:pt idx="204">
                  <c:v>719.63205657142862</c:v>
                </c:pt>
                <c:pt idx="205">
                  <c:v>764.53189325714288</c:v>
                </c:pt>
                <c:pt idx="206">
                  <c:v>803.96779394285716</c:v>
                </c:pt>
                <c:pt idx="207">
                  <c:v>825.29771062857139</c:v>
                </c:pt>
                <c:pt idx="208">
                  <c:v>826.11108331428568</c:v>
                </c:pt>
                <c:pt idx="209">
                  <c:v>817.38935199999992</c:v>
                </c:pt>
                <c:pt idx="210">
                  <c:v>808.64083668571425</c:v>
                </c:pt>
                <c:pt idx="211">
                  <c:v>795.63366537142849</c:v>
                </c:pt>
                <c:pt idx="212">
                  <c:v>784.09961405714273</c:v>
                </c:pt>
                <c:pt idx="213">
                  <c:v>776.93135474285702</c:v>
                </c:pt>
                <c:pt idx="214">
                  <c:v>772.22722342857128</c:v>
                </c:pt>
                <c:pt idx="215">
                  <c:v>772.90667611428557</c:v>
                </c:pt>
                <c:pt idx="216">
                  <c:v>781.13921679999987</c:v>
                </c:pt>
                <c:pt idx="217">
                  <c:v>778.09569348571415</c:v>
                </c:pt>
                <c:pt idx="218">
                  <c:v>776.33780217142839</c:v>
                </c:pt>
                <c:pt idx="219">
                  <c:v>769.75879085714269</c:v>
                </c:pt>
                <c:pt idx="220">
                  <c:v>756.93910754285696</c:v>
                </c:pt>
                <c:pt idx="221">
                  <c:v>751.0296962285712</c:v>
                </c:pt>
                <c:pt idx="222">
                  <c:v>737.56719691428543</c:v>
                </c:pt>
                <c:pt idx="223">
                  <c:v>724.56002559999968</c:v>
                </c:pt>
                <c:pt idx="224">
                  <c:v>712.91883828571395</c:v>
                </c:pt>
                <c:pt idx="225">
                  <c:v>703.79534697142822</c:v>
                </c:pt>
                <c:pt idx="226">
                  <c:v>712.61713565714251</c:v>
                </c:pt>
                <c:pt idx="227">
                  <c:v>717.8766523428568</c:v>
                </c:pt>
                <c:pt idx="228">
                  <c:v>720.67204102857113</c:v>
                </c:pt>
                <c:pt idx="229">
                  <c:v>728.07427771428547</c:v>
                </c:pt>
                <c:pt idx="230">
                  <c:v>759.42141039999979</c:v>
                </c:pt>
                <c:pt idx="231">
                  <c:v>763.98454308571411</c:v>
                </c:pt>
                <c:pt idx="232">
                  <c:v>764.87826777142834</c:v>
                </c:pt>
                <c:pt idx="233">
                  <c:v>757.87071245714264</c:v>
                </c:pt>
                <c:pt idx="234">
                  <c:v>749.55074114285696</c:v>
                </c:pt>
                <c:pt idx="235">
                  <c:v>736.99889782857122</c:v>
                </c:pt>
                <c:pt idx="236">
                  <c:v>725.17022251428546</c:v>
                </c:pt>
                <c:pt idx="237">
                  <c:v>716.42170719999979</c:v>
                </c:pt>
                <c:pt idx="238">
                  <c:v>708.39635988571411</c:v>
                </c:pt>
                <c:pt idx="239">
                  <c:v>698.92467657142834</c:v>
                </c:pt>
                <c:pt idx="240">
                  <c:v>696.55075325714267</c:v>
                </c:pt>
                <c:pt idx="241">
                  <c:v>686.83801394285695</c:v>
                </c:pt>
                <c:pt idx="242">
                  <c:v>690.94581862857126</c:v>
                </c:pt>
                <c:pt idx="243">
                  <c:v>689.08079131428553</c:v>
                </c:pt>
                <c:pt idx="244">
                  <c:v>680.2519239999998</c:v>
                </c:pt>
                <c:pt idx="245">
                  <c:v>667.24475268571405</c:v>
                </c:pt>
                <c:pt idx="246">
                  <c:v>654.26436537142831</c:v>
                </c:pt>
                <c:pt idx="247">
                  <c:v>641.28397805714258</c:v>
                </c:pt>
                <c:pt idx="248">
                  <c:v>626.56263074285687</c:v>
                </c:pt>
                <c:pt idx="249">
                  <c:v>617.30521942857115</c:v>
                </c:pt>
                <c:pt idx="250">
                  <c:v>604.72659211428538</c:v>
                </c:pt>
                <c:pt idx="251">
                  <c:v>592.44258879999961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F-4BA9-B370-C788B579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58576"/>
        <c:axId val="1934127040"/>
      </c:scatterChart>
      <c:valAx>
        <c:axId val="19367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4127040"/>
        <c:crosses val="autoZero"/>
        <c:crossBetween val="midCat"/>
      </c:valAx>
      <c:valAx>
        <c:axId val="1934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7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Hoja1!$B$2:$B$253</c:f>
              <c:numCache>
                <c:formatCode>General</c:formatCode>
                <c:ptCount val="252"/>
                <c:pt idx="0">
                  <c:v>17.75</c:v>
                </c:pt>
                <c:pt idx="1">
                  <c:v>14.8</c:v>
                </c:pt>
                <c:pt idx="2">
                  <c:v>30.27</c:v>
                </c:pt>
                <c:pt idx="3">
                  <c:v>18.07</c:v>
                </c:pt>
                <c:pt idx="4">
                  <c:v>7.29</c:v>
                </c:pt>
                <c:pt idx="5">
                  <c:v>5.07</c:v>
                </c:pt>
                <c:pt idx="6">
                  <c:v>3.89</c:v>
                </c:pt>
                <c:pt idx="7">
                  <c:v>2.78</c:v>
                </c:pt>
                <c:pt idx="8">
                  <c:v>2.71</c:v>
                </c:pt>
                <c:pt idx="9">
                  <c:v>3.42</c:v>
                </c:pt>
                <c:pt idx="10">
                  <c:v>2.67</c:v>
                </c:pt>
                <c:pt idx="11">
                  <c:v>8.7799999999999994</c:v>
                </c:pt>
                <c:pt idx="12">
                  <c:v>19.39</c:v>
                </c:pt>
                <c:pt idx="13">
                  <c:v>26.5</c:v>
                </c:pt>
                <c:pt idx="14">
                  <c:v>24.82</c:v>
                </c:pt>
                <c:pt idx="15">
                  <c:v>19.87</c:v>
                </c:pt>
                <c:pt idx="16">
                  <c:v>7.82</c:v>
                </c:pt>
                <c:pt idx="17">
                  <c:v>4.82</c:v>
                </c:pt>
                <c:pt idx="18">
                  <c:v>3.97</c:v>
                </c:pt>
                <c:pt idx="19">
                  <c:v>2.5</c:v>
                </c:pt>
                <c:pt idx="20">
                  <c:v>4.0199999999999996</c:v>
                </c:pt>
                <c:pt idx="21">
                  <c:v>4.8499999999999996</c:v>
                </c:pt>
                <c:pt idx="22">
                  <c:v>6.12</c:v>
                </c:pt>
                <c:pt idx="23">
                  <c:v>12.43</c:v>
                </c:pt>
                <c:pt idx="24">
                  <c:v>14.49</c:v>
                </c:pt>
                <c:pt idx="25">
                  <c:v>16.190000000000001</c:v>
                </c:pt>
                <c:pt idx="26">
                  <c:v>19.59</c:v>
                </c:pt>
                <c:pt idx="27">
                  <c:v>9.2899999999999991</c:v>
                </c:pt>
                <c:pt idx="28">
                  <c:v>3.68</c:v>
                </c:pt>
                <c:pt idx="29">
                  <c:v>4.74</c:v>
                </c:pt>
                <c:pt idx="30">
                  <c:v>3.62</c:v>
                </c:pt>
                <c:pt idx="31">
                  <c:v>3.45</c:v>
                </c:pt>
                <c:pt idx="32">
                  <c:v>3.15</c:v>
                </c:pt>
                <c:pt idx="33">
                  <c:v>4.29</c:v>
                </c:pt>
                <c:pt idx="34">
                  <c:v>3.19</c:v>
                </c:pt>
                <c:pt idx="35">
                  <c:v>4.57</c:v>
                </c:pt>
                <c:pt idx="36">
                  <c:v>8.3000000000000007</c:v>
                </c:pt>
                <c:pt idx="37">
                  <c:v>8.69</c:v>
                </c:pt>
                <c:pt idx="38">
                  <c:v>23.38</c:v>
                </c:pt>
                <c:pt idx="39">
                  <c:v>9.91</c:v>
                </c:pt>
                <c:pt idx="40">
                  <c:v>6.66</c:v>
                </c:pt>
                <c:pt idx="41">
                  <c:v>4.54</c:v>
                </c:pt>
                <c:pt idx="42">
                  <c:v>3.27</c:v>
                </c:pt>
                <c:pt idx="43">
                  <c:v>3.11</c:v>
                </c:pt>
                <c:pt idx="44">
                  <c:v>4.88</c:v>
                </c:pt>
                <c:pt idx="45">
                  <c:v>2.94</c:v>
                </c:pt>
                <c:pt idx="46">
                  <c:v>4.01</c:v>
                </c:pt>
                <c:pt idx="47">
                  <c:v>4.18</c:v>
                </c:pt>
                <c:pt idx="48">
                  <c:v>10.029999999999999</c:v>
                </c:pt>
                <c:pt idx="49">
                  <c:v>17.309999999999999</c:v>
                </c:pt>
                <c:pt idx="50">
                  <c:v>15.34</c:v>
                </c:pt>
                <c:pt idx="51">
                  <c:v>8.7799999999999994</c:v>
                </c:pt>
                <c:pt idx="52">
                  <c:v>4.1399999999999997</c:v>
                </c:pt>
                <c:pt idx="53">
                  <c:v>3.99</c:v>
                </c:pt>
                <c:pt idx="54">
                  <c:v>3.15</c:v>
                </c:pt>
                <c:pt idx="55">
                  <c:v>3.03</c:v>
                </c:pt>
                <c:pt idx="56">
                  <c:v>2.85</c:v>
                </c:pt>
                <c:pt idx="57">
                  <c:v>2.41</c:v>
                </c:pt>
                <c:pt idx="58">
                  <c:v>2.2400000000000002</c:v>
                </c:pt>
                <c:pt idx="59">
                  <c:v>6.42</c:v>
                </c:pt>
                <c:pt idx="60">
                  <c:v>5.99</c:v>
                </c:pt>
                <c:pt idx="61">
                  <c:v>22.19</c:v>
                </c:pt>
                <c:pt idx="62">
                  <c:v>13.34</c:v>
                </c:pt>
                <c:pt idx="63">
                  <c:v>7.98</c:v>
                </c:pt>
                <c:pt idx="64">
                  <c:v>6.26</c:v>
                </c:pt>
                <c:pt idx="65">
                  <c:v>2.95</c:v>
                </c:pt>
                <c:pt idx="66">
                  <c:v>2.71</c:v>
                </c:pt>
                <c:pt idx="67">
                  <c:v>2.68</c:v>
                </c:pt>
                <c:pt idx="68">
                  <c:v>2.68</c:v>
                </c:pt>
                <c:pt idx="69">
                  <c:v>3.78</c:v>
                </c:pt>
                <c:pt idx="70">
                  <c:v>7.25</c:v>
                </c:pt>
                <c:pt idx="71">
                  <c:v>6.91</c:v>
                </c:pt>
                <c:pt idx="72">
                  <c:v>7.68</c:v>
                </c:pt>
                <c:pt idx="73">
                  <c:v>17.22</c:v>
                </c:pt>
                <c:pt idx="74">
                  <c:v>9.6</c:v>
                </c:pt>
                <c:pt idx="75">
                  <c:v>6.08</c:v>
                </c:pt>
                <c:pt idx="76">
                  <c:v>4.37</c:v>
                </c:pt>
                <c:pt idx="77">
                  <c:v>3.09</c:v>
                </c:pt>
                <c:pt idx="78">
                  <c:v>2.09</c:v>
                </c:pt>
                <c:pt idx="79">
                  <c:v>2.38</c:v>
                </c:pt>
                <c:pt idx="80">
                  <c:v>1.97</c:v>
                </c:pt>
                <c:pt idx="81">
                  <c:v>3.77</c:v>
                </c:pt>
                <c:pt idx="82">
                  <c:v>2.92</c:v>
                </c:pt>
                <c:pt idx="83">
                  <c:v>5.98</c:v>
                </c:pt>
                <c:pt idx="84">
                  <c:v>4.5599999999999996</c:v>
                </c:pt>
                <c:pt idx="85">
                  <c:v>16.72</c:v>
                </c:pt>
                <c:pt idx="86">
                  <c:v>21.66</c:v>
                </c:pt>
                <c:pt idx="87">
                  <c:v>15.57</c:v>
                </c:pt>
                <c:pt idx="88">
                  <c:v>4.8600000000000003</c:v>
                </c:pt>
                <c:pt idx="89">
                  <c:v>2.77</c:v>
                </c:pt>
                <c:pt idx="90">
                  <c:v>2.8</c:v>
                </c:pt>
                <c:pt idx="91">
                  <c:v>2.63</c:v>
                </c:pt>
                <c:pt idx="92">
                  <c:v>4.75</c:v>
                </c:pt>
                <c:pt idx="93">
                  <c:v>2.25</c:v>
                </c:pt>
                <c:pt idx="94">
                  <c:v>2.0099999999999998</c:v>
                </c:pt>
                <c:pt idx="95">
                  <c:v>0.92</c:v>
                </c:pt>
                <c:pt idx="96">
                  <c:v>8.2799999999999994</c:v>
                </c:pt>
                <c:pt idx="97">
                  <c:v>6.96</c:v>
                </c:pt>
                <c:pt idx="98">
                  <c:v>12.73</c:v>
                </c:pt>
                <c:pt idx="99">
                  <c:v>8.83</c:v>
                </c:pt>
                <c:pt idx="100">
                  <c:v>4.09</c:v>
                </c:pt>
                <c:pt idx="101">
                  <c:v>3.3</c:v>
                </c:pt>
                <c:pt idx="102">
                  <c:v>2.2000000000000002</c:v>
                </c:pt>
                <c:pt idx="103">
                  <c:v>1.26</c:v>
                </c:pt>
                <c:pt idx="104">
                  <c:v>3.49</c:v>
                </c:pt>
                <c:pt idx="105">
                  <c:v>2.83</c:v>
                </c:pt>
                <c:pt idx="106">
                  <c:v>6.37</c:v>
                </c:pt>
                <c:pt idx="107">
                  <c:v>7.28</c:v>
                </c:pt>
                <c:pt idx="108">
                  <c:v>9.8800000000000008</c:v>
                </c:pt>
                <c:pt idx="109">
                  <c:v>27.12</c:v>
                </c:pt>
                <c:pt idx="110">
                  <c:v>21.39</c:v>
                </c:pt>
                <c:pt idx="111">
                  <c:v>9.23</c:v>
                </c:pt>
                <c:pt idx="112">
                  <c:v>4.99</c:v>
                </c:pt>
                <c:pt idx="113">
                  <c:v>4.29</c:v>
                </c:pt>
                <c:pt idx="114">
                  <c:v>3.81</c:v>
                </c:pt>
                <c:pt idx="115">
                  <c:v>2.2999999999999998</c:v>
                </c:pt>
                <c:pt idx="116">
                  <c:v>2.42</c:v>
                </c:pt>
                <c:pt idx="117">
                  <c:v>4.67</c:v>
                </c:pt>
                <c:pt idx="118">
                  <c:v>6.11</c:v>
                </c:pt>
                <c:pt idx="119">
                  <c:v>9.18</c:v>
                </c:pt>
                <c:pt idx="120">
                  <c:v>8.35</c:v>
                </c:pt>
                <c:pt idx="121">
                  <c:v>28.38</c:v>
                </c:pt>
                <c:pt idx="122">
                  <c:v>11.46</c:v>
                </c:pt>
                <c:pt idx="123">
                  <c:v>5.99</c:v>
                </c:pt>
                <c:pt idx="124">
                  <c:v>5.62</c:v>
                </c:pt>
                <c:pt idx="125">
                  <c:v>2.82</c:v>
                </c:pt>
                <c:pt idx="126">
                  <c:v>2.86</c:v>
                </c:pt>
                <c:pt idx="127">
                  <c:v>5.12</c:v>
                </c:pt>
                <c:pt idx="128">
                  <c:v>2.33</c:v>
                </c:pt>
                <c:pt idx="129">
                  <c:v>4.26</c:v>
                </c:pt>
                <c:pt idx="130">
                  <c:v>6.88</c:v>
                </c:pt>
                <c:pt idx="131">
                  <c:v>5.62</c:v>
                </c:pt>
                <c:pt idx="132">
                  <c:v>8.7200000000000006</c:v>
                </c:pt>
                <c:pt idx="133">
                  <c:v>5.04</c:v>
                </c:pt>
                <c:pt idx="134">
                  <c:v>12.89</c:v>
                </c:pt>
                <c:pt idx="135">
                  <c:v>13.18</c:v>
                </c:pt>
                <c:pt idx="136">
                  <c:v>4.62</c:v>
                </c:pt>
                <c:pt idx="137">
                  <c:v>4.55</c:v>
                </c:pt>
                <c:pt idx="138">
                  <c:v>2.2799999999999998</c:v>
                </c:pt>
                <c:pt idx="139">
                  <c:v>2.0699999999999998</c:v>
                </c:pt>
                <c:pt idx="140">
                  <c:v>2.48</c:v>
                </c:pt>
                <c:pt idx="141">
                  <c:v>2.34</c:v>
                </c:pt>
                <c:pt idx="142">
                  <c:v>2.16</c:v>
                </c:pt>
                <c:pt idx="143">
                  <c:v>6.49</c:v>
                </c:pt>
                <c:pt idx="144">
                  <c:v>9.23</c:v>
                </c:pt>
                <c:pt idx="145">
                  <c:v>31.91</c:v>
                </c:pt>
                <c:pt idx="146">
                  <c:v>24.33</c:v>
                </c:pt>
                <c:pt idx="147">
                  <c:v>14.81</c:v>
                </c:pt>
                <c:pt idx="148">
                  <c:v>7.75</c:v>
                </c:pt>
                <c:pt idx="149">
                  <c:v>5.16</c:v>
                </c:pt>
                <c:pt idx="150">
                  <c:v>3.12</c:v>
                </c:pt>
                <c:pt idx="151">
                  <c:v>2.79</c:v>
                </c:pt>
                <c:pt idx="152">
                  <c:v>3.39</c:v>
                </c:pt>
                <c:pt idx="153">
                  <c:v>5.15</c:v>
                </c:pt>
                <c:pt idx="154">
                  <c:v>4.9400000000000004</c:v>
                </c:pt>
                <c:pt idx="155">
                  <c:v>12.62</c:v>
                </c:pt>
                <c:pt idx="156">
                  <c:v>7.51</c:v>
                </c:pt>
                <c:pt idx="157">
                  <c:v>12.98</c:v>
                </c:pt>
                <c:pt idx="158">
                  <c:v>17.579999999999998</c:v>
                </c:pt>
                <c:pt idx="159">
                  <c:v>13.92</c:v>
                </c:pt>
                <c:pt idx="160">
                  <c:v>6.83</c:v>
                </c:pt>
                <c:pt idx="161">
                  <c:v>5.09</c:v>
                </c:pt>
                <c:pt idx="162">
                  <c:v>4.2699999999999996</c:v>
                </c:pt>
                <c:pt idx="163">
                  <c:v>2.63</c:v>
                </c:pt>
                <c:pt idx="164">
                  <c:v>2.92</c:v>
                </c:pt>
                <c:pt idx="165">
                  <c:v>2</c:v>
                </c:pt>
                <c:pt idx="166">
                  <c:v>3.3</c:v>
                </c:pt>
                <c:pt idx="167">
                  <c:v>8.15</c:v>
                </c:pt>
                <c:pt idx="168">
                  <c:v>16.899999999999999</c:v>
                </c:pt>
                <c:pt idx="169">
                  <c:v>18.46</c:v>
                </c:pt>
                <c:pt idx="170">
                  <c:v>24.25</c:v>
                </c:pt>
                <c:pt idx="171">
                  <c:v>18.38</c:v>
                </c:pt>
                <c:pt idx="172">
                  <c:v>9.0500000000000007</c:v>
                </c:pt>
                <c:pt idx="173">
                  <c:v>5.96</c:v>
                </c:pt>
                <c:pt idx="174">
                  <c:v>4.07</c:v>
                </c:pt>
                <c:pt idx="175">
                  <c:v>2.91</c:v>
                </c:pt>
                <c:pt idx="176">
                  <c:v>3.08</c:v>
                </c:pt>
                <c:pt idx="177">
                  <c:v>3.17</c:v>
                </c:pt>
                <c:pt idx="178">
                  <c:v>3.4</c:v>
                </c:pt>
                <c:pt idx="179">
                  <c:v>6.19</c:v>
                </c:pt>
                <c:pt idx="180">
                  <c:v>17.440000000000001</c:v>
                </c:pt>
                <c:pt idx="181">
                  <c:v>17.54</c:v>
                </c:pt>
                <c:pt idx="182">
                  <c:v>10.68</c:v>
                </c:pt>
                <c:pt idx="183">
                  <c:v>5.5</c:v>
                </c:pt>
                <c:pt idx="184">
                  <c:v>3.55</c:v>
                </c:pt>
                <c:pt idx="185">
                  <c:v>2.12</c:v>
                </c:pt>
                <c:pt idx="186">
                  <c:v>2.61</c:v>
                </c:pt>
                <c:pt idx="187">
                  <c:v>2.06</c:v>
                </c:pt>
                <c:pt idx="188">
                  <c:v>1.6</c:v>
                </c:pt>
                <c:pt idx="189">
                  <c:v>2.72</c:v>
                </c:pt>
                <c:pt idx="190">
                  <c:v>3.57</c:v>
                </c:pt>
                <c:pt idx="191">
                  <c:v>8.3800000000000008</c:v>
                </c:pt>
                <c:pt idx="192">
                  <c:v>14.2</c:v>
                </c:pt>
                <c:pt idx="193">
                  <c:v>20.04</c:v>
                </c:pt>
                <c:pt idx="194">
                  <c:v>11.64</c:v>
                </c:pt>
                <c:pt idx="195">
                  <c:v>14.14</c:v>
                </c:pt>
                <c:pt idx="196">
                  <c:v>6.61</c:v>
                </c:pt>
                <c:pt idx="197">
                  <c:v>4.49</c:v>
                </c:pt>
                <c:pt idx="198">
                  <c:v>2.94</c:v>
                </c:pt>
                <c:pt idx="199">
                  <c:v>1.79</c:v>
                </c:pt>
                <c:pt idx="200">
                  <c:v>1.71</c:v>
                </c:pt>
                <c:pt idx="201">
                  <c:v>2.66</c:v>
                </c:pt>
                <c:pt idx="202">
                  <c:v>1.7</c:v>
                </c:pt>
                <c:pt idx="203">
                  <c:v>3.08</c:v>
                </c:pt>
                <c:pt idx="204">
                  <c:v>15.16</c:v>
                </c:pt>
                <c:pt idx="205">
                  <c:v>23.33</c:v>
                </c:pt>
                <c:pt idx="206">
                  <c:v>21.29</c:v>
                </c:pt>
                <c:pt idx="207">
                  <c:v>14.53</c:v>
                </c:pt>
                <c:pt idx="208">
                  <c:v>6.87</c:v>
                </c:pt>
                <c:pt idx="209">
                  <c:v>3.31</c:v>
                </c:pt>
                <c:pt idx="210">
                  <c:v>3.3</c:v>
                </c:pt>
                <c:pt idx="211">
                  <c:v>1.71</c:v>
                </c:pt>
                <c:pt idx="212">
                  <c:v>2.2599999999999998</c:v>
                </c:pt>
                <c:pt idx="213">
                  <c:v>3.89</c:v>
                </c:pt>
                <c:pt idx="214">
                  <c:v>4.8099999999999996</c:v>
                </c:pt>
                <c:pt idx="215">
                  <c:v>6.82</c:v>
                </c:pt>
                <c:pt idx="216">
                  <c:v>9.64</c:v>
                </c:pt>
                <c:pt idx="217">
                  <c:v>5.43</c:v>
                </c:pt>
                <c:pt idx="218">
                  <c:v>5.91</c:v>
                </c:pt>
                <c:pt idx="219">
                  <c:v>4.1100000000000003</c:v>
                </c:pt>
                <c:pt idx="220">
                  <c:v>1.78</c:v>
                </c:pt>
                <c:pt idx="221">
                  <c:v>4.3600000000000003</c:v>
                </c:pt>
                <c:pt idx="222">
                  <c:v>1.54</c:v>
                </c:pt>
                <c:pt idx="223">
                  <c:v>1.71</c:v>
                </c:pt>
                <c:pt idx="224">
                  <c:v>2.2200000000000002</c:v>
                </c:pt>
                <c:pt idx="225">
                  <c:v>3.16</c:v>
                </c:pt>
                <c:pt idx="226">
                  <c:v>9.86</c:v>
                </c:pt>
                <c:pt idx="227">
                  <c:v>8.5299999999999994</c:v>
                </c:pt>
                <c:pt idx="228">
                  <c:v>7.61</c:v>
                </c:pt>
                <c:pt idx="229">
                  <c:v>9.33</c:v>
                </c:pt>
                <c:pt idx="230">
                  <c:v>18.27</c:v>
                </c:pt>
                <c:pt idx="231">
                  <c:v>8.27</c:v>
                </c:pt>
                <c:pt idx="232">
                  <c:v>6.9</c:v>
                </c:pt>
                <c:pt idx="233">
                  <c:v>3.95</c:v>
                </c:pt>
                <c:pt idx="234">
                  <c:v>3.46</c:v>
                </c:pt>
                <c:pt idx="235">
                  <c:v>1.88</c:v>
                </c:pt>
                <c:pt idx="236">
                  <c:v>2.15</c:v>
                </c:pt>
                <c:pt idx="237">
                  <c:v>3.3</c:v>
                </c:pt>
                <c:pt idx="238">
                  <c:v>3.57</c:v>
                </c:pt>
                <c:pt idx="239">
                  <c:v>3.03</c:v>
                </c:pt>
                <c:pt idx="240">
                  <c:v>5.68</c:v>
                </c:pt>
                <c:pt idx="241">
                  <c:v>2.94</c:v>
                </c:pt>
                <c:pt idx="242">
                  <c:v>8.1</c:v>
                </c:pt>
                <c:pt idx="243">
                  <c:v>5.87</c:v>
                </c:pt>
                <c:pt idx="244">
                  <c:v>3.27</c:v>
                </c:pt>
                <c:pt idx="245">
                  <c:v>1.71</c:v>
                </c:pt>
                <c:pt idx="246">
                  <c:v>1.72</c:v>
                </c:pt>
                <c:pt idx="247">
                  <c:v>1.72</c:v>
                </c:pt>
                <c:pt idx="248">
                  <c:v>1.07</c:v>
                </c:pt>
                <c:pt idx="249">
                  <c:v>3.11</c:v>
                </c:pt>
                <c:pt idx="250">
                  <c:v>1.87</c:v>
                </c:pt>
                <c:pt idx="251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040-84A8-0A2EF8FB86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Hoja1!$C$2:$C$253</c:f>
              <c:numCache>
                <c:formatCode>General</c:formatCode>
                <c:ptCount val="252"/>
                <c:pt idx="0">
                  <c:v>6.5663214285714284</c:v>
                </c:pt>
                <c:pt idx="1">
                  <c:v>6.5663214285714284</c:v>
                </c:pt>
                <c:pt idx="2">
                  <c:v>6.5663214285714284</c:v>
                </c:pt>
                <c:pt idx="3">
                  <c:v>6.5663214285714284</c:v>
                </c:pt>
                <c:pt idx="4">
                  <c:v>6.5663214285714284</c:v>
                </c:pt>
                <c:pt idx="5">
                  <c:v>6.5663214285714284</c:v>
                </c:pt>
                <c:pt idx="6">
                  <c:v>6.5663214285714284</c:v>
                </c:pt>
                <c:pt idx="7">
                  <c:v>6.5663214285714284</c:v>
                </c:pt>
                <c:pt idx="8">
                  <c:v>6.5663214285714284</c:v>
                </c:pt>
                <c:pt idx="9">
                  <c:v>6.5663214285714284</c:v>
                </c:pt>
                <c:pt idx="10">
                  <c:v>6.5663214285714284</c:v>
                </c:pt>
                <c:pt idx="11">
                  <c:v>6.5663214285714284</c:v>
                </c:pt>
                <c:pt idx="12">
                  <c:v>6.5663214285714284</c:v>
                </c:pt>
                <c:pt idx="13">
                  <c:v>6.5663214285714284</c:v>
                </c:pt>
                <c:pt idx="14">
                  <c:v>6.5663214285714284</c:v>
                </c:pt>
                <c:pt idx="15">
                  <c:v>6.5663214285714284</c:v>
                </c:pt>
                <c:pt idx="16">
                  <c:v>6.5663214285714284</c:v>
                </c:pt>
                <c:pt idx="17">
                  <c:v>6.5663214285714284</c:v>
                </c:pt>
                <c:pt idx="18">
                  <c:v>6.5663214285714284</c:v>
                </c:pt>
                <c:pt idx="19">
                  <c:v>6.5663214285714284</c:v>
                </c:pt>
                <c:pt idx="20">
                  <c:v>6.5663214285714284</c:v>
                </c:pt>
                <c:pt idx="21">
                  <c:v>6.5663214285714284</c:v>
                </c:pt>
                <c:pt idx="22">
                  <c:v>6.5663214285714284</c:v>
                </c:pt>
                <c:pt idx="23">
                  <c:v>6.5663214285714284</c:v>
                </c:pt>
                <c:pt idx="24">
                  <c:v>6.5663214285714284</c:v>
                </c:pt>
                <c:pt idx="25">
                  <c:v>6.5663214285714284</c:v>
                </c:pt>
                <c:pt idx="26">
                  <c:v>6.5663214285714284</c:v>
                </c:pt>
                <c:pt idx="27">
                  <c:v>6.5663214285714284</c:v>
                </c:pt>
                <c:pt idx="28">
                  <c:v>6.5663214285714284</c:v>
                </c:pt>
                <c:pt idx="29">
                  <c:v>6.5663214285714284</c:v>
                </c:pt>
                <c:pt idx="30">
                  <c:v>6.5663214285714284</c:v>
                </c:pt>
                <c:pt idx="31">
                  <c:v>6.5663214285714284</c:v>
                </c:pt>
                <c:pt idx="32">
                  <c:v>6.5663214285714284</c:v>
                </c:pt>
                <c:pt idx="33">
                  <c:v>6.5663214285714284</c:v>
                </c:pt>
                <c:pt idx="34">
                  <c:v>6.5663214285714284</c:v>
                </c:pt>
                <c:pt idx="35">
                  <c:v>6.5663214285714284</c:v>
                </c:pt>
                <c:pt idx="36">
                  <c:v>6.5663214285714284</c:v>
                </c:pt>
                <c:pt idx="37">
                  <c:v>6.5663214285714284</c:v>
                </c:pt>
                <c:pt idx="38">
                  <c:v>6.5663214285714284</c:v>
                </c:pt>
                <c:pt idx="39">
                  <c:v>6.5663214285714284</c:v>
                </c:pt>
                <c:pt idx="40">
                  <c:v>6.5663214285714284</c:v>
                </c:pt>
                <c:pt idx="41">
                  <c:v>6.5663214285714284</c:v>
                </c:pt>
                <c:pt idx="42">
                  <c:v>6.5663214285714284</c:v>
                </c:pt>
                <c:pt idx="43">
                  <c:v>6.5663214285714284</c:v>
                </c:pt>
                <c:pt idx="44">
                  <c:v>6.5663214285714284</c:v>
                </c:pt>
                <c:pt idx="45">
                  <c:v>6.5663214285714284</c:v>
                </c:pt>
                <c:pt idx="46">
                  <c:v>6.5663214285714284</c:v>
                </c:pt>
                <c:pt idx="47">
                  <c:v>6.5663214285714284</c:v>
                </c:pt>
                <c:pt idx="48">
                  <c:v>6.5663214285714284</c:v>
                </c:pt>
                <c:pt idx="49">
                  <c:v>6.5663214285714284</c:v>
                </c:pt>
                <c:pt idx="50">
                  <c:v>6.5663214285714284</c:v>
                </c:pt>
                <c:pt idx="51">
                  <c:v>6.5663214285714284</c:v>
                </c:pt>
                <c:pt idx="52">
                  <c:v>6.5663214285714284</c:v>
                </c:pt>
                <c:pt idx="53">
                  <c:v>6.5663214285714284</c:v>
                </c:pt>
                <c:pt idx="54">
                  <c:v>6.5663214285714284</c:v>
                </c:pt>
                <c:pt idx="55">
                  <c:v>6.5663214285714284</c:v>
                </c:pt>
                <c:pt idx="56">
                  <c:v>6.5663214285714284</c:v>
                </c:pt>
                <c:pt idx="57">
                  <c:v>6.5663214285714284</c:v>
                </c:pt>
                <c:pt idx="58">
                  <c:v>6.5663214285714284</c:v>
                </c:pt>
                <c:pt idx="59">
                  <c:v>6.5663214285714284</c:v>
                </c:pt>
                <c:pt idx="60">
                  <c:v>6.5663214285714284</c:v>
                </c:pt>
                <c:pt idx="61">
                  <c:v>6.5663214285714284</c:v>
                </c:pt>
                <c:pt idx="62">
                  <c:v>6.5663214285714284</c:v>
                </c:pt>
                <c:pt idx="63">
                  <c:v>6.5663214285714284</c:v>
                </c:pt>
                <c:pt idx="64">
                  <c:v>6.5663214285714284</c:v>
                </c:pt>
                <c:pt idx="65">
                  <c:v>6.5663214285714284</c:v>
                </c:pt>
                <c:pt idx="66">
                  <c:v>6.5663214285714284</c:v>
                </c:pt>
                <c:pt idx="67">
                  <c:v>6.5663214285714284</c:v>
                </c:pt>
                <c:pt idx="68">
                  <c:v>6.5663214285714284</c:v>
                </c:pt>
                <c:pt idx="69">
                  <c:v>6.5663214285714284</c:v>
                </c:pt>
                <c:pt idx="70">
                  <c:v>6.5663214285714284</c:v>
                </c:pt>
                <c:pt idx="71">
                  <c:v>6.5663214285714284</c:v>
                </c:pt>
                <c:pt idx="72">
                  <c:v>6.5663214285714284</c:v>
                </c:pt>
                <c:pt idx="73">
                  <c:v>6.5663214285714284</c:v>
                </c:pt>
                <c:pt idx="74">
                  <c:v>6.5663214285714284</c:v>
                </c:pt>
                <c:pt idx="75">
                  <c:v>6.5663214285714284</c:v>
                </c:pt>
                <c:pt idx="76">
                  <c:v>6.5663214285714284</c:v>
                </c:pt>
                <c:pt idx="77">
                  <c:v>6.5663214285714284</c:v>
                </c:pt>
                <c:pt idx="78">
                  <c:v>6.5663214285714284</c:v>
                </c:pt>
                <c:pt idx="79">
                  <c:v>6.5663214285714284</c:v>
                </c:pt>
                <c:pt idx="80">
                  <c:v>6.5663214285714284</c:v>
                </c:pt>
                <c:pt idx="81">
                  <c:v>6.5663214285714284</c:v>
                </c:pt>
                <c:pt idx="82">
                  <c:v>6.5663214285714284</c:v>
                </c:pt>
                <c:pt idx="83">
                  <c:v>6.5663214285714284</c:v>
                </c:pt>
                <c:pt idx="84">
                  <c:v>6.5663214285714284</c:v>
                </c:pt>
                <c:pt idx="85">
                  <c:v>6.5663214285714284</c:v>
                </c:pt>
                <c:pt idx="86">
                  <c:v>6.5663214285714284</c:v>
                </c:pt>
                <c:pt idx="87">
                  <c:v>6.5663214285714284</c:v>
                </c:pt>
                <c:pt idx="88">
                  <c:v>6.5663214285714284</c:v>
                </c:pt>
                <c:pt idx="89">
                  <c:v>6.5663214285714284</c:v>
                </c:pt>
                <c:pt idx="90">
                  <c:v>6.5663214285714284</c:v>
                </c:pt>
                <c:pt idx="91">
                  <c:v>6.5663214285714284</c:v>
                </c:pt>
                <c:pt idx="92">
                  <c:v>6.5663214285714284</c:v>
                </c:pt>
                <c:pt idx="93">
                  <c:v>6.5663214285714284</c:v>
                </c:pt>
                <c:pt idx="94">
                  <c:v>6.5663214285714284</c:v>
                </c:pt>
                <c:pt idx="95">
                  <c:v>6.5663214285714284</c:v>
                </c:pt>
                <c:pt idx="96">
                  <c:v>6.5663214285714284</c:v>
                </c:pt>
                <c:pt idx="97">
                  <c:v>6.5663214285714284</c:v>
                </c:pt>
                <c:pt idx="98">
                  <c:v>6.5663214285714284</c:v>
                </c:pt>
                <c:pt idx="99">
                  <c:v>6.5663214285714284</c:v>
                </c:pt>
                <c:pt idx="100">
                  <c:v>6.5663214285714284</c:v>
                </c:pt>
                <c:pt idx="101">
                  <c:v>6.5663214285714284</c:v>
                </c:pt>
                <c:pt idx="102">
                  <c:v>6.5663214285714284</c:v>
                </c:pt>
                <c:pt idx="103">
                  <c:v>6.5663214285714284</c:v>
                </c:pt>
                <c:pt idx="104">
                  <c:v>6.5663214285714284</c:v>
                </c:pt>
                <c:pt idx="105">
                  <c:v>6.5663214285714284</c:v>
                </c:pt>
                <c:pt idx="106">
                  <c:v>6.5663214285714284</c:v>
                </c:pt>
                <c:pt idx="107">
                  <c:v>6.5663214285714284</c:v>
                </c:pt>
                <c:pt idx="108">
                  <c:v>6.5663214285714284</c:v>
                </c:pt>
                <c:pt idx="109">
                  <c:v>6.5663214285714284</c:v>
                </c:pt>
                <c:pt idx="110">
                  <c:v>6.5663214285714284</c:v>
                </c:pt>
                <c:pt idx="111">
                  <c:v>6.5663214285714284</c:v>
                </c:pt>
                <c:pt idx="112">
                  <c:v>6.5663214285714284</c:v>
                </c:pt>
                <c:pt idx="113">
                  <c:v>6.5663214285714284</c:v>
                </c:pt>
                <c:pt idx="114">
                  <c:v>6.5663214285714284</c:v>
                </c:pt>
                <c:pt idx="115">
                  <c:v>6.5663214285714284</c:v>
                </c:pt>
                <c:pt idx="116">
                  <c:v>6.5663214285714284</c:v>
                </c:pt>
                <c:pt idx="117">
                  <c:v>6.5663214285714284</c:v>
                </c:pt>
                <c:pt idx="118">
                  <c:v>6.5663214285714284</c:v>
                </c:pt>
                <c:pt idx="119">
                  <c:v>6.5663214285714284</c:v>
                </c:pt>
                <c:pt idx="120">
                  <c:v>6.5663214285714284</c:v>
                </c:pt>
                <c:pt idx="121">
                  <c:v>6.5663214285714284</c:v>
                </c:pt>
                <c:pt idx="122">
                  <c:v>6.5663214285714284</c:v>
                </c:pt>
                <c:pt idx="123">
                  <c:v>6.5663214285714284</c:v>
                </c:pt>
                <c:pt idx="124">
                  <c:v>6.5663214285714284</c:v>
                </c:pt>
                <c:pt idx="125">
                  <c:v>6.5663214285714284</c:v>
                </c:pt>
                <c:pt idx="126">
                  <c:v>6.5663214285714284</c:v>
                </c:pt>
                <c:pt idx="127">
                  <c:v>6.5663214285714284</c:v>
                </c:pt>
                <c:pt idx="128">
                  <c:v>6.5663214285714284</c:v>
                </c:pt>
                <c:pt idx="129">
                  <c:v>6.5663214285714284</c:v>
                </c:pt>
                <c:pt idx="130">
                  <c:v>6.5663214285714284</c:v>
                </c:pt>
                <c:pt idx="131">
                  <c:v>6.5663214285714284</c:v>
                </c:pt>
                <c:pt idx="132">
                  <c:v>6.5663214285714284</c:v>
                </c:pt>
                <c:pt idx="133">
                  <c:v>6.5663214285714284</c:v>
                </c:pt>
                <c:pt idx="134">
                  <c:v>6.5663214285714284</c:v>
                </c:pt>
                <c:pt idx="135">
                  <c:v>6.5663214285714284</c:v>
                </c:pt>
                <c:pt idx="136">
                  <c:v>6.5663214285714284</c:v>
                </c:pt>
                <c:pt idx="137">
                  <c:v>6.5663214285714284</c:v>
                </c:pt>
                <c:pt idx="138">
                  <c:v>6.5663214285714284</c:v>
                </c:pt>
                <c:pt idx="139">
                  <c:v>6.5663214285714284</c:v>
                </c:pt>
                <c:pt idx="140">
                  <c:v>6.5663214285714284</c:v>
                </c:pt>
                <c:pt idx="141">
                  <c:v>6.5663214285714284</c:v>
                </c:pt>
                <c:pt idx="142">
                  <c:v>6.5663214285714284</c:v>
                </c:pt>
                <c:pt idx="143">
                  <c:v>6.5663214285714284</c:v>
                </c:pt>
                <c:pt idx="144">
                  <c:v>6.5663214285714284</c:v>
                </c:pt>
                <c:pt idx="145">
                  <c:v>6.5663214285714284</c:v>
                </c:pt>
                <c:pt idx="146">
                  <c:v>6.5663214285714284</c:v>
                </c:pt>
                <c:pt idx="147">
                  <c:v>6.5663214285714284</c:v>
                </c:pt>
                <c:pt idx="148">
                  <c:v>6.5663214285714284</c:v>
                </c:pt>
                <c:pt idx="149">
                  <c:v>6.5663214285714284</c:v>
                </c:pt>
                <c:pt idx="150">
                  <c:v>6.5663214285714284</c:v>
                </c:pt>
                <c:pt idx="151">
                  <c:v>6.5663214285714284</c:v>
                </c:pt>
                <c:pt idx="152">
                  <c:v>6.5663214285714284</c:v>
                </c:pt>
                <c:pt idx="153">
                  <c:v>6.5663214285714284</c:v>
                </c:pt>
                <c:pt idx="154">
                  <c:v>6.5663214285714284</c:v>
                </c:pt>
                <c:pt idx="155">
                  <c:v>6.5663214285714284</c:v>
                </c:pt>
                <c:pt idx="156">
                  <c:v>6.5663214285714284</c:v>
                </c:pt>
                <c:pt idx="157">
                  <c:v>6.5663214285714284</c:v>
                </c:pt>
                <c:pt idx="158">
                  <c:v>6.5663214285714284</c:v>
                </c:pt>
                <c:pt idx="159">
                  <c:v>6.5663214285714284</c:v>
                </c:pt>
                <c:pt idx="160">
                  <c:v>6.5663214285714284</c:v>
                </c:pt>
                <c:pt idx="161">
                  <c:v>6.5663214285714284</c:v>
                </c:pt>
                <c:pt idx="162">
                  <c:v>6.5663214285714284</c:v>
                </c:pt>
                <c:pt idx="163">
                  <c:v>6.5663214285714284</c:v>
                </c:pt>
                <c:pt idx="164">
                  <c:v>6.5663214285714284</c:v>
                </c:pt>
                <c:pt idx="165">
                  <c:v>6.5663214285714284</c:v>
                </c:pt>
                <c:pt idx="166">
                  <c:v>6.5663214285714284</c:v>
                </c:pt>
                <c:pt idx="167">
                  <c:v>6.5663214285714284</c:v>
                </c:pt>
                <c:pt idx="168">
                  <c:v>6.5663214285714284</c:v>
                </c:pt>
                <c:pt idx="169">
                  <c:v>6.5663214285714284</c:v>
                </c:pt>
                <c:pt idx="170">
                  <c:v>6.5663214285714284</c:v>
                </c:pt>
                <c:pt idx="171">
                  <c:v>6.5663214285714284</c:v>
                </c:pt>
                <c:pt idx="172">
                  <c:v>6.5663214285714284</c:v>
                </c:pt>
                <c:pt idx="173">
                  <c:v>6.5663214285714284</c:v>
                </c:pt>
                <c:pt idx="174">
                  <c:v>6.5663214285714284</c:v>
                </c:pt>
                <c:pt idx="175">
                  <c:v>6.5663214285714284</c:v>
                </c:pt>
                <c:pt idx="176">
                  <c:v>6.5663214285714284</c:v>
                </c:pt>
                <c:pt idx="177">
                  <c:v>6.5663214285714284</c:v>
                </c:pt>
                <c:pt idx="178">
                  <c:v>6.5663214285714284</c:v>
                </c:pt>
                <c:pt idx="179">
                  <c:v>6.5663214285714284</c:v>
                </c:pt>
                <c:pt idx="180">
                  <c:v>6.5663214285714284</c:v>
                </c:pt>
                <c:pt idx="181">
                  <c:v>6.5663214285714284</c:v>
                </c:pt>
                <c:pt idx="182">
                  <c:v>6.5663214285714284</c:v>
                </c:pt>
                <c:pt idx="183">
                  <c:v>6.5663214285714284</c:v>
                </c:pt>
                <c:pt idx="184">
                  <c:v>6.5663214285714284</c:v>
                </c:pt>
                <c:pt idx="185">
                  <c:v>6.5663214285714284</c:v>
                </c:pt>
                <c:pt idx="186">
                  <c:v>6.5663214285714284</c:v>
                </c:pt>
                <c:pt idx="187">
                  <c:v>6.5663214285714284</c:v>
                </c:pt>
                <c:pt idx="188">
                  <c:v>6.5663214285714284</c:v>
                </c:pt>
                <c:pt idx="189">
                  <c:v>6.5663214285714284</c:v>
                </c:pt>
                <c:pt idx="190">
                  <c:v>6.5663214285714284</c:v>
                </c:pt>
                <c:pt idx="191">
                  <c:v>6.5663214285714284</c:v>
                </c:pt>
                <c:pt idx="192">
                  <c:v>6.5663214285714284</c:v>
                </c:pt>
                <c:pt idx="193">
                  <c:v>6.5663214285714284</c:v>
                </c:pt>
                <c:pt idx="194">
                  <c:v>6.5663214285714284</c:v>
                </c:pt>
                <c:pt idx="195">
                  <c:v>6.5663214285714284</c:v>
                </c:pt>
                <c:pt idx="196">
                  <c:v>6.5663214285714284</c:v>
                </c:pt>
                <c:pt idx="197">
                  <c:v>6.5663214285714284</c:v>
                </c:pt>
                <c:pt idx="198">
                  <c:v>6.5663214285714284</c:v>
                </c:pt>
                <c:pt idx="199">
                  <c:v>6.5663214285714284</c:v>
                </c:pt>
                <c:pt idx="200">
                  <c:v>6.5663214285714284</c:v>
                </c:pt>
                <c:pt idx="201">
                  <c:v>6.5663214285714284</c:v>
                </c:pt>
                <c:pt idx="202">
                  <c:v>6.5663214285714284</c:v>
                </c:pt>
                <c:pt idx="203">
                  <c:v>6.5663214285714284</c:v>
                </c:pt>
                <c:pt idx="204">
                  <c:v>6.5663214285714284</c:v>
                </c:pt>
                <c:pt idx="205">
                  <c:v>6.5663214285714284</c:v>
                </c:pt>
                <c:pt idx="206">
                  <c:v>6.5663214285714284</c:v>
                </c:pt>
                <c:pt idx="207">
                  <c:v>6.5663214285714284</c:v>
                </c:pt>
                <c:pt idx="208">
                  <c:v>6.5663214285714284</c:v>
                </c:pt>
                <c:pt idx="209">
                  <c:v>6.5663214285714284</c:v>
                </c:pt>
                <c:pt idx="210">
                  <c:v>6.5663214285714284</c:v>
                </c:pt>
                <c:pt idx="211">
                  <c:v>6.5663214285714284</c:v>
                </c:pt>
                <c:pt idx="212">
                  <c:v>6.5663214285714284</c:v>
                </c:pt>
                <c:pt idx="213">
                  <c:v>6.5663214285714284</c:v>
                </c:pt>
                <c:pt idx="214">
                  <c:v>6.5663214285714284</c:v>
                </c:pt>
                <c:pt idx="215">
                  <c:v>6.5663214285714284</c:v>
                </c:pt>
                <c:pt idx="216">
                  <c:v>6.5663214285714284</c:v>
                </c:pt>
                <c:pt idx="217">
                  <c:v>6.5663214285714284</c:v>
                </c:pt>
                <c:pt idx="218">
                  <c:v>6.5663214285714284</c:v>
                </c:pt>
                <c:pt idx="219">
                  <c:v>6.5663214285714284</c:v>
                </c:pt>
                <c:pt idx="220">
                  <c:v>6.5663214285714284</c:v>
                </c:pt>
                <c:pt idx="221">
                  <c:v>6.5663214285714284</c:v>
                </c:pt>
                <c:pt idx="222">
                  <c:v>6.5663214285714284</c:v>
                </c:pt>
                <c:pt idx="223">
                  <c:v>6.5663214285714284</c:v>
                </c:pt>
                <c:pt idx="224">
                  <c:v>6.5663214285714284</c:v>
                </c:pt>
                <c:pt idx="225">
                  <c:v>6.5663214285714284</c:v>
                </c:pt>
                <c:pt idx="226">
                  <c:v>6.5663214285714284</c:v>
                </c:pt>
                <c:pt idx="227">
                  <c:v>6.5663214285714284</c:v>
                </c:pt>
                <c:pt idx="228">
                  <c:v>6.5663214285714284</c:v>
                </c:pt>
                <c:pt idx="229">
                  <c:v>6.5663214285714284</c:v>
                </c:pt>
                <c:pt idx="230">
                  <c:v>6.5663214285714284</c:v>
                </c:pt>
                <c:pt idx="231">
                  <c:v>6.5663214285714284</c:v>
                </c:pt>
                <c:pt idx="232">
                  <c:v>6.5663214285714284</c:v>
                </c:pt>
                <c:pt idx="233">
                  <c:v>6.5663214285714284</c:v>
                </c:pt>
                <c:pt idx="234">
                  <c:v>6.5663214285714284</c:v>
                </c:pt>
                <c:pt idx="235">
                  <c:v>6.5663214285714284</c:v>
                </c:pt>
                <c:pt idx="236">
                  <c:v>6.5663214285714284</c:v>
                </c:pt>
                <c:pt idx="237">
                  <c:v>6.5663214285714284</c:v>
                </c:pt>
                <c:pt idx="238">
                  <c:v>6.5663214285714284</c:v>
                </c:pt>
                <c:pt idx="239">
                  <c:v>6.5663214285714284</c:v>
                </c:pt>
                <c:pt idx="240">
                  <c:v>6.5663214285714284</c:v>
                </c:pt>
                <c:pt idx="241">
                  <c:v>6.5663214285714284</c:v>
                </c:pt>
                <c:pt idx="242">
                  <c:v>6.5663214285714284</c:v>
                </c:pt>
                <c:pt idx="243">
                  <c:v>6.5663214285714284</c:v>
                </c:pt>
                <c:pt idx="244">
                  <c:v>6.5663214285714284</c:v>
                </c:pt>
                <c:pt idx="245">
                  <c:v>6.5663214285714284</c:v>
                </c:pt>
                <c:pt idx="246">
                  <c:v>6.5663214285714284</c:v>
                </c:pt>
                <c:pt idx="247">
                  <c:v>6.5663214285714284</c:v>
                </c:pt>
                <c:pt idx="248">
                  <c:v>6.5663214285714284</c:v>
                </c:pt>
                <c:pt idx="249">
                  <c:v>6.5663214285714284</c:v>
                </c:pt>
                <c:pt idx="250">
                  <c:v>6.5663214285714284</c:v>
                </c:pt>
                <c:pt idx="251">
                  <c:v>6.5663214285714284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E-4040-84A8-0A2EF8FB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46032"/>
        <c:axId val="1923941392"/>
      </c:lineChart>
      <c:catAx>
        <c:axId val="204604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941392"/>
        <c:crosses val="autoZero"/>
        <c:auto val="1"/>
        <c:lblAlgn val="ctr"/>
        <c:lblOffset val="100"/>
        <c:noMultiLvlLbl val="0"/>
      </c:catAx>
      <c:valAx>
        <c:axId val="19239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0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469737</xdr:colOff>
      <xdr:row>3</xdr:row>
      <xdr:rowOff>122643</xdr:rowOff>
    </xdr:from>
    <xdr:to>
      <xdr:col>15</xdr:col>
      <xdr:colOff>469737</xdr:colOff>
      <xdr:row>18</xdr:row>
      <xdr:rowOff>8343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8B4B53-0C68-4450-8ADB-F51C158D7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468406</xdr:colOff>
      <xdr:row>18</xdr:row>
      <xdr:rowOff>67769</xdr:rowOff>
    </xdr:from>
    <xdr:to>
      <xdr:col>15</xdr:col>
      <xdr:colOff>468406</xdr:colOff>
      <xdr:row>32</xdr:row>
      <xdr:rowOff>143969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F7038-140F-41B3-808F-66082C87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497B-1C1E-4278-A092-DB9A3503BFA8}">
  <dimension ref="A1:Q301"/>
  <sheetViews>
    <sheetView tabSelected="1" zoomScaleNormal="100" workbookViewId="0">
      <selection activeCell="S10" sqref="S10"/>
    </sheetView>
  </sheetViews>
  <sheetFormatPr baseColWidth="10" defaultRowHeight="15" x14ac:dyDescent="0.25"/>
  <cols>
    <col min="2" max="2" width="12.5703125" bestFit="1" customWidth="1"/>
    <col min="3" max="3" width="11.28515625" bestFit="1" customWidth="1"/>
    <col min="4" max="4" width="10.7109375" bestFit="1" customWidth="1"/>
    <col min="5" max="5" width="11.28515625" bestFit="1" customWidth="1"/>
    <col min="6" max="6" width="12.28515625" bestFit="1" customWidth="1"/>
    <col min="7" max="7" width="10.42578125" customWidth="1"/>
  </cols>
  <sheetData>
    <row r="1" spans="1:17" x14ac:dyDescent="0.25">
      <c r="A1" s="1"/>
      <c r="B1" s="2" t="s">
        <v>0</v>
      </c>
      <c r="C1" s="2" t="s">
        <v>1</v>
      </c>
      <c r="D1" s="2" t="s">
        <v>2</v>
      </c>
      <c r="E1" s="2" t="s">
        <v>59</v>
      </c>
      <c r="F1" s="2">
        <v>100</v>
      </c>
      <c r="G1" s="2" t="s">
        <v>3</v>
      </c>
      <c r="H1" s="2" t="s">
        <v>4</v>
      </c>
      <c r="I1" s="2" t="s">
        <v>14</v>
      </c>
      <c r="J1" s="2"/>
      <c r="K1" s="1"/>
      <c r="L1" s="1"/>
      <c r="M1" s="1"/>
      <c r="N1" s="1"/>
      <c r="O1" s="1"/>
      <c r="P1" s="1"/>
      <c r="Q1" s="1"/>
    </row>
    <row r="2" spans="1:17" x14ac:dyDescent="0.25">
      <c r="A2" s="2">
        <v>1972</v>
      </c>
      <c r="B2" s="2">
        <v>17.75</v>
      </c>
      <c r="C2" s="2">
        <f>$B$254*0.9</f>
        <v>6.5663214285714284</v>
      </c>
      <c r="D2" s="2">
        <f>B2-C2</f>
        <v>11.183678571428572</v>
      </c>
      <c r="E2" s="2">
        <f>D2*3600*24*31/1000000</f>
        <v>29.954364685714289</v>
      </c>
      <c r="F2" s="2">
        <f>F1+E2</f>
        <v>129.9543646857143</v>
      </c>
      <c r="G2" s="2"/>
      <c r="H2" s="2"/>
      <c r="I2" s="2">
        <f>F6-F12</f>
        <v>50.509075885714282</v>
      </c>
      <c r="J2" s="2"/>
      <c r="K2" s="1"/>
      <c r="L2" s="1"/>
      <c r="M2" s="1"/>
      <c r="N2" s="1">
        <f>AVERAGE(B2:B24)</f>
        <v>10.529565217391303</v>
      </c>
      <c r="O2" s="1">
        <f>STDEVA(B2:B24)</f>
        <v>8.8019158442718748</v>
      </c>
      <c r="P2" s="1">
        <f>O2^2</f>
        <v>77.473722529644277</v>
      </c>
      <c r="Q2" s="1"/>
    </row>
    <row r="3" spans="1:17" x14ac:dyDescent="0.25">
      <c r="A3" s="2" t="s">
        <v>16</v>
      </c>
      <c r="B3" s="2">
        <v>14.8</v>
      </c>
      <c r="C3" s="2">
        <f t="shared" ref="C3:C66" si="0">$B$254*0.9</f>
        <v>6.5663214285714284</v>
      </c>
      <c r="D3" s="2">
        <f t="shared" ref="D3:D66" si="1">B3-C3</f>
        <v>8.2336785714285732</v>
      </c>
      <c r="E3" s="2">
        <f t="shared" ref="E3:E66" si="2">D3*3600*24*31/1000000</f>
        <v>22.053084685714293</v>
      </c>
      <c r="F3" s="2">
        <f t="shared" ref="F3:F66" si="3">F2+E3</f>
        <v>152.00744937142858</v>
      </c>
      <c r="G3" s="2"/>
      <c r="H3" s="2"/>
      <c r="I3" s="2"/>
      <c r="J3" s="2"/>
      <c r="K3" s="1"/>
      <c r="L3" s="1"/>
      <c r="M3" s="1"/>
      <c r="N3" s="1">
        <f>AVERAGE(B25:B61)</f>
        <v>7.1956756756756777</v>
      </c>
      <c r="O3" s="1">
        <f>STDEVA(B25:B61)</f>
        <v>5.4437301042068045</v>
      </c>
      <c r="P3" s="1">
        <f>O3^2</f>
        <v>29.634197447447427</v>
      </c>
      <c r="Q3" s="1"/>
    </row>
    <row r="4" spans="1:17" x14ac:dyDescent="0.25">
      <c r="A4" s="2" t="s">
        <v>17</v>
      </c>
      <c r="B4" s="2">
        <v>30.27</v>
      </c>
      <c r="C4" s="2">
        <f t="shared" si="0"/>
        <v>6.5663214285714284</v>
      </c>
      <c r="D4" s="2">
        <f t="shared" si="1"/>
        <v>23.703678571428572</v>
      </c>
      <c r="E4" s="2">
        <f t="shared" si="2"/>
        <v>63.487932685714284</v>
      </c>
      <c r="F4" s="2">
        <f t="shared" si="3"/>
        <v>215.49538205714288</v>
      </c>
      <c r="G4" s="2"/>
      <c r="H4" s="2"/>
      <c r="I4" s="2"/>
      <c r="J4" s="2"/>
      <c r="K4" s="1"/>
      <c r="L4" s="1"/>
      <c r="M4" s="1"/>
      <c r="N4" s="1"/>
      <c r="O4" s="1"/>
      <c r="P4" s="1"/>
      <c r="Q4" s="1"/>
    </row>
    <row r="5" spans="1:17" x14ac:dyDescent="0.25">
      <c r="A5" s="2" t="s">
        <v>18</v>
      </c>
      <c r="B5" s="2">
        <v>18.07</v>
      </c>
      <c r="C5" s="2">
        <f t="shared" si="0"/>
        <v>6.5663214285714284</v>
      </c>
      <c r="D5" s="2">
        <f t="shared" si="1"/>
        <v>11.503678571428573</v>
      </c>
      <c r="E5" s="2">
        <f t="shared" si="2"/>
        <v>30.81145268571429</v>
      </c>
      <c r="F5" s="2">
        <f t="shared" si="3"/>
        <v>246.30683474285718</v>
      </c>
      <c r="G5" s="2"/>
      <c r="H5" s="2"/>
      <c r="I5" s="2"/>
      <c r="J5" s="2"/>
      <c r="K5" s="1"/>
      <c r="L5" s="1"/>
      <c r="M5" s="1"/>
      <c r="N5" s="1"/>
      <c r="O5" s="1"/>
      <c r="P5" s="1"/>
      <c r="Q5" s="1"/>
    </row>
    <row r="6" spans="1:17" x14ac:dyDescent="0.25">
      <c r="A6" s="2" t="s">
        <v>19</v>
      </c>
      <c r="B6" s="2">
        <v>7.29</v>
      </c>
      <c r="C6" s="2">
        <f t="shared" si="0"/>
        <v>6.5663214285714284</v>
      </c>
      <c r="D6" s="2">
        <f t="shared" si="1"/>
        <v>0.72367857142857162</v>
      </c>
      <c r="E6" s="2">
        <f t="shared" si="2"/>
        <v>1.9383006857142864</v>
      </c>
      <c r="F6" s="2">
        <f>F5+E6</f>
        <v>248.24513542857147</v>
      </c>
      <c r="G6" s="2" t="s">
        <v>5</v>
      </c>
      <c r="H6" s="2"/>
      <c r="I6" s="2"/>
      <c r="J6" s="2"/>
      <c r="K6" s="1"/>
      <c r="L6" s="1"/>
      <c r="M6" s="1"/>
      <c r="N6" s="1"/>
      <c r="O6" s="1"/>
      <c r="P6" s="1"/>
      <c r="Q6" s="1"/>
    </row>
    <row r="7" spans="1:17" x14ac:dyDescent="0.25">
      <c r="A7" s="2" t="s">
        <v>20</v>
      </c>
      <c r="B7" s="2">
        <v>5.07</v>
      </c>
      <c r="C7" s="2">
        <f t="shared" si="0"/>
        <v>6.5663214285714284</v>
      </c>
      <c r="D7" s="2">
        <f t="shared" si="1"/>
        <v>-1.4963214285714281</v>
      </c>
      <c r="E7" s="2">
        <f t="shared" si="2"/>
        <v>-4.0077473142857132</v>
      </c>
      <c r="F7" s="2">
        <f t="shared" si="3"/>
        <v>244.23738811428575</v>
      </c>
      <c r="G7" s="2"/>
      <c r="H7" s="2"/>
      <c r="I7" s="2"/>
      <c r="J7" s="2"/>
      <c r="K7" s="1"/>
      <c r="L7" s="1"/>
      <c r="M7" s="1"/>
      <c r="N7" s="1"/>
      <c r="O7" s="1"/>
      <c r="P7" s="1"/>
      <c r="Q7" s="1"/>
    </row>
    <row r="8" spans="1:17" x14ac:dyDescent="0.25">
      <c r="A8" s="2" t="s">
        <v>21</v>
      </c>
      <c r="B8" s="2">
        <v>3.89</v>
      </c>
      <c r="C8" s="2">
        <f t="shared" si="0"/>
        <v>6.5663214285714284</v>
      </c>
      <c r="D8" s="2">
        <f t="shared" si="1"/>
        <v>-2.6763214285714283</v>
      </c>
      <c r="E8" s="2">
        <f t="shared" si="2"/>
        <v>-7.1682593142857138</v>
      </c>
      <c r="F8" s="2">
        <f t="shared" si="3"/>
        <v>237.06912880000004</v>
      </c>
      <c r="G8" s="2"/>
      <c r="H8" s="2"/>
      <c r="I8" s="2"/>
      <c r="J8" s="2"/>
      <c r="K8" s="1"/>
      <c r="L8" s="1"/>
      <c r="M8" s="1"/>
      <c r="N8" s="1"/>
      <c r="O8" s="1"/>
      <c r="P8" s="1"/>
      <c r="Q8" s="1"/>
    </row>
    <row r="9" spans="1:17" x14ac:dyDescent="0.25">
      <c r="A9" s="2" t="s">
        <v>22</v>
      </c>
      <c r="B9" s="2">
        <v>2.78</v>
      </c>
      <c r="C9" s="2">
        <f t="shared" si="0"/>
        <v>6.5663214285714284</v>
      </c>
      <c r="D9" s="2">
        <f t="shared" si="1"/>
        <v>-3.7863214285714286</v>
      </c>
      <c r="E9" s="2">
        <f t="shared" si="2"/>
        <v>-10.141283314285714</v>
      </c>
      <c r="F9" s="2">
        <f t="shared" si="3"/>
        <v>226.92784548571433</v>
      </c>
      <c r="G9" s="2"/>
      <c r="H9" s="2"/>
      <c r="I9" s="2"/>
      <c r="J9" s="2"/>
      <c r="K9" s="1"/>
      <c r="L9" s="1"/>
      <c r="M9" s="1"/>
      <c r="N9" s="1"/>
      <c r="O9" s="1"/>
      <c r="P9" s="1"/>
      <c r="Q9" s="1"/>
    </row>
    <row r="10" spans="1:17" x14ac:dyDescent="0.25">
      <c r="A10" s="2" t="s">
        <v>23</v>
      </c>
      <c r="B10" s="2">
        <v>2.71</v>
      </c>
      <c r="C10" s="2">
        <f t="shared" si="0"/>
        <v>6.5663214285714284</v>
      </c>
      <c r="D10" s="2">
        <f t="shared" si="1"/>
        <v>-3.8563214285714285</v>
      </c>
      <c r="E10" s="2">
        <f t="shared" si="2"/>
        <v>-10.328771314285714</v>
      </c>
      <c r="F10" s="2">
        <f t="shared" si="3"/>
        <v>216.59907417142861</v>
      </c>
      <c r="G10" s="2"/>
      <c r="H10" s="2"/>
      <c r="I10" s="2"/>
      <c r="J10" s="2"/>
      <c r="K10" s="1"/>
      <c r="L10" s="1"/>
      <c r="M10" s="1"/>
      <c r="N10" s="1"/>
      <c r="O10" s="1"/>
      <c r="P10" s="1"/>
      <c r="Q10" s="1"/>
    </row>
    <row r="11" spans="1:17" x14ac:dyDescent="0.25">
      <c r="A11" s="2" t="s">
        <v>24</v>
      </c>
      <c r="B11" s="2">
        <v>3.42</v>
      </c>
      <c r="C11" s="2">
        <f t="shared" si="0"/>
        <v>6.5663214285714284</v>
      </c>
      <c r="D11" s="2">
        <f t="shared" si="1"/>
        <v>-3.1463214285714285</v>
      </c>
      <c r="E11" s="2">
        <f t="shared" si="2"/>
        <v>-8.4271073142857134</v>
      </c>
      <c r="F11" s="2">
        <f t="shared" si="3"/>
        <v>208.17196685714291</v>
      </c>
      <c r="G11" s="2"/>
      <c r="H11" s="2"/>
      <c r="I11" s="2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2" t="s">
        <v>25</v>
      </c>
      <c r="B12" s="2">
        <v>2.67</v>
      </c>
      <c r="C12" s="2">
        <f t="shared" si="0"/>
        <v>6.5663214285714284</v>
      </c>
      <c r="D12" s="2">
        <f t="shared" si="1"/>
        <v>-3.8963214285714285</v>
      </c>
      <c r="E12" s="2">
        <f t="shared" si="2"/>
        <v>-10.435907314285714</v>
      </c>
      <c r="F12" s="2">
        <f t="shared" si="3"/>
        <v>197.73605954285719</v>
      </c>
      <c r="G12" s="2"/>
      <c r="H12" s="2" t="s">
        <v>10</v>
      </c>
      <c r="I12" s="2"/>
      <c r="J12" s="2"/>
      <c r="K12" s="1"/>
      <c r="L12" s="1"/>
      <c r="M12" s="1"/>
      <c r="N12" s="1"/>
      <c r="O12" s="1"/>
      <c r="P12" s="1"/>
      <c r="Q12" s="1"/>
    </row>
    <row r="13" spans="1:17" x14ac:dyDescent="0.25">
      <c r="A13" s="2" t="s">
        <v>26</v>
      </c>
      <c r="B13" s="2">
        <v>8.7799999999999994</v>
      </c>
      <c r="C13" s="2">
        <f t="shared" si="0"/>
        <v>6.5663214285714284</v>
      </c>
      <c r="D13" s="2">
        <f t="shared" si="1"/>
        <v>2.2136785714285709</v>
      </c>
      <c r="E13" s="2">
        <f t="shared" si="2"/>
        <v>5.929116685714285</v>
      </c>
      <c r="F13" s="2">
        <f t="shared" si="3"/>
        <v>203.66517622857148</v>
      </c>
      <c r="G13" s="2"/>
      <c r="H13" s="2"/>
      <c r="I13" s="2"/>
      <c r="J13" s="2"/>
      <c r="K13" s="1"/>
      <c r="L13" s="1"/>
      <c r="M13" s="1"/>
      <c r="N13" s="1"/>
      <c r="O13" s="1"/>
      <c r="P13" s="1"/>
      <c r="Q13" s="1"/>
    </row>
    <row r="14" spans="1:17" x14ac:dyDescent="0.25">
      <c r="A14" s="2">
        <v>1973</v>
      </c>
      <c r="B14" s="2">
        <v>19.39</v>
      </c>
      <c r="C14" s="2">
        <f t="shared" si="0"/>
        <v>6.5663214285714284</v>
      </c>
      <c r="D14" s="2">
        <f t="shared" si="1"/>
        <v>12.823678571428573</v>
      </c>
      <c r="E14" s="2">
        <f t="shared" si="2"/>
        <v>34.34694068571428</v>
      </c>
      <c r="F14" s="2">
        <f t="shared" si="3"/>
        <v>238.01211691428577</v>
      </c>
      <c r="G14" s="2"/>
      <c r="H14" s="2"/>
      <c r="I14" s="2">
        <f>F18-F24</f>
        <v>35.135059885714327</v>
      </c>
      <c r="J14" s="2"/>
      <c r="K14" s="1"/>
      <c r="L14" s="1"/>
      <c r="M14" s="1"/>
      <c r="N14" s="1"/>
      <c r="O14" s="1"/>
      <c r="P14" s="1"/>
      <c r="Q14" s="1"/>
    </row>
    <row r="15" spans="1:17" x14ac:dyDescent="0.25">
      <c r="A15" s="2" t="s">
        <v>16</v>
      </c>
      <c r="B15" s="2">
        <v>26.5</v>
      </c>
      <c r="C15" s="2">
        <f t="shared" si="0"/>
        <v>6.5663214285714284</v>
      </c>
      <c r="D15" s="2">
        <f t="shared" si="1"/>
        <v>19.933678571428572</v>
      </c>
      <c r="E15" s="2">
        <f t="shared" si="2"/>
        <v>53.390364685714282</v>
      </c>
      <c r="F15" s="2">
        <f t="shared" si="3"/>
        <v>291.40248160000004</v>
      </c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</row>
    <row r="16" spans="1:17" x14ac:dyDescent="0.25">
      <c r="A16" s="2" t="s">
        <v>17</v>
      </c>
      <c r="B16" s="2">
        <v>24.82</v>
      </c>
      <c r="C16" s="2">
        <f t="shared" si="0"/>
        <v>6.5663214285714284</v>
      </c>
      <c r="D16" s="2">
        <f t="shared" si="1"/>
        <v>18.253678571428573</v>
      </c>
      <c r="E16" s="2">
        <f t="shared" si="2"/>
        <v>48.890652685714279</v>
      </c>
      <c r="F16" s="2">
        <f t="shared" si="3"/>
        <v>340.2931342857143</v>
      </c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</row>
    <row r="17" spans="1:17" x14ac:dyDescent="0.25">
      <c r="A17" s="2" t="s">
        <v>18</v>
      </c>
      <c r="B17" s="2">
        <v>19.87</v>
      </c>
      <c r="C17" s="2">
        <f t="shared" si="0"/>
        <v>6.5663214285714284</v>
      </c>
      <c r="D17" s="2">
        <f t="shared" si="1"/>
        <v>13.303678571428573</v>
      </c>
      <c r="E17" s="2">
        <f t="shared" si="2"/>
        <v>35.63257268571428</v>
      </c>
      <c r="F17" s="2">
        <f t="shared" si="3"/>
        <v>375.92570697142855</v>
      </c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</row>
    <row r="18" spans="1:17" x14ac:dyDescent="0.25">
      <c r="A18" s="2" t="s">
        <v>19</v>
      </c>
      <c r="B18" s="2">
        <v>7.82</v>
      </c>
      <c r="C18" s="2">
        <f t="shared" si="0"/>
        <v>6.5663214285714284</v>
      </c>
      <c r="D18" s="2">
        <f t="shared" si="1"/>
        <v>1.2536785714285719</v>
      </c>
      <c r="E18" s="2">
        <f t="shared" si="2"/>
        <v>3.3578526857142874</v>
      </c>
      <c r="F18" s="2">
        <f t="shared" si="3"/>
        <v>379.28355965714286</v>
      </c>
      <c r="G18" s="2" t="s">
        <v>6</v>
      </c>
      <c r="H18" s="2"/>
      <c r="I18" s="2"/>
      <c r="J18" s="2"/>
      <c r="K18" s="1"/>
      <c r="L18" s="1"/>
      <c r="M18" s="1"/>
      <c r="N18" s="1"/>
      <c r="O18" s="1"/>
      <c r="P18" s="1"/>
      <c r="Q18" s="1"/>
    </row>
    <row r="19" spans="1:17" x14ac:dyDescent="0.25">
      <c r="A19" s="2" t="s">
        <v>20</v>
      </c>
      <c r="B19" s="2">
        <v>4.82</v>
      </c>
      <c r="C19" s="2">
        <f t="shared" si="0"/>
        <v>6.5663214285714284</v>
      </c>
      <c r="D19" s="2">
        <f t="shared" si="1"/>
        <v>-1.7463214285714281</v>
      </c>
      <c r="E19" s="2">
        <f t="shared" si="2"/>
        <v>-4.6773473142857132</v>
      </c>
      <c r="F19" s="2">
        <f t="shared" si="3"/>
        <v>374.60621234285713</v>
      </c>
      <c r="G19" s="2"/>
      <c r="H19" s="2"/>
      <c r="I19" s="2"/>
      <c r="J19" s="2"/>
      <c r="K19" s="1"/>
      <c r="L19" s="1"/>
      <c r="M19" s="1"/>
      <c r="N19" s="1"/>
      <c r="O19" s="1"/>
      <c r="P19" s="1"/>
      <c r="Q19" s="1"/>
    </row>
    <row r="20" spans="1:17" x14ac:dyDescent="0.25">
      <c r="A20" s="2" t="s">
        <v>21</v>
      </c>
      <c r="B20" s="2">
        <v>3.97</v>
      </c>
      <c r="C20" s="2">
        <f t="shared" si="0"/>
        <v>6.5663214285714284</v>
      </c>
      <c r="D20" s="2">
        <f t="shared" si="1"/>
        <v>-2.5963214285714282</v>
      </c>
      <c r="E20" s="2">
        <f t="shared" si="2"/>
        <v>-6.9539873142857136</v>
      </c>
      <c r="F20" s="2">
        <f t="shared" si="3"/>
        <v>367.65222502857142</v>
      </c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</row>
    <row r="21" spans="1:17" x14ac:dyDescent="0.25">
      <c r="A21" s="2" t="s">
        <v>22</v>
      </c>
      <c r="B21" s="2">
        <v>2.5</v>
      </c>
      <c r="C21" s="2">
        <f t="shared" si="0"/>
        <v>6.5663214285714284</v>
      </c>
      <c r="D21" s="2">
        <f t="shared" si="1"/>
        <v>-4.0663214285714284</v>
      </c>
      <c r="E21" s="2">
        <f t="shared" si="2"/>
        <v>-10.891235314285714</v>
      </c>
      <c r="F21" s="2">
        <f t="shared" si="3"/>
        <v>356.7609897142857</v>
      </c>
      <c r="G21" s="2"/>
      <c r="H21" s="2"/>
      <c r="I21" s="2"/>
      <c r="J21" s="2"/>
      <c r="K21" s="1"/>
      <c r="L21" s="1"/>
      <c r="M21" s="1"/>
      <c r="N21" s="1"/>
      <c r="O21" s="1"/>
      <c r="P21" s="1"/>
      <c r="Q21" s="1"/>
    </row>
    <row r="22" spans="1:17" x14ac:dyDescent="0.25">
      <c r="A22" s="2" t="s">
        <v>23</v>
      </c>
      <c r="B22" s="2">
        <v>4.0199999999999996</v>
      </c>
      <c r="C22" s="2">
        <f t="shared" si="0"/>
        <v>6.5663214285714284</v>
      </c>
      <c r="D22" s="2">
        <f t="shared" si="1"/>
        <v>-2.5463214285714288</v>
      </c>
      <c r="E22" s="2">
        <f t="shared" si="2"/>
        <v>-6.8200673142857156</v>
      </c>
      <c r="F22" s="2">
        <f t="shared" si="3"/>
        <v>349.94092239999998</v>
      </c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</row>
    <row r="23" spans="1:17" x14ac:dyDescent="0.25">
      <c r="A23" s="2" t="s">
        <v>24</v>
      </c>
      <c r="B23" s="2">
        <v>4.8499999999999996</v>
      </c>
      <c r="C23" s="2">
        <f t="shared" si="0"/>
        <v>6.5663214285714284</v>
      </c>
      <c r="D23" s="2">
        <f t="shared" si="1"/>
        <v>-1.7163214285714288</v>
      </c>
      <c r="E23" s="2">
        <f t="shared" si="2"/>
        <v>-4.5969953142857154</v>
      </c>
      <c r="F23" s="2">
        <f t="shared" si="3"/>
        <v>345.34392708571426</v>
      </c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</row>
    <row r="24" spans="1:17" x14ac:dyDescent="0.25">
      <c r="A24" s="2" t="s">
        <v>25</v>
      </c>
      <c r="B24" s="2">
        <v>6.12</v>
      </c>
      <c r="C24" s="2">
        <f t="shared" si="0"/>
        <v>6.5663214285714284</v>
      </c>
      <c r="D24" s="2">
        <f t="shared" si="1"/>
        <v>-0.44632142857142831</v>
      </c>
      <c r="E24" s="2">
        <f t="shared" si="2"/>
        <v>-1.1954273142857135</v>
      </c>
      <c r="F24" s="2">
        <f t="shared" si="3"/>
        <v>344.14849977142853</v>
      </c>
      <c r="G24" s="2"/>
      <c r="H24" s="2" t="s">
        <v>11</v>
      </c>
      <c r="I24" s="2"/>
      <c r="J24" s="2"/>
      <c r="K24" s="1"/>
      <c r="L24" s="1"/>
      <c r="M24" s="1"/>
      <c r="N24" s="1"/>
      <c r="O24" s="1"/>
      <c r="P24" s="1"/>
      <c r="Q24" s="1"/>
    </row>
    <row r="25" spans="1:17" x14ac:dyDescent="0.25">
      <c r="A25" s="2" t="s">
        <v>26</v>
      </c>
      <c r="B25" s="2">
        <v>12.43</v>
      </c>
      <c r="C25" s="2">
        <f t="shared" si="0"/>
        <v>6.5663214285714284</v>
      </c>
      <c r="D25" s="2">
        <f t="shared" si="1"/>
        <v>5.8636785714285713</v>
      </c>
      <c r="E25" s="2">
        <f t="shared" si="2"/>
        <v>15.705276685714287</v>
      </c>
      <c r="F25" s="2">
        <f t="shared" si="3"/>
        <v>359.85377645714283</v>
      </c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</row>
    <row r="26" spans="1:17" x14ac:dyDescent="0.25">
      <c r="A26" s="2">
        <v>1974</v>
      </c>
      <c r="B26" s="2">
        <v>14.49</v>
      </c>
      <c r="C26" s="2">
        <f t="shared" si="0"/>
        <v>6.5663214285714284</v>
      </c>
      <c r="D26" s="2">
        <f t="shared" si="1"/>
        <v>7.9236785714285718</v>
      </c>
      <c r="E26" s="2">
        <f t="shared" si="2"/>
        <v>21.222780685714287</v>
      </c>
      <c r="F26" s="2">
        <f t="shared" si="3"/>
        <v>381.0765571428571</v>
      </c>
      <c r="G26" s="2"/>
      <c r="H26" s="2"/>
      <c r="I26" s="2">
        <f>F29-F37</f>
        <v>58.497786514285735</v>
      </c>
      <c r="J26" s="2"/>
      <c r="K26" s="1"/>
      <c r="L26" s="1"/>
      <c r="M26" s="1"/>
      <c r="N26" s="1"/>
      <c r="O26" s="1"/>
      <c r="P26" s="1"/>
      <c r="Q26" s="1"/>
    </row>
    <row r="27" spans="1:17" x14ac:dyDescent="0.25">
      <c r="A27" s="2" t="s">
        <v>16</v>
      </c>
      <c r="B27" s="2">
        <v>16.190000000000001</v>
      </c>
      <c r="C27" s="2">
        <f t="shared" si="0"/>
        <v>6.5663214285714284</v>
      </c>
      <c r="D27" s="2">
        <f t="shared" si="1"/>
        <v>9.6236785714285737</v>
      </c>
      <c r="E27" s="2">
        <f t="shared" si="2"/>
        <v>25.776060685714292</v>
      </c>
      <c r="F27" s="2">
        <f t="shared" si="3"/>
        <v>406.8526178285714</v>
      </c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</row>
    <row r="28" spans="1:17" x14ac:dyDescent="0.25">
      <c r="A28" s="2" t="s">
        <v>17</v>
      </c>
      <c r="B28" s="2">
        <v>19.59</v>
      </c>
      <c r="C28" s="2">
        <f t="shared" si="0"/>
        <v>6.5663214285714284</v>
      </c>
      <c r="D28" s="2">
        <f t="shared" si="1"/>
        <v>13.023678571428572</v>
      </c>
      <c r="E28" s="2">
        <f t="shared" si="2"/>
        <v>34.882620685714279</v>
      </c>
      <c r="F28" s="2">
        <f t="shared" si="3"/>
        <v>441.7352385142857</v>
      </c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</row>
    <row r="29" spans="1:17" x14ac:dyDescent="0.25">
      <c r="A29" s="2" t="s">
        <v>18</v>
      </c>
      <c r="B29" s="2">
        <v>9.2899999999999991</v>
      </c>
      <c r="C29" s="2">
        <f t="shared" si="0"/>
        <v>6.5663214285714284</v>
      </c>
      <c r="D29" s="2">
        <f t="shared" si="1"/>
        <v>2.7236785714285707</v>
      </c>
      <c r="E29" s="2">
        <f t="shared" si="2"/>
        <v>7.295100685714285</v>
      </c>
      <c r="F29" s="2">
        <f t="shared" si="3"/>
        <v>449.03033919999996</v>
      </c>
      <c r="G29" s="2" t="s">
        <v>7</v>
      </c>
      <c r="H29" s="2"/>
      <c r="I29" s="2"/>
      <c r="J29" s="2"/>
      <c r="K29" s="1"/>
      <c r="L29" s="1"/>
      <c r="M29" s="1"/>
      <c r="N29" s="1"/>
      <c r="O29" s="1"/>
      <c r="P29" s="1"/>
      <c r="Q29" s="1"/>
    </row>
    <row r="30" spans="1:17" x14ac:dyDescent="0.25">
      <c r="A30" s="2" t="s">
        <v>19</v>
      </c>
      <c r="B30" s="2">
        <v>3.68</v>
      </c>
      <c r="C30" s="2">
        <f t="shared" si="0"/>
        <v>6.5663214285714284</v>
      </c>
      <c r="D30" s="2">
        <f t="shared" si="1"/>
        <v>-2.8863214285714283</v>
      </c>
      <c r="E30" s="2">
        <f t="shared" si="2"/>
        <v>-7.7307233142857132</v>
      </c>
      <c r="F30" s="2">
        <f t="shared" si="3"/>
        <v>441.29961588571422</v>
      </c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</row>
    <row r="31" spans="1:17" x14ac:dyDescent="0.25">
      <c r="A31" s="2" t="s">
        <v>20</v>
      </c>
      <c r="B31" s="2">
        <v>4.74</v>
      </c>
      <c r="C31" s="2">
        <f t="shared" si="0"/>
        <v>6.5663214285714284</v>
      </c>
      <c r="D31" s="2">
        <f t="shared" si="1"/>
        <v>-1.8263214285714282</v>
      </c>
      <c r="E31" s="2">
        <f t="shared" si="2"/>
        <v>-4.8916193142857134</v>
      </c>
      <c r="F31" s="2">
        <f t="shared" si="3"/>
        <v>436.4079965714285</v>
      </c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</row>
    <row r="32" spans="1:17" x14ac:dyDescent="0.25">
      <c r="A32" s="2" t="s">
        <v>21</v>
      </c>
      <c r="B32" s="2">
        <v>3.62</v>
      </c>
      <c r="C32" s="2">
        <f t="shared" si="0"/>
        <v>6.5663214285714284</v>
      </c>
      <c r="D32" s="2">
        <f t="shared" si="1"/>
        <v>-2.9463214285714283</v>
      </c>
      <c r="E32" s="2">
        <f t="shared" si="2"/>
        <v>-7.8914273142857141</v>
      </c>
      <c r="F32" s="2">
        <f t="shared" si="3"/>
        <v>428.51656925714281</v>
      </c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</row>
    <row r="33" spans="1:17" x14ac:dyDescent="0.25">
      <c r="A33" s="2" t="s">
        <v>22</v>
      </c>
      <c r="B33" s="2">
        <v>3.45</v>
      </c>
      <c r="C33" s="2">
        <f t="shared" si="0"/>
        <v>6.5663214285714284</v>
      </c>
      <c r="D33" s="2">
        <f t="shared" si="1"/>
        <v>-3.1163214285714282</v>
      </c>
      <c r="E33" s="2">
        <f t="shared" si="2"/>
        <v>-8.3467553142857138</v>
      </c>
      <c r="F33" s="2">
        <f t="shared" si="3"/>
        <v>420.1698139428571</v>
      </c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</row>
    <row r="34" spans="1:17" x14ac:dyDescent="0.25">
      <c r="A34" s="2" t="s">
        <v>23</v>
      </c>
      <c r="B34" s="2">
        <v>3.15</v>
      </c>
      <c r="C34" s="2">
        <f t="shared" si="0"/>
        <v>6.5663214285714284</v>
      </c>
      <c r="D34" s="2">
        <f t="shared" si="1"/>
        <v>-3.4163214285714285</v>
      </c>
      <c r="E34" s="2">
        <f t="shared" si="2"/>
        <v>-9.1502753142857145</v>
      </c>
      <c r="F34" s="2">
        <f t="shared" si="3"/>
        <v>411.01953862857141</v>
      </c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</row>
    <row r="35" spans="1:17" x14ac:dyDescent="0.25">
      <c r="A35" s="2" t="s">
        <v>24</v>
      </c>
      <c r="B35" s="2">
        <v>4.29</v>
      </c>
      <c r="C35" s="2">
        <f t="shared" si="0"/>
        <v>6.5663214285714284</v>
      </c>
      <c r="D35" s="2">
        <f t="shared" si="1"/>
        <v>-2.2763214285714284</v>
      </c>
      <c r="E35" s="2">
        <f t="shared" si="2"/>
        <v>-6.0968993142857144</v>
      </c>
      <c r="F35" s="2">
        <f t="shared" si="3"/>
        <v>404.92263931428568</v>
      </c>
      <c r="G35" s="2"/>
      <c r="H35" s="2"/>
      <c r="I35" s="2"/>
      <c r="J35" s="2"/>
      <c r="K35" s="1"/>
      <c r="L35" s="1"/>
      <c r="M35" s="1"/>
      <c r="N35" s="1"/>
      <c r="O35" s="1"/>
      <c r="P35" s="1"/>
      <c r="Q35" s="1"/>
    </row>
    <row r="36" spans="1:17" x14ac:dyDescent="0.25">
      <c r="A36" s="2" t="s">
        <v>25</v>
      </c>
      <c r="B36" s="2">
        <v>3.19</v>
      </c>
      <c r="C36" s="2">
        <f t="shared" si="0"/>
        <v>6.5663214285714284</v>
      </c>
      <c r="D36" s="2">
        <f t="shared" si="1"/>
        <v>-3.3763214285714285</v>
      </c>
      <c r="E36" s="2">
        <f t="shared" si="2"/>
        <v>-9.0431393142857139</v>
      </c>
      <c r="F36" s="2">
        <f t="shared" si="3"/>
        <v>395.87949999999995</v>
      </c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</row>
    <row r="37" spans="1:17" x14ac:dyDescent="0.25">
      <c r="A37" s="2" t="s">
        <v>26</v>
      </c>
      <c r="B37" s="2">
        <v>4.57</v>
      </c>
      <c r="C37" s="2">
        <f t="shared" si="0"/>
        <v>6.5663214285714284</v>
      </c>
      <c r="D37" s="2">
        <f t="shared" si="1"/>
        <v>-1.9963214285714281</v>
      </c>
      <c r="E37" s="2">
        <f t="shared" si="2"/>
        <v>-5.3469473142857131</v>
      </c>
      <c r="F37" s="2">
        <f t="shared" si="3"/>
        <v>390.53255268571422</v>
      </c>
      <c r="G37" s="2"/>
      <c r="H37" s="2" t="s">
        <v>12</v>
      </c>
      <c r="I37" s="2"/>
      <c r="J37" s="2"/>
      <c r="K37" s="1"/>
      <c r="L37" s="1"/>
      <c r="M37" s="1"/>
      <c r="N37" s="1"/>
      <c r="O37" s="1"/>
      <c r="P37" s="1"/>
      <c r="Q37" s="1"/>
    </row>
    <row r="38" spans="1:17" x14ac:dyDescent="0.25">
      <c r="A38" s="2">
        <v>1975</v>
      </c>
      <c r="B38" s="2">
        <v>8.3000000000000007</v>
      </c>
      <c r="C38" s="2">
        <f t="shared" si="0"/>
        <v>6.5663214285714284</v>
      </c>
      <c r="D38" s="2">
        <f t="shared" si="1"/>
        <v>1.7336785714285723</v>
      </c>
      <c r="E38" s="2">
        <f t="shared" si="2"/>
        <v>4.643484685714288</v>
      </c>
      <c r="F38" s="2">
        <f t="shared" si="3"/>
        <v>395.17603737142849</v>
      </c>
      <c r="G38" s="2"/>
      <c r="H38" s="2"/>
      <c r="I38" s="2">
        <f>F42-F49</f>
        <v>50.981335200000046</v>
      </c>
      <c r="J38" s="2"/>
      <c r="K38" s="1"/>
      <c r="L38" s="1"/>
      <c r="M38" s="1"/>
      <c r="N38" s="1"/>
      <c r="O38" s="1"/>
      <c r="P38" s="1"/>
      <c r="Q38" s="1"/>
    </row>
    <row r="39" spans="1:17" x14ac:dyDescent="0.25">
      <c r="A39" s="2" t="s">
        <v>16</v>
      </c>
      <c r="B39" s="2">
        <v>8.69</v>
      </c>
      <c r="C39" s="2">
        <f t="shared" si="0"/>
        <v>6.5663214285714284</v>
      </c>
      <c r="D39" s="2">
        <f t="shared" si="1"/>
        <v>2.1236785714285711</v>
      </c>
      <c r="E39" s="2">
        <f t="shared" si="2"/>
        <v>5.6880606857142846</v>
      </c>
      <c r="F39" s="2">
        <f t="shared" si="3"/>
        <v>400.86409805714277</v>
      </c>
      <c r="G39" s="2"/>
      <c r="H39" s="2"/>
      <c r="I39" s="2"/>
      <c r="J39" s="2"/>
      <c r="K39" s="1"/>
      <c r="L39" s="1"/>
      <c r="M39" s="1"/>
      <c r="N39" s="1"/>
      <c r="O39" s="1"/>
      <c r="P39" s="1"/>
      <c r="Q39" s="1"/>
    </row>
    <row r="40" spans="1:17" x14ac:dyDescent="0.25">
      <c r="A40" s="2" t="s">
        <v>17</v>
      </c>
      <c r="B40" s="2">
        <v>23.38</v>
      </c>
      <c r="C40" s="2">
        <f t="shared" si="0"/>
        <v>6.5663214285714284</v>
      </c>
      <c r="D40" s="2">
        <f t="shared" si="1"/>
        <v>16.813678571428571</v>
      </c>
      <c r="E40" s="2">
        <f t="shared" si="2"/>
        <v>45.03375668571428</v>
      </c>
      <c r="F40" s="2">
        <f t="shared" si="3"/>
        <v>445.89785474285702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</row>
    <row r="41" spans="1:17" x14ac:dyDescent="0.25">
      <c r="A41" s="2" t="s">
        <v>18</v>
      </c>
      <c r="B41" s="2">
        <v>9.91</v>
      </c>
      <c r="C41" s="2">
        <f t="shared" si="0"/>
        <v>6.5663214285714284</v>
      </c>
      <c r="D41" s="2">
        <f t="shared" si="1"/>
        <v>3.3436785714285717</v>
      </c>
      <c r="E41" s="2">
        <f t="shared" si="2"/>
        <v>8.9557086857142867</v>
      </c>
      <c r="F41" s="2">
        <f t="shared" si="3"/>
        <v>454.85356342857131</v>
      </c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</row>
    <row r="42" spans="1:17" x14ac:dyDescent="0.25">
      <c r="A42" s="2" t="s">
        <v>19</v>
      </c>
      <c r="B42" s="2">
        <v>6.66</v>
      </c>
      <c r="C42" s="2">
        <f t="shared" si="0"/>
        <v>6.5663214285714284</v>
      </c>
      <c r="D42" s="2">
        <f t="shared" si="1"/>
        <v>9.3678571428571722E-2</v>
      </c>
      <c r="E42" s="2">
        <f t="shared" si="2"/>
        <v>0.25090868571428654</v>
      </c>
      <c r="F42" s="2">
        <f t="shared" si="3"/>
        <v>455.10447211428561</v>
      </c>
      <c r="G42" s="2" t="s">
        <v>8</v>
      </c>
      <c r="H42" s="2"/>
      <c r="I42" s="2"/>
      <c r="J42" s="2"/>
      <c r="K42" s="1"/>
      <c r="L42" s="1"/>
      <c r="M42" s="1"/>
      <c r="N42" s="1"/>
      <c r="O42" s="1"/>
      <c r="P42" s="1"/>
      <c r="Q42" s="1"/>
    </row>
    <row r="43" spans="1:17" x14ac:dyDescent="0.25">
      <c r="A43" s="2" t="s">
        <v>20</v>
      </c>
      <c r="B43" s="2">
        <v>4.54</v>
      </c>
      <c r="C43" s="2">
        <f t="shared" si="0"/>
        <v>6.5663214285714284</v>
      </c>
      <c r="D43" s="2">
        <f t="shared" si="1"/>
        <v>-2.0263214285714284</v>
      </c>
      <c r="E43" s="2">
        <f t="shared" si="2"/>
        <v>-5.4272993142857135</v>
      </c>
      <c r="F43" s="2">
        <f t="shared" si="3"/>
        <v>449.67717279999988</v>
      </c>
      <c r="G43" s="2"/>
      <c r="H43" s="2"/>
      <c r="I43" s="2"/>
      <c r="J43" s="2"/>
      <c r="K43" s="1"/>
      <c r="L43" s="1"/>
      <c r="M43" s="1"/>
      <c r="N43" s="1"/>
      <c r="O43" s="1"/>
      <c r="P43" s="1"/>
      <c r="Q43" s="1"/>
    </row>
    <row r="44" spans="1:17" x14ac:dyDescent="0.25">
      <c r="A44" s="2" t="s">
        <v>21</v>
      </c>
      <c r="B44" s="2">
        <v>3.27</v>
      </c>
      <c r="C44" s="2">
        <f t="shared" si="0"/>
        <v>6.5663214285714284</v>
      </c>
      <c r="D44" s="2">
        <f t="shared" si="1"/>
        <v>-3.2963214285714284</v>
      </c>
      <c r="E44" s="2">
        <f t="shared" si="2"/>
        <v>-8.8288673142857146</v>
      </c>
      <c r="F44" s="2">
        <f t="shared" si="3"/>
        <v>440.84830548571415</v>
      </c>
      <c r="G44" s="2"/>
      <c r="H44" s="2"/>
      <c r="I44" s="2"/>
      <c r="J44" s="2"/>
      <c r="K44" s="1"/>
      <c r="L44" s="1"/>
      <c r="M44" s="1"/>
      <c r="N44" s="1"/>
      <c r="O44" s="1"/>
      <c r="P44" s="1"/>
      <c r="Q44" s="1"/>
    </row>
    <row r="45" spans="1:17" x14ac:dyDescent="0.25">
      <c r="A45" s="2" t="s">
        <v>22</v>
      </c>
      <c r="B45" s="2">
        <v>3.11</v>
      </c>
      <c r="C45" s="2">
        <f t="shared" si="0"/>
        <v>6.5663214285714284</v>
      </c>
      <c r="D45" s="2">
        <f t="shared" si="1"/>
        <v>-3.4563214285714285</v>
      </c>
      <c r="E45" s="2">
        <f t="shared" si="2"/>
        <v>-9.2574113142857151</v>
      </c>
      <c r="F45" s="2">
        <f t="shared" si="3"/>
        <v>431.59089417142843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</row>
    <row r="46" spans="1:17" x14ac:dyDescent="0.25">
      <c r="A46" s="2" t="s">
        <v>23</v>
      </c>
      <c r="B46" s="2">
        <v>4.88</v>
      </c>
      <c r="C46" s="2">
        <f t="shared" si="0"/>
        <v>6.5663214285714284</v>
      </c>
      <c r="D46" s="2">
        <f t="shared" si="1"/>
        <v>-1.6863214285714285</v>
      </c>
      <c r="E46" s="2">
        <f t="shared" si="2"/>
        <v>-4.5166433142857141</v>
      </c>
      <c r="F46" s="2">
        <f t="shared" si="3"/>
        <v>427.07425085714272</v>
      </c>
      <c r="G46" s="2"/>
      <c r="H46" s="2"/>
      <c r="I46" s="2"/>
      <c r="J46" s="2"/>
      <c r="K46" s="1"/>
      <c r="L46" s="1"/>
      <c r="M46" s="1"/>
      <c r="N46" s="1"/>
      <c r="O46" s="1"/>
      <c r="P46" s="1"/>
      <c r="Q46" s="1"/>
    </row>
    <row r="47" spans="1:17" x14ac:dyDescent="0.25">
      <c r="A47" s="2" t="s">
        <v>24</v>
      </c>
      <c r="B47" s="2">
        <v>2.94</v>
      </c>
      <c r="C47" s="2">
        <f t="shared" si="0"/>
        <v>6.5663214285714284</v>
      </c>
      <c r="D47" s="2">
        <f t="shared" si="1"/>
        <v>-3.6263214285714285</v>
      </c>
      <c r="E47" s="2">
        <f t="shared" si="2"/>
        <v>-9.7127393142857148</v>
      </c>
      <c r="F47" s="2">
        <f t="shared" si="3"/>
        <v>417.36151154285699</v>
      </c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</row>
    <row r="48" spans="1:17" x14ac:dyDescent="0.25">
      <c r="A48" s="2" t="s">
        <v>25</v>
      </c>
      <c r="B48" s="2">
        <v>4.01</v>
      </c>
      <c r="C48" s="2">
        <f t="shared" si="0"/>
        <v>6.5663214285714284</v>
      </c>
      <c r="D48" s="2">
        <f t="shared" si="1"/>
        <v>-2.5563214285714286</v>
      </c>
      <c r="E48" s="2">
        <f t="shared" si="2"/>
        <v>-6.8468513142857139</v>
      </c>
      <c r="F48" s="2">
        <f t="shared" si="3"/>
        <v>410.5146602285713</v>
      </c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</row>
    <row r="49" spans="1:17" x14ac:dyDescent="0.25">
      <c r="A49" s="2" t="s">
        <v>26</v>
      </c>
      <c r="B49" s="2">
        <v>4.18</v>
      </c>
      <c r="C49" s="2">
        <f t="shared" si="0"/>
        <v>6.5663214285714284</v>
      </c>
      <c r="D49" s="2">
        <f t="shared" si="1"/>
        <v>-2.3863214285714287</v>
      </c>
      <c r="E49" s="2">
        <f t="shared" si="2"/>
        <v>-6.3915233142857142</v>
      </c>
      <c r="F49" s="2">
        <f t="shared" si="3"/>
        <v>404.12313691428557</v>
      </c>
      <c r="G49" s="2"/>
      <c r="H49" s="2" t="s">
        <v>13</v>
      </c>
      <c r="I49" s="2"/>
      <c r="J49" s="2"/>
      <c r="K49" s="1"/>
      <c r="L49" s="1"/>
      <c r="M49" s="1"/>
      <c r="N49" s="1"/>
      <c r="O49" s="1"/>
      <c r="P49" s="1"/>
      <c r="Q49" s="1"/>
    </row>
    <row r="50" spans="1:17" x14ac:dyDescent="0.25">
      <c r="A50" s="2">
        <v>1976</v>
      </c>
      <c r="B50" s="2">
        <v>10.029999999999999</v>
      </c>
      <c r="C50" s="2">
        <f t="shared" si="0"/>
        <v>6.5663214285714284</v>
      </c>
      <c r="D50" s="2">
        <f t="shared" si="1"/>
        <v>3.4636785714285709</v>
      </c>
      <c r="E50" s="2">
        <f t="shared" si="2"/>
        <v>9.2771166857142866</v>
      </c>
      <c r="F50" s="2">
        <f t="shared" si="3"/>
        <v>413.40025359999987</v>
      </c>
      <c r="G50" s="2"/>
      <c r="H50" s="2"/>
      <c r="I50" s="2">
        <f>F53-F60</f>
        <v>64.694743200000005</v>
      </c>
      <c r="J50" s="2"/>
      <c r="K50" s="1"/>
      <c r="L50" s="1"/>
      <c r="M50" s="1"/>
      <c r="N50" s="1"/>
      <c r="O50" s="1"/>
      <c r="P50" s="1"/>
      <c r="Q50" s="1"/>
    </row>
    <row r="51" spans="1:17" x14ac:dyDescent="0.25">
      <c r="A51" s="2" t="s">
        <v>16</v>
      </c>
      <c r="B51" s="2">
        <v>17.309999999999999</v>
      </c>
      <c r="C51" s="2">
        <f t="shared" si="0"/>
        <v>6.5663214285714284</v>
      </c>
      <c r="D51" s="2">
        <f t="shared" si="1"/>
        <v>10.743678571428571</v>
      </c>
      <c r="E51" s="2">
        <f t="shared" si="2"/>
        <v>28.775868685714286</v>
      </c>
      <c r="F51" s="2">
        <f t="shared" si="3"/>
        <v>442.17612228571414</v>
      </c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</row>
    <row r="52" spans="1:17" x14ac:dyDescent="0.25">
      <c r="A52" s="2" t="s">
        <v>17</v>
      </c>
      <c r="B52" s="2">
        <v>15.34</v>
      </c>
      <c r="C52" s="2">
        <f t="shared" si="0"/>
        <v>6.5663214285714284</v>
      </c>
      <c r="D52" s="2">
        <f t="shared" si="1"/>
        <v>8.7736785714285723</v>
      </c>
      <c r="E52" s="2">
        <f t="shared" si="2"/>
        <v>23.499420685714288</v>
      </c>
      <c r="F52" s="2">
        <f t="shared" si="3"/>
        <v>465.67554297142846</v>
      </c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</row>
    <row r="53" spans="1:17" x14ac:dyDescent="0.25">
      <c r="A53" s="2" t="s">
        <v>18</v>
      </c>
      <c r="B53" s="2">
        <v>8.7799999999999994</v>
      </c>
      <c r="C53" s="2">
        <f t="shared" si="0"/>
        <v>6.5663214285714284</v>
      </c>
      <c r="D53" s="2">
        <f t="shared" si="1"/>
        <v>2.2136785714285709</v>
      </c>
      <c r="E53" s="2">
        <f t="shared" si="2"/>
        <v>5.929116685714285</v>
      </c>
      <c r="F53" s="2">
        <f t="shared" si="3"/>
        <v>471.60465965714275</v>
      </c>
      <c r="G53" s="2" t="s">
        <v>9</v>
      </c>
      <c r="H53" s="2"/>
      <c r="I53" s="2"/>
      <c r="J53" s="2"/>
      <c r="K53" s="1"/>
      <c r="L53" s="1"/>
      <c r="M53" s="1"/>
      <c r="N53" s="1"/>
      <c r="O53" s="1"/>
      <c r="P53" s="1"/>
      <c r="Q53" s="1"/>
    </row>
    <row r="54" spans="1:17" x14ac:dyDescent="0.25">
      <c r="A54" s="2" t="s">
        <v>19</v>
      </c>
      <c r="B54" s="2">
        <v>4.1399999999999997</v>
      </c>
      <c r="C54" s="2">
        <f t="shared" si="0"/>
        <v>6.5663214285714284</v>
      </c>
      <c r="D54" s="2">
        <f t="shared" si="1"/>
        <v>-2.4263214285714287</v>
      </c>
      <c r="E54" s="2">
        <f t="shared" si="2"/>
        <v>-6.4986593142857139</v>
      </c>
      <c r="F54" s="2">
        <f t="shared" si="3"/>
        <v>465.10600034285704</v>
      </c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</row>
    <row r="55" spans="1:17" x14ac:dyDescent="0.25">
      <c r="A55" s="2" t="s">
        <v>20</v>
      </c>
      <c r="B55" s="2">
        <v>3.99</v>
      </c>
      <c r="C55" s="2">
        <f t="shared" si="0"/>
        <v>6.5663214285714284</v>
      </c>
      <c r="D55" s="2">
        <f t="shared" si="1"/>
        <v>-2.5763214285714282</v>
      </c>
      <c r="E55" s="2">
        <f t="shared" si="2"/>
        <v>-6.9004193142857133</v>
      </c>
      <c r="F55" s="2">
        <f t="shared" si="3"/>
        <v>458.20558102857132</v>
      </c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</row>
    <row r="56" spans="1:17" x14ac:dyDescent="0.25">
      <c r="A56" s="2" t="s">
        <v>21</v>
      </c>
      <c r="B56" s="2">
        <v>3.15</v>
      </c>
      <c r="C56" s="2">
        <f t="shared" si="0"/>
        <v>6.5663214285714284</v>
      </c>
      <c r="D56" s="2">
        <f t="shared" si="1"/>
        <v>-3.4163214285714285</v>
      </c>
      <c r="E56" s="2">
        <f t="shared" si="2"/>
        <v>-9.1502753142857145</v>
      </c>
      <c r="F56" s="2">
        <f t="shared" si="3"/>
        <v>449.05530571428562</v>
      </c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</row>
    <row r="57" spans="1:17" x14ac:dyDescent="0.25">
      <c r="A57" s="2" t="s">
        <v>22</v>
      </c>
      <c r="B57" s="2">
        <v>3.03</v>
      </c>
      <c r="C57" s="2">
        <f t="shared" si="0"/>
        <v>6.5663214285714284</v>
      </c>
      <c r="D57" s="2">
        <f t="shared" si="1"/>
        <v>-3.5363214285714286</v>
      </c>
      <c r="E57" s="2">
        <f t="shared" si="2"/>
        <v>-9.4716833142857144</v>
      </c>
      <c r="F57" s="2">
        <f t="shared" si="3"/>
        <v>439.58362239999991</v>
      </c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</row>
    <row r="58" spans="1:17" x14ac:dyDescent="0.25">
      <c r="A58" s="2" t="s">
        <v>23</v>
      </c>
      <c r="B58" s="2">
        <v>2.85</v>
      </c>
      <c r="C58" s="2">
        <f t="shared" si="0"/>
        <v>6.5663214285714284</v>
      </c>
      <c r="D58" s="2">
        <f t="shared" si="1"/>
        <v>-3.7163214285714283</v>
      </c>
      <c r="E58" s="2">
        <f t="shared" si="2"/>
        <v>-9.9537953142857134</v>
      </c>
      <c r="F58" s="2">
        <f t="shared" si="3"/>
        <v>429.62982708571417</v>
      </c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</row>
    <row r="59" spans="1:17" x14ac:dyDescent="0.25">
      <c r="A59" s="2" t="s">
        <v>24</v>
      </c>
      <c r="B59" s="2">
        <v>2.41</v>
      </c>
      <c r="C59" s="2">
        <f t="shared" si="0"/>
        <v>6.5663214285714284</v>
      </c>
      <c r="D59" s="2">
        <f t="shared" si="1"/>
        <v>-4.1563214285714283</v>
      </c>
      <c r="E59" s="2">
        <f t="shared" si="2"/>
        <v>-11.132291314285714</v>
      </c>
      <c r="F59" s="2">
        <f t="shared" si="3"/>
        <v>418.49753577142843</v>
      </c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</row>
    <row r="60" spans="1:17" x14ac:dyDescent="0.25">
      <c r="A60" s="2" t="s">
        <v>25</v>
      </c>
      <c r="B60" s="2">
        <v>2.2400000000000002</v>
      </c>
      <c r="C60" s="2">
        <f t="shared" si="0"/>
        <v>6.5663214285714284</v>
      </c>
      <c r="D60" s="2">
        <f t="shared" si="1"/>
        <v>-4.3263214285714282</v>
      </c>
      <c r="E60" s="2">
        <f t="shared" si="2"/>
        <v>-11.587619314285714</v>
      </c>
      <c r="F60" s="2">
        <f t="shared" si="3"/>
        <v>406.90991645714274</v>
      </c>
      <c r="G60" s="2"/>
      <c r="H60" s="2" t="s">
        <v>43</v>
      </c>
      <c r="I60" s="2"/>
      <c r="J60" s="2"/>
      <c r="K60" s="1"/>
      <c r="L60" s="1"/>
      <c r="M60" s="1"/>
      <c r="N60" s="1"/>
      <c r="O60" s="1"/>
      <c r="P60" s="1"/>
      <c r="Q60" s="1"/>
    </row>
    <row r="61" spans="1:17" x14ac:dyDescent="0.25">
      <c r="A61" s="2" t="s">
        <v>26</v>
      </c>
      <c r="B61" s="2">
        <v>6.42</v>
      </c>
      <c r="C61" s="2">
        <f t="shared" si="0"/>
        <v>6.5663214285714284</v>
      </c>
      <c r="D61" s="2">
        <f t="shared" si="1"/>
        <v>-0.14632142857142849</v>
      </c>
      <c r="E61" s="2">
        <f t="shared" si="2"/>
        <v>-0.39190731428571407</v>
      </c>
      <c r="F61" s="2">
        <f t="shared" si="3"/>
        <v>406.51800914285701</v>
      </c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</row>
    <row r="62" spans="1:17" x14ac:dyDescent="0.25">
      <c r="A62" s="2">
        <v>1977</v>
      </c>
      <c r="B62" s="2">
        <v>5.99</v>
      </c>
      <c r="C62" s="2">
        <f t="shared" si="0"/>
        <v>6.5663214285714284</v>
      </c>
      <c r="D62" s="2">
        <f t="shared" si="1"/>
        <v>-0.57632142857142821</v>
      </c>
      <c r="E62" s="2">
        <f t="shared" si="2"/>
        <v>-1.5436193142857133</v>
      </c>
      <c r="F62" s="2">
        <f t="shared" si="3"/>
        <v>404.9743898285713</v>
      </c>
      <c r="G62" s="2"/>
      <c r="H62" s="2"/>
      <c r="I62" s="2">
        <f>F66-F71</f>
        <v>48.295856571428487</v>
      </c>
      <c r="J62" s="2"/>
      <c r="K62" s="1"/>
      <c r="L62" s="1"/>
      <c r="M62" s="1"/>
      <c r="N62" s="1"/>
      <c r="O62" s="1"/>
      <c r="P62" s="1"/>
      <c r="Q62" s="1"/>
    </row>
    <row r="63" spans="1:17" x14ac:dyDescent="0.25">
      <c r="A63" s="2" t="s">
        <v>16</v>
      </c>
      <c r="B63" s="2">
        <v>22.19</v>
      </c>
      <c r="C63" s="2">
        <f t="shared" si="0"/>
        <v>6.5663214285714284</v>
      </c>
      <c r="D63" s="2">
        <f t="shared" si="1"/>
        <v>15.623678571428574</v>
      </c>
      <c r="E63" s="2">
        <f t="shared" si="2"/>
        <v>41.846460685714291</v>
      </c>
      <c r="F63" s="2">
        <f t="shared" si="3"/>
        <v>446.82085051428561</v>
      </c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</row>
    <row r="64" spans="1:17" x14ac:dyDescent="0.25">
      <c r="A64" s="2" t="s">
        <v>17</v>
      </c>
      <c r="B64" s="2">
        <v>13.34</v>
      </c>
      <c r="C64" s="2">
        <f t="shared" si="0"/>
        <v>6.5663214285714284</v>
      </c>
      <c r="D64" s="2">
        <f t="shared" si="1"/>
        <v>6.7736785714285714</v>
      </c>
      <c r="E64" s="2">
        <f t="shared" si="2"/>
        <v>18.142620685714284</v>
      </c>
      <c r="F64" s="2">
        <f t="shared" si="3"/>
        <v>464.9634711999999</v>
      </c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</row>
    <row r="65" spans="1:17" x14ac:dyDescent="0.25">
      <c r="A65" s="2" t="s">
        <v>18</v>
      </c>
      <c r="B65" s="2">
        <v>7.98</v>
      </c>
      <c r="C65" s="2">
        <f t="shared" si="0"/>
        <v>6.5663214285714284</v>
      </c>
      <c r="D65" s="2">
        <f t="shared" si="1"/>
        <v>1.413678571428572</v>
      </c>
      <c r="E65" s="2">
        <f t="shared" si="2"/>
        <v>3.786396685714287</v>
      </c>
      <c r="F65" s="2">
        <f t="shared" si="3"/>
        <v>468.7498678857142</v>
      </c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</row>
    <row r="66" spans="1:17" x14ac:dyDescent="0.25">
      <c r="A66" s="2" t="s">
        <v>19</v>
      </c>
      <c r="B66" s="2">
        <v>6.26</v>
      </c>
      <c r="C66" s="2">
        <f t="shared" si="0"/>
        <v>6.5663214285714284</v>
      </c>
      <c r="D66" s="2">
        <f t="shared" si="1"/>
        <v>-0.30632142857142863</v>
      </c>
      <c r="E66" s="2">
        <f t="shared" si="2"/>
        <v>-0.82045131428571438</v>
      </c>
      <c r="F66" s="2">
        <f t="shared" si="3"/>
        <v>467.92941657142848</v>
      </c>
      <c r="G66" s="2" t="s">
        <v>28</v>
      </c>
      <c r="H66" s="2"/>
      <c r="I66" s="2"/>
      <c r="J66" s="2"/>
      <c r="K66" s="1"/>
      <c r="L66" s="1"/>
      <c r="M66" s="1"/>
      <c r="N66" s="1"/>
      <c r="O66" s="1"/>
      <c r="P66" s="1"/>
      <c r="Q66" s="1"/>
    </row>
    <row r="67" spans="1:17" x14ac:dyDescent="0.25">
      <c r="A67" s="2" t="s">
        <v>20</v>
      </c>
      <c r="B67" s="2">
        <v>2.95</v>
      </c>
      <c r="C67" s="2">
        <f t="shared" ref="C67:C130" si="4">$B$254*0.9</f>
        <v>6.5663214285714284</v>
      </c>
      <c r="D67" s="2">
        <f t="shared" ref="D67:D130" si="5">B67-C67</f>
        <v>-3.6163214285714282</v>
      </c>
      <c r="E67" s="2">
        <f t="shared" ref="E67:E130" si="6">D67*3600*24*31/1000000</f>
        <v>-9.6859553142857138</v>
      </c>
      <c r="F67" s="2">
        <f t="shared" ref="F67:F130" si="7">F66+E67</f>
        <v>458.24346125714277</v>
      </c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</row>
    <row r="68" spans="1:17" x14ac:dyDescent="0.25">
      <c r="A68" s="2" t="s">
        <v>21</v>
      </c>
      <c r="B68" s="2">
        <v>2.71</v>
      </c>
      <c r="C68" s="2">
        <f t="shared" si="4"/>
        <v>6.5663214285714284</v>
      </c>
      <c r="D68" s="2">
        <f t="shared" si="5"/>
        <v>-3.8563214285714285</v>
      </c>
      <c r="E68" s="2">
        <f t="shared" si="6"/>
        <v>-10.328771314285714</v>
      </c>
      <c r="F68" s="2">
        <f t="shared" si="7"/>
        <v>447.91468994285708</v>
      </c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</row>
    <row r="69" spans="1:17" x14ac:dyDescent="0.25">
      <c r="A69" s="2" t="s">
        <v>22</v>
      </c>
      <c r="B69" s="2">
        <v>2.68</v>
      </c>
      <c r="C69" s="2">
        <f t="shared" si="4"/>
        <v>6.5663214285714284</v>
      </c>
      <c r="D69" s="2">
        <f t="shared" si="5"/>
        <v>-3.8863214285714283</v>
      </c>
      <c r="E69" s="2">
        <f t="shared" si="6"/>
        <v>-10.409123314285715</v>
      </c>
      <c r="F69" s="2">
        <f t="shared" si="7"/>
        <v>437.50556662857139</v>
      </c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</row>
    <row r="70" spans="1:17" x14ac:dyDescent="0.25">
      <c r="A70" s="2" t="s">
        <v>23</v>
      </c>
      <c r="B70" s="2">
        <v>2.68</v>
      </c>
      <c r="C70" s="2">
        <f t="shared" si="4"/>
        <v>6.5663214285714284</v>
      </c>
      <c r="D70" s="2">
        <f t="shared" si="5"/>
        <v>-3.8863214285714283</v>
      </c>
      <c r="E70" s="2">
        <f t="shared" si="6"/>
        <v>-10.409123314285715</v>
      </c>
      <c r="F70" s="2">
        <f t="shared" si="7"/>
        <v>427.09644331428569</v>
      </c>
      <c r="G70" s="2"/>
      <c r="H70" s="2"/>
      <c r="I70" s="2"/>
      <c r="J70" s="2"/>
      <c r="K70" s="1"/>
      <c r="L70" s="1"/>
      <c r="M70" s="1"/>
      <c r="N70" s="1"/>
      <c r="O70" s="1"/>
      <c r="P70" s="1"/>
      <c r="Q70" s="1"/>
    </row>
    <row r="71" spans="1:17" x14ac:dyDescent="0.25">
      <c r="A71" s="2" t="s">
        <v>24</v>
      </c>
      <c r="B71" s="2">
        <v>3.78</v>
      </c>
      <c r="C71" s="2">
        <f t="shared" si="4"/>
        <v>6.5663214285714284</v>
      </c>
      <c r="D71" s="2">
        <f t="shared" si="5"/>
        <v>-2.7863214285714286</v>
      </c>
      <c r="E71" s="2">
        <f t="shared" si="6"/>
        <v>-7.4628833142857145</v>
      </c>
      <c r="F71" s="2">
        <f t="shared" si="7"/>
        <v>419.63355999999999</v>
      </c>
      <c r="G71" s="2"/>
      <c r="H71" s="2" t="s">
        <v>44</v>
      </c>
      <c r="I71" s="2"/>
      <c r="J71" s="2"/>
      <c r="K71" s="1"/>
      <c r="L71" s="1"/>
      <c r="M71" s="1"/>
      <c r="N71" s="1"/>
      <c r="O71" s="1"/>
      <c r="P71" s="1"/>
      <c r="Q71" s="1"/>
    </row>
    <row r="72" spans="1:17" x14ac:dyDescent="0.25">
      <c r="A72" s="2" t="s">
        <v>25</v>
      </c>
      <c r="B72" s="2">
        <v>7.25</v>
      </c>
      <c r="C72" s="2">
        <f t="shared" si="4"/>
        <v>6.5663214285714284</v>
      </c>
      <c r="D72" s="2">
        <f t="shared" si="5"/>
        <v>0.68367857142857158</v>
      </c>
      <c r="E72" s="2">
        <f t="shared" si="6"/>
        <v>1.8311646857142863</v>
      </c>
      <c r="F72" s="2">
        <f t="shared" si="7"/>
        <v>421.46472468571426</v>
      </c>
      <c r="G72" s="2"/>
      <c r="H72" s="2"/>
      <c r="I72" s="2"/>
      <c r="J72" s="2"/>
      <c r="K72" s="1"/>
      <c r="L72" s="1"/>
      <c r="M72" s="1"/>
      <c r="N72" s="1"/>
      <c r="O72" s="1"/>
      <c r="P72" s="1"/>
      <c r="Q72" s="1"/>
    </row>
    <row r="73" spans="1:17" x14ac:dyDescent="0.25">
      <c r="A73" s="2" t="s">
        <v>26</v>
      </c>
      <c r="B73" s="2">
        <v>6.91</v>
      </c>
      <c r="C73" s="2">
        <f t="shared" si="4"/>
        <v>6.5663214285714284</v>
      </c>
      <c r="D73" s="2">
        <f t="shared" si="5"/>
        <v>0.34367857142857172</v>
      </c>
      <c r="E73" s="2">
        <f t="shared" si="6"/>
        <v>0.92050868571428657</v>
      </c>
      <c r="F73" s="2">
        <f t="shared" si="7"/>
        <v>422.38523337142857</v>
      </c>
      <c r="G73" s="2"/>
      <c r="H73" s="2"/>
      <c r="I73" s="2"/>
      <c r="J73" s="2"/>
      <c r="K73" s="1"/>
      <c r="L73" s="1"/>
      <c r="M73" s="1"/>
      <c r="N73" s="1"/>
      <c r="O73" s="1"/>
      <c r="P73" s="1"/>
      <c r="Q73" s="1"/>
    </row>
    <row r="74" spans="1:17" x14ac:dyDescent="0.25">
      <c r="A74" s="2">
        <v>1978</v>
      </c>
      <c r="B74" s="2">
        <v>7.68</v>
      </c>
      <c r="C74" s="2">
        <f t="shared" si="4"/>
        <v>6.5663214285714284</v>
      </c>
      <c r="D74" s="2">
        <f t="shared" si="5"/>
        <v>1.1136785714285713</v>
      </c>
      <c r="E74" s="2">
        <f t="shared" si="6"/>
        <v>2.9828766857142854</v>
      </c>
      <c r="F74" s="2">
        <f t="shared" si="7"/>
        <v>425.36811005714287</v>
      </c>
      <c r="G74" s="2"/>
      <c r="H74" s="2"/>
      <c r="I74" s="2">
        <f>F77-F84</f>
        <v>67.96239120000007</v>
      </c>
      <c r="J74" s="2"/>
      <c r="K74" s="1"/>
      <c r="L74" s="1"/>
      <c r="M74" s="1"/>
      <c r="N74" s="1"/>
      <c r="O74" s="1"/>
      <c r="P74" s="1"/>
      <c r="Q74" s="1"/>
    </row>
    <row r="75" spans="1:17" x14ac:dyDescent="0.25">
      <c r="A75" s="2" t="s">
        <v>16</v>
      </c>
      <c r="B75" s="2">
        <v>17.22</v>
      </c>
      <c r="C75" s="2">
        <f t="shared" si="4"/>
        <v>6.5663214285714284</v>
      </c>
      <c r="D75" s="2">
        <f t="shared" si="5"/>
        <v>10.653678571428571</v>
      </c>
      <c r="E75" s="2">
        <f t="shared" si="6"/>
        <v>28.534812685714286</v>
      </c>
      <c r="F75" s="2">
        <f t="shared" si="7"/>
        <v>453.90292274285719</v>
      </c>
      <c r="G75" s="2"/>
      <c r="H75" s="2"/>
      <c r="I75" s="2"/>
      <c r="J75" s="2"/>
      <c r="K75" s="1"/>
      <c r="L75" s="1"/>
      <c r="M75" s="1"/>
      <c r="N75" s="1"/>
      <c r="O75" s="1"/>
      <c r="P75" s="1"/>
      <c r="Q75" s="1"/>
    </row>
    <row r="76" spans="1:17" x14ac:dyDescent="0.25">
      <c r="A76" s="2" t="s">
        <v>17</v>
      </c>
      <c r="B76" s="2">
        <v>9.6</v>
      </c>
      <c r="C76" s="2">
        <f t="shared" si="4"/>
        <v>6.5663214285714284</v>
      </c>
      <c r="D76" s="2">
        <f t="shared" si="5"/>
        <v>3.0336785714285712</v>
      </c>
      <c r="E76" s="2">
        <f t="shared" si="6"/>
        <v>8.125404685714285</v>
      </c>
      <c r="F76" s="2">
        <f t="shared" si="7"/>
        <v>462.02832742857146</v>
      </c>
      <c r="G76" s="2"/>
      <c r="H76" s="2"/>
      <c r="I76" s="2"/>
      <c r="J76" s="2"/>
      <c r="K76" s="1"/>
      <c r="L76" s="1"/>
      <c r="M76" s="1"/>
      <c r="N76" s="1"/>
      <c r="O76" s="1"/>
      <c r="P76" s="1"/>
      <c r="Q76" s="1"/>
    </row>
    <row r="77" spans="1:17" x14ac:dyDescent="0.25">
      <c r="A77" s="2" t="s">
        <v>18</v>
      </c>
      <c r="B77" s="2">
        <v>6.08</v>
      </c>
      <c r="C77" s="2">
        <f t="shared" si="4"/>
        <v>6.5663214285714284</v>
      </c>
      <c r="D77" s="2">
        <f t="shared" si="5"/>
        <v>-0.48632142857142835</v>
      </c>
      <c r="E77" s="2">
        <f t="shared" si="6"/>
        <v>-1.3025633142857138</v>
      </c>
      <c r="F77" s="2">
        <f t="shared" si="7"/>
        <v>460.72576411428577</v>
      </c>
      <c r="G77" s="2" t="s">
        <v>29</v>
      </c>
      <c r="H77" s="2"/>
      <c r="I77" s="2"/>
      <c r="J77" s="2"/>
      <c r="K77" s="1"/>
      <c r="L77" s="1"/>
      <c r="M77" s="1"/>
      <c r="N77" s="1"/>
      <c r="O77" s="1"/>
      <c r="P77" s="1"/>
      <c r="Q77" s="1"/>
    </row>
    <row r="78" spans="1:17" x14ac:dyDescent="0.25">
      <c r="A78" s="2" t="s">
        <v>19</v>
      </c>
      <c r="B78" s="2">
        <v>4.37</v>
      </c>
      <c r="C78" s="2">
        <f t="shared" si="4"/>
        <v>6.5663214285714284</v>
      </c>
      <c r="D78" s="2">
        <f t="shared" si="5"/>
        <v>-2.1963214285714283</v>
      </c>
      <c r="E78" s="2">
        <f t="shared" si="6"/>
        <v>-5.8826273142857133</v>
      </c>
      <c r="F78" s="2">
        <f t="shared" si="7"/>
        <v>454.84313680000002</v>
      </c>
      <c r="G78" s="2"/>
      <c r="H78" s="2"/>
      <c r="I78" s="2"/>
      <c r="J78" s="2"/>
      <c r="K78" s="1"/>
      <c r="L78" s="1"/>
      <c r="M78" s="1"/>
      <c r="N78" s="1"/>
      <c r="O78" s="1"/>
      <c r="P78" s="1"/>
      <c r="Q78" s="1"/>
    </row>
    <row r="79" spans="1:17" x14ac:dyDescent="0.25">
      <c r="A79" s="2" t="s">
        <v>20</v>
      </c>
      <c r="B79" s="1">
        <v>3.09</v>
      </c>
      <c r="C79" s="2">
        <f t="shared" si="4"/>
        <v>6.5663214285714284</v>
      </c>
      <c r="D79" s="2">
        <f t="shared" si="5"/>
        <v>-3.4763214285714286</v>
      </c>
      <c r="E79" s="2">
        <f t="shared" si="6"/>
        <v>-9.3109793142857136</v>
      </c>
      <c r="F79" s="2">
        <f t="shared" si="7"/>
        <v>445.53215748571432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2" t="s">
        <v>21</v>
      </c>
      <c r="B80" s="1">
        <v>2.09</v>
      </c>
      <c r="C80" s="2">
        <f t="shared" si="4"/>
        <v>6.5663214285714284</v>
      </c>
      <c r="D80" s="2">
        <f t="shared" si="5"/>
        <v>-4.4763214285714286</v>
      </c>
      <c r="E80" s="2">
        <f t="shared" si="6"/>
        <v>-11.989379314285713</v>
      </c>
      <c r="F80" s="2">
        <f t="shared" si="7"/>
        <v>433.54277817142861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2" t="s">
        <v>22</v>
      </c>
      <c r="B81" s="1">
        <v>2.38</v>
      </c>
      <c r="C81" s="2">
        <f t="shared" si="4"/>
        <v>6.5663214285714284</v>
      </c>
      <c r="D81" s="2">
        <f t="shared" si="5"/>
        <v>-4.1863214285714285</v>
      </c>
      <c r="E81" s="2">
        <f t="shared" si="6"/>
        <v>-11.212643314285714</v>
      </c>
      <c r="F81" s="2">
        <f t="shared" si="7"/>
        <v>422.33013485714287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2" t="s">
        <v>23</v>
      </c>
      <c r="B82" s="1">
        <v>1.97</v>
      </c>
      <c r="C82" s="2">
        <f t="shared" si="4"/>
        <v>6.5663214285714284</v>
      </c>
      <c r="D82" s="2">
        <f t="shared" si="5"/>
        <v>-4.5963214285714287</v>
      </c>
      <c r="E82" s="2">
        <f t="shared" si="6"/>
        <v>-12.310787314285713</v>
      </c>
      <c r="F82" s="2">
        <f t="shared" si="7"/>
        <v>410.01934754285713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2" t="s">
        <v>24</v>
      </c>
      <c r="B83" s="1">
        <v>3.77</v>
      </c>
      <c r="C83" s="2">
        <f t="shared" si="4"/>
        <v>6.5663214285714284</v>
      </c>
      <c r="D83" s="2">
        <f t="shared" si="5"/>
        <v>-2.7963214285714284</v>
      </c>
      <c r="E83" s="2">
        <f t="shared" si="6"/>
        <v>-7.4896673142857138</v>
      </c>
      <c r="F83" s="2">
        <f t="shared" si="7"/>
        <v>402.52968022857141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2" t="s">
        <v>25</v>
      </c>
      <c r="B84" s="1">
        <v>2.92</v>
      </c>
      <c r="C84" s="2">
        <f t="shared" si="4"/>
        <v>6.5663214285714284</v>
      </c>
      <c r="D84" s="2">
        <f t="shared" si="5"/>
        <v>-3.6463214285714285</v>
      </c>
      <c r="E84" s="2">
        <f t="shared" si="6"/>
        <v>-9.7663073142857133</v>
      </c>
      <c r="F84" s="2">
        <f t="shared" si="7"/>
        <v>392.7633729142857</v>
      </c>
      <c r="G84" s="1"/>
      <c r="H84" s="1" t="s">
        <v>45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2" t="s">
        <v>26</v>
      </c>
      <c r="B85" s="1">
        <v>5.98</v>
      </c>
      <c r="C85" s="2">
        <f t="shared" si="4"/>
        <v>6.5663214285714284</v>
      </c>
      <c r="D85" s="2">
        <f t="shared" si="5"/>
        <v>-0.58632142857142799</v>
      </c>
      <c r="E85" s="2">
        <f t="shared" si="6"/>
        <v>-1.5704033142857128</v>
      </c>
      <c r="F85" s="2">
        <f t="shared" si="7"/>
        <v>391.19296959999997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>
        <v>1979</v>
      </c>
      <c r="B86" s="1">
        <v>4.5599999999999996</v>
      </c>
      <c r="C86" s="2">
        <f t="shared" si="4"/>
        <v>6.5663214285714284</v>
      </c>
      <c r="D86" s="2">
        <f t="shared" si="5"/>
        <v>-2.0063214285714288</v>
      </c>
      <c r="E86" s="2">
        <f t="shared" si="6"/>
        <v>-5.373731314285715</v>
      </c>
      <c r="F86" s="2">
        <f t="shared" si="7"/>
        <v>385.81923828571428</v>
      </c>
      <c r="G86" s="1"/>
      <c r="H86" s="1"/>
      <c r="I86" s="1">
        <f>F89-F97</f>
        <v>79.121466514285771</v>
      </c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2" t="s">
        <v>16</v>
      </c>
      <c r="B87" s="1">
        <v>16.72</v>
      </c>
      <c r="C87" s="2">
        <f t="shared" si="4"/>
        <v>6.5663214285714284</v>
      </c>
      <c r="D87" s="2">
        <f t="shared" si="5"/>
        <v>10.153678571428571</v>
      </c>
      <c r="E87" s="2">
        <f t="shared" si="6"/>
        <v>27.195612685714284</v>
      </c>
      <c r="F87" s="2">
        <f t="shared" si="7"/>
        <v>413.01485097142859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2" t="s">
        <v>17</v>
      </c>
      <c r="B88" s="1">
        <v>21.66</v>
      </c>
      <c r="C88" s="2">
        <f t="shared" si="4"/>
        <v>6.5663214285714284</v>
      </c>
      <c r="D88" s="2">
        <f t="shared" si="5"/>
        <v>15.093678571428573</v>
      </c>
      <c r="E88" s="2">
        <f t="shared" si="6"/>
        <v>40.426908685714281</v>
      </c>
      <c r="F88" s="2">
        <f t="shared" si="7"/>
        <v>453.44175965714288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2" t="s">
        <v>18</v>
      </c>
      <c r="B89" s="1">
        <v>15.57</v>
      </c>
      <c r="C89" s="2">
        <f t="shared" si="4"/>
        <v>6.5663214285714284</v>
      </c>
      <c r="D89" s="2">
        <f t="shared" si="5"/>
        <v>9.0036785714285728</v>
      </c>
      <c r="E89" s="2">
        <f t="shared" si="6"/>
        <v>24.115452685714288</v>
      </c>
      <c r="F89" s="2">
        <f t="shared" si="7"/>
        <v>477.55721234285716</v>
      </c>
      <c r="G89" s="1" t="s">
        <v>30</v>
      </c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2" t="s">
        <v>19</v>
      </c>
      <c r="B90" s="1">
        <v>4.8600000000000003</v>
      </c>
      <c r="C90" s="2">
        <f t="shared" si="4"/>
        <v>6.5663214285714284</v>
      </c>
      <c r="D90" s="2">
        <f t="shared" si="5"/>
        <v>-1.7063214285714281</v>
      </c>
      <c r="E90" s="2">
        <f t="shared" si="6"/>
        <v>-4.5702113142857135</v>
      </c>
      <c r="F90" s="2">
        <f t="shared" si="7"/>
        <v>472.98700102857146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2" t="s">
        <v>20</v>
      </c>
      <c r="B91" s="1">
        <v>2.77</v>
      </c>
      <c r="C91" s="2">
        <f t="shared" si="4"/>
        <v>6.5663214285714284</v>
      </c>
      <c r="D91" s="2">
        <f t="shared" si="5"/>
        <v>-3.7963214285714284</v>
      </c>
      <c r="E91" s="2">
        <f t="shared" si="6"/>
        <v>-10.168067314285715</v>
      </c>
      <c r="F91" s="2">
        <f t="shared" si="7"/>
        <v>462.81893371428572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2" t="s">
        <v>21</v>
      </c>
      <c r="B92" s="1">
        <v>2.8</v>
      </c>
      <c r="C92" s="2">
        <f t="shared" si="4"/>
        <v>6.5663214285714284</v>
      </c>
      <c r="D92" s="2">
        <f t="shared" si="5"/>
        <v>-3.7663214285714286</v>
      </c>
      <c r="E92" s="2">
        <f t="shared" si="6"/>
        <v>-10.087715314285715</v>
      </c>
      <c r="F92" s="2">
        <f t="shared" si="7"/>
        <v>452.73121839999999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2" t="s">
        <v>22</v>
      </c>
      <c r="B93" s="1">
        <v>2.63</v>
      </c>
      <c r="C93" s="2">
        <f t="shared" si="4"/>
        <v>6.5663214285714284</v>
      </c>
      <c r="D93" s="2">
        <f t="shared" si="5"/>
        <v>-3.9363214285714285</v>
      </c>
      <c r="E93" s="2">
        <f t="shared" si="6"/>
        <v>-10.543043314285715</v>
      </c>
      <c r="F93" s="2">
        <f t="shared" si="7"/>
        <v>442.18817508571425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2" t="s">
        <v>23</v>
      </c>
      <c r="B94" s="1">
        <v>4.75</v>
      </c>
      <c r="C94" s="2">
        <f t="shared" si="4"/>
        <v>6.5663214285714284</v>
      </c>
      <c r="D94" s="2">
        <f t="shared" si="5"/>
        <v>-1.8163214285714284</v>
      </c>
      <c r="E94" s="2">
        <f t="shared" si="6"/>
        <v>-4.8648353142857141</v>
      </c>
      <c r="F94" s="2">
        <f t="shared" si="7"/>
        <v>437.32333977142855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2" t="s">
        <v>24</v>
      </c>
      <c r="B95" s="1">
        <v>2.25</v>
      </c>
      <c r="C95" s="2">
        <f t="shared" si="4"/>
        <v>6.5663214285714284</v>
      </c>
      <c r="D95" s="2">
        <f t="shared" si="5"/>
        <v>-4.3163214285714284</v>
      </c>
      <c r="E95" s="2">
        <f t="shared" si="6"/>
        <v>-11.560835314285715</v>
      </c>
      <c r="F95" s="2">
        <f t="shared" si="7"/>
        <v>425.76250445714282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2" t="s">
        <v>25</v>
      </c>
      <c r="B96" s="1">
        <v>2.0099999999999998</v>
      </c>
      <c r="C96" s="2">
        <f t="shared" si="4"/>
        <v>6.5663214285714284</v>
      </c>
      <c r="D96" s="2">
        <f t="shared" si="5"/>
        <v>-4.5563214285714286</v>
      </c>
      <c r="E96" s="2">
        <f t="shared" si="6"/>
        <v>-12.203651314285715</v>
      </c>
      <c r="F96" s="2">
        <f t="shared" si="7"/>
        <v>413.55885314285712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2" t="s">
        <v>26</v>
      </c>
      <c r="B97" s="1">
        <v>0.92</v>
      </c>
      <c r="C97" s="2">
        <f t="shared" si="4"/>
        <v>6.5663214285714284</v>
      </c>
      <c r="D97" s="2">
        <f t="shared" si="5"/>
        <v>-5.6463214285714285</v>
      </c>
      <c r="E97" s="2">
        <f t="shared" si="6"/>
        <v>-15.123107314285715</v>
      </c>
      <c r="F97" s="2">
        <f t="shared" si="7"/>
        <v>398.43574582857138</v>
      </c>
      <c r="G97" s="1"/>
      <c r="H97" s="1" t="s">
        <v>46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>
        <v>1980</v>
      </c>
      <c r="B98" s="1">
        <v>8.2799999999999994</v>
      </c>
      <c r="C98" s="2">
        <f t="shared" si="4"/>
        <v>6.5663214285714284</v>
      </c>
      <c r="D98" s="2">
        <f t="shared" si="5"/>
        <v>1.7136785714285709</v>
      </c>
      <c r="E98" s="2">
        <f t="shared" si="6"/>
        <v>4.589916685714285</v>
      </c>
      <c r="F98" s="2">
        <f t="shared" si="7"/>
        <v>403.02566251428567</v>
      </c>
      <c r="G98" s="1"/>
      <c r="H98" s="1"/>
      <c r="I98" s="1">
        <f>F102-F107</f>
        <v>52.902704571428615</v>
      </c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2" t="s">
        <v>16</v>
      </c>
      <c r="B99" s="1">
        <v>6.96</v>
      </c>
      <c r="C99" s="2">
        <f t="shared" si="4"/>
        <v>6.5663214285714284</v>
      </c>
      <c r="D99" s="2">
        <f t="shared" si="5"/>
        <v>0.39367857142857154</v>
      </c>
      <c r="E99" s="2">
        <f t="shared" si="6"/>
        <v>1.0544286857142862</v>
      </c>
      <c r="F99" s="2">
        <f t="shared" si="7"/>
        <v>404.08009119999997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2" t="s">
        <v>17</v>
      </c>
      <c r="B100" s="1">
        <v>12.73</v>
      </c>
      <c r="C100" s="2">
        <f t="shared" si="4"/>
        <v>6.5663214285714284</v>
      </c>
      <c r="D100" s="2">
        <f t="shared" si="5"/>
        <v>6.163678571428572</v>
      </c>
      <c r="E100" s="2">
        <f t="shared" si="6"/>
        <v>16.508796685714287</v>
      </c>
      <c r="F100" s="2">
        <f t="shared" si="7"/>
        <v>420.58888788571426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2" t="s">
        <v>18</v>
      </c>
      <c r="B101" s="1">
        <v>8.83</v>
      </c>
      <c r="C101" s="2">
        <f t="shared" si="4"/>
        <v>6.5663214285714284</v>
      </c>
      <c r="D101" s="2">
        <f t="shared" si="5"/>
        <v>2.2636785714285717</v>
      </c>
      <c r="E101" s="2">
        <f t="shared" si="6"/>
        <v>6.0630366857142866</v>
      </c>
      <c r="F101" s="2">
        <f t="shared" si="7"/>
        <v>426.65192457142854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2" t="s">
        <v>19</v>
      </c>
      <c r="B102" s="1">
        <v>4.09</v>
      </c>
      <c r="C102" s="2">
        <f t="shared" si="4"/>
        <v>6.5663214285714284</v>
      </c>
      <c r="D102" s="2">
        <f t="shared" si="5"/>
        <v>-2.4763214285714286</v>
      </c>
      <c r="E102" s="2">
        <f t="shared" si="6"/>
        <v>-6.6325793142857146</v>
      </c>
      <c r="F102" s="2">
        <f t="shared" si="7"/>
        <v>420.01934525714285</v>
      </c>
      <c r="G102" s="1" t="s">
        <v>31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2" t="s">
        <v>20</v>
      </c>
      <c r="B103" s="1">
        <v>3.3</v>
      </c>
      <c r="C103" s="2">
        <f t="shared" si="4"/>
        <v>6.5663214285714284</v>
      </c>
      <c r="D103" s="2">
        <f t="shared" si="5"/>
        <v>-3.2663214285714286</v>
      </c>
      <c r="E103" s="2">
        <f t="shared" si="6"/>
        <v>-8.748515314285715</v>
      </c>
      <c r="F103" s="2">
        <f t="shared" si="7"/>
        <v>411.27082994285712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2" t="s">
        <v>21</v>
      </c>
      <c r="B104" s="1">
        <v>2.2000000000000002</v>
      </c>
      <c r="C104" s="2">
        <f t="shared" si="4"/>
        <v>6.5663214285714284</v>
      </c>
      <c r="D104" s="2">
        <f t="shared" si="5"/>
        <v>-4.3663214285714282</v>
      </c>
      <c r="E104" s="2">
        <f t="shared" si="6"/>
        <v>-11.694755314285715</v>
      </c>
      <c r="F104" s="2">
        <f t="shared" si="7"/>
        <v>399.5760746285714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2" t="s">
        <v>22</v>
      </c>
      <c r="B105" s="1">
        <v>1.26</v>
      </c>
      <c r="C105" s="2">
        <f t="shared" si="4"/>
        <v>6.5663214285714284</v>
      </c>
      <c r="D105" s="2">
        <f t="shared" si="5"/>
        <v>-5.3063214285714286</v>
      </c>
      <c r="E105" s="2">
        <f t="shared" si="6"/>
        <v>-14.212451314285714</v>
      </c>
      <c r="F105" s="2">
        <f t="shared" si="7"/>
        <v>385.36362331428569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2" t="s">
        <v>23</v>
      </c>
      <c r="B106" s="1">
        <v>3.49</v>
      </c>
      <c r="C106" s="2">
        <f t="shared" si="4"/>
        <v>6.5663214285714284</v>
      </c>
      <c r="D106" s="2">
        <f t="shared" si="5"/>
        <v>-3.0763214285714282</v>
      </c>
      <c r="E106" s="2">
        <f t="shared" si="6"/>
        <v>-8.2396193142857133</v>
      </c>
      <c r="F106" s="2">
        <f t="shared" si="7"/>
        <v>377.12400399999996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2" t="s">
        <v>24</v>
      </c>
      <c r="B107" s="1">
        <v>2.83</v>
      </c>
      <c r="C107" s="2">
        <f t="shared" si="4"/>
        <v>6.5663214285714284</v>
      </c>
      <c r="D107" s="2">
        <f t="shared" si="5"/>
        <v>-3.7363214285714283</v>
      </c>
      <c r="E107" s="2">
        <f t="shared" si="6"/>
        <v>-10.007363314285714</v>
      </c>
      <c r="F107" s="2">
        <f t="shared" si="7"/>
        <v>367.11664068571423</v>
      </c>
      <c r="G107" s="1"/>
      <c r="H107" s="1" t="s">
        <v>47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2" t="s">
        <v>25</v>
      </c>
      <c r="B108" s="1">
        <v>6.37</v>
      </c>
      <c r="C108" s="2">
        <f t="shared" si="4"/>
        <v>6.5663214285714284</v>
      </c>
      <c r="D108" s="2">
        <f t="shared" si="5"/>
        <v>-0.19632142857142831</v>
      </c>
      <c r="E108" s="2">
        <f t="shared" si="6"/>
        <v>-0.52582731428571361</v>
      </c>
      <c r="F108" s="2">
        <f t="shared" si="7"/>
        <v>366.59081337142851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2" t="s">
        <v>26</v>
      </c>
      <c r="B109" s="1">
        <v>7.28</v>
      </c>
      <c r="C109" s="2">
        <f t="shared" si="4"/>
        <v>6.5663214285714284</v>
      </c>
      <c r="D109" s="2">
        <f t="shared" si="5"/>
        <v>0.71367857142857183</v>
      </c>
      <c r="E109" s="2">
        <f t="shared" si="6"/>
        <v>1.9115166857142867</v>
      </c>
      <c r="F109" s="2">
        <f t="shared" si="7"/>
        <v>368.50233005714279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>
        <v>1981</v>
      </c>
      <c r="B110" s="1">
        <v>9.8800000000000008</v>
      </c>
      <c r="C110" s="2">
        <f t="shared" si="4"/>
        <v>6.5663214285714284</v>
      </c>
      <c r="D110" s="2">
        <f t="shared" si="5"/>
        <v>3.3136785714285724</v>
      </c>
      <c r="E110" s="2">
        <f t="shared" si="6"/>
        <v>8.8753566857142872</v>
      </c>
      <c r="F110" s="2">
        <f t="shared" si="7"/>
        <v>377.37768674285707</v>
      </c>
      <c r="G110" s="1"/>
      <c r="H110" s="1"/>
      <c r="I110" s="1">
        <f>F113-F119</f>
        <v>45.312979885714299</v>
      </c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2" t="s">
        <v>16</v>
      </c>
      <c r="B111" s="1">
        <v>27.12</v>
      </c>
      <c r="C111" s="2">
        <f t="shared" si="4"/>
        <v>6.5663214285714284</v>
      </c>
      <c r="D111" s="2">
        <f t="shared" si="5"/>
        <v>20.553678571428573</v>
      </c>
      <c r="E111" s="2">
        <f t="shared" si="6"/>
        <v>55.050972685714285</v>
      </c>
      <c r="F111" s="2">
        <f t="shared" si="7"/>
        <v>432.42865942857134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2" t="s">
        <v>17</v>
      </c>
      <c r="B112" s="1">
        <v>21.39</v>
      </c>
      <c r="C112" s="2">
        <f t="shared" si="4"/>
        <v>6.5663214285714284</v>
      </c>
      <c r="D112" s="2">
        <f t="shared" si="5"/>
        <v>14.823678571428573</v>
      </c>
      <c r="E112" s="2">
        <f t="shared" si="6"/>
        <v>39.70374068571428</v>
      </c>
      <c r="F112" s="2">
        <f t="shared" si="7"/>
        <v>472.13240011428559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2" t="s">
        <v>18</v>
      </c>
      <c r="B113" s="1">
        <v>9.23</v>
      </c>
      <c r="C113" s="2">
        <f t="shared" si="4"/>
        <v>6.5663214285714284</v>
      </c>
      <c r="D113" s="2">
        <f t="shared" si="5"/>
        <v>2.663678571428572</v>
      </c>
      <c r="E113" s="2">
        <f t="shared" si="6"/>
        <v>7.1343966857142869</v>
      </c>
      <c r="F113" s="2">
        <f t="shared" si="7"/>
        <v>479.2667967999999</v>
      </c>
      <c r="G113" s="1" t="s">
        <v>32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2" t="s">
        <v>19</v>
      </c>
      <c r="B114" s="1">
        <v>4.99</v>
      </c>
      <c r="C114" s="2">
        <f t="shared" si="4"/>
        <v>6.5663214285714284</v>
      </c>
      <c r="D114" s="2">
        <f t="shared" si="5"/>
        <v>-1.5763214285714282</v>
      </c>
      <c r="E114" s="2">
        <f t="shared" si="6"/>
        <v>-4.2220193142857134</v>
      </c>
      <c r="F114" s="2">
        <f t="shared" si="7"/>
        <v>475.04477748571418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2" t="s">
        <v>20</v>
      </c>
      <c r="B115" s="1">
        <v>4.29</v>
      </c>
      <c r="C115" s="2">
        <f t="shared" si="4"/>
        <v>6.5663214285714284</v>
      </c>
      <c r="D115" s="2">
        <f t="shared" si="5"/>
        <v>-2.2763214285714284</v>
      </c>
      <c r="E115" s="2">
        <f t="shared" si="6"/>
        <v>-6.0968993142857144</v>
      </c>
      <c r="F115" s="2">
        <f t="shared" si="7"/>
        <v>468.94787817142844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2" t="s">
        <v>21</v>
      </c>
      <c r="B116" s="1">
        <v>3.81</v>
      </c>
      <c r="C116" s="2">
        <f t="shared" si="4"/>
        <v>6.5663214285714284</v>
      </c>
      <c r="D116" s="2">
        <f t="shared" si="5"/>
        <v>-2.7563214285714284</v>
      </c>
      <c r="E116" s="2">
        <f t="shared" si="6"/>
        <v>-7.3825313142857141</v>
      </c>
      <c r="F116" s="2">
        <f t="shared" si="7"/>
        <v>461.56534685714274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2" t="s">
        <v>22</v>
      </c>
      <c r="B117" s="1">
        <v>2.2999999999999998</v>
      </c>
      <c r="C117" s="2">
        <f t="shared" si="4"/>
        <v>6.5663214285714284</v>
      </c>
      <c r="D117" s="2">
        <f t="shared" si="5"/>
        <v>-4.2663214285714286</v>
      </c>
      <c r="E117" s="2">
        <f t="shared" si="6"/>
        <v>-11.426915314285715</v>
      </c>
      <c r="F117" s="2">
        <f t="shared" si="7"/>
        <v>450.13843154285701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2" t="s">
        <v>23</v>
      </c>
      <c r="B118" s="1">
        <v>2.42</v>
      </c>
      <c r="C118" s="2">
        <f t="shared" si="4"/>
        <v>6.5663214285714284</v>
      </c>
      <c r="D118" s="2">
        <f t="shared" si="5"/>
        <v>-4.1463214285714285</v>
      </c>
      <c r="E118" s="2">
        <f t="shared" si="6"/>
        <v>-11.105507314285715</v>
      </c>
      <c r="F118" s="2">
        <f t="shared" si="7"/>
        <v>439.03292422857129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2" t="s">
        <v>24</v>
      </c>
      <c r="B119" s="1">
        <v>4.67</v>
      </c>
      <c r="C119" s="2">
        <f t="shared" si="4"/>
        <v>6.5663214285714284</v>
      </c>
      <c r="D119" s="2">
        <f t="shared" si="5"/>
        <v>-1.8963214285714285</v>
      </c>
      <c r="E119" s="2">
        <f t="shared" si="6"/>
        <v>-5.0791073142857144</v>
      </c>
      <c r="F119" s="2">
        <f t="shared" si="7"/>
        <v>433.9538169142856</v>
      </c>
      <c r="G119" s="1"/>
      <c r="H119" s="1" t="s">
        <v>48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2" t="s">
        <v>25</v>
      </c>
      <c r="B120" s="1">
        <v>6.11</v>
      </c>
      <c r="C120" s="2">
        <f t="shared" si="4"/>
        <v>6.5663214285714284</v>
      </c>
      <c r="D120" s="2">
        <f t="shared" si="5"/>
        <v>-0.4563214285714281</v>
      </c>
      <c r="E120" s="2">
        <f t="shared" si="6"/>
        <v>-1.2222113142857129</v>
      </c>
      <c r="F120" s="2">
        <f t="shared" si="7"/>
        <v>432.73160559999991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2" t="s">
        <v>26</v>
      </c>
      <c r="B121" s="1">
        <v>9.18</v>
      </c>
      <c r="C121" s="2">
        <f t="shared" si="4"/>
        <v>6.5663214285714284</v>
      </c>
      <c r="D121" s="2">
        <f t="shared" si="5"/>
        <v>2.6136785714285713</v>
      </c>
      <c r="E121" s="2">
        <f t="shared" si="6"/>
        <v>7.0004766857142862</v>
      </c>
      <c r="F121" s="2">
        <f t="shared" si="7"/>
        <v>439.73208228571417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>
        <v>1982</v>
      </c>
      <c r="B122" s="1">
        <v>8.35</v>
      </c>
      <c r="C122" s="2">
        <f t="shared" si="4"/>
        <v>6.5663214285714284</v>
      </c>
      <c r="D122" s="2">
        <f t="shared" si="5"/>
        <v>1.7836785714285712</v>
      </c>
      <c r="E122" s="2">
        <f t="shared" si="6"/>
        <v>4.7774046857142851</v>
      </c>
      <c r="F122" s="2">
        <f t="shared" si="7"/>
        <v>444.50948697142843</v>
      </c>
      <c r="G122" s="1"/>
      <c r="H122" s="1"/>
      <c r="I122" s="1">
        <f>F126-F131</f>
        <v>41.358800571428617</v>
      </c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2" t="s">
        <v>16</v>
      </c>
      <c r="B123" s="1">
        <v>28.38</v>
      </c>
      <c r="C123" s="2">
        <f t="shared" si="4"/>
        <v>6.5663214285714284</v>
      </c>
      <c r="D123" s="2">
        <f t="shared" si="5"/>
        <v>21.813678571428571</v>
      </c>
      <c r="E123" s="2">
        <f t="shared" si="6"/>
        <v>58.425756685714283</v>
      </c>
      <c r="F123" s="2">
        <f t="shared" si="7"/>
        <v>502.93524365714273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2" t="s">
        <v>17</v>
      </c>
      <c r="B124" s="1">
        <v>11.46</v>
      </c>
      <c r="C124" s="2">
        <f t="shared" si="4"/>
        <v>6.5663214285714284</v>
      </c>
      <c r="D124" s="2">
        <f t="shared" si="5"/>
        <v>4.8936785714285724</v>
      </c>
      <c r="E124" s="2">
        <f t="shared" si="6"/>
        <v>13.107228685714288</v>
      </c>
      <c r="F124" s="2">
        <f t="shared" si="7"/>
        <v>516.04247234285697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2" t="s">
        <v>18</v>
      </c>
      <c r="B125" s="1">
        <v>5.99</v>
      </c>
      <c r="C125" s="2">
        <f t="shared" si="4"/>
        <v>6.5663214285714284</v>
      </c>
      <c r="D125" s="2">
        <f t="shared" si="5"/>
        <v>-0.57632142857142821</v>
      </c>
      <c r="E125" s="2">
        <f t="shared" si="6"/>
        <v>-1.5436193142857133</v>
      </c>
      <c r="F125" s="2">
        <f t="shared" si="7"/>
        <v>514.49885302857126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2" t="s">
        <v>19</v>
      </c>
      <c r="B126" s="1">
        <v>5.62</v>
      </c>
      <c r="C126" s="2">
        <f t="shared" si="4"/>
        <v>6.5663214285714284</v>
      </c>
      <c r="D126" s="2">
        <f t="shared" si="5"/>
        <v>-0.94632142857142831</v>
      </c>
      <c r="E126" s="2">
        <f t="shared" si="6"/>
        <v>-2.5346273142857134</v>
      </c>
      <c r="F126" s="2">
        <f t="shared" si="7"/>
        <v>511.96422571428553</v>
      </c>
      <c r="G126" s="1" t="s">
        <v>33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2" t="s">
        <v>20</v>
      </c>
      <c r="B127" s="1">
        <v>2.82</v>
      </c>
      <c r="C127" s="2">
        <f t="shared" si="4"/>
        <v>6.5663214285714284</v>
      </c>
      <c r="D127" s="2">
        <f t="shared" si="5"/>
        <v>-3.7463214285714286</v>
      </c>
      <c r="E127" s="2">
        <f t="shared" si="6"/>
        <v>-10.034147314285715</v>
      </c>
      <c r="F127" s="2">
        <f t="shared" si="7"/>
        <v>501.93007839999984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2" t="s">
        <v>21</v>
      </c>
      <c r="B128" s="1">
        <v>2.86</v>
      </c>
      <c r="C128" s="2">
        <f t="shared" si="4"/>
        <v>6.5663214285714284</v>
      </c>
      <c r="D128" s="2">
        <f t="shared" si="5"/>
        <v>-3.7063214285714285</v>
      </c>
      <c r="E128" s="2">
        <f t="shared" si="6"/>
        <v>-9.9270113142857141</v>
      </c>
      <c r="F128" s="2">
        <f t="shared" si="7"/>
        <v>492.00306708571412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2" t="s">
        <v>22</v>
      </c>
      <c r="B129" s="1">
        <v>5.12</v>
      </c>
      <c r="C129" s="2">
        <f t="shared" si="4"/>
        <v>6.5663214285714284</v>
      </c>
      <c r="D129" s="2">
        <f t="shared" si="5"/>
        <v>-1.4463214285714283</v>
      </c>
      <c r="E129" s="2">
        <f t="shared" si="6"/>
        <v>-3.8738273142857134</v>
      </c>
      <c r="F129" s="2">
        <f t="shared" si="7"/>
        <v>488.12923977142839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2" t="s">
        <v>23</v>
      </c>
      <c r="B130" s="1">
        <v>2.33</v>
      </c>
      <c r="C130" s="2">
        <f t="shared" si="4"/>
        <v>6.5663214285714284</v>
      </c>
      <c r="D130" s="2">
        <f t="shared" si="5"/>
        <v>-4.2363214285714283</v>
      </c>
      <c r="E130" s="2">
        <f t="shared" si="6"/>
        <v>-11.346563314285714</v>
      </c>
      <c r="F130" s="2">
        <f t="shared" si="7"/>
        <v>476.78267645714266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2" t="s">
        <v>24</v>
      </c>
      <c r="B131" s="1">
        <v>4.26</v>
      </c>
      <c r="C131" s="2">
        <f t="shared" ref="C131:C194" si="8">$B$254*0.9</f>
        <v>6.5663214285714284</v>
      </c>
      <c r="D131" s="2">
        <f t="shared" ref="D131:D194" si="9">B131-C131</f>
        <v>-2.3063214285714286</v>
      </c>
      <c r="E131" s="2">
        <f t="shared" ref="E131:E194" si="10">D131*3600*24*31/1000000</f>
        <v>-6.1772513142857139</v>
      </c>
      <c r="F131" s="2">
        <f t="shared" ref="F131:F194" si="11">F130+E131</f>
        <v>470.60542514285692</v>
      </c>
      <c r="G131" s="1"/>
      <c r="H131" s="1" t="s">
        <v>49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2" t="s">
        <v>25</v>
      </c>
      <c r="B132" s="1">
        <v>6.88</v>
      </c>
      <c r="C132" s="2">
        <f t="shared" si="8"/>
        <v>6.5663214285714284</v>
      </c>
      <c r="D132" s="2">
        <f t="shared" si="9"/>
        <v>0.31367857142857147</v>
      </c>
      <c r="E132" s="2">
        <f t="shared" si="10"/>
        <v>0.84015668571428581</v>
      </c>
      <c r="F132" s="2">
        <f t="shared" si="11"/>
        <v>471.44558182857122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2" t="s">
        <v>26</v>
      </c>
      <c r="B133" s="1">
        <v>5.62</v>
      </c>
      <c r="C133" s="2">
        <f t="shared" si="8"/>
        <v>6.5663214285714284</v>
      </c>
      <c r="D133" s="2">
        <f t="shared" si="9"/>
        <v>-0.94632142857142831</v>
      </c>
      <c r="E133" s="2">
        <f t="shared" si="10"/>
        <v>-2.5346273142857134</v>
      </c>
      <c r="F133" s="2">
        <f t="shared" si="11"/>
        <v>468.91095451428549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>
        <v>1983</v>
      </c>
      <c r="B134" s="1">
        <v>8.7200000000000006</v>
      </c>
      <c r="C134" s="2">
        <f t="shared" si="8"/>
        <v>6.5663214285714284</v>
      </c>
      <c r="D134" s="2">
        <f t="shared" si="9"/>
        <v>2.1536785714285722</v>
      </c>
      <c r="E134" s="2">
        <f t="shared" si="10"/>
        <v>5.7684126857142877</v>
      </c>
      <c r="F134" s="2">
        <f t="shared" si="11"/>
        <v>474.67936719999977</v>
      </c>
      <c r="G134" s="1"/>
      <c r="H134" s="1"/>
      <c r="I134" s="1">
        <f>F138-F144</f>
        <v>62.990419885714289</v>
      </c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2" t="s">
        <v>16</v>
      </c>
      <c r="B135" s="1">
        <v>5.04</v>
      </c>
      <c r="C135" s="2">
        <f t="shared" si="8"/>
        <v>6.5663214285714284</v>
      </c>
      <c r="D135" s="2">
        <f t="shared" si="9"/>
        <v>-1.5263214285714284</v>
      </c>
      <c r="E135" s="2">
        <f t="shared" si="10"/>
        <v>-4.0880993142857136</v>
      </c>
      <c r="F135" s="2">
        <f t="shared" si="11"/>
        <v>470.59126788571405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2" t="s">
        <v>17</v>
      </c>
      <c r="B136" s="1">
        <v>12.89</v>
      </c>
      <c r="C136" s="2">
        <f t="shared" si="8"/>
        <v>6.5663214285714284</v>
      </c>
      <c r="D136" s="2">
        <f t="shared" si="9"/>
        <v>6.3236785714285721</v>
      </c>
      <c r="E136" s="2">
        <f t="shared" si="10"/>
        <v>16.93734068571429</v>
      </c>
      <c r="F136" s="2">
        <f t="shared" si="11"/>
        <v>487.52860857142832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2" t="s">
        <v>18</v>
      </c>
      <c r="B137" s="1">
        <v>13.18</v>
      </c>
      <c r="C137" s="2">
        <f t="shared" si="8"/>
        <v>6.5663214285714284</v>
      </c>
      <c r="D137" s="2">
        <f t="shared" si="9"/>
        <v>6.6136785714285713</v>
      </c>
      <c r="E137" s="2">
        <f t="shared" si="10"/>
        <v>17.714076685714286</v>
      </c>
      <c r="F137" s="2">
        <f t="shared" si="11"/>
        <v>505.24268525714263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2" t="s">
        <v>19</v>
      </c>
      <c r="B138" s="1">
        <v>4.62</v>
      </c>
      <c r="C138" s="2">
        <f t="shared" si="8"/>
        <v>6.5663214285714284</v>
      </c>
      <c r="D138" s="2">
        <f t="shared" si="9"/>
        <v>-1.9463214285714283</v>
      </c>
      <c r="E138" s="2">
        <f t="shared" si="10"/>
        <v>-5.2130273142857133</v>
      </c>
      <c r="F138" s="2">
        <f t="shared" si="11"/>
        <v>500.02965794285689</v>
      </c>
      <c r="G138" s="1" t="s">
        <v>34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2" t="s">
        <v>20</v>
      </c>
      <c r="B139" s="1">
        <v>4.55</v>
      </c>
      <c r="C139" s="2">
        <f t="shared" si="8"/>
        <v>6.5663214285714284</v>
      </c>
      <c r="D139" s="2">
        <f t="shared" si="9"/>
        <v>-2.0163214285714286</v>
      </c>
      <c r="E139" s="2">
        <f t="shared" si="10"/>
        <v>-5.4005153142857143</v>
      </c>
      <c r="F139" s="2">
        <f t="shared" si="11"/>
        <v>494.62914262857117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2" t="s">
        <v>21</v>
      </c>
      <c r="B140" s="1">
        <v>2.2799999999999998</v>
      </c>
      <c r="C140" s="2">
        <f t="shared" si="8"/>
        <v>6.5663214285714284</v>
      </c>
      <c r="D140" s="2">
        <f t="shared" si="9"/>
        <v>-4.2863214285714282</v>
      </c>
      <c r="E140" s="2">
        <f t="shared" si="10"/>
        <v>-11.480483314285713</v>
      </c>
      <c r="F140" s="2">
        <f t="shared" si="11"/>
        <v>483.14865931428545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2" t="s">
        <v>22</v>
      </c>
      <c r="B141" s="1">
        <v>2.0699999999999998</v>
      </c>
      <c r="C141" s="2">
        <f t="shared" si="8"/>
        <v>6.5663214285714284</v>
      </c>
      <c r="D141" s="2">
        <f t="shared" si="9"/>
        <v>-4.496321428571429</v>
      </c>
      <c r="E141" s="2">
        <f t="shared" si="10"/>
        <v>-12.042947314285714</v>
      </c>
      <c r="F141" s="2">
        <f t="shared" si="11"/>
        <v>471.10571199999976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2" t="s">
        <v>23</v>
      </c>
      <c r="B142" s="1">
        <v>2.48</v>
      </c>
      <c r="C142" s="2">
        <f t="shared" si="8"/>
        <v>6.5663214285714284</v>
      </c>
      <c r="D142" s="2">
        <f t="shared" si="9"/>
        <v>-4.0863214285714289</v>
      </c>
      <c r="E142" s="2">
        <f t="shared" si="10"/>
        <v>-10.944803314285714</v>
      </c>
      <c r="F142" s="2">
        <f t="shared" si="11"/>
        <v>460.16090868571405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2" t="s">
        <v>24</v>
      </c>
      <c r="B143" s="1">
        <v>2.34</v>
      </c>
      <c r="C143" s="2">
        <f t="shared" si="8"/>
        <v>6.5663214285714284</v>
      </c>
      <c r="D143" s="2">
        <f t="shared" si="9"/>
        <v>-4.2263214285714286</v>
      </c>
      <c r="E143" s="2">
        <f t="shared" si="10"/>
        <v>-11.319779314285714</v>
      </c>
      <c r="F143" s="2">
        <f t="shared" si="11"/>
        <v>448.84112937142834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2" t="s">
        <v>25</v>
      </c>
      <c r="B144" s="1">
        <v>2.16</v>
      </c>
      <c r="C144" s="2">
        <f t="shared" si="8"/>
        <v>6.5663214285714284</v>
      </c>
      <c r="D144" s="2">
        <f t="shared" si="9"/>
        <v>-4.4063214285714283</v>
      </c>
      <c r="E144" s="2">
        <f t="shared" si="10"/>
        <v>-11.801891314285713</v>
      </c>
      <c r="F144" s="2">
        <f t="shared" si="11"/>
        <v>437.0392380571426</v>
      </c>
      <c r="G144" s="1"/>
      <c r="H144" s="1" t="s">
        <v>50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2" t="s">
        <v>26</v>
      </c>
      <c r="B145" s="1">
        <v>6.49</v>
      </c>
      <c r="C145" s="2">
        <f t="shared" si="8"/>
        <v>6.5663214285714284</v>
      </c>
      <c r="D145" s="2">
        <f t="shared" si="9"/>
        <v>-7.6321428571428207E-2</v>
      </c>
      <c r="E145" s="2">
        <f t="shared" si="10"/>
        <v>-0.2044193142857133</v>
      </c>
      <c r="F145" s="2">
        <f t="shared" si="11"/>
        <v>436.8348187428569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>
        <v>1984</v>
      </c>
      <c r="B146" s="1">
        <v>9.23</v>
      </c>
      <c r="C146" s="2">
        <f t="shared" si="8"/>
        <v>6.5663214285714284</v>
      </c>
      <c r="D146" s="2">
        <f t="shared" si="9"/>
        <v>2.663678571428572</v>
      </c>
      <c r="E146" s="2">
        <f t="shared" si="10"/>
        <v>7.1343966857142869</v>
      </c>
      <c r="F146" s="2">
        <f t="shared" si="11"/>
        <v>443.9692154285712</v>
      </c>
      <c r="G146" s="1"/>
      <c r="H146" s="1"/>
      <c r="I146" s="1">
        <f>F151-F156</f>
        <v>36.002000571428539</v>
      </c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2" t="s">
        <v>16</v>
      </c>
      <c r="B147" s="1">
        <v>31.91</v>
      </c>
      <c r="C147" s="2">
        <f t="shared" si="8"/>
        <v>6.5663214285714284</v>
      </c>
      <c r="D147" s="2">
        <f t="shared" si="9"/>
        <v>25.343678571428573</v>
      </c>
      <c r="E147" s="2">
        <f t="shared" si="10"/>
        <v>67.88050868571429</v>
      </c>
      <c r="F147" s="2">
        <f t="shared" si="11"/>
        <v>511.84972411428549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2" t="s">
        <v>17</v>
      </c>
      <c r="B148" s="1">
        <v>24.33</v>
      </c>
      <c r="C148" s="2">
        <f t="shared" si="8"/>
        <v>6.5663214285714284</v>
      </c>
      <c r="D148" s="2">
        <f t="shared" si="9"/>
        <v>17.763678571428571</v>
      </c>
      <c r="E148" s="2">
        <f t="shared" si="10"/>
        <v>47.57823668571428</v>
      </c>
      <c r="F148" s="2">
        <f t="shared" si="11"/>
        <v>559.42796079999982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2" t="s">
        <v>18</v>
      </c>
      <c r="B149" s="1">
        <v>14.81</v>
      </c>
      <c r="C149" s="2">
        <f t="shared" si="8"/>
        <v>6.5663214285714284</v>
      </c>
      <c r="D149" s="2">
        <f t="shared" si="9"/>
        <v>8.2436785714285712</v>
      </c>
      <c r="E149" s="2">
        <f t="shared" si="10"/>
        <v>22.079868685714285</v>
      </c>
      <c r="F149" s="2">
        <f t="shared" si="11"/>
        <v>581.50782948571407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2" t="s">
        <v>19</v>
      </c>
      <c r="B150" s="1">
        <v>7.75</v>
      </c>
      <c r="C150" s="2">
        <f t="shared" si="8"/>
        <v>6.5663214285714284</v>
      </c>
      <c r="D150" s="2">
        <f t="shared" si="9"/>
        <v>1.1836785714285716</v>
      </c>
      <c r="E150" s="2">
        <f t="shared" si="10"/>
        <v>3.170364685714286</v>
      </c>
      <c r="F150" s="2">
        <f t="shared" si="11"/>
        <v>584.67819417142834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2" t="s">
        <v>20</v>
      </c>
      <c r="B151" s="1">
        <v>5.16</v>
      </c>
      <c r="C151" s="2">
        <f t="shared" si="8"/>
        <v>6.5663214285714284</v>
      </c>
      <c r="D151" s="2">
        <f t="shared" si="9"/>
        <v>-1.4063214285714283</v>
      </c>
      <c r="E151" s="2">
        <f t="shared" si="10"/>
        <v>-3.7666913142857132</v>
      </c>
      <c r="F151" s="2">
        <f t="shared" si="11"/>
        <v>580.91150285714264</v>
      </c>
      <c r="G151" s="1" t="s">
        <v>35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2" t="s">
        <v>21</v>
      </c>
      <c r="B152" s="1">
        <v>3.12</v>
      </c>
      <c r="C152" s="2">
        <f t="shared" si="8"/>
        <v>6.5663214285714284</v>
      </c>
      <c r="D152" s="2">
        <f t="shared" si="9"/>
        <v>-3.4463214285714283</v>
      </c>
      <c r="E152" s="2">
        <f t="shared" si="10"/>
        <v>-9.230627314285714</v>
      </c>
      <c r="F152" s="2">
        <f t="shared" si="11"/>
        <v>571.68087554285694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2" t="s">
        <v>22</v>
      </c>
      <c r="B153" s="1">
        <v>2.79</v>
      </c>
      <c r="C153" s="2">
        <f t="shared" si="8"/>
        <v>6.5663214285714284</v>
      </c>
      <c r="D153" s="2">
        <f t="shared" si="9"/>
        <v>-3.7763214285714284</v>
      </c>
      <c r="E153" s="2">
        <f t="shared" si="10"/>
        <v>-10.114499314285714</v>
      </c>
      <c r="F153" s="2">
        <f t="shared" si="11"/>
        <v>561.56637622857124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2" t="s">
        <v>23</v>
      </c>
      <c r="B154" s="1">
        <v>3.39</v>
      </c>
      <c r="C154" s="2">
        <f t="shared" si="8"/>
        <v>6.5663214285714284</v>
      </c>
      <c r="D154" s="2">
        <f t="shared" si="9"/>
        <v>-3.1763214285714283</v>
      </c>
      <c r="E154" s="2">
        <f t="shared" si="10"/>
        <v>-8.5074593142857147</v>
      </c>
      <c r="F154" s="2">
        <f t="shared" si="11"/>
        <v>553.05891691428553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2" t="s">
        <v>24</v>
      </c>
      <c r="B155" s="1">
        <v>5.15</v>
      </c>
      <c r="C155" s="2">
        <f t="shared" si="8"/>
        <v>6.5663214285714284</v>
      </c>
      <c r="D155" s="2">
        <f t="shared" si="9"/>
        <v>-1.4163214285714281</v>
      </c>
      <c r="E155" s="2">
        <f t="shared" si="10"/>
        <v>-3.7934753142857129</v>
      </c>
      <c r="F155" s="2">
        <f t="shared" si="11"/>
        <v>549.2654415999998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2" t="s">
        <v>25</v>
      </c>
      <c r="B156" s="1">
        <v>4.9400000000000004</v>
      </c>
      <c r="C156" s="2">
        <f t="shared" si="8"/>
        <v>6.5663214285714284</v>
      </c>
      <c r="D156" s="2">
        <f t="shared" si="9"/>
        <v>-1.626321428571428</v>
      </c>
      <c r="E156" s="2">
        <f t="shared" si="10"/>
        <v>-4.3559393142857132</v>
      </c>
      <c r="F156" s="2">
        <f t="shared" si="11"/>
        <v>544.9095022857141</v>
      </c>
      <c r="G156" s="1"/>
      <c r="H156" s="1" t="s">
        <v>51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2" t="s">
        <v>26</v>
      </c>
      <c r="B157" s="1">
        <v>12.62</v>
      </c>
      <c r="C157" s="2">
        <f t="shared" si="8"/>
        <v>6.5663214285714284</v>
      </c>
      <c r="D157" s="2">
        <f t="shared" si="9"/>
        <v>6.0536785714285708</v>
      </c>
      <c r="E157" s="2">
        <f t="shared" si="10"/>
        <v>16.214172685714285</v>
      </c>
      <c r="F157" s="2">
        <f t="shared" si="11"/>
        <v>561.12367497142839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>
        <v>1985</v>
      </c>
      <c r="B158" s="1">
        <v>7.51</v>
      </c>
      <c r="C158" s="2">
        <f t="shared" si="8"/>
        <v>6.5663214285714284</v>
      </c>
      <c r="D158" s="2">
        <f t="shared" si="9"/>
        <v>0.94367857142857137</v>
      </c>
      <c r="E158" s="2">
        <f t="shared" si="10"/>
        <v>2.5275486857142853</v>
      </c>
      <c r="F158" s="2">
        <f t="shared" si="11"/>
        <v>563.65122365714262</v>
      </c>
      <c r="G158" s="1"/>
      <c r="H158" s="1"/>
      <c r="I158" s="1">
        <f>F162-F168</f>
        <v>51.392947885714307</v>
      </c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2" t="s">
        <v>16</v>
      </c>
      <c r="B159" s="1">
        <v>12.98</v>
      </c>
      <c r="C159" s="2">
        <f t="shared" si="8"/>
        <v>6.5663214285714284</v>
      </c>
      <c r="D159" s="2">
        <f t="shared" si="9"/>
        <v>6.413678571428572</v>
      </c>
      <c r="E159" s="2">
        <f t="shared" si="10"/>
        <v>17.17839668571429</v>
      </c>
      <c r="F159" s="2">
        <f t="shared" si="11"/>
        <v>580.82962034285697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2" t="s">
        <v>17</v>
      </c>
      <c r="B160" s="1">
        <v>17.579999999999998</v>
      </c>
      <c r="C160" s="2">
        <f t="shared" si="8"/>
        <v>6.5663214285714284</v>
      </c>
      <c r="D160" s="2">
        <f t="shared" si="9"/>
        <v>11.013678571428571</v>
      </c>
      <c r="E160" s="2">
        <f t="shared" si="10"/>
        <v>29.499036685714287</v>
      </c>
      <c r="F160" s="2">
        <f t="shared" si="11"/>
        <v>610.32865702857123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2" t="s">
        <v>18</v>
      </c>
      <c r="B161" s="1">
        <v>13.92</v>
      </c>
      <c r="C161" s="2">
        <f t="shared" si="8"/>
        <v>6.5663214285714284</v>
      </c>
      <c r="D161" s="2">
        <f t="shared" si="9"/>
        <v>7.3536785714285715</v>
      </c>
      <c r="E161" s="2">
        <f t="shared" si="10"/>
        <v>19.696092685714287</v>
      </c>
      <c r="F161" s="2">
        <f t="shared" si="11"/>
        <v>630.02474971428546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2" t="s">
        <v>19</v>
      </c>
      <c r="B162" s="1">
        <v>6.83</v>
      </c>
      <c r="C162" s="2">
        <f t="shared" si="8"/>
        <v>6.5663214285714284</v>
      </c>
      <c r="D162" s="2">
        <f t="shared" si="9"/>
        <v>0.26367857142857165</v>
      </c>
      <c r="E162" s="2">
        <f t="shared" si="10"/>
        <v>0.70623668571428633</v>
      </c>
      <c r="F162" s="2">
        <f t="shared" si="11"/>
        <v>630.73098639999978</v>
      </c>
      <c r="G162" s="1" t="s">
        <v>37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2" t="s">
        <v>20</v>
      </c>
      <c r="B163" s="1">
        <v>5.09</v>
      </c>
      <c r="C163" s="2">
        <f t="shared" si="8"/>
        <v>6.5663214285714284</v>
      </c>
      <c r="D163" s="2">
        <f t="shared" si="9"/>
        <v>-1.4763214285714286</v>
      </c>
      <c r="E163" s="2">
        <f t="shared" si="10"/>
        <v>-3.9541793142857142</v>
      </c>
      <c r="F163" s="2">
        <f t="shared" si="11"/>
        <v>626.77680708571404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2" t="s">
        <v>21</v>
      </c>
      <c r="B164" s="1">
        <v>4.2699999999999996</v>
      </c>
      <c r="C164" s="2">
        <f t="shared" si="8"/>
        <v>6.5663214285714284</v>
      </c>
      <c r="D164" s="2">
        <f t="shared" si="9"/>
        <v>-2.2963214285714288</v>
      </c>
      <c r="E164" s="2">
        <f t="shared" si="10"/>
        <v>-6.1504673142857147</v>
      </c>
      <c r="F164" s="2">
        <f t="shared" si="11"/>
        <v>620.62633977142832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2" t="s">
        <v>22</v>
      </c>
      <c r="B165" s="1">
        <v>2.63</v>
      </c>
      <c r="C165" s="2">
        <f t="shared" si="8"/>
        <v>6.5663214285714284</v>
      </c>
      <c r="D165" s="2">
        <f t="shared" si="9"/>
        <v>-3.9363214285714285</v>
      </c>
      <c r="E165" s="2">
        <f t="shared" si="10"/>
        <v>-10.543043314285715</v>
      </c>
      <c r="F165" s="2">
        <f t="shared" si="11"/>
        <v>610.08329645714264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2" t="s">
        <v>23</v>
      </c>
      <c r="B166" s="1">
        <v>2.92</v>
      </c>
      <c r="C166" s="2">
        <f t="shared" si="8"/>
        <v>6.5663214285714284</v>
      </c>
      <c r="D166" s="2">
        <f t="shared" si="9"/>
        <v>-3.6463214285714285</v>
      </c>
      <c r="E166" s="2">
        <f t="shared" si="10"/>
        <v>-9.7663073142857133</v>
      </c>
      <c r="F166" s="2">
        <f t="shared" si="11"/>
        <v>600.31698914285687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2" t="s">
        <v>24</v>
      </c>
      <c r="B167" s="1">
        <v>2</v>
      </c>
      <c r="C167" s="2">
        <f t="shared" si="8"/>
        <v>6.5663214285714284</v>
      </c>
      <c r="D167" s="2">
        <f t="shared" si="9"/>
        <v>-4.5663214285714284</v>
      </c>
      <c r="E167" s="2">
        <f t="shared" si="10"/>
        <v>-12.230435314285714</v>
      </c>
      <c r="F167" s="2">
        <f t="shared" si="11"/>
        <v>588.08655382857114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2" t="s">
        <v>25</v>
      </c>
      <c r="B168" s="1">
        <v>3.3</v>
      </c>
      <c r="C168" s="2">
        <f t="shared" si="8"/>
        <v>6.5663214285714284</v>
      </c>
      <c r="D168" s="2">
        <f t="shared" si="9"/>
        <v>-3.2663214285714286</v>
      </c>
      <c r="E168" s="2">
        <f t="shared" si="10"/>
        <v>-8.748515314285715</v>
      </c>
      <c r="F168" s="2">
        <f t="shared" si="11"/>
        <v>579.33803851428547</v>
      </c>
      <c r="G168" s="1"/>
      <c r="H168" s="1" t="s">
        <v>52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2" t="s">
        <v>26</v>
      </c>
      <c r="B169" s="1">
        <v>8.15</v>
      </c>
      <c r="C169" s="2">
        <f t="shared" si="8"/>
        <v>6.5663214285714284</v>
      </c>
      <c r="D169" s="2">
        <f t="shared" si="9"/>
        <v>1.5836785714285719</v>
      </c>
      <c r="E169" s="2">
        <f t="shared" si="10"/>
        <v>4.2417246857142867</v>
      </c>
      <c r="F169" s="2">
        <f t="shared" si="11"/>
        <v>583.57976319999977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>
        <v>1986</v>
      </c>
      <c r="B170" s="1">
        <v>16.899999999999999</v>
      </c>
      <c r="C170" s="2">
        <f t="shared" si="8"/>
        <v>6.5663214285714284</v>
      </c>
      <c r="D170" s="2">
        <f t="shared" si="9"/>
        <v>10.333678571428571</v>
      </c>
      <c r="E170" s="2">
        <f t="shared" si="10"/>
        <v>27.677724685714285</v>
      </c>
      <c r="F170" s="2">
        <f t="shared" si="11"/>
        <v>611.25748788571411</v>
      </c>
      <c r="G170" s="1"/>
      <c r="H170" s="1"/>
      <c r="I170" s="1">
        <f>F175-F180</f>
        <v>43.394384571428418</v>
      </c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2" t="s">
        <v>16</v>
      </c>
      <c r="B171" s="1">
        <v>18.46</v>
      </c>
      <c r="C171" s="2">
        <f t="shared" si="8"/>
        <v>6.5663214285714284</v>
      </c>
      <c r="D171" s="2">
        <f t="shared" si="9"/>
        <v>11.893678571428573</v>
      </c>
      <c r="E171" s="2">
        <f t="shared" si="10"/>
        <v>31.856028685714289</v>
      </c>
      <c r="F171" s="2">
        <f t="shared" si="11"/>
        <v>643.11351657142836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2" t="s">
        <v>17</v>
      </c>
      <c r="B172" s="1">
        <v>24.25</v>
      </c>
      <c r="C172" s="2">
        <f t="shared" si="8"/>
        <v>6.5663214285714284</v>
      </c>
      <c r="D172" s="2">
        <f t="shared" si="9"/>
        <v>17.683678571428572</v>
      </c>
      <c r="E172" s="2">
        <f t="shared" si="10"/>
        <v>47.363964685714279</v>
      </c>
      <c r="F172" s="2">
        <f t="shared" si="11"/>
        <v>690.4774812571427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2" t="s">
        <v>18</v>
      </c>
      <c r="B173" s="1">
        <v>18.38</v>
      </c>
      <c r="C173" s="2">
        <f t="shared" si="8"/>
        <v>6.5663214285714284</v>
      </c>
      <c r="D173" s="2">
        <f t="shared" si="9"/>
        <v>11.813678571428571</v>
      </c>
      <c r="E173" s="2">
        <f t="shared" si="10"/>
        <v>31.641756685714288</v>
      </c>
      <c r="F173" s="2">
        <f t="shared" si="11"/>
        <v>722.11923794285701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2" t="s">
        <v>19</v>
      </c>
      <c r="B174" s="1">
        <v>9.0500000000000007</v>
      </c>
      <c r="C174" s="2">
        <f t="shared" si="8"/>
        <v>6.5663214285714284</v>
      </c>
      <c r="D174" s="2">
        <f t="shared" si="9"/>
        <v>2.4836785714285723</v>
      </c>
      <c r="E174" s="2">
        <f t="shared" si="10"/>
        <v>6.6522846857142888</v>
      </c>
      <c r="F174" s="2">
        <f t="shared" si="11"/>
        <v>728.77152262857135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2" t="s">
        <v>20</v>
      </c>
      <c r="B175" s="1">
        <v>5.96</v>
      </c>
      <c r="C175" s="2">
        <f t="shared" si="8"/>
        <v>6.5663214285714284</v>
      </c>
      <c r="D175" s="2">
        <f t="shared" si="9"/>
        <v>-0.60632142857142846</v>
      </c>
      <c r="E175" s="2">
        <f t="shared" si="10"/>
        <v>-1.6239713142857137</v>
      </c>
      <c r="F175" s="2">
        <f t="shared" si="11"/>
        <v>727.14755131428558</v>
      </c>
      <c r="G175" s="1" t="s">
        <v>38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2" t="s">
        <v>21</v>
      </c>
      <c r="B176" s="1">
        <v>4.07</v>
      </c>
      <c r="C176" s="2">
        <f t="shared" si="8"/>
        <v>6.5663214285714284</v>
      </c>
      <c r="D176" s="2">
        <f t="shared" si="9"/>
        <v>-2.4963214285714281</v>
      </c>
      <c r="E176" s="2">
        <f t="shared" si="10"/>
        <v>-6.6861473142857131</v>
      </c>
      <c r="F176" s="2">
        <f t="shared" si="11"/>
        <v>720.4614039999999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2" t="s">
        <v>22</v>
      </c>
      <c r="B177" s="1">
        <v>2.91</v>
      </c>
      <c r="C177" s="2">
        <f t="shared" si="8"/>
        <v>6.5663214285714284</v>
      </c>
      <c r="D177" s="2">
        <f t="shared" si="9"/>
        <v>-3.6563214285714283</v>
      </c>
      <c r="E177" s="2">
        <f t="shared" si="10"/>
        <v>-9.7930913142857143</v>
      </c>
      <c r="F177" s="2">
        <f t="shared" si="11"/>
        <v>710.66831268571423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2" t="s">
        <v>23</v>
      </c>
      <c r="B178" s="1">
        <v>3.08</v>
      </c>
      <c r="C178" s="2">
        <f t="shared" si="8"/>
        <v>6.5663214285714284</v>
      </c>
      <c r="D178" s="2">
        <f t="shared" si="9"/>
        <v>-3.4863214285714283</v>
      </c>
      <c r="E178" s="2">
        <f t="shared" si="10"/>
        <v>-9.3377633142857146</v>
      </c>
      <c r="F178" s="2">
        <f t="shared" si="11"/>
        <v>701.33054937142856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2" t="s">
        <v>24</v>
      </c>
      <c r="B179" s="1">
        <v>3.17</v>
      </c>
      <c r="C179" s="2">
        <f t="shared" si="8"/>
        <v>6.5663214285714284</v>
      </c>
      <c r="D179" s="2">
        <f t="shared" si="9"/>
        <v>-3.3963214285714285</v>
      </c>
      <c r="E179" s="2">
        <f t="shared" si="10"/>
        <v>-9.0967073142857142</v>
      </c>
      <c r="F179" s="2">
        <f t="shared" si="11"/>
        <v>692.23384205714285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2" t="s">
        <v>25</v>
      </c>
      <c r="B180" s="1">
        <v>3.4</v>
      </c>
      <c r="C180" s="2">
        <f t="shared" si="8"/>
        <v>6.5663214285714284</v>
      </c>
      <c r="D180" s="2">
        <f t="shared" si="9"/>
        <v>-3.1663214285714285</v>
      </c>
      <c r="E180" s="2">
        <f t="shared" si="10"/>
        <v>-8.4806753142857136</v>
      </c>
      <c r="F180" s="2">
        <f t="shared" si="11"/>
        <v>683.75316674285716</v>
      </c>
      <c r="G180" s="1"/>
      <c r="H180" s="1" t="s">
        <v>53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2" t="s">
        <v>26</v>
      </c>
      <c r="B181" s="1">
        <v>6.19</v>
      </c>
      <c r="C181" s="2">
        <f t="shared" si="8"/>
        <v>6.5663214285714284</v>
      </c>
      <c r="D181" s="2">
        <f t="shared" si="9"/>
        <v>-0.37632142857142803</v>
      </c>
      <c r="E181" s="2">
        <f t="shared" si="10"/>
        <v>-1.0079393142857129</v>
      </c>
      <c r="F181" s="2">
        <f t="shared" si="11"/>
        <v>682.74522742857141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>
        <v>1987</v>
      </c>
      <c r="B182" s="1">
        <v>17.440000000000001</v>
      </c>
      <c r="C182" s="2">
        <f t="shared" si="8"/>
        <v>6.5663214285714284</v>
      </c>
      <c r="D182" s="2">
        <f t="shared" si="9"/>
        <v>10.873678571428574</v>
      </c>
      <c r="E182" s="2">
        <f t="shared" si="10"/>
        <v>29.124060685714294</v>
      </c>
      <c r="F182" s="2">
        <f t="shared" si="11"/>
        <v>711.86928811428572</v>
      </c>
      <c r="G182" s="1"/>
      <c r="H182" s="1"/>
      <c r="I182" s="1">
        <f>F185-F192</f>
        <v>74.283415200000036</v>
      </c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2" t="s">
        <v>16</v>
      </c>
      <c r="B183" s="1">
        <v>17.54</v>
      </c>
      <c r="C183" s="2">
        <f t="shared" si="8"/>
        <v>6.5663214285714284</v>
      </c>
      <c r="D183" s="2">
        <f t="shared" si="9"/>
        <v>10.973678571428572</v>
      </c>
      <c r="E183" s="2">
        <f t="shared" si="10"/>
        <v>29.39190068571429</v>
      </c>
      <c r="F183" s="2">
        <f t="shared" si="11"/>
        <v>741.26118880000001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2" t="s">
        <v>17</v>
      </c>
      <c r="B184" s="1">
        <v>10.68</v>
      </c>
      <c r="C184" s="2">
        <f t="shared" si="8"/>
        <v>6.5663214285714284</v>
      </c>
      <c r="D184" s="2">
        <f t="shared" si="9"/>
        <v>4.1136785714285713</v>
      </c>
      <c r="E184" s="2">
        <f t="shared" si="10"/>
        <v>11.018076685714286</v>
      </c>
      <c r="F184" s="2">
        <f t="shared" si="11"/>
        <v>752.27926548571429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2" t="s">
        <v>18</v>
      </c>
      <c r="B185" s="1">
        <v>5.5</v>
      </c>
      <c r="C185" s="2">
        <f t="shared" si="8"/>
        <v>6.5663214285714284</v>
      </c>
      <c r="D185" s="2">
        <f t="shared" si="9"/>
        <v>-1.0663214285714284</v>
      </c>
      <c r="E185" s="2">
        <f t="shared" si="10"/>
        <v>-2.8560353142857138</v>
      </c>
      <c r="F185" s="2">
        <f t="shared" si="11"/>
        <v>749.4232301714286</v>
      </c>
      <c r="G185" s="1" t="s">
        <v>39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2" t="s">
        <v>19</v>
      </c>
      <c r="B186" s="1">
        <v>3.55</v>
      </c>
      <c r="C186" s="2">
        <f t="shared" si="8"/>
        <v>6.5663214285714284</v>
      </c>
      <c r="D186" s="2">
        <f t="shared" si="9"/>
        <v>-3.0163214285714286</v>
      </c>
      <c r="E186" s="2">
        <f t="shared" si="10"/>
        <v>-8.0789153142857142</v>
      </c>
      <c r="F186" s="2">
        <f t="shared" si="11"/>
        <v>741.34431485714288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2" t="s">
        <v>20</v>
      </c>
      <c r="B187" s="1">
        <v>2.12</v>
      </c>
      <c r="C187" s="2">
        <f t="shared" si="8"/>
        <v>6.5663214285714284</v>
      </c>
      <c r="D187" s="2">
        <f t="shared" si="9"/>
        <v>-4.4463214285714283</v>
      </c>
      <c r="E187" s="2">
        <f t="shared" si="10"/>
        <v>-11.909027314285714</v>
      </c>
      <c r="F187" s="2">
        <f t="shared" si="11"/>
        <v>729.43528754285717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2" t="s">
        <v>21</v>
      </c>
      <c r="B188" s="1">
        <v>2.61</v>
      </c>
      <c r="C188" s="2">
        <f t="shared" si="8"/>
        <v>6.5663214285714284</v>
      </c>
      <c r="D188" s="2">
        <f t="shared" si="9"/>
        <v>-3.9563214285714285</v>
      </c>
      <c r="E188" s="2">
        <f t="shared" si="10"/>
        <v>-10.596611314285715</v>
      </c>
      <c r="F188" s="2">
        <f t="shared" si="11"/>
        <v>718.83867622857144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2" t="s">
        <v>22</v>
      </c>
      <c r="B189" s="1">
        <v>2.06</v>
      </c>
      <c r="C189" s="2">
        <f t="shared" si="8"/>
        <v>6.5663214285714284</v>
      </c>
      <c r="D189" s="2">
        <f t="shared" si="9"/>
        <v>-4.5063214285714288</v>
      </c>
      <c r="E189" s="2">
        <f t="shared" si="10"/>
        <v>-12.069731314285715</v>
      </c>
      <c r="F189" s="2">
        <f t="shared" si="11"/>
        <v>706.76894491428573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2" t="s">
        <v>23</v>
      </c>
      <c r="B190" s="1">
        <v>1.6</v>
      </c>
      <c r="C190" s="2">
        <f t="shared" si="8"/>
        <v>6.5663214285714284</v>
      </c>
      <c r="D190" s="2">
        <f t="shared" si="9"/>
        <v>-4.9663214285714279</v>
      </c>
      <c r="E190" s="2">
        <f t="shared" si="10"/>
        <v>-13.301795314285712</v>
      </c>
      <c r="F190" s="2">
        <f t="shared" si="11"/>
        <v>693.46714959999997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2" t="s">
        <v>24</v>
      </c>
      <c r="B191" s="1">
        <v>2.72</v>
      </c>
      <c r="C191" s="2">
        <f t="shared" si="8"/>
        <v>6.5663214285714284</v>
      </c>
      <c r="D191" s="2">
        <f t="shared" si="9"/>
        <v>-3.8463214285714282</v>
      </c>
      <c r="E191" s="2">
        <f t="shared" si="10"/>
        <v>-10.301987314285714</v>
      </c>
      <c r="F191" s="2">
        <f t="shared" si="11"/>
        <v>683.16516228571425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2" t="s">
        <v>25</v>
      </c>
      <c r="B192" s="1">
        <v>3.57</v>
      </c>
      <c r="C192" s="2">
        <f t="shared" si="8"/>
        <v>6.5663214285714284</v>
      </c>
      <c r="D192" s="2">
        <f t="shared" si="9"/>
        <v>-2.9963214285714286</v>
      </c>
      <c r="E192" s="2">
        <f t="shared" si="10"/>
        <v>-8.0253473142857139</v>
      </c>
      <c r="F192" s="2">
        <f t="shared" si="11"/>
        <v>675.13981497142856</v>
      </c>
      <c r="G192" s="1"/>
      <c r="H192" s="1" t="s">
        <v>54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2" t="s">
        <v>26</v>
      </c>
      <c r="B193" s="1">
        <v>8.3800000000000008</v>
      </c>
      <c r="C193" s="2">
        <f t="shared" si="8"/>
        <v>6.5663214285714284</v>
      </c>
      <c r="D193" s="2">
        <f t="shared" si="9"/>
        <v>1.8136785714285724</v>
      </c>
      <c r="E193" s="2">
        <f t="shared" si="10"/>
        <v>4.8577566857142882</v>
      </c>
      <c r="F193" s="2">
        <f t="shared" si="11"/>
        <v>679.99757165714288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>
        <v>1988</v>
      </c>
      <c r="B194" s="1">
        <v>14.2</v>
      </c>
      <c r="C194" s="2">
        <f t="shared" si="8"/>
        <v>6.5663214285714284</v>
      </c>
      <c r="D194" s="2">
        <f t="shared" si="9"/>
        <v>7.6336785714285709</v>
      </c>
      <c r="E194" s="2">
        <f t="shared" si="10"/>
        <v>20.446044685714284</v>
      </c>
      <c r="F194" s="2">
        <f t="shared" si="11"/>
        <v>700.44361634285713</v>
      </c>
      <c r="G194" s="1"/>
      <c r="H194" s="1"/>
      <c r="I194" s="1">
        <f>F198-F205</f>
        <v>73.908439199999975</v>
      </c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2" t="s">
        <v>16</v>
      </c>
      <c r="B195" s="1">
        <v>20.04</v>
      </c>
      <c r="C195" s="2">
        <f t="shared" ref="C195:C253" si="12">$B$254*0.9</f>
        <v>6.5663214285714284</v>
      </c>
      <c r="D195" s="2">
        <f t="shared" ref="D195:D253" si="13">B195-C195</f>
        <v>13.473678571428572</v>
      </c>
      <c r="E195" s="2">
        <f t="shared" ref="E195:E253" si="14">D195*3600*24*31/1000000</f>
        <v>36.087900685714281</v>
      </c>
      <c r="F195" s="2">
        <f t="shared" ref="F195:F253" si="15">F194+E195</f>
        <v>736.53151702857144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2" t="s">
        <v>17</v>
      </c>
      <c r="B196" s="1">
        <v>11.64</v>
      </c>
      <c r="C196" s="2">
        <f t="shared" si="12"/>
        <v>6.5663214285714284</v>
      </c>
      <c r="D196" s="2">
        <f t="shared" si="13"/>
        <v>5.0736785714285721</v>
      </c>
      <c r="E196" s="2">
        <f t="shared" si="14"/>
        <v>13.589340685714287</v>
      </c>
      <c r="F196" s="2">
        <f t="shared" si="15"/>
        <v>750.12085771428576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2" t="s">
        <v>18</v>
      </c>
      <c r="B197" s="1">
        <v>14.14</v>
      </c>
      <c r="C197" s="2">
        <f t="shared" si="12"/>
        <v>6.5663214285714284</v>
      </c>
      <c r="D197" s="2">
        <f t="shared" si="13"/>
        <v>7.5736785714285721</v>
      </c>
      <c r="E197" s="2">
        <f t="shared" si="14"/>
        <v>20.285340685714289</v>
      </c>
      <c r="F197" s="2">
        <f t="shared" si="15"/>
        <v>770.40619839999999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2" t="s">
        <v>19</v>
      </c>
      <c r="B198" s="1">
        <v>6.61</v>
      </c>
      <c r="C198" s="2">
        <f t="shared" si="12"/>
        <v>6.5663214285714284</v>
      </c>
      <c r="D198" s="2">
        <f t="shared" si="13"/>
        <v>4.36785714285719E-2</v>
      </c>
      <c r="E198" s="2">
        <f t="shared" si="14"/>
        <v>0.11698868571428697</v>
      </c>
      <c r="F198" s="2">
        <f t="shared" si="15"/>
        <v>770.52318708571431</v>
      </c>
      <c r="G198" s="1" t="s">
        <v>40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2" t="s">
        <v>20</v>
      </c>
      <c r="B199" s="1">
        <v>4.49</v>
      </c>
      <c r="C199" s="2">
        <f t="shared" si="12"/>
        <v>6.5663214285714284</v>
      </c>
      <c r="D199" s="2">
        <f t="shared" si="13"/>
        <v>-2.0763214285714282</v>
      </c>
      <c r="E199" s="2">
        <f t="shared" si="14"/>
        <v>-5.5612193142857134</v>
      </c>
      <c r="F199" s="2">
        <f t="shared" si="15"/>
        <v>764.96196777142859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2" t="s">
        <v>21</v>
      </c>
      <c r="B200" s="1">
        <v>2.94</v>
      </c>
      <c r="C200" s="2">
        <f t="shared" si="12"/>
        <v>6.5663214285714284</v>
      </c>
      <c r="D200" s="2">
        <f t="shared" si="13"/>
        <v>-3.6263214285714285</v>
      </c>
      <c r="E200" s="2">
        <f t="shared" si="14"/>
        <v>-9.7127393142857148</v>
      </c>
      <c r="F200" s="2">
        <f t="shared" si="15"/>
        <v>755.24922845714286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2" t="s">
        <v>22</v>
      </c>
      <c r="B201" s="1">
        <v>1.79</v>
      </c>
      <c r="C201" s="2">
        <f t="shared" si="12"/>
        <v>6.5663214285714284</v>
      </c>
      <c r="D201" s="2">
        <f t="shared" si="13"/>
        <v>-4.7763214285714284</v>
      </c>
      <c r="E201" s="2">
        <f t="shared" si="14"/>
        <v>-12.792899314285714</v>
      </c>
      <c r="F201" s="2">
        <f t="shared" si="15"/>
        <v>742.45632914285716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2" t="s">
        <v>23</v>
      </c>
      <c r="B202" s="1">
        <v>1.71</v>
      </c>
      <c r="C202" s="2">
        <f t="shared" si="12"/>
        <v>6.5663214285714284</v>
      </c>
      <c r="D202" s="2">
        <f t="shared" si="13"/>
        <v>-4.8563214285714285</v>
      </c>
      <c r="E202" s="2">
        <f t="shared" si="14"/>
        <v>-13.007171314285713</v>
      </c>
      <c r="F202" s="2">
        <f t="shared" si="15"/>
        <v>729.4491578285714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2" t="s">
        <v>24</v>
      </c>
      <c r="B203" s="1">
        <v>2.66</v>
      </c>
      <c r="C203" s="2">
        <f t="shared" si="12"/>
        <v>6.5663214285714284</v>
      </c>
      <c r="D203" s="2">
        <f t="shared" si="13"/>
        <v>-3.9063214285714283</v>
      </c>
      <c r="E203" s="2">
        <f t="shared" si="14"/>
        <v>-10.462691314285713</v>
      </c>
      <c r="F203" s="2">
        <f t="shared" si="15"/>
        <v>718.98646651428567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2" t="s">
        <v>25</v>
      </c>
      <c r="B204" s="1">
        <v>1.7</v>
      </c>
      <c r="C204" s="2">
        <f t="shared" si="12"/>
        <v>6.5663214285714284</v>
      </c>
      <c r="D204" s="2">
        <f t="shared" si="13"/>
        <v>-4.8663214285714282</v>
      </c>
      <c r="E204" s="2">
        <f t="shared" si="14"/>
        <v>-13.033955314285715</v>
      </c>
      <c r="F204" s="2">
        <f t="shared" si="15"/>
        <v>705.9525112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2" t="s">
        <v>26</v>
      </c>
      <c r="B205" s="1">
        <v>3.08</v>
      </c>
      <c r="C205" s="2">
        <f t="shared" si="12"/>
        <v>6.5663214285714284</v>
      </c>
      <c r="D205" s="2">
        <f t="shared" si="13"/>
        <v>-3.4863214285714283</v>
      </c>
      <c r="E205" s="2">
        <f t="shared" si="14"/>
        <v>-9.3377633142857146</v>
      </c>
      <c r="F205" s="2">
        <f t="shared" si="15"/>
        <v>696.61474788571434</v>
      </c>
      <c r="G205" s="1"/>
      <c r="H205" s="1" t="s">
        <v>55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>
        <v>1989</v>
      </c>
      <c r="B206" s="1">
        <v>15.16</v>
      </c>
      <c r="C206" s="2">
        <f t="shared" si="12"/>
        <v>6.5663214285714284</v>
      </c>
      <c r="D206" s="2">
        <f t="shared" si="13"/>
        <v>8.5936785714285726</v>
      </c>
      <c r="E206" s="2">
        <f t="shared" si="14"/>
        <v>23.017308685714291</v>
      </c>
      <c r="F206" s="2">
        <f t="shared" si="15"/>
        <v>719.63205657142862</v>
      </c>
      <c r="G206" s="1"/>
      <c r="H206" s="1"/>
      <c r="I206" s="1">
        <f>F210-F216</f>
        <v>53.883859885714401</v>
      </c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2" t="s">
        <v>16</v>
      </c>
      <c r="B207" s="1">
        <v>23.33</v>
      </c>
      <c r="C207" s="2">
        <f t="shared" si="12"/>
        <v>6.5663214285714284</v>
      </c>
      <c r="D207" s="2">
        <f t="shared" si="13"/>
        <v>16.763678571428571</v>
      </c>
      <c r="E207" s="2">
        <f t="shared" si="14"/>
        <v>44.899836685714284</v>
      </c>
      <c r="F207" s="2">
        <f t="shared" si="15"/>
        <v>764.53189325714288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2" t="s">
        <v>17</v>
      </c>
      <c r="B208" s="1">
        <v>21.29</v>
      </c>
      <c r="C208" s="2">
        <f t="shared" si="12"/>
        <v>6.5663214285714284</v>
      </c>
      <c r="D208" s="2">
        <f t="shared" si="13"/>
        <v>14.723678571428572</v>
      </c>
      <c r="E208" s="2">
        <f t="shared" si="14"/>
        <v>39.43590068571428</v>
      </c>
      <c r="F208" s="2">
        <f t="shared" si="15"/>
        <v>803.96779394285716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2" t="s">
        <v>18</v>
      </c>
      <c r="B209" s="1">
        <v>14.53</v>
      </c>
      <c r="C209" s="2">
        <f t="shared" si="12"/>
        <v>6.5663214285714284</v>
      </c>
      <c r="D209" s="2">
        <f t="shared" si="13"/>
        <v>7.9636785714285709</v>
      </c>
      <c r="E209" s="2">
        <f t="shared" si="14"/>
        <v>21.329916685714284</v>
      </c>
      <c r="F209" s="2">
        <f t="shared" si="15"/>
        <v>825.29771062857139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2" t="s">
        <v>19</v>
      </c>
      <c r="B210" s="1">
        <v>6.87</v>
      </c>
      <c r="C210" s="2">
        <f t="shared" si="12"/>
        <v>6.5663214285714284</v>
      </c>
      <c r="D210" s="2">
        <f t="shared" si="13"/>
        <v>0.30367857142857169</v>
      </c>
      <c r="E210" s="2">
        <f t="shared" si="14"/>
        <v>0.81337268571428656</v>
      </c>
      <c r="F210" s="2">
        <f t="shared" si="15"/>
        <v>826.11108331428568</v>
      </c>
      <c r="G210" s="1" t="s">
        <v>41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2" t="s">
        <v>20</v>
      </c>
      <c r="B211" s="1">
        <v>3.31</v>
      </c>
      <c r="C211" s="2">
        <f t="shared" si="12"/>
        <v>6.5663214285714284</v>
      </c>
      <c r="D211" s="2">
        <f t="shared" si="13"/>
        <v>-3.2563214285714284</v>
      </c>
      <c r="E211" s="2">
        <f t="shared" si="14"/>
        <v>-8.721731314285714</v>
      </c>
      <c r="F211" s="2">
        <f t="shared" si="15"/>
        <v>817.38935199999992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2" t="s">
        <v>21</v>
      </c>
      <c r="B212" s="1">
        <v>3.3</v>
      </c>
      <c r="C212" s="2">
        <f t="shared" si="12"/>
        <v>6.5663214285714284</v>
      </c>
      <c r="D212" s="2">
        <f t="shared" si="13"/>
        <v>-3.2663214285714286</v>
      </c>
      <c r="E212" s="2">
        <f t="shared" si="14"/>
        <v>-8.748515314285715</v>
      </c>
      <c r="F212" s="2">
        <f t="shared" si="15"/>
        <v>808.64083668571425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2" t="s">
        <v>22</v>
      </c>
      <c r="B213" s="1">
        <v>1.71</v>
      </c>
      <c r="C213" s="2">
        <f t="shared" si="12"/>
        <v>6.5663214285714284</v>
      </c>
      <c r="D213" s="2">
        <f t="shared" si="13"/>
        <v>-4.8563214285714285</v>
      </c>
      <c r="E213" s="2">
        <f t="shared" si="14"/>
        <v>-13.007171314285713</v>
      </c>
      <c r="F213" s="2">
        <f t="shared" si="15"/>
        <v>795.63366537142849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2" t="s">
        <v>23</v>
      </c>
      <c r="B214" s="1">
        <v>2.2599999999999998</v>
      </c>
      <c r="C214" s="2">
        <f t="shared" si="12"/>
        <v>6.5663214285714284</v>
      </c>
      <c r="D214" s="2">
        <f t="shared" si="13"/>
        <v>-4.3063214285714286</v>
      </c>
      <c r="E214" s="2">
        <f t="shared" si="14"/>
        <v>-11.534051314285714</v>
      </c>
      <c r="F214" s="2">
        <f t="shared" si="15"/>
        <v>784.09961405714273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2" t="s">
        <v>24</v>
      </c>
      <c r="B215" s="1">
        <v>3.89</v>
      </c>
      <c r="C215" s="2">
        <f t="shared" si="12"/>
        <v>6.5663214285714284</v>
      </c>
      <c r="D215" s="2">
        <f t="shared" si="13"/>
        <v>-2.6763214285714283</v>
      </c>
      <c r="E215" s="2">
        <f t="shared" si="14"/>
        <v>-7.1682593142857138</v>
      </c>
      <c r="F215" s="2">
        <f t="shared" si="15"/>
        <v>776.93135474285702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2" t="s">
        <v>25</v>
      </c>
      <c r="B216" s="1">
        <v>4.8099999999999996</v>
      </c>
      <c r="C216" s="2">
        <f t="shared" si="12"/>
        <v>6.5663214285714284</v>
      </c>
      <c r="D216" s="2">
        <f t="shared" si="13"/>
        <v>-1.7563214285714288</v>
      </c>
      <c r="E216" s="2">
        <f t="shared" si="14"/>
        <v>-4.7041313142857151</v>
      </c>
      <c r="F216" s="2">
        <f t="shared" si="15"/>
        <v>772.22722342857128</v>
      </c>
      <c r="G216" s="1"/>
      <c r="H216" s="1" t="s">
        <v>56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2" t="s">
        <v>26</v>
      </c>
      <c r="B217" s="1">
        <v>6.82</v>
      </c>
      <c r="C217" s="2">
        <f t="shared" si="12"/>
        <v>6.5663214285714284</v>
      </c>
      <c r="D217" s="2">
        <f t="shared" si="13"/>
        <v>0.25367857142857186</v>
      </c>
      <c r="E217" s="2">
        <f t="shared" si="14"/>
        <v>0.67945268571428685</v>
      </c>
      <c r="F217" s="2">
        <f t="shared" si="15"/>
        <v>772.90667611428557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>
        <v>1990</v>
      </c>
      <c r="B218" s="1">
        <v>9.64</v>
      </c>
      <c r="C218" s="2">
        <f t="shared" si="12"/>
        <v>6.5663214285714284</v>
      </c>
      <c r="D218" s="2">
        <f t="shared" si="13"/>
        <v>3.0736785714285721</v>
      </c>
      <c r="E218" s="2">
        <f t="shared" si="14"/>
        <v>8.2325406857142873</v>
      </c>
      <c r="F218" s="2">
        <f t="shared" si="15"/>
        <v>781.13921679999987</v>
      </c>
      <c r="G218" s="1"/>
      <c r="H218" s="1"/>
      <c r="I218" s="1">
        <f>F220-F227</f>
        <v>72.542455200000177</v>
      </c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2" t="s">
        <v>16</v>
      </c>
      <c r="B219" s="1">
        <v>5.43</v>
      </c>
      <c r="C219" s="2">
        <f t="shared" si="12"/>
        <v>6.5663214285714284</v>
      </c>
      <c r="D219" s="2">
        <f t="shared" si="13"/>
        <v>-1.1363214285714287</v>
      </c>
      <c r="E219" s="2">
        <f t="shared" si="14"/>
        <v>-3.0435233142857148</v>
      </c>
      <c r="F219" s="2">
        <f t="shared" si="15"/>
        <v>778.09569348571415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2" t="s">
        <v>17</v>
      </c>
      <c r="B220" s="1">
        <v>5.91</v>
      </c>
      <c r="C220" s="2">
        <f t="shared" si="12"/>
        <v>6.5663214285714284</v>
      </c>
      <c r="D220" s="2">
        <f t="shared" si="13"/>
        <v>-0.65632142857142828</v>
      </c>
      <c r="E220" s="2">
        <f t="shared" si="14"/>
        <v>-1.7578913142857135</v>
      </c>
      <c r="F220" s="2">
        <f t="shared" si="15"/>
        <v>776.33780217142839</v>
      </c>
      <c r="G220" s="1" t="s">
        <v>42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2" t="s">
        <v>18</v>
      </c>
      <c r="B221" s="1">
        <v>4.1100000000000003</v>
      </c>
      <c r="C221" s="2">
        <f t="shared" si="12"/>
        <v>6.5663214285714284</v>
      </c>
      <c r="D221" s="2">
        <f t="shared" si="13"/>
        <v>-2.4563214285714281</v>
      </c>
      <c r="E221" s="2">
        <f t="shared" si="14"/>
        <v>-6.5790113142857134</v>
      </c>
      <c r="F221" s="2">
        <f t="shared" si="15"/>
        <v>769.75879085714269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2" t="s">
        <v>19</v>
      </c>
      <c r="B222" s="1">
        <v>1.78</v>
      </c>
      <c r="C222" s="2">
        <f t="shared" si="12"/>
        <v>6.5663214285714284</v>
      </c>
      <c r="D222" s="2">
        <f t="shared" si="13"/>
        <v>-4.7863214285714282</v>
      </c>
      <c r="E222" s="2">
        <f t="shared" si="14"/>
        <v>-12.819683314285713</v>
      </c>
      <c r="F222" s="2">
        <f t="shared" si="15"/>
        <v>756.93910754285696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2" t="s">
        <v>20</v>
      </c>
      <c r="B223" s="1">
        <v>4.3600000000000003</v>
      </c>
      <c r="C223" s="2">
        <f t="shared" si="12"/>
        <v>6.5663214285714284</v>
      </c>
      <c r="D223" s="2">
        <f t="shared" si="13"/>
        <v>-2.2063214285714281</v>
      </c>
      <c r="E223" s="2">
        <f t="shared" si="14"/>
        <v>-5.9094113142857134</v>
      </c>
      <c r="F223" s="2">
        <f t="shared" si="15"/>
        <v>751.0296962285712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2" t="s">
        <v>21</v>
      </c>
      <c r="B224" s="1">
        <v>1.54</v>
      </c>
      <c r="C224" s="2">
        <f t="shared" si="12"/>
        <v>6.5663214285714284</v>
      </c>
      <c r="D224" s="2">
        <f t="shared" si="13"/>
        <v>-5.0263214285714284</v>
      </c>
      <c r="E224" s="2">
        <f t="shared" si="14"/>
        <v>-13.462499314285715</v>
      </c>
      <c r="F224" s="2">
        <f t="shared" si="15"/>
        <v>737.56719691428543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2" t="s">
        <v>22</v>
      </c>
      <c r="B225" s="1">
        <v>1.71</v>
      </c>
      <c r="C225" s="2">
        <f t="shared" si="12"/>
        <v>6.5663214285714284</v>
      </c>
      <c r="D225" s="2">
        <f t="shared" si="13"/>
        <v>-4.8563214285714285</v>
      </c>
      <c r="E225" s="2">
        <f t="shared" si="14"/>
        <v>-13.007171314285713</v>
      </c>
      <c r="F225" s="2">
        <f t="shared" si="15"/>
        <v>724.56002559999968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2" t="s">
        <v>23</v>
      </c>
      <c r="B226" s="1">
        <v>2.2200000000000002</v>
      </c>
      <c r="C226" s="2">
        <f t="shared" si="12"/>
        <v>6.5663214285714284</v>
      </c>
      <c r="D226" s="2">
        <f t="shared" si="13"/>
        <v>-4.3463214285714287</v>
      </c>
      <c r="E226" s="2">
        <f t="shared" si="14"/>
        <v>-11.641187314285714</v>
      </c>
      <c r="F226" s="2">
        <f t="shared" si="15"/>
        <v>712.91883828571395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2" t="s">
        <v>24</v>
      </c>
      <c r="B227" s="1">
        <v>3.16</v>
      </c>
      <c r="C227" s="2">
        <f t="shared" si="12"/>
        <v>6.5663214285714284</v>
      </c>
      <c r="D227" s="2">
        <f t="shared" si="13"/>
        <v>-3.4063214285714283</v>
      </c>
      <c r="E227" s="2">
        <f t="shared" si="14"/>
        <v>-9.1234913142857135</v>
      </c>
      <c r="F227" s="2">
        <f t="shared" si="15"/>
        <v>703.79534697142822</v>
      </c>
      <c r="G227" s="1"/>
      <c r="H227" s="1" t="s">
        <v>57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2" t="s">
        <v>25</v>
      </c>
      <c r="B228" s="1">
        <v>9.86</v>
      </c>
      <c r="C228" s="2">
        <f t="shared" si="12"/>
        <v>6.5663214285714284</v>
      </c>
      <c r="D228" s="2">
        <f t="shared" si="13"/>
        <v>3.293678571428571</v>
      </c>
      <c r="E228" s="2">
        <f t="shared" si="14"/>
        <v>8.8217886857142851</v>
      </c>
      <c r="F228" s="2">
        <f t="shared" si="15"/>
        <v>712.61713565714251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2" t="s">
        <v>26</v>
      </c>
      <c r="B229" s="1">
        <v>8.5299999999999994</v>
      </c>
      <c r="C229" s="2">
        <f t="shared" si="12"/>
        <v>6.5663214285714284</v>
      </c>
      <c r="D229" s="2">
        <f t="shared" si="13"/>
        <v>1.9636785714285709</v>
      </c>
      <c r="E229" s="2">
        <f t="shared" si="14"/>
        <v>5.259516685714285</v>
      </c>
      <c r="F229" s="2">
        <f t="shared" si="15"/>
        <v>717.8766523428568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>
        <v>1991</v>
      </c>
      <c r="B230" s="1">
        <v>7.61</v>
      </c>
      <c r="C230" s="2">
        <f t="shared" si="12"/>
        <v>6.5663214285714284</v>
      </c>
      <c r="D230" s="2">
        <f t="shared" si="13"/>
        <v>1.0436785714285719</v>
      </c>
      <c r="E230" s="2">
        <f t="shared" si="14"/>
        <v>2.7953886857142871</v>
      </c>
      <c r="F230" s="2">
        <f t="shared" si="15"/>
        <v>720.67204102857113</v>
      </c>
      <c r="G230" s="1"/>
      <c r="H230" s="1"/>
      <c r="I230" s="1">
        <f>F234-F243</f>
        <v>78.040253828571394</v>
      </c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2" t="s">
        <v>16</v>
      </c>
      <c r="B231" s="1">
        <v>9.33</v>
      </c>
      <c r="C231" s="2">
        <f t="shared" si="12"/>
        <v>6.5663214285714284</v>
      </c>
      <c r="D231" s="2">
        <f t="shared" si="13"/>
        <v>2.7636785714285717</v>
      </c>
      <c r="E231" s="2">
        <f t="shared" si="14"/>
        <v>7.4022366857142856</v>
      </c>
      <c r="F231" s="2">
        <f t="shared" si="15"/>
        <v>728.07427771428547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2" t="s">
        <v>17</v>
      </c>
      <c r="B232" s="1">
        <v>18.27</v>
      </c>
      <c r="C232" s="2">
        <f t="shared" si="12"/>
        <v>6.5663214285714284</v>
      </c>
      <c r="D232" s="2">
        <f t="shared" si="13"/>
        <v>11.703678571428572</v>
      </c>
      <c r="E232" s="2">
        <f t="shared" si="14"/>
        <v>31.347132685714289</v>
      </c>
      <c r="F232" s="2">
        <f t="shared" si="15"/>
        <v>759.42141039999979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2" t="s">
        <v>18</v>
      </c>
      <c r="B233" s="1">
        <v>8.27</v>
      </c>
      <c r="C233" s="2">
        <f t="shared" si="12"/>
        <v>6.5663214285714284</v>
      </c>
      <c r="D233" s="2">
        <f t="shared" si="13"/>
        <v>1.7036785714285712</v>
      </c>
      <c r="E233" s="2">
        <f t="shared" si="14"/>
        <v>4.5631326857142849</v>
      </c>
      <c r="F233" s="2">
        <f t="shared" si="15"/>
        <v>763.98454308571411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2" t="s">
        <v>19</v>
      </c>
      <c r="B234" s="1">
        <v>6.9</v>
      </c>
      <c r="C234" s="2">
        <f t="shared" si="12"/>
        <v>6.5663214285714284</v>
      </c>
      <c r="D234" s="2">
        <f t="shared" si="13"/>
        <v>0.33367857142857194</v>
      </c>
      <c r="E234" s="2">
        <f t="shared" si="14"/>
        <v>0.89372468571428709</v>
      </c>
      <c r="F234" s="2">
        <f t="shared" si="15"/>
        <v>764.87826777142834</v>
      </c>
      <c r="G234" s="1" t="s">
        <v>36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2" t="s">
        <v>20</v>
      </c>
      <c r="B235" s="1">
        <v>3.95</v>
      </c>
      <c r="C235" s="2">
        <f t="shared" si="12"/>
        <v>6.5663214285714284</v>
      </c>
      <c r="D235" s="2">
        <f t="shared" si="13"/>
        <v>-2.6163214285714282</v>
      </c>
      <c r="E235" s="2">
        <f t="shared" si="14"/>
        <v>-7.007555314285713</v>
      </c>
      <c r="F235" s="2">
        <f t="shared" si="15"/>
        <v>757.87071245714264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2" t="s">
        <v>21</v>
      </c>
      <c r="B236" s="1">
        <v>3.46</v>
      </c>
      <c r="C236" s="2">
        <f t="shared" si="12"/>
        <v>6.5663214285714284</v>
      </c>
      <c r="D236" s="2">
        <f t="shared" si="13"/>
        <v>-3.1063214285714285</v>
      </c>
      <c r="E236" s="2">
        <f t="shared" si="14"/>
        <v>-8.3199713142857146</v>
      </c>
      <c r="F236" s="2">
        <f t="shared" si="15"/>
        <v>749.55074114285696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2" t="s">
        <v>22</v>
      </c>
      <c r="B237" s="1">
        <v>1.88</v>
      </c>
      <c r="C237" s="2">
        <f t="shared" si="12"/>
        <v>6.5663214285714284</v>
      </c>
      <c r="D237" s="2">
        <f t="shared" si="13"/>
        <v>-4.6863214285714285</v>
      </c>
      <c r="E237" s="2">
        <f t="shared" si="14"/>
        <v>-12.551843314285714</v>
      </c>
      <c r="F237" s="2">
        <f t="shared" si="15"/>
        <v>736.99889782857122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2" t="s">
        <v>23</v>
      </c>
      <c r="B238" s="1">
        <v>2.15</v>
      </c>
      <c r="C238" s="2">
        <f t="shared" si="12"/>
        <v>6.5663214285714284</v>
      </c>
      <c r="D238" s="2">
        <f t="shared" si="13"/>
        <v>-4.416321428571429</v>
      </c>
      <c r="E238" s="2">
        <f t="shared" si="14"/>
        <v>-11.828675314285714</v>
      </c>
      <c r="F238" s="2">
        <f t="shared" si="15"/>
        <v>725.17022251428546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2" t="s">
        <v>24</v>
      </c>
      <c r="B239" s="1">
        <v>3.3</v>
      </c>
      <c r="C239" s="2">
        <f t="shared" si="12"/>
        <v>6.5663214285714284</v>
      </c>
      <c r="D239" s="2">
        <f t="shared" si="13"/>
        <v>-3.2663214285714286</v>
      </c>
      <c r="E239" s="2">
        <f t="shared" si="14"/>
        <v>-8.748515314285715</v>
      </c>
      <c r="F239" s="2">
        <f t="shared" si="15"/>
        <v>716.42170719999979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2" t="s">
        <v>25</v>
      </c>
      <c r="B240" s="1">
        <v>3.57</v>
      </c>
      <c r="C240" s="2">
        <f t="shared" si="12"/>
        <v>6.5663214285714284</v>
      </c>
      <c r="D240" s="2">
        <f t="shared" si="13"/>
        <v>-2.9963214285714286</v>
      </c>
      <c r="E240" s="2">
        <f t="shared" si="14"/>
        <v>-8.0253473142857139</v>
      </c>
      <c r="F240" s="2">
        <f t="shared" si="15"/>
        <v>708.39635988571411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2" t="s">
        <v>26</v>
      </c>
      <c r="B241" s="1">
        <v>3.03</v>
      </c>
      <c r="C241" s="2">
        <f t="shared" si="12"/>
        <v>6.5663214285714284</v>
      </c>
      <c r="D241" s="2">
        <f t="shared" si="13"/>
        <v>-3.5363214285714286</v>
      </c>
      <c r="E241" s="2">
        <f t="shared" si="14"/>
        <v>-9.4716833142857144</v>
      </c>
      <c r="F241" s="2">
        <f t="shared" si="15"/>
        <v>698.92467657142834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>
        <v>1992</v>
      </c>
      <c r="B242" s="1">
        <v>5.68</v>
      </c>
      <c r="C242" s="2">
        <f t="shared" si="12"/>
        <v>6.5663214285714284</v>
      </c>
      <c r="D242" s="2">
        <f t="shared" si="13"/>
        <v>-0.8863214285714287</v>
      </c>
      <c r="E242" s="2">
        <f t="shared" si="14"/>
        <v>-2.3739233142857148</v>
      </c>
      <c r="F242" s="2">
        <f t="shared" si="15"/>
        <v>696.55075325714267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2" t="s">
        <v>16</v>
      </c>
      <c r="B243" s="1">
        <v>2.94</v>
      </c>
      <c r="C243" s="2">
        <f t="shared" si="12"/>
        <v>6.5663214285714284</v>
      </c>
      <c r="D243" s="2">
        <f t="shared" si="13"/>
        <v>-3.6263214285714285</v>
      </c>
      <c r="E243" s="2">
        <f t="shared" si="14"/>
        <v>-9.7127393142857148</v>
      </c>
      <c r="F243" s="2">
        <f t="shared" si="15"/>
        <v>686.83801394285695</v>
      </c>
      <c r="G243" s="1"/>
      <c r="H243" s="1" t="s">
        <v>58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2" t="s">
        <v>17</v>
      </c>
      <c r="B244" s="1">
        <v>8.1</v>
      </c>
      <c r="C244" s="2">
        <f t="shared" si="12"/>
        <v>6.5663214285714284</v>
      </c>
      <c r="D244" s="2">
        <f t="shared" si="13"/>
        <v>1.5336785714285712</v>
      </c>
      <c r="E244" s="2">
        <f t="shared" si="14"/>
        <v>4.1078046857142851</v>
      </c>
      <c r="F244" s="2">
        <f t="shared" si="15"/>
        <v>690.94581862857126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2" t="s">
        <v>18</v>
      </c>
      <c r="B245" s="1">
        <v>5.87</v>
      </c>
      <c r="C245" s="2">
        <f t="shared" si="12"/>
        <v>6.5663214285714284</v>
      </c>
      <c r="D245" s="2">
        <f t="shared" si="13"/>
        <v>-0.69632142857142831</v>
      </c>
      <c r="E245" s="2">
        <f t="shared" si="14"/>
        <v>-1.8650273142857134</v>
      </c>
      <c r="F245" s="2">
        <f t="shared" si="15"/>
        <v>689.08079131428553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2" t="s">
        <v>19</v>
      </c>
      <c r="B246" s="1">
        <v>3.27</v>
      </c>
      <c r="C246" s="2">
        <f t="shared" si="12"/>
        <v>6.5663214285714284</v>
      </c>
      <c r="D246" s="2">
        <f t="shared" si="13"/>
        <v>-3.2963214285714284</v>
      </c>
      <c r="E246" s="2">
        <f t="shared" si="14"/>
        <v>-8.8288673142857146</v>
      </c>
      <c r="F246" s="2">
        <f t="shared" si="15"/>
        <v>680.2519239999998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2" t="s">
        <v>20</v>
      </c>
      <c r="B247" s="1">
        <v>1.71</v>
      </c>
      <c r="C247" s="2">
        <f t="shared" si="12"/>
        <v>6.5663214285714284</v>
      </c>
      <c r="D247" s="2">
        <f t="shared" si="13"/>
        <v>-4.8563214285714285</v>
      </c>
      <c r="E247" s="2">
        <f t="shared" si="14"/>
        <v>-13.007171314285713</v>
      </c>
      <c r="F247" s="2">
        <f t="shared" si="15"/>
        <v>667.24475268571405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2" t="s">
        <v>21</v>
      </c>
      <c r="B248" s="1">
        <v>1.72</v>
      </c>
      <c r="C248" s="2">
        <f t="shared" si="12"/>
        <v>6.5663214285714284</v>
      </c>
      <c r="D248" s="2">
        <f t="shared" si="13"/>
        <v>-4.8463214285714287</v>
      </c>
      <c r="E248" s="2">
        <f t="shared" si="14"/>
        <v>-12.980387314285714</v>
      </c>
      <c r="F248" s="2">
        <f t="shared" si="15"/>
        <v>654.26436537142831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2" t="s">
        <v>22</v>
      </c>
      <c r="B249" s="1">
        <v>1.72</v>
      </c>
      <c r="C249" s="2">
        <f t="shared" si="12"/>
        <v>6.5663214285714284</v>
      </c>
      <c r="D249" s="2">
        <f t="shared" si="13"/>
        <v>-4.8463214285714287</v>
      </c>
      <c r="E249" s="2">
        <f t="shared" si="14"/>
        <v>-12.980387314285714</v>
      </c>
      <c r="F249" s="2">
        <f t="shared" si="15"/>
        <v>641.28397805714258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2" t="s">
        <v>23</v>
      </c>
      <c r="B250" s="1">
        <v>1.07</v>
      </c>
      <c r="C250" s="2">
        <f t="shared" si="12"/>
        <v>6.5663214285714284</v>
      </c>
      <c r="D250" s="2">
        <f t="shared" si="13"/>
        <v>-5.4963214285714281</v>
      </c>
      <c r="E250" s="2">
        <f t="shared" si="14"/>
        <v>-14.721347314285714</v>
      </c>
      <c r="F250" s="2">
        <f t="shared" si="15"/>
        <v>626.56263074285687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2" t="s">
        <v>24</v>
      </c>
      <c r="B251" s="1">
        <v>3.11</v>
      </c>
      <c r="C251" s="2">
        <f t="shared" si="12"/>
        <v>6.5663214285714284</v>
      </c>
      <c r="D251" s="2">
        <f t="shared" si="13"/>
        <v>-3.4563214285714285</v>
      </c>
      <c r="E251" s="2">
        <f t="shared" si="14"/>
        <v>-9.2574113142857151</v>
      </c>
      <c r="F251" s="2">
        <f t="shared" si="15"/>
        <v>617.30521942857115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2" t="s">
        <v>25</v>
      </c>
      <c r="B252" s="1">
        <v>1.87</v>
      </c>
      <c r="C252" s="2">
        <f t="shared" si="12"/>
        <v>6.5663214285714284</v>
      </c>
      <c r="D252" s="2">
        <f t="shared" si="13"/>
        <v>-4.6963214285714283</v>
      </c>
      <c r="E252" s="2">
        <f t="shared" si="14"/>
        <v>-12.578627314285715</v>
      </c>
      <c r="F252" s="2">
        <f t="shared" si="15"/>
        <v>604.72659211428538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thickBot="1" x14ac:dyDescent="0.3">
      <c r="A253" s="2" t="s">
        <v>26</v>
      </c>
      <c r="B253" s="1">
        <v>1.98</v>
      </c>
      <c r="C253" s="2">
        <f t="shared" si="12"/>
        <v>6.5663214285714284</v>
      </c>
      <c r="D253" s="2">
        <f t="shared" si="13"/>
        <v>-4.5863214285714289</v>
      </c>
      <c r="E253" s="2">
        <f t="shared" si="14"/>
        <v>-12.284003314285714</v>
      </c>
      <c r="F253" s="2">
        <f t="shared" si="15"/>
        <v>592.44258879999961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6.5" thickTop="1" thickBot="1" x14ac:dyDescent="0.3">
      <c r="A254" s="3" t="s">
        <v>27</v>
      </c>
      <c r="B254" s="3">
        <f>AVERAGE(B2:B253)</f>
        <v>7.2959126984126978</v>
      </c>
      <c r="C254" s="1"/>
      <c r="D254" s="1"/>
      <c r="E254" s="1"/>
      <c r="F254" s="1"/>
      <c r="G254" s="4" t="s">
        <v>15</v>
      </c>
      <c r="H254" s="4"/>
      <c r="I254" s="1">
        <f>MAX(I2:I253)</f>
        <v>79.121466514285771</v>
      </c>
      <c r="J254" s="1"/>
      <c r="K254" s="1"/>
      <c r="L254" s="1"/>
      <c r="M254" s="1"/>
      <c r="N254" s="1"/>
      <c r="O254" s="1"/>
      <c r="P254" s="1"/>
      <c r="Q254" s="1"/>
    </row>
    <row r="255" spans="1:17" ht="15.75" thickTop="1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</sheetData>
  <mergeCells count="1">
    <mergeCell ref="G254:H2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2020-10-29T14:09:58Z</dcterms:created>
  <dcterms:modified xsi:type="dcterms:W3CDTF">2020-11-11T20:34:09Z</dcterms:modified>
</cp:coreProperties>
</file>