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400" activeTab="4"/>
  </bookViews>
  <sheets>
    <sheet name="问题回归" sheetId="6" r:id="rId1"/>
    <sheet name="任务完成情况" sheetId="2" r:id="rId2"/>
    <sheet name="任务量统计" sheetId="4" r:id="rId3"/>
    <sheet name="缺陷情况" sheetId="5" r:id="rId4"/>
    <sheet name="Sheet1" sheetId="7" r:id="rId5"/>
  </sheets>
  <calcPr calcId="125725"/>
</workbook>
</file>

<file path=xl/calcChain.xml><?xml version="1.0" encoding="utf-8"?>
<calcChain xmlns="http://schemas.openxmlformats.org/spreadsheetml/2006/main">
  <c r="G7" i="5"/>
  <c r="G3"/>
  <c r="G4"/>
  <c r="G5"/>
  <c r="G6"/>
  <c r="G2"/>
  <c r="D3"/>
  <c r="D4"/>
  <c r="D5"/>
  <c r="D6"/>
  <c r="D2"/>
  <c r="K3" i="4"/>
  <c r="I3"/>
  <c r="I4"/>
  <c r="I5"/>
  <c r="I6"/>
  <c r="I2"/>
  <c r="D7"/>
  <c r="G7"/>
  <c r="H7"/>
  <c r="C7"/>
  <c r="E3"/>
  <c r="E4"/>
  <c r="E2"/>
  <c r="F7" s="1"/>
  <c r="E7" l="1"/>
  <c r="K4"/>
  <c r="K2"/>
  <c r="I7"/>
</calcChain>
</file>

<file path=xl/sharedStrings.xml><?xml version="1.0" encoding="utf-8"?>
<sst xmlns="http://schemas.openxmlformats.org/spreadsheetml/2006/main" count="171" uniqueCount="116">
  <si>
    <r>
      <t>前台</t>
    </r>
    <r>
      <rPr>
        <sz val="11"/>
        <color theme="1"/>
        <rFont val="Tahoma"/>
        <family val="2"/>
        <charset val="134"/>
      </rPr>
      <t xml:space="preserve"> </t>
    </r>
  </si>
  <si>
    <t>登录</t>
  </si>
  <si>
    <t>注册</t>
  </si>
  <si>
    <t>我的信息</t>
  </si>
  <si>
    <t>平台服务购买，平台服务实现</t>
  </si>
  <si>
    <t>招商推荐码修改，以及地推人员关系</t>
  </si>
  <si>
    <t>后台</t>
  </si>
  <si>
    <t>注册审核</t>
  </si>
  <si>
    <t>发货管理</t>
  </si>
  <si>
    <t>库存发布修改</t>
  </si>
  <si>
    <t>管理用户与品牌关系</t>
  </si>
  <si>
    <t>功能名称</t>
  </si>
  <si>
    <t>功能点</t>
  </si>
  <si>
    <t>时间</t>
  </si>
  <si>
    <t>开发人</t>
  </si>
  <si>
    <t>拦截登录</t>
    <phoneticPr fontId="1" type="noConversion"/>
  </si>
  <si>
    <t>前台角色管理</t>
    <phoneticPr fontId="1" type="noConversion"/>
  </si>
  <si>
    <t>前台用户信息编辑</t>
    <phoneticPr fontId="1" type="noConversion"/>
  </si>
  <si>
    <t>后台角色管理</t>
    <phoneticPr fontId="1" type="noConversion"/>
  </si>
  <si>
    <t>后台用户管理</t>
    <phoneticPr fontId="1" type="noConversion"/>
  </si>
  <si>
    <t>厂家注册</t>
    <phoneticPr fontId="1" type="noConversion"/>
  </si>
  <si>
    <t>经销商注册</t>
    <phoneticPr fontId="1" type="noConversion"/>
  </si>
  <si>
    <t>个人注册</t>
    <phoneticPr fontId="1" type="noConversion"/>
  </si>
  <si>
    <t>购物车，提交结算，</t>
    <phoneticPr fontId="1" type="noConversion"/>
  </si>
  <si>
    <t>提交结算</t>
  </si>
  <si>
    <t>购物车</t>
  </si>
  <si>
    <t>产品详情，显示已添加购物车单品</t>
    <phoneticPr fontId="1" type="noConversion"/>
  </si>
  <si>
    <t>优惠卷</t>
    <phoneticPr fontId="1" type="noConversion"/>
  </si>
  <si>
    <t>招商服务的实现</t>
    <phoneticPr fontId="1" type="noConversion"/>
  </si>
  <si>
    <t>厂家审核</t>
    <phoneticPr fontId="1" type="noConversion"/>
  </si>
  <si>
    <t>经销商审核</t>
    <phoneticPr fontId="1" type="noConversion"/>
  </si>
  <si>
    <t>仓库用户管理仓库</t>
  </si>
  <si>
    <t>仓库管理，仓库用户管理</t>
    <phoneticPr fontId="1" type="noConversion"/>
  </si>
  <si>
    <t>仓库管理</t>
  </si>
  <si>
    <t>前后台订单管理</t>
    <phoneticPr fontId="1" type="noConversion"/>
  </si>
  <si>
    <t>经验值规则设置</t>
    <phoneticPr fontId="1" type="noConversion"/>
  </si>
  <si>
    <t>经验值明细记录</t>
    <phoneticPr fontId="1" type="noConversion"/>
  </si>
  <si>
    <t>周双双</t>
    <phoneticPr fontId="1" type="noConversion"/>
  </si>
  <si>
    <t>胡亮</t>
    <phoneticPr fontId="1" type="noConversion"/>
  </si>
  <si>
    <t>周琨</t>
    <phoneticPr fontId="1" type="noConversion"/>
  </si>
  <si>
    <t>周尚涛</t>
    <phoneticPr fontId="1" type="noConversion"/>
  </si>
  <si>
    <t>服务的购买的列表展示</t>
    <phoneticPr fontId="1" type="noConversion"/>
  </si>
  <si>
    <t>实际开发人</t>
    <phoneticPr fontId="1" type="noConversion"/>
  </si>
  <si>
    <t>开始时间</t>
    <phoneticPr fontId="1" type="noConversion"/>
  </si>
  <si>
    <t>结束时间</t>
    <phoneticPr fontId="1" type="noConversion"/>
  </si>
  <si>
    <t>文泽天</t>
  </si>
  <si>
    <t>文泽天</t>
    <phoneticPr fontId="1" type="noConversion"/>
  </si>
  <si>
    <t>系统参数配置</t>
    <phoneticPr fontId="1" type="noConversion"/>
  </si>
  <si>
    <t>熊鹏</t>
  </si>
  <si>
    <t>熊鹏</t>
    <phoneticPr fontId="1" type="noConversion"/>
  </si>
  <si>
    <t>仓库页面切面，用户管理</t>
    <phoneticPr fontId="1" type="noConversion"/>
  </si>
  <si>
    <t>陶杨</t>
    <phoneticPr fontId="1" type="noConversion"/>
  </si>
  <si>
    <t>购物车页面切图</t>
    <phoneticPr fontId="1" type="noConversion"/>
  </si>
  <si>
    <t>我的订单页面</t>
    <phoneticPr fontId="1" type="noConversion"/>
  </si>
  <si>
    <t>迭代二遗漏问题测试</t>
    <phoneticPr fontId="1" type="noConversion"/>
  </si>
  <si>
    <t>蒋薇</t>
    <phoneticPr fontId="1" type="noConversion"/>
  </si>
  <si>
    <t>招商管理</t>
    <phoneticPr fontId="1" type="noConversion"/>
  </si>
  <si>
    <t>产品管理</t>
    <phoneticPr fontId="1" type="noConversion"/>
  </si>
  <si>
    <t>库存管理，仓库管理，用户管理</t>
    <phoneticPr fontId="1" type="noConversion"/>
  </si>
  <si>
    <t>订单测试用例编写</t>
    <phoneticPr fontId="1" type="noConversion"/>
  </si>
  <si>
    <t>后台用户管理</t>
    <phoneticPr fontId="1" type="noConversion"/>
  </si>
  <si>
    <t>注册功能</t>
    <phoneticPr fontId="1" type="noConversion"/>
  </si>
  <si>
    <t>购物车添加</t>
    <phoneticPr fontId="1" type="noConversion"/>
  </si>
  <si>
    <t>订单管理</t>
    <phoneticPr fontId="1" type="noConversion"/>
  </si>
  <si>
    <t>厂家/经销商审核</t>
    <phoneticPr fontId="1" type="noConversion"/>
  </si>
  <si>
    <t>店铺信息管理</t>
    <phoneticPr fontId="1" type="noConversion"/>
  </si>
  <si>
    <t>新任务测试</t>
    <phoneticPr fontId="1" type="noConversion"/>
  </si>
  <si>
    <t>领取任务数</t>
  </si>
  <si>
    <t>总工作量</t>
  </si>
  <si>
    <t>单任务耗时</t>
  </si>
  <si>
    <t>周尚涛</t>
  </si>
  <si>
    <t>周坤</t>
  </si>
  <si>
    <t>周双双</t>
  </si>
  <si>
    <t>合计</t>
  </si>
  <si>
    <t>熊鹏</t>
    <phoneticPr fontId="1" type="noConversion"/>
  </si>
  <si>
    <t>文泽天</t>
    <phoneticPr fontId="1" type="noConversion"/>
  </si>
  <si>
    <t>实际完成任务</t>
    <phoneticPr fontId="1" type="noConversion"/>
  </si>
  <si>
    <t>使用天数</t>
    <phoneticPr fontId="1" type="noConversion"/>
  </si>
  <si>
    <t>单任务实际耗时</t>
    <phoneticPr fontId="1" type="noConversion"/>
  </si>
  <si>
    <t>实际任务预估</t>
    <phoneticPr fontId="1" type="noConversion"/>
  </si>
  <si>
    <t>单任务延期</t>
    <phoneticPr fontId="1" type="noConversion"/>
  </si>
  <si>
    <r>
      <rPr>
        <sz val="11"/>
        <color theme="1"/>
        <rFont val="宋体"/>
        <family val="3"/>
        <charset val="134"/>
      </rPr>
      <t>上个迭代平均</t>
    </r>
    <r>
      <rPr>
        <sz val="11"/>
        <color theme="1"/>
        <rFont val="Tahoma"/>
        <family val="2"/>
        <charset val="134"/>
      </rPr>
      <t>7.5</t>
    </r>
    <r>
      <rPr>
        <sz val="11"/>
        <color theme="1"/>
        <rFont val="宋体"/>
        <family val="3"/>
        <charset val="134"/>
      </rPr>
      <t>天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人</t>
    </r>
    <phoneticPr fontId="1" type="noConversion"/>
  </si>
  <si>
    <t>产生的BUG数</t>
  </si>
  <si>
    <t>剩余BUG数</t>
  </si>
  <si>
    <t>属于新功能BUG数</t>
  </si>
  <si>
    <t>严重BUG数</t>
  </si>
  <si>
    <t>1-厂家无法注册</t>
  </si>
  <si>
    <t>1-用户管理添加用户不成功</t>
  </si>
  <si>
    <t>状态</t>
  </si>
  <si>
    <t>共同代码块的实现</t>
  </si>
  <si>
    <t>第二迭代完结</t>
  </si>
  <si>
    <t>模块的耦合</t>
  </si>
  <si>
    <t>待解决</t>
  </si>
  <si>
    <t>需求不清晰</t>
  </si>
  <si>
    <t>代码不熟悉</t>
  </si>
  <si>
    <t>送测不及时</t>
  </si>
  <si>
    <t>项目架构坏境存在问题</t>
  </si>
  <si>
    <t>地二迭代发现的问题</t>
  </si>
  <si>
    <t>任务看板更新不及时</t>
  </si>
  <si>
    <t>版本的控制导致时间延后和测试不稳定</t>
  </si>
  <si>
    <t>任务没通过自测提交测试</t>
  </si>
  <si>
    <t>任务耦合导致任务延期</t>
  </si>
  <si>
    <t>在早会上进行统一计划的变更</t>
    <phoneticPr fontId="1" type="noConversion"/>
  </si>
  <si>
    <t>延期一天，早会提醒并增加协作人</t>
    <phoneticPr fontId="1" type="noConversion"/>
  </si>
  <si>
    <r>
      <rPr>
        <sz val="11"/>
        <color theme="1"/>
        <rFont val="宋体"/>
        <family val="3"/>
        <charset val="134"/>
      </rPr>
      <t>规定每天发布时间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早上上班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下午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点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其他时段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看情况发班</t>
    </r>
    <phoneticPr fontId="1" type="noConversion"/>
  </si>
  <si>
    <t>送测不成功</t>
    <phoneticPr fontId="1" type="noConversion"/>
  </si>
  <si>
    <r>
      <t>javascriipt</t>
    </r>
    <r>
      <rPr>
        <sz val="11"/>
        <color theme="1"/>
        <rFont val="宋体"/>
        <family val="3"/>
        <charset val="134"/>
      </rPr>
      <t>实战</t>
    </r>
    <phoneticPr fontId="1" type="noConversion"/>
  </si>
  <si>
    <t>美学构图</t>
    <phoneticPr fontId="1" type="noConversion"/>
  </si>
  <si>
    <t>实际BUG数</t>
    <phoneticPr fontId="1" type="noConversion"/>
  </si>
  <si>
    <t>缺陷率</t>
    <phoneticPr fontId="1" type="noConversion"/>
  </si>
  <si>
    <t>任务数</t>
    <phoneticPr fontId="1" type="noConversion"/>
  </si>
  <si>
    <t>30~40</t>
    <phoneticPr fontId="1" type="noConversion"/>
  </si>
  <si>
    <r>
      <t>10</t>
    </r>
    <r>
      <rPr>
        <sz val="11"/>
        <color theme="1"/>
        <rFont val="宋体"/>
        <family val="3"/>
        <charset val="134"/>
      </rPr>
      <t>用例</t>
    </r>
    <phoneticPr fontId="1" type="noConversion"/>
  </si>
  <si>
    <t>第三个迭代问题</t>
    <phoneticPr fontId="1" type="noConversion"/>
  </si>
  <si>
    <t>敏捷软件开发</t>
    <phoneticPr fontId="1" type="noConversion"/>
  </si>
  <si>
    <t>jquery mobile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</si>
</sst>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00B0F0"/>
      <name val="Tahoma"/>
      <family val="2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58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/>
    <xf numFmtId="0" fontId="2" fillId="0" borderId="0" xfId="0" applyFont="1"/>
    <xf numFmtId="0" fontId="0" fillId="9" borderId="0" xfId="0" applyFill="1"/>
    <xf numFmtId="0" fontId="4" fillId="0" borderId="0" xfId="1"/>
    <xf numFmtId="0" fontId="4" fillId="0" borderId="1" xfId="1" applyBorder="1" applyAlignment="1">
      <alignment vertical="center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left" vertical="center"/>
    </xf>
    <xf numFmtId="0" fontId="4" fillId="0" borderId="0" xfId="1" applyAlignment="1">
      <alignment horizontal="center" vertical="center"/>
    </xf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21" sqref="D21"/>
    </sheetView>
  </sheetViews>
  <sheetFormatPr defaultRowHeight="14.25"/>
  <cols>
    <col min="1" max="1" width="21.875" customWidth="1"/>
  </cols>
  <sheetData>
    <row r="1" spans="1:4">
      <c r="A1" s="24"/>
      <c r="B1" s="24"/>
      <c r="C1" s="25" t="s">
        <v>88</v>
      </c>
    </row>
    <row r="2" spans="1:4">
      <c r="A2" s="25" t="s">
        <v>89</v>
      </c>
      <c r="B2" s="24"/>
      <c r="C2" s="25" t="s">
        <v>90</v>
      </c>
    </row>
    <row r="3" spans="1:4">
      <c r="A3" s="25" t="s">
        <v>91</v>
      </c>
      <c r="B3" s="24"/>
      <c r="C3" s="25" t="s">
        <v>92</v>
      </c>
    </row>
    <row r="4" spans="1:4">
      <c r="A4" s="25" t="s">
        <v>93</v>
      </c>
      <c r="B4" s="24"/>
      <c r="C4" s="24"/>
    </row>
    <row r="5" spans="1:4">
      <c r="A5" s="25" t="s">
        <v>94</v>
      </c>
      <c r="B5" s="24"/>
      <c r="C5" s="24"/>
    </row>
    <row r="6" spans="1:4">
      <c r="A6" s="26" t="s">
        <v>95</v>
      </c>
      <c r="B6" s="24"/>
      <c r="C6" s="25" t="s">
        <v>103</v>
      </c>
    </row>
    <row r="7" spans="1:4">
      <c r="A7" s="25" t="s">
        <v>96</v>
      </c>
      <c r="B7" s="24"/>
      <c r="C7" s="25" t="s">
        <v>102</v>
      </c>
    </row>
    <row r="9" spans="1:4">
      <c r="A9" s="25" t="s">
        <v>97</v>
      </c>
      <c r="B9" s="24"/>
      <c r="C9" s="24"/>
    </row>
    <row r="10" spans="1:4">
      <c r="A10" s="25" t="s">
        <v>98</v>
      </c>
      <c r="B10" s="24"/>
      <c r="C10" s="24"/>
    </row>
    <row r="11" spans="1:4">
      <c r="A11" s="25" t="s">
        <v>99</v>
      </c>
      <c r="B11" s="24"/>
      <c r="C11" s="24"/>
      <c r="D11" s="24" t="s">
        <v>104</v>
      </c>
    </row>
    <row r="12" spans="1:4">
      <c r="A12" s="25" t="s">
        <v>100</v>
      </c>
      <c r="B12" s="24"/>
      <c r="C12" s="24"/>
    </row>
    <row r="13" spans="1:4">
      <c r="A13" s="25" t="s">
        <v>101</v>
      </c>
      <c r="B13" s="24"/>
      <c r="C13" s="24"/>
    </row>
    <row r="15" spans="1:4">
      <c r="A15" s="25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7"/>
  <sheetViews>
    <sheetView zoomScale="85" zoomScaleNormal="85" workbookViewId="0">
      <pane ySplit="1" topLeftCell="A2" activePane="bottomLeft" state="frozen"/>
      <selection activeCell="E1" sqref="E1"/>
      <selection pane="bottomLeft" activeCell="C16" sqref="C16"/>
    </sheetView>
  </sheetViews>
  <sheetFormatPr defaultRowHeight="14.25"/>
  <cols>
    <col min="2" max="2" width="20.875" customWidth="1"/>
    <col min="3" max="3" width="17" customWidth="1"/>
    <col min="4" max="4" width="18.625" style="2" customWidth="1"/>
    <col min="6" max="6" width="10.875" customWidth="1"/>
    <col min="7" max="7" width="15.875" customWidth="1"/>
    <col min="8" max="8" width="13.5" customWidth="1"/>
    <col min="9" max="19" width="10.375" bestFit="1" customWidth="1"/>
  </cols>
  <sheetData>
    <row r="1" spans="1:19">
      <c r="B1" s="1" t="s">
        <v>11</v>
      </c>
      <c r="C1" s="1" t="s">
        <v>12</v>
      </c>
      <c r="D1" s="3" t="s">
        <v>13</v>
      </c>
      <c r="E1" s="1" t="s">
        <v>14</v>
      </c>
      <c r="F1" s="1" t="s">
        <v>42</v>
      </c>
      <c r="G1" s="1" t="s">
        <v>43</v>
      </c>
      <c r="H1" s="1" t="s">
        <v>44</v>
      </c>
      <c r="I1" s="6">
        <v>42478</v>
      </c>
      <c r="J1" s="6">
        <v>42479</v>
      </c>
      <c r="K1" s="6">
        <v>42480</v>
      </c>
      <c r="L1" s="6">
        <v>42481</v>
      </c>
      <c r="M1" s="6">
        <v>42482</v>
      </c>
      <c r="N1" s="6">
        <v>42483</v>
      </c>
      <c r="O1" s="6">
        <v>42485</v>
      </c>
      <c r="P1" s="6">
        <v>42486</v>
      </c>
      <c r="Q1" s="6">
        <v>42487</v>
      </c>
      <c r="R1" s="6">
        <v>42488</v>
      </c>
      <c r="S1" s="6">
        <v>42489</v>
      </c>
    </row>
    <row r="2" spans="1:19">
      <c r="A2" s="1" t="s">
        <v>0</v>
      </c>
    </row>
    <row r="3" spans="1:19">
      <c r="B3" s="1" t="s">
        <v>1</v>
      </c>
      <c r="C3" s="1" t="s">
        <v>15</v>
      </c>
      <c r="D3" s="2">
        <v>1</v>
      </c>
      <c r="E3" s="1" t="s">
        <v>38</v>
      </c>
    </row>
    <row r="4" spans="1:19">
      <c r="B4" s="1" t="s">
        <v>2</v>
      </c>
      <c r="C4" s="1" t="s">
        <v>20</v>
      </c>
      <c r="D4" s="27">
        <v>3</v>
      </c>
      <c r="E4" s="1" t="s">
        <v>37</v>
      </c>
      <c r="G4" s="6">
        <v>42482</v>
      </c>
      <c r="H4" s="6">
        <v>42483</v>
      </c>
      <c r="M4" s="8"/>
      <c r="N4" s="8"/>
    </row>
    <row r="5" spans="1:19">
      <c r="B5" s="1"/>
      <c r="C5" s="1" t="s">
        <v>21</v>
      </c>
      <c r="D5" s="27"/>
      <c r="E5" s="1" t="s">
        <v>37</v>
      </c>
      <c r="G5" s="6">
        <v>42481</v>
      </c>
      <c r="H5" s="6">
        <v>42483</v>
      </c>
      <c r="L5" s="8"/>
      <c r="M5" s="8"/>
      <c r="N5" s="8"/>
    </row>
    <row r="6" spans="1:19">
      <c r="B6" s="1"/>
      <c r="C6" s="1" t="s">
        <v>22</v>
      </c>
      <c r="D6" s="27"/>
      <c r="E6" s="1" t="s">
        <v>37</v>
      </c>
      <c r="G6" s="6">
        <v>42479</v>
      </c>
      <c r="H6" s="6">
        <v>42483</v>
      </c>
      <c r="J6" s="8"/>
      <c r="K6" s="8"/>
      <c r="L6" s="8"/>
      <c r="M6" s="8"/>
      <c r="N6" s="8"/>
    </row>
    <row r="7" spans="1:19" ht="27.75">
      <c r="B7" s="1"/>
      <c r="C7" s="4" t="s">
        <v>26</v>
      </c>
      <c r="D7" s="2">
        <v>1</v>
      </c>
      <c r="E7" s="1" t="s">
        <v>49</v>
      </c>
      <c r="F7" s="1" t="s">
        <v>49</v>
      </c>
      <c r="O7" s="12"/>
      <c r="P7" s="12"/>
      <c r="Q7" s="12"/>
    </row>
    <row r="8" spans="1:19">
      <c r="B8" s="1" t="s">
        <v>23</v>
      </c>
      <c r="C8" s="1" t="s">
        <v>25</v>
      </c>
      <c r="D8" s="2">
        <v>4</v>
      </c>
      <c r="E8" s="1" t="s">
        <v>38</v>
      </c>
      <c r="F8" s="1" t="s">
        <v>49</v>
      </c>
      <c r="R8" s="12"/>
    </row>
    <row r="9" spans="1:19">
      <c r="B9" s="1"/>
      <c r="C9" s="1" t="s">
        <v>24</v>
      </c>
      <c r="D9" s="2">
        <v>2.5</v>
      </c>
      <c r="E9" s="1" t="s">
        <v>38</v>
      </c>
    </row>
    <row r="10" spans="1:19">
      <c r="B10" s="1" t="s">
        <v>3</v>
      </c>
      <c r="C10" s="1" t="s">
        <v>3</v>
      </c>
      <c r="D10" s="2">
        <v>1</v>
      </c>
    </row>
    <row r="11" spans="1:19">
      <c r="B11" s="1" t="s">
        <v>34</v>
      </c>
      <c r="C11" s="1" t="s">
        <v>34</v>
      </c>
      <c r="D11" s="2">
        <v>4</v>
      </c>
      <c r="E11" s="1" t="s">
        <v>39</v>
      </c>
      <c r="L11" s="7"/>
      <c r="M11" s="7"/>
      <c r="N11" s="7"/>
      <c r="O11" s="7"/>
      <c r="P11" s="7"/>
      <c r="Q11" s="7"/>
      <c r="R11" s="7"/>
      <c r="S11" s="7"/>
    </row>
    <row r="12" spans="1:19" ht="27.75">
      <c r="B12" s="4" t="s">
        <v>4</v>
      </c>
      <c r="C12" s="1" t="s">
        <v>41</v>
      </c>
      <c r="D12" s="2">
        <v>1</v>
      </c>
    </row>
    <row r="13" spans="1:19">
      <c r="B13" s="1"/>
      <c r="C13" s="1" t="s">
        <v>28</v>
      </c>
      <c r="D13" s="2">
        <v>1.5</v>
      </c>
    </row>
    <row r="14" spans="1:19">
      <c r="B14" s="1"/>
      <c r="C14" s="1" t="s">
        <v>27</v>
      </c>
      <c r="D14" s="2">
        <v>1.5</v>
      </c>
    </row>
    <row r="15" spans="1:19">
      <c r="B15" s="1" t="s">
        <v>5</v>
      </c>
      <c r="C15" s="1" t="s">
        <v>5</v>
      </c>
      <c r="D15" s="2">
        <v>2.5</v>
      </c>
      <c r="E15" s="1" t="s">
        <v>37</v>
      </c>
    </row>
    <row r="16" spans="1:19">
      <c r="B16" s="1" t="s">
        <v>36</v>
      </c>
      <c r="C16" s="1" t="s">
        <v>36</v>
      </c>
      <c r="D16" s="2">
        <v>0.5</v>
      </c>
      <c r="E16" s="1" t="s">
        <v>37</v>
      </c>
    </row>
    <row r="17" spans="1:19">
      <c r="A17" s="1" t="s">
        <v>6</v>
      </c>
    </row>
    <row r="18" spans="1:19">
      <c r="B18" s="1"/>
      <c r="C18" s="1" t="s">
        <v>16</v>
      </c>
      <c r="D18" s="27">
        <v>3.5</v>
      </c>
      <c r="E18" s="1" t="s">
        <v>40</v>
      </c>
    </row>
    <row r="19" spans="1:19">
      <c r="B19" s="1"/>
      <c r="C19" s="1" t="s">
        <v>17</v>
      </c>
      <c r="D19" s="27"/>
      <c r="E19" s="1" t="s">
        <v>40</v>
      </c>
      <c r="F19" s="1" t="s">
        <v>40</v>
      </c>
      <c r="G19" s="6">
        <v>42481</v>
      </c>
      <c r="H19" s="6">
        <v>42489</v>
      </c>
      <c r="L19" s="9"/>
      <c r="M19" s="9"/>
      <c r="N19" s="9"/>
      <c r="O19" s="9"/>
      <c r="P19" s="9"/>
      <c r="Q19" s="9"/>
      <c r="R19" s="9"/>
      <c r="S19" s="9"/>
    </row>
    <row r="20" spans="1:19">
      <c r="B20" s="1"/>
      <c r="C20" s="1" t="s">
        <v>18</v>
      </c>
      <c r="D20" s="27">
        <v>2.5</v>
      </c>
      <c r="E20" s="1" t="s">
        <v>40</v>
      </c>
    </row>
    <row r="21" spans="1:19">
      <c r="B21" s="1"/>
      <c r="C21" s="1" t="s">
        <v>19</v>
      </c>
      <c r="D21" s="27"/>
      <c r="E21" s="1" t="s">
        <v>40</v>
      </c>
      <c r="F21" s="1" t="s">
        <v>40</v>
      </c>
      <c r="G21" s="6">
        <v>42478</v>
      </c>
      <c r="H21" s="6">
        <v>42480</v>
      </c>
      <c r="I21" s="9"/>
      <c r="J21" s="9"/>
      <c r="K21" s="9"/>
    </row>
    <row r="22" spans="1:19">
      <c r="B22" s="1" t="s">
        <v>7</v>
      </c>
      <c r="C22" s="1" t="s">
        <v>29</v>
      </c>
      <c r="D22" s="2">
        <v>1</v>
      </c>
      <c r="E22" s="1" t="s">
        <v>37</v>
      </c>
      <c r="G22" s="6">
        <v>42483</v>
      </c>
      <c r="H22" s="6">
        <v>42489</v>
      </c>
      <c r="N22" s="8"/>
      <c r="O22" s="8"/>
      <c r="P22" s="8"/>
      <c r="Q22" s="8"/>
      <c r="R22" s="8"/>
      <c r="S22" s="8"/>
    </row>
    <row r="23" spans="1:19">
      <c r="B23" s="1"/>
      <c r="C23" s="1" t="s">
        <v>30</v>
      </c>
      <c r="D23" s="2">
        <v>1</v>
      </c>
      <c r="E23" s="1" t="s">
        <v>37</v>
      </c>
      <c r="G23" s="6">
        <v>42485</v>
      </c>
      <c r="H23" s="6">
        <v>42489</v>
      </c>
      <c r="O23" s="8"/>
      <c r="P23" s="8"/>
      <c r="Q23" s="8"/>
      <c r="R23" s="8"/>
      <c r="S23" s="8"/>
    </row>
    <row r="24" spans="1:19" ht="15.75" customHeight="1">
      <c r="B24" s="4" t="s">
        <v>32</v>
      </c>
      <c r="C24" s="1" t="s">
        <v>33</v>
      </c>
      <c r="D24" s="2">
        <v>2.5</v>
      </c>
      <c r="E24" s="1" t="s">
        <v>39</v>
      </c>
      <c r="F24" s="1" t="s">
        <v>39</v>
      </c>
      <c r="G24" s="6">
        <v>42478</v>
      </c>
      <c r="H24" s="6">
        <v>42480</v>
      </c>
      <c r="I24" s="7"/>
      <c r="J24" s="7"/>
      <c r="K24" s="7"/>
    </row>
    <row r="25" spans="1:19">
      <c r="B25" s="4"/>
      <c r="C25" s="1" t="s">
        <v>31</v>
      </c>
      <c r="D25" s="2">
        <v>1.5</v>
      </c>
      <c r="E25" s="1" t="s">
        <v>39</v>
      </c>
      <c r="F25" s="1" t="s">
        <v>39</v>
      </c>
      <c r="G25" s="6">
        <v>42478</v>
      </c>
      <c r="H25" s="6">
        <v>42480</v>
      </c>
      <c r="I25" s="7"/>
      <c r="J25" s="7"/>
      <c r="K25" s="7"/>
    </row>
    <row r="26" spans="1:19">
      <c r="B26" s="1" t="s">
        <v>8</v>
      </c>
      <c r="C26" s="1" t="s">
        <v>8</v>
      </c>
      <c r="D26" s="2">
        <v>0.5</v>
      </c>
      <c r="E26" s="1" t="s">
        <v>40</v>
      </c>
    </row>
    <row r="27" spans="1:19">
      <c r="B27" s="1" t="s">
        <v>9</v>
      </c>
      <c r="C27" s="1" t="s">
        <v>9</v>
      </c>
      <c r="D27" s="2">
        <v>2.5</v>
      </c>
      <c r="E27" s="1" t="s">
        <v>38</v>
      </c>
      <c r="I27" s="5"/>
    </row>
    <row r="28" spans="1:19">
      <c r="B28" s="1" t="s">
        <v>10</v>
      </c>
      <c r="C28" s="1" t="s">
        <v>10</v>
      </c>
      <c r="D28" s="2">
        <v>1</v>
      </c>
      <c r="E28" s="1" t="s">
        <v>40</v>
      </c>
      <c r="F28" s="1" t="s">
        <v>46</v>
      </c>
      <c r="G28" s="6">
        <v>42486</v>
      </c>
      <c r="H28" s="10">
        <v>42488</v>
      </c>
      <c r="P28" s="11"/>
      <c r="Q28" s="11"/>
      <c r="R28" s="11"/>
    </row>
    <row r="29" spans="1:19">
      <c r="B29" s="1" t="s">
        <v>35</v>
      </c>
      <c r="C29" s="1" t="s">
        <v>35</v>
      </c>
      <c r="D29" s="2">
        <v>0.5</v>
      </c>
      <c r="E29" s="1" t="s">
        <v>37</v>
      </c>
      <c r="H29" s="1"/>
    </row>
    <row r="30" spans="1:19">
      <c r="B30" s="1" t="s">
        <v>47</v>
      </c>
      <c r="C30" s="1" t="s">
        <v>47</v>
      </c>
      <c r="D30" s="2">
        <v>2</v>
      </c>
      <c r="E30" s="1" t="s">
        <v>49</v>
      </c>
      <c r="F30" s="1" t="s">
        <v>49</v>
      </c>
      <c r="G30" s="6">
        <v>42481</v>
      </c>
      <c r="H30" s="10">
        <v>42482</v>
      </c>
      <c r="L30" s="12"/>
      <c r="M30" s="12"/>
    </row>
    <row r="33" spans="2:19">
      <c r="C33" s="1" t="s">
        <v>50</v>
      </c>
      <c r="E33" s="1" t="s">
        <v>51</v>
      </c>
      <c r="F33" s="1" t="s">
        <v>51</v>
      </c>
      <c r="G33" s="6">
        <v>42478</v>
      </c>
      <c r="H33" s="6">
        <v>42478</v>
      </c>
      <c r="I33" s="13"/>
    </row>
    <row r="34" spans="2:19">
      <c r="C34" s="1" t="s">
        <v>52</v>
      </c>
      <c r="E34" s="1" t="s">
        <v>51</v>
      </c>
      <c r="F34" s="1" t="s">
        <v>51</v>
      </c>
      <c r="G34" s="6">
        <v>42478</v>
      </c>
      <c r="H34" s="6">
        <v>42479</v>
      </c>
      <c r="I34" s="14"/>
      <c r="J34" s="14"/>
    </row>
    <row r="35" spans="2:19">
      <c r="C35" s="1" t="s">
        <v>53</v>
      </c>
      <c r="E35" s="1" t="s">
        <v>51</v>
      </c>
      <c r="F35" s="1" t="s">
        <v>51</v>
      </c>
      <c r="G35" s="6">
        <v>43574</v>
      </c>
      <c r="H35" s="6">
        <v>42480</v>
      </c>
      <c r="J35" s="14"/>
      <c r="K35" s="14"/>
    </row>
    <row r="37" spans="2:19">
      <c r="B37" s="1" t="s">
        <v>54</v>
      </c>
      <c r="C37" s="1" t="s">
        <v>56</v>
      </c>
      <c r="E37" s="1" t="s">
        <v>55</v>
      </c>
      <c r="F37" s="1" t="s">
        <v>55</v>
      </c>
      <c r="G37" s="6">
        <v>42478</v>
      </c>
      <c r="H37" s="6">
        <v>42479</v>
      </c>
      <c r="I37" s="15"/>
      <c r="J37" s="15"/>
    </row>
    <row r="38" spans="2:19">
      <c r="C38" s="1" t="s">
        <v>57</v>
      </c>
      <c r="E38" s="1" t="s">
        <v>55</v>
      </c>
      <c r="F38" s="1" t="s">
        <v>55</v>
      </c>
      <c r="G38" s="6">
        <v>42478</v>
      </c>
      <c r="H38" s="6">
        <v>42479</v>
      </c>
      <c r="I38" s="15"/>
      <c r="J38" s="15"/>
    </row>
    <row r="39" spans="2:19">
      <c r="C39" s="1" t="s">
        <v>58</v>
      </c>
      <c r="E39" s="1" t="s">
        <v>55</v>
      </c>
      <c r="F39" s="1" t="s">
        <v>55</v>
      </c>
      <c r="G39" s="6">
        <v>42478</v>
      </c>
      <c r="H39" s="6">
        <v>42479</v>
      </c>
      <c r="K39" s="15"/>
      <c r="L39" s="15"/>
      <c r="M39" s="15"/>
      <c r="N39" s="15"/>
    </row>
    <row r="40" spans="2:19">
      <c r="C40" s="1" t="s">
        <v>59</v>
      </c>
      <c r="E40" s="1" t="s">
        <v>55</v>
      </c>
      <c r="F40" s="1" t="s">
        <v>55</v>
      </c>
      <c r="G40" s="6">
        <v>42478</v>
      </c>
      <c r="H40" s="6">
        <v>42479</v>
      </c>
      <c r="K40" s="15"/>
      <c r="L40" s="15"/>
      <c r="M40" s="15"/>
      <c r="N40" s="15"/>
    </row>
    <row r="41" spans="2:19">
      <c r="B41" s="1" t="s">
        <v>66</v>
      </c>
      <c r="C41" s="1" t="s">
        <v>60</v>
      </c>
      <c r="G41" s="28">
        <v>42485</v>
      </c>
      <c r="H41" s="28">
        <v>42489</v>
      </c>
      <c r="O41" s="15"/>
      <c r="P41" s="15"/>
      <c r="Q41" s="15"/>
      <c r="R41" s="15"/>
      <c r="S41" s="15"/>
    </row>
    <row r="42" spans="2:19">
      <c r="C42" s="1" t="s">
        <v>61</v>
      </c>
      <c r="G42" s="29"/>
      <c r="H42" s="29"/>
      <c r="O42" s="15"/>
      <c r="P42" s="15"/>
      <c r="Q42" s="15"/>
      <c r="R42" s="15"/>
      <c r="S42" s="15"/>
    </row>
    <row r="43" spans="2:19">
      <c r="C43" s="1" t="s">
        <v>62</v>
      </c>
      <c r="G43" s="29"/>
      <c r="H43" s="29"/>
      <c r="O43" s="15"/>
      <c r="P43" s="15"/>
      <c r="Q43" s="15"/>
      <c r="R43" s="15"/>
      <c r="S43" s="15"/>
    </row>
    <row r="44" spans="2:19">
      <c r="C44" s="1" t="s">
        <v>63</v>
      </c>
      <c r="G44" s="29"/>
      <c r="H44" s="29"/>
      <c r="O44" s="15"/>
      <c r="P44" s="15"/>
      <c r="Q44" s="15"/>
      <c r="R44" s="15"/>
      <c r="S44" s="15"/>
    </row>
    <row r="45" spans="2:19">
      <c r="C45" s="1" t="s">
        <v>64</v>
      </c>
      <c r="G45" s="29"/>
      <c r="H45" s="29"/>
      <c r="O45" s="15"/>
      <c r="P45" s="15"/>
      <c r="Q45" s="15"/>
      <c r="R45" s="15"/>
      <c r="S45" s="15"/>
    </row>
    <row r="46" spans="2:19">
      <c r="C46" s="1" t="s">
        <v>65</v>
      </c>
      <c r="G46" s="29"/>
      <c r="H46" s="29"/>
      <c r="O46" s="15"/>
      <c r="P46" s="15"/>
      <c r="Q46" s="15"/>
      <c r="R46" s="15"/>
      <c r="S46" s="15"/>
    </row>
    <row r="47" spans="2:19">
      <c r="O47" s="15"/>
      <c r="P47" s="15"/>
      <c r="Q47" s="15"/>
      <c r="R47" s="15"/>
      <c r="S47" s="15"/>
    </row>
  </sheetData>
  <mergeCells count="5">
    <mergeCell ref="D18:D19"/>
    <mergeCell ref="D20:D21"/>
    <mergeCell ref="D4:D6"/>
    <mergeCell ref="G41:G46"/>
    <mergeCell ref="H41:H4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F6" sqref="F6"/>
    </sheetView>
  </sheetViews>
  <sheetFormatPr defaultRowHeight="14.25"/>
  <cols>
    <col min="1" max="1" width="9" style="24"/>
    <col min="3" max="3" width="11" bestFit="1" customWidth="1"/>
    <col min="5" max="5" width="11" bestFit="1" customWidth="1"/>
    <col min="6" max="7" width="13" bestFit="1" customWidth="1"/>
    <col min="9" max="9" width="15.125" bestFit="1" customWidth="1"/>
    <col min="11" max="11" width="12.75" bestFit="1" customWidth="1"/>
  </cols>
  <sheetData>
    <row r="1" spans="1:16">
      <c r="B1" s="16"/>
      <c r="C1" s="17" t="s">
        <v>67</v>
      </c>
      <c r="D1" s="17" t="s">
        <v>68</v>
      </c>
      <c r="E1" s="17" t="s">
        <v>69</v>
      </c>
      <c r="F1" s="17" t="s">
        <v>76</v>
      </c>
      <c r="G1" s="17" t="s">
        <v>79</v>
      </c>
      <c r="H1" s="17" t="s">
        <v>77</v>
      </c>
      <c r="I1" s="17" t="s">
        <v>78</v>
      </c>
      <c r="K1" s="17" t="s">
        <v>80</v>
      </c>
      <c r="M1" s="29" t="s">
        <v>81</v>
      </c>
      <c r="N1" s="29"/>
      <c r="O1" s="29"/>
      <c r="P1" s="29"/>
    </row>
    <row r="2" spans="1:16">
      <c r="A2" s="20" t="s">
        <v>71</v>
      </c>
      <c r="B2" s="17" t="s">
        <v>70</v>
      </c>
      <c r="C2" s="18">
        <v>6</v>
      </c>
      <c r="D2" s="18">
        <v>7.5</v>
      </c>
      <c r="E2" s="18">
        <f>D2/C2</f>
        <v>1.25</v>
      </c>
      <c r="F2" s="7">
        <v>2</v>
      </c>
      <c r="G2" s="7">
        <v>2</v>
      </c>
      <c r="H2" s="7">
        <v>11</v>
      </c>
      <c r="I2" s="7">
        <f>H2/F2</f>
        <v>5.5</v>
      </c>
      <c r="K2">
        <f>I2-E2</f>
        <v>4.25</v>
      </c>
      <c r="M2" s="29"/>
      <c r="N2" s="29"/>
      <c r="O2" s="29"/>
      <c r="P2" s="29"/>
    </row>
    <row r="3" spans="1:16">
      <c r="A3" s="20" t="s">
        <v>72</v>
      </c>
      <c r="B3" s="17" t="s">
        <v>71</v>
      </c>
      <c r="C3" s="18">
        <v>3</v>
      </c>
      <c r="D3" s="18">
        <v>8</v>
      </c>
      <c r="E3" s="18">
        <f t="shared" ref="E3:E4" si="0">D3/C3</f>
        <v>2.6666666666666665</v>
      </c>
      <c r="F3" s="7">
        <v>3</v>
      </c>
      <c r="G3" s="7">
        <v>8</v>
      </c>
      <c r="H3" s="7">
        <v>11</v>
      </c>
      <c r="I3" s="7">
        <f t="shared" ref="I3:I6" si="1">H3/F3</f>
        <v>3.6666666666666665</v>
      </c>
      <c r="K3" s="16">
        <f t="shared" ref="K3:K4" si="2">I3-E3</f>
        <v>1</v>
      </c>
      <c r="M3" s="29"/>
      <c r="N3" s="29"/>
      <c r="O3" s="29"/>
      <c r="P3" s="29"/>
    </row>
    <row r="4" spans="1:16">
      <c r="A4" s="20" t="s">
        <v>70</v>
      </c>
      <c r="B4" s="17" t="s">
        <v>72</v>
      </c>
      <c r="C4" s="18">
        <v>7</v>
      </c>
      <c r="D4" s="18">
        <v>6</v>
      </c>
      <c r="E4" s="18">
        <f t="shared" si="0"/>
        <v>0.8571428571428571</v>
      </c>
      <c r="F4" s="7">
        <v>5</v>
      </c>
      <c r="G4" s="7">
        <v>5</v>
      </c>
      <c r="H4" s="7">
        <v>11</v>
      </c>
      <c r="I4" s="7">
        <f t="shared" si="1"/>
        <v>2.2000000000000002</v>
      </c>
      <c r="K4" s="16">
        <f t="shared" si="2"/>
        <v>1.342857142857143</v>
      </c>
      <c r="M4" s="29"/>
      <c r="N4" s="29"/>
      <c r="O4" s="29"/>
      <c r="P4" s="29"/>
    </row>
    <row r="5" spans="1:16">
      <c r="A5" s="20" t="s">
        <v>48</v>
      </c>
      <c r="B5" s="17" t="s">
        <v>74</v>
      </c>
      <c r="C5" s="18"/>
      <c r="D5" s="18"/>
      <c r="E5" s="18"/>
      <c r="F5" s="7">
        <v>3</v>
      </c>
      <c r="G5" s="7">
        <v>7</v>
      </c>
      <c r="H5" s="7">
        <v>8</v>
      </c>
      <c r="I5" s="7">
        <f t="shared" si="1"/>
        <v>2.6666666666666665</v>
      </c>
      <c r="K5" s="16"/>
    </row>
    <row r="6" spans="1:16" s="16" customFormat="1">
      <c r="A6" s="20" t="s">
        <v>45</v>
      </c>
      <c r="B6" s="17" t="s">
        <v>75</v>
      </c>
      <c r="C6" s="18"/>
      <c r="D6" s="18"/>
      <c r="E6" s="18"/>
      <c r="F6" s="7">
        <v>1</v>
      </c>
      <c r="G6" s="7">
        <v>1</v>
      </c>
      <c r="H6" s="7">
        <v>5</v>
      </c>
      <c r="I6" s="7">
        <f t="shared" si="1"/>
        <v>5</v>
      </c>
    </row>
    <row r="7" spans="1:16" s="16" customFormat="1">
      <c r="A7" s="24"/>
      <c r="B7" s="17" t="s">
        <v>73</v>
      </c>
      <c r="C7" s="18">
        <f>SUM(C2:C6)</f>
        <v>16</v>
      </c>
      <c r="D7" s="18">
        <f t="shared" ref="D7:H7" si="3">SUM(D2:D6)</f>
        <v>21.5</v>
      </c>
      <c r="E7" s="18">
        <f>AVERAGE(E2:E6)</f>
        <v>1.5912698412698412</v>
      </c>
      <c r="F7" s="7">
        <f t="shared" si="3"/>
        <v>14</v>
      </c>
      <c r="G7" s="7">
        <f t="shared" si="3"/>
        <v>23</v>
      </c>
      <c r="H7" s="7">
        <f t="shared" si="3"/>
        <v>46</v>
      </c>
      <c r="I7" s="7">
        <f>AVERAGE(I2:I6)</f>
        <v>3.8066666666666662</v>
      </c>
    </row>
    <row r="8" spans="1:16">
      <c r="F8" s="16"/>
    </row>
    <row r="9" spans="1:16">
      <c r="B9" s="17"/>
      <c r="C9" s="16"/>
      <c r="D9" s="16"/>
      <c r="E9" s="16"/>
      <c r="F9" s="16"/>
    </row>
  </sheetData>
  <mergeCells count="1">
    <mergeCell ref="M1:P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E2" sqref="E2:E6"/>
    </sheetView>
  </sheetViews>
  <sheetFormatPr defaultRowHeight="14.25"/>
  <cols>
    <col min="1" max="3" width="14.5" customWidth="1"/>
    <col min="4" max="4" width="14.5" style="24" customWidth="1"/>
    <col min="5" max="5" width="14.5" customWidth="1"/>
    <col min="6" max="7" width="14.5" style="24" customWidth="1"/>
    <col min="8" max="8" width="14.5" customWidth="1"/>
    <col min="9" max="9" width="24.375" customWidth="1"/>
  </cols>
  <sheetData>
    <row r="1" spans="1:9" ht="36.75" customHeight="1">
      <c r="A1" s="20" t="s">
        <v>14</v>
      </c>
      <c r="B1" s="20" t="s">
        <v>82</v>
      </c>
      <c r="C1" s="20" t="s">
        <v>84</v>
      </c>
      <c r="D1" s="20" t="s">
        <v>108</v>
      </c>
      <c r="E1" s="20" t="s">
        <v>83</v>
      </c>
      <c r="F1" s="25" t="s">
        <v>110</v>
      </c>
      <c r="G1" s="20" t="s">
        <v>109</v>
      </c>
      <c r="H1" s="20" t="s">
        <v>85</v>
      </c>
      <c r="I1" s="20" t="s">
        <v>105</v>
      </c>
    </row>
    <row r="2" spans="1:9" ht="36.75" customHeight="1">
      <c r="A2" s="20" t="s">
        <v>71</v>
      </c>
      <c r="B2" s="21">
        <v>8</v>
      </c>
      <c r="C2" s="21">
        <v>3</v>
      </c>
      <c r="D2" s="21">
        <f>B2-C2</f>
        <v>5</v>
      </c>
      <c r="E2" s="21">
        <v>5</v>
      </c>
      <c r="F2" s="7">
        <v>3</v>
      </c>
      <c r="G2" s="7">
        <f>D2/F2*100</f>
        <v>166.66666666666669</v>
      </c>
      <c r="H2" s="21">
        <v>0</v>
      </c>
      <c r="I2" s="22">
        <v>0</v>
      </c>
    </row>
    <row r="3" spans="1:9" ht="36.75" customHeight="1">
      <c r="A3" s="20" t="s">
        <v>72</v>
      </c>
      <c r="B3" s="21">
        <v>28</v>
      </c>
      <c r="C3" s="21">
        <v>6</v>
      </c>
      <c r="D3" s="21">
        <f t="shared" ref="D3:D6" si="0">B3-C3</f>
        <v>22</v>
      </c>
      <c r="E3" s="21">
        <v>19</v>
      </c>
      <c r="F3" s="7">
        <v>5</v>
      </c>
      <c r="G3" s="7">
        <f t="shared" ref="G3:G6" si="1">D3/F3*100</f>
        <v>440.00000000000006</v>
      </c>
      <c r="H3" s="21">
        <v>5</v>
      </c>
      <c r="I3" s="22" t="s">
        <v>86</v>
      </c>
    </row>
    <row r="4" spans="1:9" ht="36.75" customHeight="1">
      <c r="A4" s="20" t="s">
        <v>70</v>
      </c>
      <c r="B4" s="21">
        <v>22</v>
      </c>
      <c r="C4" s="21">
        <v>4</v>
      </c>
      <c r="D4" s="21">
        <f t="shared" si="0"/>
        <v>18</v>
      </c>
      <c r="E4" s="21">
        <v>2</v>
      </c>
      <c r="F4" s="7">
        <v>2</v>
      </c>
      <c r="G4" s="7">
        <f t="shared" si="1"/>
        <v>900</v>
      </c>
      <c r="H4" s="21">
        <v>4</v>
      </c>
      <c r="I4" s="22" t="s">
        <v>87</v>
      </c>
    </row>
    <row r="5" spans="1:9" ht="36.75" customHeight="1">
      <c r="A5" s="20" t="s">
        <v>48</v>
      </c>
      <c r="B5" s="21">
        <v>5</v>
      </c>
      <c r="C5" s="21">
        <v>1</v>
      </c>
      <c r="D5" s="21">
        <f t="shared" si="0"/>
        <v>4</v>
      </c>
      <c r="E5" s="21">
        <v>0</v>
      </c>
      <c r="F5" s="7">
        <v>3</v>
      </c>
      <c r="G5" s="7">
        <f t="shared" si="1"/>
        <v>133.33333333333331</v>
      </c>
      <c r="H5" s="21">
        <v>1</v>
      </c>
      <c r="I5" s="22">
        <v>0</v>
      </c>
    </row>
    <row r="6" spans="1:9" ht="36.75" customHeight="1">
      <c r="A6" s="20" t="s">
        <v>45</v>
      </c>
      <c r="B6" s="21">
        <v>1</v>
      </c>
      <c r="C6" s="21">
        <v>0</v>
      </c>
      <c r="D6" s="21">
        <f t="shared" si="0"/>
        <v>1</v>
      </c>
      <c r="E6" s="21">
        <v>0</v>
      </c>
      <c r="F6" s="7">
        <v>1</v>
      </c>
      <c r="G6" s="7">
        <f t="shared" si="1"/>
        <v>100</v>
      </c>
      <c r="H6" s="21">
        <v>0</v>
      </c>
      <c r="I6" s="22">
        <v>0</v>
      </c>
    </row>
    <row r="7" spans="1:9" ht="15">
      <c r="A7" s="19"/>
      <c r="B7" s="23">
        <v>11</v>
      </c>
      <c r="C7" s="19"/>
      <c r="D7" s="19"/>
      <c r="E7" s="19"/>
      <c r="F7" s="19"/>
      <c r="G7" s="19">
        <f>AVERAGE(G2:G6)</f>
        <v>348</v>
      </c>
      <c r="H7" s="19"/>
      <c r="I7" s="19"/>
    </row>
    <row r="12" spans="1:9">
      <c r="H12" s="24" t="s">
        <v>111</v>
      </c>
    </row>
    <row r="14" spans="1:9">
      <c r="H14" s="24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A5" sqref="A5"/>
    </sheetView>
  </sheetViews>
  <sheetFormatPr defaultRowHeight="14.25"/>
  <sheetData>
    <row r="1" spans="1:1">
      <c r="A1" s="24" t="s">
        <v>106</v>
      </c>
    </row>
    <row r="2" spans="1:1">
      <c r="A2" s="25" t="s">
        <v>114</v>
      </c>
    </row>
    <row r="3" spans="1:1">
      <c r="A3" s="25" t="s">
        <v>107</v>
      </c>
    </row>
    <row r="5" spans="1:1">
      <c r="A5" s="24" t="s">
        <v>115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问题回归</vt:lpstr>
      <vt:lpstr>任务完成情况</vt:lpstr>
      <vt:lpstr>任务量统计</vt:lpstr>
      <vt:lpstr>缺陷情况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2016-04-18T01:16:32Z</cp:lastPrinted>
  <dcterms:created xsi:type="dcterms:W3CDTF">2008-09-11T17:22:52Z</dcterms:created>
  <dcterms:modified xsi:type="dcterms:W3CDTF">2016-05-06T06:11:59Z</dcterms:modified>
</cp:coreProperties>
</file>