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926\Documents\GitHub\Dataing\TDAT2001 Realfag\Øvinger\"/>
    </mc:Choice>
  </mc:AlternateContent>
  <xr:revisionPtr revIDLastSave="0" documentId="13_ncr:1_{AA4A24D5-8103-4184-899F-D0C47B663261}" xr6:coauthVersionLast="44" xr6:coauthVersionMax="44" xr10:uidLastSave="{00000000-0000-0000-0000-000000000000}"/>
  <bookViews>
    <workbookView xWindow="-120" yWindow="-120" windowWidth="29040" windowHeight="15840" xr2:uid="{243731D9-92A6-432C-B466-F7BE64990E1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AQ43" i="1"/>
  <c r="AR43" i="1"/>
  <c r="AR44" i="1" s="1"/>
  <c r="AS44" i="1" s="1"/>
  <c r="AT44" i="1" s="1"/>
  <c r="AS43" i="1"/>
  <c r="AT43" i="1"/>
  <c r="AU43" i="1"/>
  <c r="AQ44" i="1"/>
  <c r="AC43" i="1"/>
  <c r="AC44" i="1" s="1"/>
  <c r="AD44" i="1" s="1"/>
  <c r="AE44" i="1" s="1"/>
  <c r="AF44" i="1" s="1"/>
  <c r="AG44" i="1" s="1"/>
  <c r="AH44" i="1" s="1"/>
  <c r="AD43" i="1"/>
  <c r="AE43" i="1"/>
  <c r="AF43" i="1"/>
  <c r="AG43" i="1"/>
  <c r="AH43" i="1"/>
  <c r="AI43" i="1"/>
  <c r="AI44" i="1" s="1"/>
  <c r="AJ43" i="1"/>
  <c r="AK43" i="1"/>
  <c r="AL43" i="1"/>
  <c r="AM43" i="1"/>
  <c r="AN43" i="1"/>
  <c r="AO43" i="1"/>
  <c r="AP43" i="1"/>
  <c r="AA43" i="1"/>
  <c r="AA44" i="1" s="1"/>
  <c r="AB43" i="1"/>
  <c r="AB44" i="1" s="1"/>
  <c r="Z43" i="1"/>
  <c r="Y43" i="1"/>
  <c r="X43" i="1"/>
  <c r="X44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D44" i="1"/>
  <c r="C44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3" i="1"/>
  <c r="C33" i="1"/>
  <c r="C32" i="1"/>
  <c r="F4" i="1"/>
  <c r="F5" i="1" s="1"/>
  <c r="F12" i="1"/>
  <c r="F13" i="1" s="1"/>
  <c r="D29" i="1"/>
  <c r="D30" i="1" s="1"/>
  <c r="J21" i="1"/>
  <c r="I21" i="1"/>
  <c r="H21" i="1"/>
  <c r="G21" i="1"/>
  <c r="F21" i="1"/>
  <c r="I12" i="1"/>
  <c r="H12" i="1"/>
  <c r="G12" i="1"/>
  <c r="P4" i="1"/>
  <c r="O4" i="1"/>
  <c r="N4" i="1"/>
  <c r="M4" i="1"/>
  <c r="L4" i="1"/>
  <c r="K4" i="1"/>
  <c r="J4" i="1"/>
  <c r="I4" i="1"/>
  <c r="H4" i="1"/>
  <c r="G4" i="1"/>
  <c r="AU44" i="1" l="1"/>
  <c r="AJ44" i="1"/>
  <c r="AK44" i="1"/>
  <c r="AL44" i="1" s="1"/>
  <c r="AM44" i="1" s="1"/>
  <c r="AN44" i="1" s="1"/>
  <c r="AO44" i="1" s="1"/>
  <c r="AP44" i="1" s="1"/>
  <c r="Y44" i="1"/>
  <c r="Z44" i="1"/>
  <c r="F22" i="1"/>
  <c r="G22" i="1" s="1"/>
  <c r="H22" i="1" s="1"/>
  <c r="I22" i="1" s="1"/>
  <c r="J22" i="1" s="1"/>
  <c r="G13" i="1"/>
  <c r="H13" i="1" s="1"/>
  <c r="I13" i="1" s="1"/>
  <c r="G5" i="1"/>
  <c r="H5" i="1" s="1"/>
  <c r="I5" i="1" s="1"/>
  <c r="J5" i="1" s="1"/>
  <c r="K5" i="1" s="1"/>
  <c r="L5" i="1" s="1"/>
  <c r="M5" i="1" s="1"/>
  <c r="N5" i="1" s="1"/>
  <c r="O5" i="1" l="1"/>
  <c r="P5" i="1" s="1"/>
</calcChain>
</file>

<file path=xl/sharedStrings.xml><?xml version="1.0" encoding="utf-8"?>
<sst xmlns="http://schemas.openxmlformats.org/spreadsheetml/2006/main" count="48" uniqueCount="33">
  <si>
    <t>maskiner</t>
  </si>
  <si>
    <t>stans %</t>
  </si>
  <si>
    <t>p(X=x)</t>
  </si>
  <si>
    <t>p(X&lt;=x)</t>
  </si>
  <si>
    <t>X maskiner</t>
  </si>
  <si>
    <t>feil %</t>
  </si>
  <si>
    <t>muttere</t>
  </si>
  <si>
    <t>defekte</t>
  </si>
  <si>
    <t>X defekte mutter</t>
  </si>
  <si>
    <t>oppgave 2</t>
  </si>
  <si>
    <t>Oppgave 1</t>
  </si>
  <si>
    <t>a)</t>
  </si>
  <si>
    <t>oppgave 1</t>
  </si>
  <si>
    <t>b)</t>
  </si>
  <si>
    <t>c)</t>
  </si>
  <si>
    <t>Gjester</t>
  </si>
  <si>
    <t>Forutsetninger:</t>
  </si>
  <si>
    <t>Alle har like stor sansynnlighet</t>
  </si>
  <si>
    <t>De er uavhengige</t>
  </si>
  <si>
    <t>Klage %</t>
  </si>
  <si>
    <t>E(X) =</t>
  </si>
  <si>
    <t>var(x) =</t>
  </si>
  <si>
    <t>minst 5 klager</t>
  </si>
  <si>
    <t>4 klager kumulativt</t>
  </si>
  <si>
    <t>oppgave 3</t>
  </si>
  <si>
    <t>P(X=x) =</t>
  </si>
  <si>
    <t>var(X) =</t>
  </si>
  <si>
    <t>P(X&lt;=8) =</t>
  </si>
  <si>
    <t>P(10&lt;X&lt;=20) =</t>
  </si>
  <si>
    <t>P(X&gt;=15) =</t>
  </si>
  <si>
    <t>X ulykker</t>
  </si>
  <si>
    <t>P(X=x)</t>
  </si>
  <si>
    <t>P(X=&gt;x)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</si>
</sst>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2" borderId="1" xfId="1"/>
    <xf numFmtId="0" fontId="0" fillId="0" borderId="2" xfId="0" applyBorder="1"/>
  </cellXfs>
  <cellStyles count="2">
    <cellStyle name="Beregning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Sansynnlighet for at</a:t>
            </a:r>
            <a:r>
              <a:rPr lang="en-US" baseline="0"/>
              <a:t> X antall maskiner fungerer etter 6 måneder.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'Ark1'!$F$11:$I$11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'Ark1'!$F$12:$I$12</c:f>
              <c:numCache>
                <c:formatCode>General</c:formatCode>
                <c:ptCount val="4"/>
                <c:pt idx="0">
                  <c:v>0.12500000000000003</c:v>
                </c:pt>
                <c:pt idx="1">
                  <c:v>0.375</c:v>
                </c:pt>
                <c:pt idx="2">
                  <c:v>0.375</c:v>
                </c:pt>
                <c:pt idx="3">
                  <c:v>0.12500000000000003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23D-875F-A5502C18D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159504"/>
        <c:axId val="989500224"/>
      </c:barChart>
      <c:catAx>
        <c:axId val="14301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00224"/>
        <c:crosses val="autoZero"/>
        <c:auto val="1"/>
        <c:lblAlgn val="ctr"/>
        <c:lblOffset val="100"/>
        <c:noMultiLvlLbl val="0"/>
      </c:catAx>
      <c:valAx>
        <c:axId val="989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</xdr:row>
      <xdr:rowOff>161925</xdr:rowOff>
    </xdr:from>
    <xdr:to>
      <xdr:col>3</xdr:col>
      <xdr:colOff>114300</xdr:colOff>
      <xdr:row>8</xdr:row>
      <xdr:rowOff>47625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D1A7C16F-9AA4-4B1C-8283-B162C7A9E392}"/>
            </a:ext>
          </a:extLst>
        </xdr:cNvPr>
        <xdr:cNvSpPr txBox="1"/>
      </xdr:nvSpPr>
      <xdr:spPr>
        <a:xfrm>
          <a:off x="1285875" y="733425"/>
          <a:ext cx="13716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i) eksakt 2 = 0.193</a:t>
          </a:r>
        </a:p>
        <a:p>
          <a:r>
            <a:rPr lang="en-US"/>
            <a:t>ii) eksakt 3 = 0.057</a:t>
          </a:r>
        </a:p>
        <a:p>
          <a:r>
            <a:rPr lang="en-US"/>
            <a:t>iii) minst 1  =</a:t>
          </a:r>
          <a:r>
            <a:rPr lang="en-US" baseline="0"/>
            <a:t> 0.651</a:t>
          </a:r>
          <a:endParaRPr lang="en-US"/>
        </a:p>
        <a:p>
          <a:r>
            <a:rPr lang="en-US"/>
            <a:t>v) høyst 3 = 0.987</a:t>
          </a:r>
          <a:endParaRPr lang="en-US" sz="1100"/>
        </a:p>
      </xdr:txBody>
    </xdr:sp>
    <xdr:clientData/>
  </xdr:twoCellAnchor>
  <xdr:twoCellAnchor>
    <xdr:from>
      <xdr:col>9</xdr:col>
      <xdr:colOff>466725</xdr:colOff>
      <xdr:row>7</xdr:row>
      <xdr:rowOff>157161</xdr:rowOff>
    </xdr:from>
    <xdr:to>
      <xdr:col>14</xdr:col>
      <xdr:colOff>190500</xdr:colOff>
      <xdr:row>18</xdr:row>
      <xdr:rowOff>66674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C715A7-F3EC-4D26-BAD9-411BAAEB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38101</xdr:colOff>
      <xdr:row>35</xdr:row>
      <xdr:rowOff>38100</xdr:rowOff>
    </xdr:from>
    <xdr:to>
      <xdr:col>2</xdr:col>
      <xdr:colOff>742951</xdr:colOff>
      <xdr:row>37</xdr:row>
      <xdr:rowOff>52243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4A766BFA-A0D2-4089-A7E6-49FDDD3E0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6" y="6800850"/>
          <a:ext cx="704850" cy="395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704626</xdr:colOff>
      <xdr:row>40</xdr:row>
      <xdr:rowOff>19000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3A3A1E7D-FAD9-4E2B-8882-9D32719E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7334250"/>
          <a:ext cx="1790476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6342-451B-484D-AF2C-8ED80B15C851}">
  <dimension ref="A1:AU49"/>
  <sheetViews>
    <sheetView tabSelected="1" topLeftCell="A29" workbookViewId="0">
      <selection activeCell="H54" sqref="H54"/>
    </sheetView>
  </sheetViews>
  <sheetFormatPr baseColWidth="10" defaultRowHeight="15" x14ac:dyDescent="0.25"/>
  <cols>
    <col min="1" max="1" width="11.7109375" bestFit="1" customWidth="1"/>
    <col min="2" max="2" width="15" bestFit="1" customWidth="1"/>
    <col min="3" max="3" width="12" bestFit="1" customWidth="1"/>
    <col min="5" max="5" width="16.28515625" bestFit="1" customWidth="1"/>
  </cols>
  <sheetData>
    <row r="1" spans="1:16" x14ac:dyDescent="0.25">
      <c r="A1" s="1"/>
    </row>
    <row r="2" spans="1:16" x14ac:dyDescent="0.25">
      <c r="A2" s="3" t="s">
        <v>10</v>
      </c>
      <c r="B2" t="s">
        <v>0</v>
      </c>
      <c r="C2">
        <v>10</v>
      </c>
    </row>
    <row r="3" spans="1:16" x14ac:dyDescent="0.25">
      <c r="A3" s="3" t="s">
        <v>11</v>
      </c>
      <c r="B3" t="s">
        <v>1</v>
      </c>
      <c r="C3">
        <v>0.1</v>
      </c>
      <c r="E3" t="s">
        <v>4</v>
      </c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</row>
    <row r="4" spans="1:16" x14ac:dyDescent="0.25">
      <c r="E4" t="s">
        <v>2</v>
      </c>
      <c r="F4">
        <f>_xlfn.BINOM.DIST(F3,$C$2,$C$3,FALSE)</f>
        <v>0.34867844009999993</v>
      </c>
      <c r="G4">
        <f>_xlfn.BINOM.DIST(G3,$C$2,$C$3,FALSE)</f>
        <v>0.38742048899999998</v>
      </c>
      <c r="H4">
        <f>_xlfn.BINOM.DIST(H3,$C$2,$C$3,FALSE)</f>
        <v>0.19371024450000005</v>
      </c>
      <c r="I4">
        <f>_xlfn.BINOM.DIST(I3,$C$2,$C$3,FALSE)</f>
        <v>5.739562799999999E-2</v>
      </c>
      <c r="J4">
        <f>_xlfn.BINOM.DIST(J3,$C$2,$C$3,FALSE)</f>
        <v>1.1160261000000003E-2</v>
      </c>
      <c r="K4">
        <f>_xlfn.BINOM.DIST(K3,$C$2,$C$3,FALSE)</f>
        <v>1.4880348000000001E-3</v>
      </c>
      <c r="L4">
        <f>_xlfn.BINOM.DIST(L3,$C$2,$C$3,FALSE)</f>
        <v>1.3778099999999988E-4</v>
      </c>
      <c r="M4">
        <f>_xlfn.BINOM.DIST(M3,$C$2,$C$3,FALSE)</f>
        <v>8.7480000000000084E-6</v>
      </c>
      <c r="N4">
        <f>_xlfn.BINOM.DIST(N3,$C$2,$C$3,FALSE)</f>
        <v>3.6450000000000065E-7</v>
      </c>
      <c r="O4">
        <f>_xlfn.BINOM.DIST(O3,$C$2,$C$3,FALSE)</f>
        <v>8.9999999999999962E-9</v>
      </c>
      <c r="P4">
        <f>_xlfn.BINOM.DIST(P3,$C$2,$C$3,FALSE)</f>
        <v>1.0000000000000031E-10</v>
      </c>
    </row>
    <row r="5" spans="1:16" x14ac:dyDescent="0.25">
      <c r="E5" t="s">
        <v>3</v>
      </c>
      <c r="F5">
        <f>F4</f>
        <v>0.34867844009999993</v>
      </c>
      <c r="G5">
        <f t="shared" ref="G5:P5" si="0">G4+F5</f>
        <v>0.73609892909999997</v>
      </c>
      <c r="H5">
        <f t="shared" si="0"/>
        <v>0.92980917360000004</v>
      </c>
      <c r="I5">
        <f t="shared" si="0"/>
        <v>0.98720480160000001</v>
      </c>
      <c r="J5">
        <f t="shared" si="0"/>
        <v>0.99836506260000002</v>
      </c>
      <c r="K5">
        <f t="shared" si="0"/>
        <v>0.99985309740000006</v>
      </c>
      <c r="L5">
        <f t="shared" si="0"/>
        <v>0.99999087840000001</v>
      </c>
      <c r="M5">
        <f t="shared" si="0"/>
        <v>0.99999962639999995</v>
      </c>
      <c r="N5">
        <f t="shared" si="0"/>
        <v>0.99999999089999991</v>
      </c>
      <c r="O5">
        <f t="shared" si="0"/>
        <v>0.99999999989999988</v>
      </c>
      <c r="P5">
        <f t="shared" si="0"/>
        <v>0.99999999999999989</v>
      </c>
    </row>
    <row r="8" spans="1:16" x14ac:dyDescent="0.25">
      <c r="B8" s="2"/>
    </row>
    <row r="11" spans="1:16" x14ac:dyDescent="0.25">
      <c r="A11" s="3" t="s">
        <v>12</v>
      </c>
      <c r="B11" t="s">
        <v>0</v>
      </c>
      <c r="C11">
        <v>3</v>
      </c>
      <c r="E11" t="s">
        <v>4</v>
      </c>
      <c r="F11">
        <v>0</v>
      </c>
      <c r="G11">
        <v>1</v>
      </c>
      <c r="H11">
        <v>2</v>
      </c>
      <c r="I11">
        <v>3</v>
      </c>
    </row>
    <row r="12" spans="1:16" x14ac:dyDescent="0.25">
      <c r="A12" s="3" t="s">
        <v>13</v>
      </c>
      <c r="B12" t="s">
        <v>5</v>
      </c>
      <c r="C12">
        <v>0.5</v>
      </c>
      <c r="E12" t="s">
        <v>2</v>
      </c>
      <c r="F12">
        <f>_xlfn.BINOM.DIST(F11,$C$11,$C$12,FALSE)</f>
        <v>0.12500000000000003</v>
      </c>
      <c r="G12">
        <f>_xlfn.BINOM.DIST(G11,$C$11,$C$12,FALSE)</f>
        <v>0.375</v>
      </c>
      <c r="H12">
        <f>_xlfn.BINOM.DIST(H11,$C$11,$C$12,FALSE)</f>
        <v>0.375</v>
      </c>
      <c r="I12">
        <f>_xlfn.BINOM.DIST(I11,$C$11,$C$12,FALSE)</f>
        <v>0.12500000000000003</v>
      </c>
    </row>
    <row r="13" spans="1:16" x14ac:dyDescent="0.25">
      <c r="E13" t="s">
        <v>3</v>
      </c>
      <c r="F13">
        <f>F12</f>
        <v>0.12500000000000003</v>
      </c>
      <c r="G13">
        <f>G12+F13</f>
        <v>0.5</v>
      </c>
      <c r="H13">
        <f>H12+G13</f>
        <v>0.875</v>
      </c>
      <c r="I13">
        <f>I12+H13</f>
        <v>1</v>
      </c>
    </row>
    <row r="20" spans="1:10" x14ac:dyDescent="0.25">
      <c r="A20" s="3" t="s">
        <v>12</v>
      </c>
      <c r="B20" t="s">
        <v>6</v>
      </c>
      <c r="C20">
        <v>10</v>
      </c>
      <c r="E20" t="s">
        <v>8</v>
      </c>
      <c r="F20">
        <v>0</v>
      </c>
      <c r="G20">
        <v>1</v>
      </c>
      <c r="H20">
        <v>2</v>
      </c>
      <c r="I20">
        <v>3</v>
      </c>
      <c r="J20">
        <v>4</v>
      </c>
    </row>
    <row r="21" spans="1:10" x14ac:dyDescent="0.25">
      <c r="A21" s="3" t="s">
        <v>14</v>
      </c>
      <c r="B21" t="s">
        <v>7</v>
      </c>
      <c r="C21">
        <v>4</v>
      </c>
      <c r="E21" t="s">
        <v>2</v>
      </c>
      <c r="F21">
        <f>_xlfn.HYPGEOM.DIST(F20,$C$21,$C$21,$C$20,FALSE)</f>
        <v>7.1428571428571411E-2</v>
      </c>
      <c r="G21">
        <f>_xlfn.HYPGEOM.DIST(G20,$C$21,$C$21,$C$20,FALSE)</f>
        <v>0.38095238095238088</v>
      </c>
      <c r="H21">
        <f>_xlfn.HYPGEOM.DIST(H20,$C$21,$C$21,$C$20,FALSE)</f>
        <v>0.42857142857142827</v>
      </c>
      <c r="I21">
        <f>_xlfn.HYPGEOM.DIST(I20,$C$21,$C$21,$C$20,FALSE)</f>
        <v>0.11428571428571425</v>
      </c>
      <c r="J21">
        <f>_xlfn.HYPGEOM.DIST(J20,$C$21,$C$21,$C$20,FALSE)</f>
        <v>4.7619047619047606E-3</v>
      </c>
    </row>
    <row r="22" spans="1:10" x14ac:dyDescent="0.25">
      <c r="E22" t="s">
        <v>3</v>
      </c>
      <c r="F22">
        <f>F21</f>
        <v>7.1428571428571411E-2</v>
      </c>
      <c r="G22">
        <f>G21+F22</f>
        <v>0.45238095238095227</v>
      </c>
      <c r="H22">
        <f>H21+G22</f>
        <v>0.88095238095238049</v>
      </c>
      <c r="I22">
        <f>I21+H22</f>
        <v>0.9952380952380947</v>
      </c>
      <c r="J22">
        <f>J21+I22</f>
        <v>0.99999999999999944</v>
      </c>
    </row>
    <row r="25" spans="1:10" x14ac:dyDescent="0.25">
      <c r="A25" s="3" t="s">
        <v>9</v>
      </c>
      <c r="B25" t="s">
        <v>15</v>
      </c>
      <c r="C25">
        <v>500</v>
      </c>
      <c r="E25" t="s">
        <v>16</v>
      </c>
    </row>
    <row r="26" spans="1:10" ht="15.75" thickBot="1" x14ac:dyDescent="0.3">
      <c r="A26" s="3" t="s">
        <v>11</v>
      </c>
      <c r="B26" t="s">
        <v>19</v>
      </c>
      <c r="C26">
        <v>0.01</v>
      </c>
      <c r="E26" s="4" t="s">
        <v>17</v>
      </c>
    </row>
    <row r="27" spans="1:10" ht="16.5" thickTop="1" thickBot="1" x14ac:dyDescent="0.3">
      <c r="E27" s="4" t="s">
        <v>18</v>
      </c>
    </row>
    <row r="28" spans="1:10" ht="15.75" thickTop="1" x14ac:dyDescent="0.25"/>
    <row r="29" spans="1:10" ht="15.75" thickBot="1" x14ac:dyDescent="0.3">
      <c r="A29" s="3" t="s">
        <v>13</v>
      </c>
      <c r="C29" t="s">
        <v>20</v>
      </c>
      <c r="D29" s="4">
        <f>C25*C26</f>
        <v>5</v>
      </c>
    </row>
    <row r="30" spans="1:10" ht="16.5" thickTop="1" thickBot="1" x14ac:dyDescent="0.3">
      <c r="C30" t="s">
        <v>21</v>
      </c>
      <c r="D30" s="4">
        <f>D29*(1-C26)</f>
        <v>4.95</v>
      </c>
    </row>
    <row r="31" spans="1:10" ht="15.75" thickTop="1" x14ac:dyDescent="0.25"/>
    <row r="32" spans="1:10" x14ac:dyDescent="0.25">
      <c r="A32" s="3" t="s">
        <v>14</v>
      </c>
      <c r="B32" t="s">
        <v>23</v>
      </c>
      <c r="C32">
        <f>_xlfn.BINOM.DIST(4,500,0.01,TRUE)</f>
        <v>0.43961108674810295</v>
      </c>
    </row>
    <row r="33" spans="1:47" ht="15.75" thickBot="1" x14ac:dyDescent="0.3">
      <c r="B33" t="s">
        <v>22</v>
      </c>
      <c r="C33" s="4">
        <f>1-C32</f>
        <v>0.5603889132518971</v>
      </c>
    </row>
    <row r="34" spans="1:47" ht="15.75" thickTop="1" x14ac:dyDescent="0.25"/>
    <row r="35" spans="1:47" x14ac:dyDescent="0.25">
      <c r="A35" s="3" t="s">
        <v>24</v>
      </c>
      <c r="B35" t="s">
        <v>20</v>
      </c>
      <c r="C35">
        <v>16</v>
      </c>
    </row>
    <row r="36" spans="1:47" x14ac:dyDescent="0.25">
      <c r="A36" s="3" t="s">
        <v>11</v>
      </c>
    </row>
    <row r="37" spans="1:47" x14ac:dyDescent="0.25">
      <c r="B37" t="s">
        <v>25</v>
      </c>
    </row>
    <row r="39" spans="1:47" x14ac:dyDescent="0.25">
      <c r="A39" s="3" t="s">
        <v>13</v>
      </c>
      <c r="B39" t="s">
        <v>20</v>
      </c>
      <c r="C39">
        <v>16</v>
      </c>
    </row>
    <row r="40" spans="1:47" x14ac:dyDescent="0.25">
      <c r="B40" t="s">
        <v>26</v>
      </c>
      <c r="C40">
        <v>16</v>
      </c>
    </row>
    <row r="42" spans="1:47" x14ac:dyDescent="0.25">
      <c r="A42" s="3" t="s">
        <v>14</v>
      </c>
      <c r="B42" t="s">
        <v>30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11</v>
      </c>
      <c r="O42">
        <v>12</v>
      </c>
      <c r="P42">
        <v>13</v>
      </c>
      <c r="Q42">
        <v>14</v>
      </c>
      <c r="R42">
        <v>15</v>
      </c>
      <c r="S42">
        <v>16</v>
      </c>
      <c r="T42">
        <v>17</v>
      </c>
      <c r="U42">
        <v>18</v>
      </c>
      <c r="V42">
        <v>19</v>
      </c>
      <c r="W42">
        <v>20</v>
      </c>
      <c r="X42">
        <v>21</v>
      </c>
      <c r="Y42">
        <v>22</v>
      </c>
      <c r="Z42">
        <v>23</v>
      </c>
      <c r="AA42">
        <v>24</v>
      </c>
      <c r="AB42">
        <v>25</v>
      </c>
      <c r="AC42">
        <v>26</v>
      </c>
      <c r="AD42">
        <v>27</v>
      </c>
      <c r="AE42">
        <v>28</v>
      </c>
      <c r="AF42">
        <v>29</v>
      </c>
      <c r="AG42">
        <v>30</v>
      </c>
      <c r="AH42">
        <v>31</v>
      </c>
      <c r="AI42">
        <v>32</v>
      </c>
      <c r="AJ42">
        <v>33</v>
      </c>
      <c r="AK42">
        <v>34</v>
      </c>
      <c r="AL42">
        <v>35</v>
      </c>
      <c r="AM42">
        <v>36</v>
      </c>
      <c r="AN42">
        <v>37</v>
      </c>
      <c r="AO42">
        <v>38</v>
      </c>
      <c r="AP42">
        <v>39</v>
      </c>
      <c r="AQ42">
        <v>40</v>
      </c>
      <c r="AR42">
        <v>41</v>
      </c>
      <c r="AS42">
        <v>42</v>
      </c>
      <c r="AT42">
        <v>43</v>
      </c>
      <c r="AU42">
        <v>44</v>
      </c>
    </row>
    <row r="43" spans="1:47" x14ac:dyDescent="0.25">
      <c r="B43" t="s">
        <v>31</v>
      </c>
      <c r="C43">
        <f>_xlfn.POISSON.DIST(C42,$C$40,)</f>
        <v>1.1253517471925912E-7</v>
      </c>
      <c r="D43">
        <f t="shared" ref="D43:Z43" si="1">_xlfn.POISSON.DIST(D42,$C$40,)</f>
        <v>1.8005627955081457E-6</v>
      </c>
      <c r="E43">
        <f t="shared" si="1"/>
        <v>1.4404502364065184E-5</v>
      </c>
      <c r="F43">
        <f t="shared" si="1"/>
        <v>7.6824012608347548E-5</v>
      </c>
      <c r="G43">
        <f t="shared" si="1"/>
        <v>3.0729605043339014E-4</v>
      </c>
      <c r="H43">
        <f t="shared" si="1"/>
        <v>9.8334736138684892E-4</v>
      </c>
      <c r="I43">
        <f t="shared" si="1"/>
        <v>2.6222596303649283E-3</v>
      </c>
      <c r="J43">
        <f t="shared" si="1"/>
        <v>5.993736297976982E-3</v>
      </c>
      <c r="K43">
        <f t="shared" si="1"/>
        <v>1.1987472595953967E-2</v>
      </c>
      <c r="L43">
        <f t="shared" si="1"/>
        <v>2.1311062392807036E-2</v>
      </c>
      <c r="M43">
        <f t="shared" si="1"/>
        <v>3.4097699828491299E-2</v>
      </c>
      <c r="N43">
        <f t="shared" si="1"/>
        <v>4.9596654295987343E-2</v>
      </c>
      <c r="O43">
        <f t="shared" si="1"/>
        <v>6.6128872394649749E-2</v>
      </c>
      <c r="P43">
        <f t="shared" si="1"/>
        <v>8.1389381408799671E-2</v>
      </c>
      <c r="Q43">
        <f t="shared" si="1"/>
        <v>9.3016435895771091E-2</v>
      </c>
      <c r="R43">
        <f t="shared" si="1"/>
        <v>9.9217531622155811E-2</v>
      </c>
      <c r="S43">
        <f t="shared" si="1"/>
        <v>9.9217531622155838E-2</v>
      </c>
      <c r="T43">
        <f t="shared" si="1"/>
        <v>9.3381206232617239E-2</v>
      </c>
      <c r="U43">
        <f t="shared" si="1"/>
        <v>8.3005516651215333E-2</v>
      </c>
      <c r="V43">
        <f t="shared" si="1"/>
        <v>6.9899382443128683E-2</v>
      </c>
      <c r="W43">
        <f t="shared" si="1"/>
        <v>5.5919505954502964E-2</v>
      </c>
      <c r="X43">
        <f t="shared" si="1"/>
        <v>4.2605337870097536E-2</v>
      </c>
      <c r="Y43">
        <f t="shared" si="1"/>
        <v>3.0985700269161812E-2</v>
      </c>
      <c r="Z43">
        <f t="shared" si="1"/>
        <v>2.1555269752460401E-2</v>
      </c>
      <c r="AA43">
        <f t="shared" ref="AA43" si="2">_xlfn.POISSON.DIST(AA42,$C$40,)</f>
        <v>1.4370179834973611E-2</v>
      </c>
      <c r="AB43">
        <f t="shared" ref="AB43" si="3">_xlfn.POISSON.DIST(AB42,$C$40,)</f>
        <v>9.1969150943830898E-3</v>
      </c>
      <c r="AC43">
        <f t="shared" ref="AC43" si="4">_xlfn.POISSON.DIST(AC42,$C$40,)</f>
        <v>5.6596400580819009E-3</v>
      </c>
      <c r="AD43">
        <f t="shared" ref="AD43" si="5">_xlfn.POISSON.DIST(AD42,$C$40,)</f>
        <v>3.3538607751596467E-3</v>
      </c>
      <c r="AE43">
        <f t="shared" ref="AE43" si="6">_xlfn.POISSON.DIST(AE42,$C$40,)</f>
        <v>1.916491871519801E-3</v>
      </c>
      <c r="AF43">
        <f t="shared" ref="AF43" si="7">_xlfn.POISSON.DIST(AF42,$C$40,)</f>
        <v>1.0573748256660969E-3</v>
      </c>
      <c r="AG43">
        <f t="shared" ref="AG43" si="8">_xlfn.POISSON.DIST(AG42,$C$40,)</f>
        <v>5.6393324035525216E-4</v>
      </c>
      <c r="AH43">
        <f t="shared" ref="AH43" si="9">_xlfn.POISSON.DIST(AH42,$C$40,)</f>
        <v>2.9106231760270989E-4</v>
      </c>
      <c r="AI43">
        <f t="shared" ref="AI43" si="10">_xlfn.POISSON.DIST(AI42,$C$40,)</f>
        <v>1.455311588013553E-4</v>
      </c>
      <c r="AJ43">
        <f t="shared" ref="AJ43" si="11">_xlfn.POISSON.DIST(AJ42,$C$40,)</f>
        <v>7.0560561843081433E-5</v>
      </c>
      <c r="AK43">
        <f t="shared" ref="AK43" si="12">_xlfn.POISSON.DIST(AK42,$C$40,)</f>
        <v>3.3204970279097E-5</v>
      </c>
      <c r="AL43">
        <f t="shared" ref="AL43" si="13">_xlfn.POISSON.DIST(AL42,$C$40,)</f>
        <v>1.5179414984730088E-5</v>
      </c>
      <c r="AM43">
        <f t="shared" ref="AM43" si="14">_xlfn.POISSON.DIST(AM42,$C$40,)</f>
        <v>6.7464066598800283E-6</v>
      </c>
      <c r="AN43">
        <f t="shared" ref="AN43" si="15">_xlfn.POISSON.DIST(AN42,$C$40,)</f>
        <v>2.9173650421102882E-6</v>
      </c>
      <c r="AO43">
        <f t="shared" ref="AO43" si="16">_xlfn.POISSON.DIST(AO42,$C$40,)</f>
        <v>1.2283642282569678E-6</v>
      </c>
      <c r="AP43">
        <f t="shared" ref="AP43" si="17">_xlfn.POISSON.DIST(AP42,$C$40,)</f>
        <v>5.0394429877208834E-7</v>
      </c>
      <c r="AQ43">
        <f t="shared" ref="AQ43" si="18">_xlfn.POISSON.DIST(AQ42,$C$40,)</f>
        <v>2.0157771950883487E-7</v>
      </c>
      <c r="AR43">
        <f t="shared" ref="AR43" si="19">_xlfn.POISSON.DIST(AR42,$C$40,)</f>
        <v>7.8664475905886859E-8</v>
      </c>
      <c r="AS43">
        <f t="shared" ref="AS43" si="20">_xlfn.POISSON.DIST(AS42,$C$40,)</f>
        <v>2.9967419392718936E-8</v>
      </c>
      <c r="AT43">
        <f t="shared" ref="AT43" si="21">_xlfn.POISSON.DIST(AT42,$C$40,)</f>
        <v>1.1150667681011655E-8</v>
      </c>
      <c r="AU43">
        <f t="shared" ref="AU43" si="22">_xlfn.POISSON.DIST(AU42,$C$40,)</f>
        <v>4.054788247640608E-9</v>
      </c>
    </row>
    <row r="44" spans="1:47" x14ac:dyDescent="0.25">
      <c r="B44" t="s">
        <v>32</v>
      </c>
      <c r="C44">
        <f>C43</f>
        <v>1.1253517471925912E-7</v>
      </c>
      <c r="D44">
        <f>D43+C44</f>
        <v>1.9130979702274046E-6</v>
      </c>
      <c r="E44">
        <f t="shared" ref="E44:Z44" si="23">E43+D44</f>
        <v>1.6317600334292589E-5</v>
      </c>
      <c r="F44">
        <f t="shared" si="23"/>
        <v>9.3141612942640133E-5</v>
      </c>
      <c r="G44">
        <f t="shared" si="23"/>
        <v>4.0043766337603028E-4</v>
      </c>
      <c r="H44">
        <f t="shared" si="23"/>
        <v>1.3837850247628793E-3</v>
      </c>
      <c r="I44">
        <f t="shared" si="23"/>
        <v>4.0060446551278073E-3</v>
      </c>
      <c r="J44">
        <f t="shared" si="23"/>
        <v>9.9997809531047893E-3</v>
      </c>
      <c r="K44">
        <f t="shared" si="23"/>
        <v>2.1987253549058755E-2</v>
      </c>
      <c r="L44">
        <f t="shared" si="23"/>
        <v>4.3298315941865791E-2</v>
      </c>
      <c r="M44">
        <f t="shared" si="23"/>
        <v>7.7396015770357096E-2</v>
      </c>
      <c r="N44">
        <f t="shared" si="23"/>
        <v>0.12699267006634443</v>
      </c>
      <c r="O44">
        <f t="shared" si="23"/>
        <v>0.19312154246099417</v>
      </c>
      <c r="P44">
        <f t="shared" si="23"/>
        <v>0.27451092386979381</v>
      </c>
      <c r="Q44">
        <f t="shared" si="23"/>
        <v>0.36752735976556489</v>
      </c>
      <c r="R44">
        <f t="shared" si="23"/>
        <v>0.46674489138772068</v>
      </c>
      <c r="S44">
        <f t="shared" si="23"/>
        <v>0.56596242300987654</v>
      </c>
      <c r="T44">
        <f t="shared" si="23"/>
        <v>0.65934362924249379</v>
      </c>
      <c r="U44">
        <f t="shared" si="23"/>
        <v>0.74234914589370915</v>
      </c>
      <c r="V44">
        <f t="shared" si="23"/>
        <v>0.81224852833683781</v>
      </c>
      <c r="W44">
        <f t="shared" si="23"/>
        <v>0.86816803429134082</v>
      </c>
      <c r="X44">
        <f t="shared" si="23"/>
        <v>0.91077337216143839</v>
      </c>
      <c r="Y44">
        <f t="shared" si="23"/>
        <v>0.9417590724306002</v>
      </c>
      <c r="Z44">
        <f t="shared" si="23"/>
        <v>0.96331434218306056</v>
      </c>
      <c r="AA44">
        <f t="shared" ref="AA44" si="24">AA43+Z44</f>
        <v>0.97768452201803413</v>
      </c>
      <c r="AB44">
        <f t="shared" ref="AB44" si="25">AB43+AA44</f>
        <v>0.98688143711241727</v>
      </c>
      <c r="AC44">
        <f t="shared" ref="AC44" si="26">AC43+AB44</f>
        <v>0.99254107717049922</v>
      </c>
      <c r="AD44">
        <f t="shared" ref="AD44" si="27">AD43+AC44</f>
        <v>0.99589493794565886</v>
      </c>
      <c r="AE44">
        <f t="shared" ref="AE44" si="28">AE43+AD44</f>
        <v>0.99781142981717863</v>
      </c>
      <c r="AF44">
        <f t="shared" ref="AF44" si="29">AF43+AE44</f>
        <v>0.99886880464284478</v>
      </c>
      <c r="AG44">
        <f t="shared" ref="AG44" si="30">AG43+AF44</f>
        <v>0.99943273788319997</v>
      </c>
      <c r="AH44">
        <f t="shared" ref="AH44" si="31">AH43+AG44</f>
        <v>0.99972380020080265</v>
      </c>
      <c r="AI44">
        <f t="shared" ref="AI44" si="32">AI43+AH44</f>
        <v>0.99986933135960399</v>
      </c>
      <c r="AJ44">
        <f t="shared" ref="AJ44" si="33">AJ43+AI44</f>
        <v>0.99993989192144705</v>
      </c>
      <c r="AK44">
        <f t="shared" ref="AK44" si="34">AK43+AJ44</f>
        <v>0.9999730968917262</v>
      </c>
      <c r="AL44">
        <f t="shared" ref="AL44" si="35">AL43+AK44</f>
        <v>0.99998827630671094</v>
      </c>
      <c r="AM44">
        <f t="shared" ref="AM44" si="36">AM43+AL44</f>
        <v>0.99999502271337082</v>
      </c>
      <c r="AN44">
        <f t="shared" ref="AN44" si="37">AN43+AM44</f>
        <v>0.99999794007841292</v>
      </c>
      <c r="AO44">
        <f t="shared" ref="AO44" si="38">AO43+AN44</f>
        <v>0.99999916844264114</v>
      </c>
      <c r="AP44">
        <f t="shared" ref="AP44" si="39">AP43+AO44</f>
        <v>0.99999967238693988</v>
      </c>
      <c r="AQ44">
        <f t="shared" ref="AQ44" si="40">AQ43+AP44</f>
        <v>0.99999987396465939</v>
      </c>
      <c r="AR44">
        <f t="shared" ref="AR44" si="41">AR43+AQ44</f>
        <v>0.99999995262913532</v>
      </c>
      <c r="AS44">
        <f t="shared" ref="AS44" si="42">AS43+AR44</f>
        <v>0.99999998259655476</v>
      </c>
      <c r="AT44">
        <f t="shared" ref="AT44" si="43">AT43+AS44</f>
        <v>0.99999999374722248</v>
      </c>
      <c r="AU44">
        <f t="shared" ref="AU44" si="44">AU43+AT44</f>
        <v>0.99999999780201076</v>
      </c>
    </row>
    <row r="46" spans="1:47" ht="15.75" thickBot="1" x14ac:dyDescent="0.3">
      <c r="B46" t="s">
        <v>27</v>
      </c>
      <c r="C46" s="4">
        <f>K44</f>
        <v>2.1987253549058755E-2</v>
      </c>
    </row>
    <row r="47" spans="1:47" ht="16.5" thickTop="1" thickBot="1" x14ac:dyDescent="0.3">
      <c r="B47" t="s">
        <v>28</v>
      </c>
      <c r="C47" s="4">
        <f>W44-L44</f>
        <v>0.82486971834947498</v>
      </c>
    </row>
    <row r="48" spans="1:47" ht="16.5" thickTop="1" thickBot="1" x14ac:dyDescent="0.3">
      <c r="B48" t="s">
        <v>29</v>
      </c>
      <c r="C48" s="4">
        <f>AU44-Q44</f>
        <v>0.63247263803644582</v>
      </c>
    </row>
    <row r="49" ht="15.75" thickTop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2952B49867E143A2D3D5A3FA6CB55C" ma:contentTypeVersion="0" ma:contentTypeDescription="Create a new document." ma:contentTypeScope="" ma:versionID="c1a39baa4f22903bb3aa6be33ecd1f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79aebc08b40fd31e6fbee2bd11bba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CE8E2-ACAA-4434-AC22-27EEEAB123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7F4677-7738-4524-9904-C2BF48AACE0B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843FCD-DB02-4B50-8F08-F1178A9AC7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Madsen</dc:creator>
  <cp:lastModifiedBy>Jakob Madsen</cp:lastModifiedBy>
  <dcterms:created xsi:type="dcterms:W3CDTF">2019-09-19T12:13:26Z</dcterms:created>
  <dcterms:modified xsi:type="dcterms:W3CDTF">2019-09-20T12:48:08Z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0x010100472952B49867E143A2D3D5A3FA6CB55C</vt:lpwstr>
  </property>
</Properties>
</file>