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Temporal\"/>
    </mc:Choice>
  </mc:AlternateContent>
  <xr:revisionPtr revIDLastSave="0" documentId="13_ncr:1_{994F5F08-D9EB-4E9B-9269-66CF21318BDD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Classes!$A$1:$U$22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9" l="1"/>
  <c r="Q13" i="9" s="1"/>
  <c r="Q14" i="9" s="1"/>
  <c r="Q15" i="9" s="1"/>
  <c r="Q16" i="9" s="1"/>
  <c r="P12" i="9"/>
  <c r="P13" i="9" s="1"/>
  <c r="P14" i="9" s="1"/>
  <c r="P15" i="9" s="1"/>
  <c r="P16" i="9" s="1"/>
  <c r="Q11" i="9"/>
  <c r="P11" i="9"/>
  <c r="R11" i="9" s="1"/>
  <c r="E11" i="9"/>
  <c r="B11" i="9" s="1"/>
  <c r="C11" i="9"/>
  <c r="V11" i="9" s="1"/>
  <c r="U21" i="23"/>
  <c r="R21" i="23"/>
  <c r="P21" i="23"/>
  <c r="O21" i="23"/>
  <c r="N21" i="23"/>
  <c r="M21" i="23"/>
  <c r="L21" i="23"/>
  <c r="Q21" i="23" s="1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2" i="23"/>
  <c r="S8" i="9"/>
  <c r="U8" i="9"/>
  <c r="S9" i="9"/>
  <c r="U9" i="9"/>
  <c r="S10" i="9"/>
  <c r="U10" i="9"/>
  <c r="U12" i="9"/>
  <c r="C8" i="9"/>
  <c r="V8" i="9" s="1"/>
  <c r="C9" i="9"/>
  <c r="V9" i="9" s="1"/>
  <c r="C10" i="9"/>
  <c r="V10" i="9" s="1"/>
  <c r="L14" i="23"/>
  <c r="M14" i="23"/>
  <c r="N14" i="23"/>
  <c r="O14" i="23"/>
  <c r="P14" i="23"/>
  <c r="R14" i="23"/>
  <c r="L15" i="23"/>
  <c r="M15" i="23"/>
  <c r="N15" i="23"/>
  <c r="O15" i="23"/>
  <c r="P15" i="23"/>
  <c r="R15" i="23"/>
  <c r="R5" i="23"/>
  <c r="P5" i="23"/>
  <c r="O5" i="23"/>
  <c r="N5" i="23"/>
  <c r="M5" i="23"/>
  <c r="L5" i="23"/>
  <c r="R4" i="23"/>
  <c r="P4" i="23"/>
  <c r="O4" i="23"/>
  <c r="N4" i="23"/>
  <c r="M4" i="23"/>
  <c r="L4" i="23"/>
  <c r="R13" i="23"/>
  <c r="P13" i="23"/>
  <c r="O13" i="23"/>
  <c r="N13" i="23"/>
  <c r="M13" i="23"/>
  <c r="L13" i="23"/>
  <c r="E4" i="9"/>
  <c r="B4" i="9" s="1"/>
  <c r="C4" i="9"/>
  <c r="U4" i="9" s="1"/>
  <c r="C12" i="9"/>
  <c r="V12" i="9" s="1"/>
  <c r="S11" i="9" l="1"/>
  <c r="U11" i="9"/>
  <c r="S12" i="9"/>
  <c r="Q14" i="23"/>
  <c r="Q15" i="23"/>
  <c r="Q5" i="23"/>
  <c r="Q4" i="23"/>
  <c r="Q13" i="23"/>
  <c r="V4" i="9"/>
  <c r="S4" i="9"/>
  <c r="C16" i="9"/>
  <c r="R22" i="23"/>
  <c r="P22" i="23"/>
  <c r="O22" i="23"/>
  <c r="N22" i="23"/>
  <c r="M22" i="23"/>
  <c r="L22" i="23"/>
  <c r="R17" i="23"/>
  <c r="P17" i="23"/>
  <c r="O17" i="23"/>
  <c r="N17" i="23"/>
  <c r="M17" i="23"/>
  <c r="L17" i="23"/>
  <c r="R18" i="23"/>
  <c r="P18" i="23"/>
  <c r="O18" i="23"/>
  <c r="N18" i="23"/>
  <c r="M18" i="23"/>
  <c r="L18" i="23"/>
  <c r="L19" i="23"/>
  <c r="M19" i="23"/>
  <c r="N19" i="23"/>
  <c r="O19" i="23"/>
  <c r="P19" i="23"/>
  <c r="R19" i="23"/>
  <c r="E14" i="9"/>
  <c r="B14" i="9" s="1"/>
  <c r="C13" i="9"/>
  <c r="C15" i="9"/>
  <c r="C14" i="9"/>
  <c r="V15" i="9" l="1"/>
  <c r="S15" i="9"/>
  <c r="U15" i="9"/>
  <c r="V13" i="9"/>
  <c r="S13" i="9"/>
  <c r="U13" i="9"/>
  <c r="V14" i="9"/>
  <c r="U14" i="9"/>
  <c r="S14" i="9"/>
  <c r="V16" i="9"/>
  <c r="U16" i="9"/>
  <c r="S16" i="9"/>
  <c r="E15" i="9"/>
  <c r="Q22" i="23"/>
  <c r="Q17" i="23"/>
  <c r="Q19" i="23"/>
  <c r="Q18" i="23"/>
  <c r="B15" i="9" l="1"/>
  <c r="E16" i="9"/>
  <c r="B16" i="9" s="1"/>
  <c r="Q3" i="9"/>
  <c r="Q4" i="9" s="1"/>
  <c r="Q5" i="9" s="1"/>
  <c r="Q6" i="9" s="1"/>
  <c r="Q7" i="9" s="1"/>
  <c r="Q8" i="9" s="1"/>
  <c r="Q9" i="9" s="1"/>
  <c r="Q10" i="9" s="1"/>
  <c r="P3" i="9"/>
  <c r="P4" i="9" s="1"/>
  <c r="R3" i="23"/>
  <c r="R6" i="23"/>
  <c r="R7" i="23"/>
  <c r="R8" i="23"/>
  <c r="R9" i="23"/>
  <c r="R10" i="23"/>
  <c r="R11" i="23"/>
  <c r="R12" i="23"/>
  <c r="R16" i="23"/>
  <c r="R20" i="23"/>
  <c r="R2" i="23"/>
  <c r="L3" i="23"/>
  <c r="M3" i="23"/>
  <c r="N3" i="23"/>
  <c r="O3" i="23"/>
  <c r="P3" i="23"/>
  <c r="L6" i="23"/>
  <c r="M6" i="23"/>
  <c r="N6" i="23"/>
  <c r="O6" i="23"/>
  <c r="P6" i="23"/>
  <c r="L7" i="23"/>
  <c r="M7" i="23"/>
  <c r="N7" i="23"/>
  <c r="O7" i="23"/>
  <c r="P7" i="23"/>
  <c r="L8" i="23"/>
  <c r="M8" i="23"/>
  <c r="N8" i="23"/>
  <c r="O8" i="23"/>
  <c r="P8" i="23"/>
  <c r="L9" i="23"/>
  <c r="M9" i="23"/>
  <c r="N9" i="23"/>
  <c r="O9" i="23"/>
  <c r="P9" i="23"/>
  <c r="L10" i="23"/>
  <c r="M10" i="23"/>
  <c r="N10" i="23"/>
  <c r="O10" i="23"/>
  <c r="P10" i="23"/>
  <c r="L11" i="23"/>
  <c r="M11" i="23"/>
  <c r="N11" i="23"/>
  <c r="O11" i="23"/>
  <c r="P11" i="23"/>
  <c r="L12" i="23"/>
  <c r="M12" i="23"/>
  <c r="N12" i="23"/>
  <c r="O12" i="23"/>
  <c r="P12" i="23"/>
  <c r="L16" i="23"/>
  <c r="M16" i="23"/>
  <c r="N16" i="23"/>
  <c r="O16" i="23"/>
  <c r="P16" i="23"/>
  <c r="L20" i="23"/>
  <c r="M20" i="23"/>
  <c r="N20" i="23"/>
  <c r="O20" i="23"/>
  <c r="P20" i="23"/>
  <c r="O2" i="23"/>
  <c r="P2" i="23"/>
  <c r="N2" i="23"/>
  <c r="L2" i="23"/>
  <c r="M2" i="23"/>
  <c r="P5" i="9" l="1"/>
  <c r="P6" i="9" s="1"/>
  <c r="P7" i="9" s="1"/>
  <c r="P8" i="9" s="1"/>
  <c r="R4" i="9"/>
  <c r="Q16" i="23"/>
  <c r="Q9" i="23"/>
  <c r="Q20" i="23"/>
  <c r="Q12" i="23"/>
  <c r="Q8" i="23"/>
  <c r="Q10" i="23"/>
  <c r="Q6" i="23"/>
  <c r="Q3" i="23"/>
  <c r="Q11" i="23"/>
  <c r="Q7" i="23"/>
  <c r="Q2" i="23"/>
  <c r="E3" i="9"/>
  <c r="E13" i="9" s="1"/>
  <c r="C6" i="9"/>
  <c r="V6" i="9" s="1"/>
  <c r="C7" i="9"/>
  <c r="U7" i="9" s="1"/>
  <c r="E5" i="9"/>
  <c r="C5" i="9"/>
  <c r="U5" i="9" s="1"/>
  <c r="R8" i="9" l="1"/>
  <c r="P9" i="9"/>
  <c r="E6" i="9"/>
  <c r="B6" i="9" s="1"/>
  <c r="B13" i="9"/>
  <c r="S7" i="9"/>
  <c r="S6" i="9"/>
  <c r="S5" i="9"/>
  <c r="U6" i="9"/>
  <c r="V7" i="9"/>
  <c r="V5" i="9"/>
  <c r="P10" i="9" l="1"/>
  <c r="R9" i="9"/>
  <c r="E7" i="9"/>
  <c r="E8" i="9" s="1"/>
  <c r="E12" i="9"/>
  <c r="B12" i="9" s="1"/>
  <c r="C2" i="9"/>
  <c r="C3" i="9"/>
  <c r="B3" i="9"/>
  <c r="B5" i="9"/>
  <c r="E9" i="9" l="1"/>
  <c r="B8" i="9"/>
  <c r="B7" i="9"/>
  <c r="R10" i="9"/>
  <c r="U3" i="9"/>
  <c r="V3" i="9"/>
  <c r="R12" i="9" l="1"/>
  <c r="E10" i="9"/>
  <c r="B10" i="9" s="1"/>
  <c r="B9" i="9"/>
  <c r="R2" i="9"/>
  <c r="U2" i="9"/>
  <c r="R13" i="9" l="1"/>
  <c r="R3" i="9"/>
  <c r="S3" i="9"/>
  <c r="V2" i="9"/>
  <c r="S2" i="9"/>
  <c r="R14" i="9" l="1"/>
  <c r="R5" i="9"/>
  <c r="R16" i="9" l="1"/>
  <c r="R15" i="9"/>
  <c r="R6" i="9"/>
  <c r="R7" i="9" l="1"/>
</calcChain>
</file>

<file path=xl/sharedStrings.xml><?xml version="1.0" encoding="utf-8"?>
<sst xmlns="http://schemas.openxmlformats.org/spreadsheetml/2006/main" count="555" uniqueCount="133">
  <si>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</si>
  <si>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</si>
  <si>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</si>
  <si>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</si>
  <si>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</si>
  <si>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</si>
  <si>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</si>
  <si>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</si>
  <si>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</si>
  <si>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</si>
  <si>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</si>
  <si>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</si>
  <si>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</si>
  <si>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</si>
  <si>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</si>
  <si>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</si>
  <si>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</si>
  <si>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</si>
  <si>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</si>
  <si>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</si>
  <si>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</si>
  <si>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</si>
  <si>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</si>
  <si>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</si>
  <si>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</si>
  <si>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</si>
  <si>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</si>
  <si>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</si>
  <si>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</si>
  <si>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</si>
  <si>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</si>
  <si>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</si>
  <si>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</si>
  <si>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</si>
  <si>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</si>
  <si>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</si>
  <si>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</si>
  <si>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</si>
  <si>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</si>
  <si>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</si>
  <si>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</si>
  <si>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</si>
  <si>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</si>
  <si>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</si>
  <si>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tem.duração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</si>
  <si>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</si>
  <si>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</si>
  <si>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</si>
  <si>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</si>
  <si>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</si>
  <si>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</si>
  <si>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</si>
  <si>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</si>
  <si>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</si>
  <si>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</si>
  <si>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</si>
  <si>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</si>
  <si>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Fato</t>
  </si>
  <si>
    <t>Etapa</t>
  </si>
  <si>
    <t>tem.início</t>
  </si>
  <si>
    <t>tem.fim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</si>
  <si>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</si>
  <si>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</si>
  <si>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</si>
  <si>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</si>
  <si>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</si>
  <si>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</si>
  <si>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</si>
  <si>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</si>
  <si>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</si>
  <si>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</si>
  <si>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</si>
  <si>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</si>
  <si>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</si>
  <si>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</si>
  <si>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</si>
  <si>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</si>
  <si>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</si>
  <si>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</si>
  <si>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</si>
  <si>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</si>
  <si>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</si>
  <si>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</si>
  <si>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</si>
  <si>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</si>
  <si>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</si>
  <si>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xsd:dateTime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</si>
  <si>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</si>
  <si>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</si>
  <si>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</si>
  <si>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</si>
  <si>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</si>
  <si>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</si>
  <si>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</si>
  <si>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</si>
  <si>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</si>
  <si>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</si>
  <si>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</si>
  <si>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tem.descrição</t>
  </si>
  <si>
    <t>é.depois.de</t>
  </si>
  <si>
    <t>é.antes.de</t>
  </si>
  <si>
    <t>cronograma</t>
  </si>
  <si>
    <t>Transitive</t>
  </si>
  <si>
    <t>eventos</t>
  </si>
  <si>
    <t>é.simultâneo.de</t>
  </si>
  <si>
    <t>Symmetric</t>
  </si>
  <si>
    <t xml:space="preserve">de.processo </t>
  </si>
  <si>
    <t>tem.identidade</t>
  </si>
  <si>
    <t>Reflexive</t>
  </si>
  <si>
    <t>Duração</t>
  </si>
  <si>
    <t>Calendário</t>
  </si>
  <si>
    <t>Horário</t>
  </si>
  <si>
    <t>Macroevento</t>
  </si>
  <si>
    <t>Microevento</t>
  </si>
  <si>
    <t>Pulso</t>
  </si>
  <si>
    <t>Tick</t>
  </si>
  <si>
    <t>DeltaT</t>
  </si>
  <si>
    <t>Crono.I</t>
  </si>
  <si>
    <t>Crono.F</t>
  </si>
  <si>
    <t>Super
Class
3</t>
  </si>
  <si>
    <t>Super
Class
2</t>
  </si>
  <si>
    <t>Super
Class
4</t>
  </si>
  <si>
    <t>no.processo.de</t>
  </si>
  <si>
    <t>na.data</t>
  </si>
  <si>
    <t>no.horário</t>
  </si>
  <si>
    <t>Ideação</t>
  </si>
  <si>
    <t>Projetação</t>
  </si>
  <si>
    <t>Simulação</t>
  </si>
  <si>
    <t>Planejamento</t>
  </si>
  <si>
    <t>Operação</t>
  </si>
  <si>
    <t>Obra</t>
  </si>
  <si>
    <t>xsd:double</t>
  </si>
  <si>
    <t>tem.identificador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</si>
</sst>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3" fillId="9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2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23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22" totalsRowShown="0" headerRowDxfId="121" dataDxfId="119" headerRowBorderDxfId="120" tableBorderDxfId="118" totalsRowBorderDxfId="117">
  <tableColumns count="21">
    <tableColumn id="1" xr3:uid="{CC4C2CFA-E67E-4336-9BB5-CC95CE209F3A}" name="1" dataDxfId="116"/>
    <tableColumn id="2" xr3:uid="{1E85198B-B82A-4617-B922-C6524B07278C}" name="Raiz" dataDxfId="115"/>
    <tableColumn id="3" xr3:uid="{14BB3795-364E-4135-B30F-1536628A0684}" name="Super_x000a_Class_x000a_2" dataDxfId="114"/>
    <tableColumn id="4" xr3:uid="{CA86440C-110D-4B26-BA53-58A3B612699A}" name="Super_x000a_Class_x000a_3" dataDxfId="113"/>
    <tableColumn id="5" xr3:uid="{CFB6B167-F9A9-4C59-BF78-469C27143A56}" name="Super_x000a_Class_x000a_4" dataDxfId="112"/>
    <tableColumn id="6" xr3:uid="{E9EB2A4A-1C2E-4684-B37C-2B4423D70D33}" name="Classe_x000a_5" dataDxfId="111"/>
    <tableColumn id="7" xr3:uid="{25899769-1F4E-4DCE-A55D-78DB109775E4}" name="EquivalentTo: _x000a_Raiz_x000a_Condições _x000a_necessárias" dataDxfId="110"/>
    <tableColumn id="8" xr3:uid="{60348FC7-7AFD-4399-9633-F8CDCC05E245}" name="EquivalentTo: _x000a_Classe2_x000a_Condições _x000a_necessárias" dataDxfId="109"/>
    <tableColumn id="9" xr3:uid="{392CCFD9-6E98-49E5-B2DB-7DC015141A7A}" name="EquivalentTo: _x000a_Classe3_x000a_Condições _x000a_necessárias" dataDxfId="108"/>
    <tableColumn id="10" xr3:uid="{DE6C2295-D3C1-4B68-B910-8BAEB1BAE01F}" name="EquivalentTo: _x000a_Classe4 _x000a_Condições _x000a_necessárias" dataDxfId="107"/>
    <tableColumn id="11" xr3:uid="{65DCB7B6-4238-4427-B02F-3BEF502BF71B}" name="EquivalentTo: _x000a_Classe5_x000a_Condições _x000a_necessárias" dataDxfId="106"/>
    <tableColumn id="12" xr3:uid="{8BA2A6D5-A321-435C-B6FE-29DC62E231F0}" name="Anotações _x000a_de ajuda_x000a_Classe 1" dataDxfId="105">
      <calculatedColumnFormula>_xlfn.CONCAT("Conceitos: ", B2)</calculatedColumnFormula>
    </tableColumn>
    <tableColumn id="13" xr3:uid="{51FC484F-3B93-4E17-A843-F396271D4F5D}" name="Anotações _x000a_de ajuda_x000a_Classe 2" dataDxfId="104">
      <calculatedColumnFormula>_xlfn.CONCAT(C2," ")</calculatedColumnFormula>
    </tableColumn>
    <tableColumn id="14" xr3:uid="{7D506B35-635A-421F-9FDF-F5A47788A209}" name="Anotações _x000a_de ajuda_x000a_Classe 3" dataDxfId="103">
      <calculatedColumnFormula>_xlfn.CONCAT(D2," ")</calculatedColumnFormula>
    </tableColumn>
    <tableColumn id="15" xr3:uid="{43516DA5-EE35-4A99-A73B-6E2C92F2BE17}" name="Anotações _x000a_de ajuda_x000a_Classe 4" dataDxfId="102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01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00">
      <calculatedColumnFormula>_xlfn.CONCAT("Consultar  ",S2)</calculatedColumnFormula>
    </tableColumn>
    <tableColumn id="18" xr3:uid="{627A170C-2776-424D-823A-86498C9B9FEC}" name="Anotações _x000a_de ajuda2" dataDxfId="99"/>
    <tableColumn id="19" xr3:uid="{36A56800-FCDE-46C6-9DD3-AC3ADDFE99D1}" name="Anotações _x000a_de ajuda3" dataDxfId="98"/>
    <tableColumn id="20" xr3:uid="{ADAFA88C-78DF-4CAA-AFA5-4B2FE34D2B95}" name="Key" dataDxfId="23">
      <calculatedColumnFormula>_xlfn.CONCAT("Tempo-key_",A2)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6" headerRowDxfId="97" dataDxfId="95" totalsRowDxfId="93" headerRowBorderDxfId="96" tableBorderDxfId="94" totalsRowBorderDxfId="92">
  <tableColumns count="22">
    <tableColumn id="1" xr3:uid="{05405BC3-D147-4C3A-A847-226BE3E20B44}" name="1" totalsRowLabel="Total" dataDxfId="91" totalsRowDxfId="90"/>
    <tableColumn id="2" xr3:uid="{30674569-14FD-401E-814B-CC39EC080692}" name="SuperData_x000a_(1)" dataDxfId="89" totalsRowDxfId="88">
      <calculatedColumnFormula>E2</calculatedColumnFormula>
    </tableColumn>
    <tableColumn id="3" xr3:uid="{42ACD1E1-902E-4432-A297-A8D4E3E6A39B}" name="PropData_x000a_(2)" dataDxfId="87" totalsRowDxfId="86"/>
    <tableColumn id="4" xr3:uid="{08ECA0E2-2D2F-446A-AAF6-2FD891B13A08}" name=" valData_x000a_(3)" dataDxfId="85" totalsRowDxfId="84"/>
    <tableColumn id="5" xr3:uid="{6086C35C-A33E-4114-B141-64B11971C1A1}" name="SuperProp_x000a_(4)" dataDxfId="83" totalsRowDxfId="82"/>
    <tableColumn id="6" xr3:uid="{535DC925-3C97-4408-B83A-988BF345193E}" name="Propriedade_x000a_(5)" dataDxfId="81" totalsRowDxfId="80"/>
    <tableColumn id="7" xr3:uid="{C4D22B6D-94D1-442A-97D3-E1AFB3FE98FC}" name="Functional_x000a_(6)" dataDxfId="79" totalsRowDxfId="78"/>
    <tableColumn id="8" xr3:uid="{254C2A3E-98CC-498D-9D66-425CCE933E22}" name="Inv functional _x000a_(7)" dataDxfId="77" totalsRowDxfId="76"/>
    <tableColumn id="9" xr3:uid="{CA66A745-BB10-4919-97C1-491E2A8AFF79}" name="Transitive_x000a_(8)" dataDxfId="75" totalsRowDxfId="74"/>
    <tableColumn id="10" xr3:uid="{F220F0EB-8A04-44B3-9F33-2CE7DEAEA278}" name="Symmetric_x000a_(9)" dataDxfId="73" totalsRowDxfId="72"/>
    <tableColumn id="11" xr3:uid="{BE3C1D12-0B80-4267-A7C6-AB88FDB359A9}" name="Asymmetric_x000a_(10)" dataDxfId="71" totalsRowDxfId="70"/>
    <tableColumn id="12" xr3:uid="{5956D0C5-9C90-4122-B08D-5295FEDB05A7}" name="Reflexive_x000a_(11)" dataDxfId="69" totalsRowDxfId="68"/>
    <tableColumn id="13" xr3:uid="{8BF12E7B-7E6E-4F93-8167-49BB8D845A8B}" name="Irreflexive_x000a_(12)" dataDxfId="67" totalsRowDxfId="66"/>
    <tableColumn id="14" xr3:uid="{F6A4A8D6-0928-496A-BF0F-0926974BB64E}" name="Inverse of_x000a_(13)" dataDxfId="65" totalsRowDxfId="64"/>
    <tableColumn id="15" xr3:uid="{71CC311B-405A-40DC-A69E-DD1F21998834}" name="Equivalente a_x000a_(14)" dataDxfId="63" totalsRowDxfId="62"/>
    <tableColumn id="16" xr3:uid="{D53389E7-5792-4813-AE78-49A25A9EDAF6}" name="Domain _x000a_(15)" dataDxfId="22" totalsRowDxfId="61">
      <calculatedColumnFormula>P1</calculatedColumnFormula>
    </tableColumn>
    <tableColumn id="17" xr3:uid="{F9388D82-F1CF-4707-8C27-B9B9F68C7435}" name=" Range_x000a_(16)" dataDxfId="21" totalsRowDxfId="60">
      <calculatedColumnFormula>Q1</calculatedColumnFormula>
    </tableColumn>
    <tableColumn id="18" xr3:uid="{458CD5C3-8971-431C-9F74-B445CB1B4F29}" name="Anot. Ajuda_x000a_PROP_x000a_(17)" dataDxfId="59" totalsRowDxfId="58"/>
    <tableColumn id="19" xr3:uid="{79ADE3D3-2E35-47E2-A082-CFFFD7E257CF}" name="Anot. Ajuda_x000a_DATA _x000a_(18)" dataDxfId="57" totalsRowDxfId="56"/>
    <tableColumn id="20" xr3:uid="{B1BB07F3-F9E0-4A1C-8EEB-D0705E508AEE}" name="Functional _x000a_(19)" dataDxfId="55" totalsRowDxfId="54"/>
    <tableColumn id="21" xr3:uid="{08560BEC-DA9D-4E18-9876-37313CE0655A}" name="Comentário_x000a_de Valor_x000a_(20)" dataDxfId="53" totalsRowDxfId="52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51" totalsRowDxfId="50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49" dataDxfId="47" headerRowBorderDxfId="48" tableBorderDxfId="46" totalsRowBorderDxfId="45">
  <tableColumns count="21">
    <tableColumn id="1" xr3:uid="{4F26C7F2-7D06-40CB-B848-F667194D9647}" name="1" dataDxfId="44"/>
    <tableColumn id="2" xr3:uid="{F921A453-730B-4AC8-852C-EFFDCF030CCA}" name="Disjunta 1" dataDxfId="43"/>
    <tableColumn id="3" xr3:uid="{23BEAC2C-6ADF-4C5A-B64D-4A2189CA8ACD}" name="Disjunta 2" dataDxfId="42"/>
    <tableColumn id="4" xr3:uid="{21B9136C-D0D8-484E-A2BE-E4977101D4DB}" name="Disjunta 3" dataDxfId="41"/>
    <tableColumn id="5" xr3:uid="{1A43957A-CCF1-44E5-BCCD-13F81C3A45EC}" name="Disjunta 4" dataDxfId="40"/>
    <tableColumn id="6" xr3:uid="{25855431-7914-4676-BDEF-21EDC5AEA531}" name="Disjunta 5" dataDxfId="39"/>
    <tableColumn id="7" xr3:uid="{B9C6D84B-4C90-464D-8249-79E106486DD3}" name="Disjunta 6" dataDxfId="38"/>
    <tableColumn id="8" xr3:uid="{F3E92F9C-C39B-4C1E-85C9-15118FEFA66F}" name="Disjunta 7" dataDxfId="37"/>
    <tableColumn id="9" xr3:uid="{3CC69936-B860-4ABA-AA56-15BBA0C1C3F5}" name="Disjunta 8" dataDxfId="36"/>
    <tableColumn id="10" xr3:uid="{3FB0F5C3-9FB7-46C3-8C1A-CE12E425D658}" name="Disjunta 9" dataDxfId="35"/>
    <tableColumn id="11" xr3:uid="{5D16196F-CC26-45A8-8B0C-4607A903F65A}" name="Disjunta 10" dataDxfId="34"/>
    <tableColumn id="12" xr3:uid="{41A23864-2363-4896-9F54-55AC6CFCE6CD}" name="Disjunta 11" dataDxfId="33"/>
    <tableColumn id="13" xr3:uid="{DC03A272-46F6-40A7-BA62-43D8BD6241CC}" name="Disjunta 12" dataDxfId="32"/>
    <tableColumn id="14" xr3:uid="{3C362C12-0371-4E21-9F34-4F9FCD93495D}" name="Disjunta 13" dataDxfId="31"/>
    <tableColumn id="15" xr3:uid="{07396994-8990-4C41-96A2-BAB03ABDB677}" name="Disjunta 14" dataDxfId="30"/>
    <tableColumn id="16" xr3:uid="{A03247BB-A7CD-4588-AD22-F4D4AA18275C}" name="Disjunta 15" dataDxfId="29"/>
    <tableColumn id="17" xr3:uid="{875CA327-F02E-49D1-ABB5-F3413E63868F}" name="Disjunta 16" dataDxfId="28"/>
    <tableColumn id="18" xr3:uid="{6843B603-EBBA-43D1-8F1B-214357E4C544}" name="Disjunta 17" dataDxfId="27"/>
    <tableColumn id="19" xr3:uid="{08263685-78DC-449B-9B4F-5565A721B82C}" name="Disjunta 18" dataDxfId="26"/>
    <tableColumn id="20" xr3:uid="{C3656408-6EB9-4B43-8A8E-4D686919DD2A}" name="Disjunta 19" dataDxfId="25"/>
    <tableColumn id="21" xr3:uid="{4D5BB609-CA03-4420-BBFE-E94235011FEA}" name="Disjunta 20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9"/>
  <sheetViews>
    <sheetView zoomScale="235" zoomScaleNormal="235" workbookViewId="0">
      <pane ySplit="1" topLeftCell="A2" activePane="bottomLeft" state="frozen"/>
      <selection activeCell="G32" sqref="G32"/>
      <selection pane="bottomLeft" activeCell="A19" sqref="A19:A22"/>
    </sheetView>
  </sheetViews>
  <sheetFormatPr baseColWidth="10" defaultColWidth="11.140625" defaultRowHeight="8.25" customHeight="1" x14ac:dyDescent="0.25"/>
  <cols>
    <col min="1" max="1" width="2.140625" style="4" bestFit="1" customWidth="1"/>
    <col min="2" max="2" width="4.5703125" style="12" bestFit="1" customWidth="1"/>
    <col min="3" max="3" width="4.85546875" style="12" customWidth="1"/>
    <col min="4" max="4" width="5.140625" style="12" customWidth="1"/>
    <col min="5" max="5" width="7.7109375" style="12" customWidth="1"/>
    <col min="6" max="6" width="12.140625" style="12" customWidth="1"/>
    <col min="7" max="11" width="7.42578125" style="23" customWidth="1"/>
    <col min="12" max="12" width="10" style="12" customWidth="1"/>
    <col min="13" max="15" width="6.7109375" style="12" customWidth="1"/>
    <col min="16" max="16" width="12.140625" style="12" customWidth="1"/>
    <col min="17" max="17" width="32.85546875" style="12" bestFit="1" customWidth="1"/>
    <col min="18" max="18" width="8" style="12" bestFit="1" customWidth="1"/>
    <col min="19" max="19" width="7.5703125" style="4" customWidth="1"/>
    <col min="20" max="20" width="7.5703125" style="12" customWidth="1"/>
    <col min="21" max="21" width="9" style="4" bestFit="1" customWidth="1"/>
    <col min="22" max="16384" width="11.140625" style="12"/>
  </cols>
  <sheetData>
    <row r="1" spans="1:21" ht="36" customHeight="1" x14ac:dyDescent="0.25">
      <c r="A1" s="40" t="s">
        <v>24</v>
      </c>
      <c r="B1" s="35" t="s">
        <v>2</v>
      </c>
      <c r="C1" s="35" t="s">
        <v>120</v>
      </c>
      <c r="D1" s="35" t="s">
        <v>119</v>
      </c>
      <c r="E1" s="35" t="s">
        <v>121</v>
      </c>
      <c r="F1" s="35" t="s">
        <v>46</v>
      </c>
      <c r="G1" s="36" t="s">
        <v>47</v>
      </c>
      <c r="H1" s="36" t="s">
        <v>48</v>
      </c>
      <c r="I1" s="36" t="s">
        <v>49</v>
      </c>
      <c r="J1" s="36" t="s">
        <v>50</v>
      </c>
      <c r="K1" s="36" t="s">
        <v>51</v>
      </c>
      <c r="L1" s="37" t="s">
        <v>55</v>
      </c>
      <c r="M1" s="37" t="s">
        <v>56</v>
      </c>
      <c r="N1" s="37" t="s">
        <v>53</v>
      </c>
      <c r="O1" s="37" t="s">
        <v>54</v>
      </c>
      <c r="P1" s="37" t="s">
        <v>52</v>
      </c>
      <c r="Q1" s="37" t="s">
        <v>82</v>
      </c>
      <c r="R1" s="37" t="s">
        <v>84</v>
      </c>
      <c r="S1" s="37" t="s">
        <v>83</v>
      </c>
      <c r="T1" s="37" t="s">
        <v>85</v>
      </c>
      <c r="U1" s="38" t="s">
        <v>1</v>
      </c>
    </row>
    <row r="2" spans="1:21" ht="8.25" customHeight="1" x14ac:dyDescent="0.25">
      <c r="A2" s="40">
        <v>2</v>
      </c>
      <c r="B2" s="21" t="s">
        <v>42</v>
      </c>
      <c r="C2" s="20" t="s">
        <v>57</v>
      </c>
      <c r="D2" s="20" t="s">
        <v>97</v>
      </c>
      <c r="E2" s="52" t="s">
        <v>112</v>
      </c>
      <c r="F2" s="21" t="s">
        <v>87</v>
      </c>
      <c r="G2" s="53" t="s">
        <v>3</v>
      </c>
      <c r="H2" s="54" t="s">
        <v>3</v>
      </c>
      <c r="I2" s="53" t="s">
        <v>3</v>
      </c>
      <c r="J2" s="53" t="s">
        <v>3</v>
      </c>
      <c r="K2" s="53" t="s">
        <v>3</v>
      </c>
      <c r="L2" s="41" t="str">
        <f t="shared" ref="L2" si="0">_xlfn.CONCAT("Conceitos: ", B2)</f>
        <v>Conceitos: Tempo</v>
      </c>
      <c r="M2" s="41" t="str">
        <f t="shared" ref="M2:N2" si="1">_xlfn.CONCAT(C2," ")</f>
        <v xml:space="preserve">Fato </v>
      </c>
      <c r="N2" s="41" t="str">
        <f t="shared" si="1"/>
        <v xml:space="preserve">Evento </v>
      </c>
      <c r="O2" s="41" t="str">
        <f t="shared" ref="O2" si="2">_xlfn.CONCAT(E2," ")</f>
        <v xml:space="preserve">Macroevento </v>
      </c>
      <c r="P2" s="41" t="str">
        <f t="shared" ref="P2" si="3">_xlfn.CONCAT(F2," ")</f>
        <v xml:space="preserve">Era </v>
      </c>
      <c r="Q2" s="41" t="str">
        <f t="shared" ref="Q2:Q22" si="4">_xlfn.CONCAT(SUBSTITUTE(L2, "null", " ")," ",SUBSTITUTE(M2, "null", " ")," ",SUBSTITUTE(N2, "null", " ")," ",SUBSTITUTE(O2, "null", " ")," ", SUBSTITUTE(F2, "null", " "))</f>
        <v>Conceitos: Tempo Fato  Evento  Macroevento  Era</v>
      </c>
      <c r="R2" s="55" t="str">
        <f t="shared" ref="R2:R22" si="5">_xlfn.CONCAT("Consultar  ",S2)</f>
        <v>Consultar  -</v>
      </c>
      <c r="S2" s="42" t="s">
        <v>43</v>
      </c>
      <c r="T2" s="42" t="s">
        <v>43</v>
      </c>
      <c r="U2" s="51" t="str">
        <f t="shared" ref="U2:U22" si="6">_xlfn.CONCAT("Tempo-key_",A2)</f>
        <v>Tempo-key_2</v>
      </c>
    </row>
    <row r="3" spans="1:21" ht="8.25" customHeight="1" x14ac:dyDescent="0.25">
      <c r="A3" s="40">
        <v>3</v>
      </c>
      <c r="B3" s="21" t="s">
        <v>42</v>
      </c>
      <c r="C3" s="20" t="s">
        <v>57</v>
      </c>
      <c r="D3" s="20" t="s">
        <v>97</v>
      </c>
      <c r="E3" s="52" t="s">
        <v>112</v>
      </c>
      <c r="F3" s="21" t="s">
        <v>88</v>
      </c>
      <c r="G3" s="53" t="s">
        <v>3</v>
      </c>
      <c r="H3" s="54" t="s">
        <v>3</v>
      </c>
      <c r="I3" s="53" t="s">
        <v>3</v>
      </c>
      <c r="J3" s="53" t="s">
        <v>3</v>
      </c>
      <c r="K3" s="53" t="s">
        <v>3</v>
      </c>
      <c r="L3" s="41" t="str">
        <f t="shared" ref="L3:L22" si="7">_xlfn.CONCAT("Conceitos: ", B3)</f>
        <v>Conceitos: Tempo</v>
      </c>
      <c r="M3" s="41" t="str">
        <f t="shared" ref="M3:M22" si="8">_xlfn.CONCAT(C3," ")</f>
        <v xml:space="preserve">Fato </v>
      </c>
      <c r="N3" s="41" t="str">
        <f t="shared" ref="N3:N22" si="9">_xlfn.CONCAT(D3," ")</f>
        <v xml:space="preserve">Evento </v>
      </c>
      <c r="O3" s="41" t="str">
        <f t="shared" ref="O3:O22" si="10">_xlfn.CONCAT(E3," ")</f>
        <v xml:space="preserve">Macroevento </v>
      </c>
      <c r="P3" s="41" t="str">
        <f t="shared" ref="P3:P22" si="11">_xlfn.CONCAT(F3," ")</f>
        <v xml:space="preserve">Época </v>
      </c>
      <c r="Q3" s="41" t="str">
        <f t="shared" si="4"/>
        <v>Conceitos: Tempo Fato  Evento  Macroevento  Época</v>
      </c>
      <c r="R3" s="55" t="str">
        <f t="shared" si="5"/>
        <v>Consultar  -</v>
      </c>
      <c r="S3" s="42" t="s">
        <v>43</v>
      </c>
      <c r="T3" s="42" t="s">
        <v>43</v>
      </c>
      <c r="U3" s="51" t="str">
        <f t="shared" si="6"/>
        <v>Tempo-key_3</v>
      </c>
    </row>
    <row r="4" spans="1:21" ht="8.25" customHeight="1" x14ac:dyDescent="0.25">
      <c r="A4" s="40">
        <v>4</v>
      </c>
      <c r="B4" s="21" t="s">
        <v>42</v>
      </c>
      <c r="C4" s="20" t="s">
        <v>57</v>
      </c>
      <c r="D4" s="20" t="s">
        <v>97</v>
      </c>
      <c r="E4" s="52" t="s">
        <v>113</v>
      </c>
      <c r="F4" s="21" t="s">
        <v>114</v>
      </c>
      <c r="G4" s="53" t="s">
        <v>3</v>
      </c>
      <c r="H4" s="54" t="s">
        <v>3</v>
      </c>
      <c r="I4" s="53" t="s">
        <v>3</v>
      </c>
      <c r="J4" s="53" t="s">
        <v>3</v>
      </c>
      <c r="K4" s="53" t="s">
        <v>3</v>
      </c>
      <c r="L4" s="41" t="str">
        <f t="shared" si="7"/>
        <v>Conceitos: Tempo</v>
      </c>
      <c r="M4" s="41" t="str">
        <f t="shared" si="8"/>
        <v xml:space="preserve">Fato </v>
      </c>
      <c r="N4" s="41" t="str">
        <f t="shared" si="9"/>
        <v xml:space="preserve">Evento </v>
      </c>
      <c r="O4" s="41" t="str">
        <f t="shared" si="10"/>
        <v xml:space="preserve">Microevento </v>
      </c>
      <c r="P4" s="41" t="str">
        <f t="shared" si="11"/>
        <v xml:space="preserve">Pulso </v>
      </c>
      <c r="Q4" s="41" t="str">
        <f t="shared" ref="Q4:Q5" si="12">_xlfn.CONCAT(SUBSTITUTE(L4, "null", " ")," ",SUBSTITUTE(M4, "null", " ")," ",SUBSTITUTE(N4, "null", " ")," ",SUBSTITUTE(O4, "null", " ")," ", SUBSTITUTE(F4, "null", " "))</f>
        <v>Conceitos: Tempo Fato  Evento  Microevento  Pulso</v>
      </c>
      <c r="R4" s="55" t="str">
        <f t="shared" ref="R4:R5" si="13">_xlfn.CONCAT("Consultar  ",S4)</f>
        <v>Consultar  -</v>
      </c>
      <c r="S4" s="42" t="s">
        <v>43</v>
      </c>
      <c r="T4" s="42" t="s">
        <v>43</v>
      </c>
      <c r="U4" s="51" t="str">
        <f t="shared" si="6"/>
        <v>Tempo-key_4</v>
      </c>
    </row>
    <row r="5" spans="1:21" ht="8.25" customHeight="1" x14ac:dyDescent="0.25">
      <c r="A5" s="40">
        <v>5</v>
      </c>
      <c r="B5" s="21" t="s">
        <v>42</v>
      </c>
      <c r="C5" s="20" t="s">
        <v>57</v>
      </c>
      <c r="D5" s="20" t="s">
        <v>97</v>
      </c>
      <c r="E5" s="52" t="s">
        <v>113</v>
      </c>
      <c r="F5" s="21" t="s">
        <v>115</v>
      </c>
      <c r="G5" s="53" t="s">
        <v>3</v>
      </c>
      <c r="H5" s="54" t="s">
        <v>3</v>
      </c>
      <c r="I5" s="53" t="s">
        <v>3</v>
      </c>
      <c r="J5" s="53" t="s">
        <v>3</v>
      </c>
      <c r="K5" s="53" t="s">
        <v>3</v>
      </c>
      <c r="L5" s="41" t="str">
        <f t="shared" ref="L5" si="14">_xlfn.CONCAT("Conceitos: ", B5)</f>
        <v>Conceitos: Tempo</v>
      </c>
      <c r="M5" s="41" t="str">
        <f t="shared" ref="M5" si="15">_xlfn.CONCAT(C5," ")</f>
        <v xml:space="preserve">Fato </v>
      </c>
      <c r="N5" s="41" t="str">
        <f t="shared" ref="N5" si="16">_xlfn.CONCAT(D5," ")</f>
        <v xml:space="preserve">Evento </v>
      </c>
      <c r="O5" s="41" t="str">
        <f t="shared" ref="O5" si="17">_xlfn.CONCAT(E5," ")</f>
        <v xml:space="preserve">Microevento </v>
      </c>
      <c r="P5" s="41" t="str">
        <f t="shared" ref="P5" si="18">_xlfn.CONCAT(F5," ")</f>
        <v xml:space="preserve">Tick </v>
      </c>
      <c r="Q5" s="41" t="str">
        <f t="shared" si="12"/>
        <v>Conceitos: Tempo Fato  Evento  Microevento  Tick</v>
      </c>
      <c r="R5" s="55" t="str">
        <f t="shared" si="13"/>
        <v>Consultar  -</v>
      </c>
      <c r="S5" s="42" t="s">
        <v>43</v>
      </c>
      <c r="T5" s="42" t="s">
        <v>43</v>
      </c>
      <c r="U5" s="51" t="str">
        <f t="shared" si="6"/>
        <v>Tempo-key_5</v>
      </c>
    </row>
    <row r="6" spans="1:21" ht="8.25" customHeight="1" x14ac:dyDescent="0.25">
      <c r="A6" s="40">
        <v>6</v>
      </c>
      <c r="B6" s="21" t="s">
        <v>42</v>
      </c>
      <c r="C6" s="20" t="s">
        <v>57</v>
      </c>
      <c r="D6" s="20" t="s">
        <v>97</v>
      </c>
      <c r="E6" s="52" t="s">
        <v>110</v>
      </c>
      <c r="F6" s="21" t="s">
        <v>89</v>
      </c>
      <c r="G6" s="53" t="s">
        <v>3</v>
      </c>
      <c r="H6" s="54" t="s">
        <v>3</v>
      </c>
      <c r="I6" s="53" t="s">
        <v>3</v>
      </c>
      <c r="J6" s="53" t="s">
        <v>3</v>
      </c>
      <c r="K6" s="53" t="s">
        <v>3</v>
      </c>
      <c r="L6" s="41" t="str">
        <f t="shared" si="7"/>
        <v>Conceitos: Tempo</v>
      </c>
      <c r="M6" s="41" t="str">
        <f t="shared" si="8"/>
        <v xml:space="preserve">Fato </v>
      </c>
      <c r="N6" s="41" t="str">
        <f t="shared" si="9"/>
        <v xml:space="preserve">Evento </v>
      </c>
      <c r="O6" s="41" t="str">
        <f t="shared" si="10"/>
        <v xml:space="preserve">Calendário </v>
      </c>
      <c r="P6" s="41" t="str">
        <f t="shared" si="11"/>
        <v xml:space="preserve">Ano </v>
      </c>
      <c r="Q6" s="41" t="str">
        <f t="shared" si="4"/>
        <v>Conceitos: Tempo Fato  Evento  Calendário  Ano</v>
      </c>
      <c r="R6" s="55" t="str">
        <f t="shared" si="5"/>
        <v>Consultar  -</v>
      </c>
      <c r="S6" s="42" t="s">
        <v>43</v>
      </c>
      <c r="T6" s="42" t="s">
        <v>43</v>
      </c>
      <c r="U6" s="51" t="str">
        <f t="shared" si="6"/>
        <v>Tempo-key_6</v>
      </c>
    </row>
    <row r="7" spans="1:21" ht="8.25" customHeight="1" x14ac:dyDescent="0.25">
      <c r="A7" s="40">
        <v>7</v>
      </c>
      <c r="B7" s="21" t="s">
        <v>42</v>
      </c>
      <c r="C7" s="20" t="s">
        <v>57</v>
      </c>
      <c r="D7" s="20" t="s">
        <v>97</v>
      </c>
      <c r="E7" s="52" t="s">
        <v>110</v>
      </c>
      <c r="F7" s="21" t="s">
        <v>90</v>
      </c>
      <c r="G7" s="53" t="s">
        <v>3</v>
      </c>
      <c r="H7" s="54" t="s">
        <v>3</v>
      </c>
      <c r="I7" s="53" t="s">
        <v>3</v>
      </c>
      <c r="J7" s="53" t="s">
        <v>3</v>
      </c>
      <c r="K7" s="53" t="s">
        <v>3</v>
      </c>
      <c r="L7" s="41" t="str">
        <f t="shared" si="7"/>
        <v>Conceitos: Tempo</v>
      </c>
      <c r="M7" s="41" t="str">
        <f t="shared" si="8"/>
        <v xml:space="preserve">Fato </v>
      </c>
      <c r="N7" s="41" t="str">
        <f t="shared" si="9"/>
        <v xml:space="preserve">Evento </v>
      </c>
      <c r="O7" s="41" t="str">
        <f t="shared" si="10"/>
        <v xml:space="preserve">Calendário </v>
      </c>
      <c r="P7" s="41" t="str">
        <f t="shared" si="11"/>
        <v xml:space="preserve">Mês </v>
      </c>
      <c r="Q7" s="41" t="str">
        <f t="shared" si="4"/>
        <v>Conceitos: Tempo Fato  Evento  Calendário  Mês</v>
      </c>
      <c r="R7" s="55" t="str">
        <f t="shared" si="5"/>
        <v>Consultar  -</v>
      </c>
      <c r="S7" s="42" t="s">
        <v>43</v>
      </c>
      <c r="T7" s="42" t="s">
        <v>43</v>
      </c>
      <c r="U7" s="51" t="str">
        <f t="shared" si="6"/>
        <v>Tempo-key_7</v>
      </c>
    </row>
    <row r="8" spans="1:21" ht="8.25" customHeight="1" x14ac:dyDescent="0.25">
      <c r="A8" s="40">
        <v>8</v>
      </c>
      <c r="B8" s="21" t="s">
        <v>42</v>
      </c>
      <c r="C8" s="20" t="s">
        <v>57</v>
      </c>
      <c r="D8" s="20" t="s">
        <v>97</v>
      </c>
      <c r="E8" s="52" t="s">
        <v>110</v>
      </c>
      <c r="F8" s="21" t="s">
        <v>91</v>
      </c>
      <c r="G8" s="53" t="s">
        <v>3</v>
      </c>
      <c r="H8" s="54" t="s">
        <v>3</v>
      </c>
      <c r="I8" s="53" t="s">
        <v>3</v>
      </c>
      <c r="J8" s="53" t="s">
        <v>3</v>
      </c>
      <c r="K8" s="53" t="s">
        <v>3</v>
      </c>
      <c r="L8" s="41" t="str">
        <f t="shared" si="7"/>
        <v>Conceitos: Tempo</v>
      </c>
      <c r="M8" s="41" t="str">
        <f t="shared" si="8"/>
        <v xml:space="preserve">Fato </v>
      </c>
      <c r="N8" s="41" t="str">
        <f t="shared" si="9"/>
        <v xml:space="preserve">Evento </v>
      </c>
      <c r="O8" s="41" t="str">
        <f t="shared" si="10"/>
        <v xml:space="preserve">Calendário </v>
      </c>
      <c r="P8" s="41" t="str">
        <f t="shared" si="11"/>
        <v xml:space="preserve">Semana </v>
      </c>
      <c r="Q8" s="41" t="str">
        <f t="shared" si="4"/>
        <v>Conceitos: Tempo Fato  Evento  Calendário  Semana</v>
      </c>
      <c r="R8" s="55" t="str">
        <f t="shared" si="5"/>
        <v>Consultar  -</v>
      </c>
      <c r="S8" s="42" t="s">
        <v>43</v>
      </c>
      <c r="T8" s="42" t="s">
        <v>43</v>
      </c>
      <c r="U8" s="51" t="str">
        <f t="shared" si="6"/>
        <v>Tempo-key_8</v>
      </c>
    </row>
    <row r="9" spans="1:21" ht="8.25" customHeight="1" x14ac:dyDescent="0.25">
      <c r="A9" s="40">
        <v>9</v>
      </c>
      <c r="B9" s="21" t="s">
        <v>42</v>
      </c>
      <c r="C9" s="20" t="s">
        <v>57</v>
      </c>
      <c r="D9" s="20" t="s">
        <v>97</v>
      </c>
      <c r="E9" s="52" t="s">
        <v>110</v>
      </c>
      <c r="F9" s="21" t="s">
        <v>92</v>
      </c>
      <c r="G9" s="53" t="s">
        <v>3</v>
      </c>
      <c r="H9" s="54" t="s">
        <v>3</v>
      </c>
      <c r="I9" s="53" t="s">
        <v>3</v>
      </c>
      <c r="J9" s="53" t="s">
        <v>3</v>
      </c>
      <c r="K9" s="53" t="s">
        <v>3</v>
      </c>
      <c r="L9" s="41" t="str">
        <f t="shared" si="7"/>
        <v>Conceitos: Tempo</v>
      </c>
      <c r="M9" s="41" t="str">
        <f t="shared" si="8"/>
        <v xml:space="preserve">Fato </v>
      </c>
      <c r="N9" s="41" t="str">
        <f t="shared" si="9"/>
        <v xml:space="preserve">Evento </v>
      </c>
      <c r="O9" s="41" t="str">
        <f t="shared" si="10"/>
        <v xml:space="preserve">Calendário </v>
      </c>
      <c r="P9" s="41" t="str">
        <f t="shared" si="11"/>
        <v xml:space="preserve">Dia </v>
      </c>
      <c r="Q9" s="41" t="str">
        <f t="shared" si="4"/>
        <v>Conceitos: Tempo Fato  Evento  Calendário  Dia</v>
      </c>
      <c r="R9" s="55" t="str">
        <f t="shared" si="5"/>
        <v>Consultar  -</v>
      </c>
      <c r="S9" s="42" t="s">
        <v>43</v>
      </c>
      <c r="T9" s="42" t="s">
        <v>43</v>
      </c>
      <c r="U9" s="51" t="str">
        <f t="shared" si="6"/>
        <v>Tempo-key_9</v>
      </c>
    </row>
    <row r="10" spans="1:21" ht="8.25" customHeight="1" x14ac:dyDescent="0.25">
      <c r="A10" s="40">
        <v>10</v>
      </c>
      <c r="B10" s="21" t="s">
        <v>42</v>
      </c>
      <c r="C10" s="20" t="s">
        <v>57</v>
      </c>
      <c r="D10" s="20" t="s">
        <v>97</v>
      </c>
      <c r="E10" s="52" t="s">
        <v>111</v>
      </c>
      <c r="F10" s="21" t="s">
        <v>93</v>
      </c>
      <c r="G10" s="53" t="s">
        <v>3</v>
      </c>
      <c r="H10" s="54" t="s">
        <v>3</v>
      </c>
      <c r="I10" s="53" t="s">
        <v>3</v>
      </c>
      <c r="J10" s="53" t="s">
        <v>3</v>
      </c>
      <c r="K10" s="53" t="s">
        <v>3</v>
      </c>
      <c r="L10" s="41" t="str">
        <f t="shared" si="7"/>
        <v>Conceitos: Tempo</v>
      </c>
      <c r="M10" s="41" t="str">
        <f t="shared" si="8"/>
        <v xml:space="preserve">Fato </v>
      </c>
      <c r="N10" s="41" t="str">
        <f t="shared" si="9"/>
        <v xml:space="preserve">Evento </v>
      </c>
      <c r="O10" s="41" t="str">
        <f t="shared" si="10"/>
        <v xml:space="preserve">Horário </v>
      </c>
      <c r="P10" s="41" t="str">
        <f t="shared" si="11"/>
        <v xml:space="preserve">Hora </v>
      </c>
      <c r="Q10" s="41" t="str">
        <f t="shared" si="4"/>
        <v>Conceitos: Tempo Fato  Evento  Horário  Hora</v>
      </c>
      <c r="R10" s="55" t="str">
        <f t="shared" si="5"/>
        <v>Consultar  -</v>
      </c>
      <c r="S10" s="42" t="s">
        <v>43</v>
      </c>
      <c r="T10" s="42" t="s">
        <v>43</v>
      </c>
      <c r="U10" s="51" t="str">
        <f t="shared" si="6"/>
        <v>Tempo-key_10</v>
      </c>
    </row>
    <row r="11" spans="1:21" ht="8.25" customHeight="1" x14ac:dyDescent="0.25">
      <c r="A11" s="40">
        <v>11</v>
      </c>
      <c r="B11" s="21" t="s">
        <v>42</v>
      </c>
      <c r="C11" s="20" t="s">
        <v>57</v>
      </c>
      <c r="D11" s="20" t="s">
        <v>97</v>
      </c>
      <c r="E11" s="52" t="s">
        <v>111</v>
      </c>
      <c r="F11" s="21" t="s">
        <v>94</v>
      </c>
      <c r="G11" s="53" t="s">
        <v>3</v>
      </c>
      <c r="H11" s="54" t="s">
        <v>3</v>
      </c>
      <c r="I11" s="53" t="s">
        <v>3</v>
      </c>
      <c r="J11" s="53" t="s">
        <v>3</v>
      </c>
      <c r="K11" s="53" t="s">
        <v>3</v>
      </c>
      <c r="L11" s="41" t="str">
        <f t="shared" si="7"/>
        <v>Conceitos: Tempo</v>
      </c>
      <c r="M11" s="41" t="str">
        <f t="shared" si="8"/>
        <v xml:space="preserve">Fato </v>
      </c>
      <c r="N11" s="41" t="str">
        <f t="shared" si="9"/>
        <v xml:space="preserve">Evento </v>
      </c>
      <c r="O11" s="41" t="str">
        <f t="shared" si="10"/>
        <v xml:space="preserve">Horário </v>
      </c>
      <c r="P11" s="41" t="str">
        <f t="shared" si="11"/>
        <v xml:space="preserve">Minuto </v>
      </c>
      <c r="Q11" s="41" t="str">
        <f t="shared" si="4"/>
        <v>Conceitos: Tempo Fato  Evento  Horário  Minuto</v>
      </c>
      <c r="R11" s="55" t="str">
        <f t="shared" si="5"/>
        <v>Consultar  -</v>
      </c>
      <c r="S11" s="42" t="s">
        <v>43</v>
      </c>
      <c r="T11" s="42" t="s">
        <v>43</v>
      </c>
      <c r="U11" s="51" t="str">
        <f t="shared" si="6"/>
        <v>Tempo-key_11</v>
      </c>
    </row>
    <row r="12" spans="1:21" ht="8.25" customHeight="1" x14ac:dyDescent="0.25">
      <c r="A12" s="40">
        <v>12</v>
      </c>
      <c r="B12" s="21" t="s">
        <v>42</v>
      </c>
      <c r="C12" s="20" t="s">
        <v>57</v>
      </c>
      <c r="D12" s="20" t="s">
        <v>97</v>
      </c>
      <c r="E12" s="52" t="s">
        <v>111</v>
      </c>
      <c r="F12" s="21" t="s">
        <v>95</v>
      </c>
      <c r="G12" s="53" t="s">
        <v>3</v>
      </c>
      <c r="H12" s="54" t="s">
        <v>3</v>
      </c>
      <c r="I12" s="53" t="s">
        <v>3</v>
      </c>
      <c r="J12" s="53" t="s">
        <v>3</v>
      </c>
      <c r="K12" s="53" t="s">
        <v>3</v>
      </c>
      <c r="L12" s="41" t="str">
        <f t="shared" si="7"/>
        <v>Conceitos: Tempo</v>
      </c>
      <c r="M12" s="41" t="str">
        <f t="shared" si="8"/>
        <v xml:space="preserve">Fato </v>
      </c>
      <c r="N12" s="41" t="str">
        <f t="shared" si="9"/>
        <v xml:space="preserve">Evento </v>
      </c>
      <c r="O12" s="41" t="str">
        <f t="shared" si="10"/>
        <v xml:space="preserve">Horário </v>
      </c>
      <c r="P12" s="41" t="str">
        <f t="shared" si="11"/>
        <v xml:space="preserve">Segundo </v>
      </c>
      <c r="Q12" s="41" t="str">
        <f t="shared" si="4"/>
        <v>Conceitos: Tempo Fato  Evento  Horário  Segundo</v>
      </c>
      <c r="R12" s="55" t="str">
        <f t="shared" si="5"/>
        <v>Consultar  -</v>
      </c>
      <c r="S12" s="42" t="s">
        <v>43</v>
      </c>
      <c r="T12" s="42" t="s">
        <v>43</v>
      </c>
      <c r="U12" s="51" t="str">
        <f t="shared" si="6"/>
        <v>Tempo-key_12</v>
      </c>
    </row>
    <row r="13" spans="1:21" s="56" customFormat="1" ht="8.25" customHeight="1" x14ac:dyDescent="0.25">
      <c r="A13" s="40">
        <v>13</v>
      </c>
      <c r="B13" s="21" t="s">
        <v>42</v>
      </c>
      <c r="C13" s="20" t="s">
        <v>57</v>
      </c>
      <c r="D13" s="20" t="s">
        <v>97</v>
      </c>
      <c r="E13" s="52" t="s">
        <v>111</v>
      </c>
      <c r="F13" s="21" t="s">
        <v>96</v>
      </c>
      <c r="G13" s="53" t="s">
        <v>3</v>
      </c>
      <c r="H13" s="54" t="s">
        <v>3</v>
      </c>
      <c r="I13" s="53" t="s">
        <v>3</v>
      </c>
      <c r="J13" s="53" t="s">
        <v>3</v>
      </c>
      <c r="K13" s="53" t="s">
        <v>3</v>
      </c>
      <c r="L13" s="41" t="str">
        <f t="shared" ref="L13" si="19">_xlfn.CONCAT("Conceitos: ", B13)</f>
        <v>Conceitos: Tempo</v>
      </c>
      <c r="M13" s="41" t="str">
        <f t="shared" ref="M13" si="20">_xlfn.CONCAT(C13," ")</f>
        <v xml:space="preserve">Fato </v>
      </c>
      <c r="N13" s="41" t="str">
        <f t="shared" ref="N13" si="21">_xlfn.CONCAT(D13," ")</f>
        <v xml:space="preserve">Evento </v>
      </c>
      <c r="O13" s="41" t="str">
        <f t="shared" ref="O13" si="22">_xlfn.CONCAT(E13," ")</f>
        <v xml:space="preserve">Horário </v>
      </c>
      <c r="P13" s="41" t="str">
        <f t="shared" ref="P13" si="23">_xlfn.CONCAT(F13," ")</f>
        <v xml:space="preserve">Milisegundo </v>
      </c>
      <c r="Q13" s="41" t="str">
        <f t="shared" ref="Q13" si="24">_xlfn.CONCAT(SUBSTITUTE(L13, "null", " ")," ",SUBSTITUTE(M13, "null", " ")," ",SUBSTITUTE(N13, "null", " ")," ",SUBSTITUTE(O13, "null", " ")," ", SUBSTITUTE(F13, "null", " "))</f>
        <v>Conceitos: Tempo Fato  Evento  Horário  Milisegundo</v>
      </c>
      <c r="R13" s="55" t="str">
        <f t="shared" ref="R13" si="25">_xlfn.CONCAT("Consultar  ",S13)</f>
        <v>Consultar  -</v>
      </c>
      <c r="S13" s="42" t="s">
        <v>43</v>
      </c>
      <c r="T13" s="42" t="s">
        <v>43</v>
      </c>
      <c r="U13" s="51" t="str">
        <f t="shared" si="6"/>
        <v>Tempo-key_13</v>
      </c>
    </row>
    <row r="14" spans="1:21" s="56" customFormat="1" ht="8.25" customHeight="1" x14ac:dyDescent="0.25">
      <c r="A14" s="40">
        <v>14</v>
      </c>
      <c r="B14" s="21" t="s">
        <v>42</v>
      </c>
      <c r="C14" s="20" t="s">
        <v>57</v>
      </c>
      <c r="D14" s="20" t="s">
        <v>97</v>
      </c>
      <c r="E14" s="52" t="s">
        <v>109</v>
      </c>
      <c r="F14" s="21" t="s">
        <v>117</v>
      </c>
      <c r="G14" s="53" t="s">
        <v>3</v>
      </c>
      <c r="H14" s="54" t="s">
        <v>3</v>
      </c>
      <c r="I14" s="53" t="s">
        <v>3</v>
      </c>
      <c r="J14" s="53" t="s">
        <v>3</v>
      </c>
      <c r="K14" s="53" t="s">
        <v>3</v>
      </c>
      <c r="L14" s="67" t="str">
        <f>_xlfn.CONCAT("Conceitos: ", B14)</f>
        <v>Conceitos: Tempo</v>
      </c>
      <c r="M14" s="67" t="str">
        <f>_xlfn.CONCAT(C14," ")</f>
        <v xml:space="preserve">Fato </v>
      </c>
      <c r="N14" s="41" t="str">
        <f>_xlfn.CONCAT(D14," ")</f>
        <v xml:space="preserve">Evento </v>
      </c>
      <c r="O14" s="41" t="str">
        <f>_xlfn.CONCAT(E14," ")</f>
        <v xml:space="preserve">Duração </v>
      </c>
      <c r="P14" s="41" t="str">
        <f>_xlfn.CONCAT(F14," ")</f>
        <v xml:space="preserve">Crono.I </v>
      </c>
      <c r="Q14" s="67" t="str">
        <f>_xlfn.CONCAT(SUBSTITUTE(L14, "null", " ")," ",SUBSTITUTE(M14, "null", " ")," ",SUBSTITUTE(N14, "null", " ")," ",SUBSTITUTE(O14, "null", " ")," ", SUBSTITUTE(F14, "null", " "))</f>
        <v>Conceitos: Tempo Fato  Evento  Duração  Crono.I</v>
      </c>
      <c r="R14" s="67" t="str">
        <f>_xlfn.CONCAT("Consultar  ",S14)</f>
        <v>Consultar  -</v>
      </c>
      <c r="S14" s="42" t="s">
        <v>43</v>
      </c>
      <c r="T14" s="42" t="s">
        <v>43</v>
      </c>
      <c r="U14" s="51" t="str">
        <f t="shared" si="6"/>
        <v>Tempo-key_14</v>
      </c>
    </row>
    <row r="15" spans="1:21" s="56" customFormat="1" ht="8.25" customHeight="1" x14ac:dyDescent="0.25">
      <c r="A15" s="40">
        <v>15</v>
      </c>
      <c r="B15" s="21" t="s">
        <v>42</v>
      </c>
      <c r="C15" s="20" t="s">
        <v>57</v>
      </c>
      <c r="D15" s="20" t="s">
        <v>97</v>
      </c>
      <c r="E15" s="52" t="s">
        <v>109</v>
      </c>
      <c r="F15" s="21" t="s">
        <v>118</v>
      </c>
      <c r="G15" s="53" t="s">
        <v>3</v>
      </c>
      <c r="H15" s="54" t="s">
        <v>3</v>
      </c>
      <c r="I15" s="53" t="s">
        <v>3</v>
      </c>
      <c r="J15" s="53" t="s">
        <v>3</v>
      </c>
      <c r="K15" s="53" t="s">
        <v>3</v>
      </c>
      <c r="L15" s="67" t="str">
        <f>_xlfn.CONCAT("Conceitos: ", B15)</f>
        <v>Conceitos: Tempo</v>
      </c>
      <c r="M15" s="67" t="str">
        <f>_xlfn.CONCAT(C15," ")</f>
        <v xml:space="preserve">Fato </v>
      </c>
      <c r="N15" s="41" t="str">
        <f>_xlfn.CONCAT(D15," ")</f>
        <v xml:space="preserve">Evento </v>
      </c>
      <c r="O15" s="41" t="str">
        <f>_xlfn.CONCAT(E15," ")</f>
        <v xml:space="preserve">Duração </v>
      </c>
      <c r="P15" s="41" t="str">
        <f>_xlfn.CONCAT(F15," ")</f>
        <v xml:space="preserve">Crono.F </v>
      </c>
      <c r="Q15" s="67" t="str">
        <f>_xlfn.CONCAT(SUBSTITUTE(L15, "null", " ")," ",SUBSTITUTE(M15, "null", " ")," ",SUBSTITUTE(N15, "null", " ")," ",SUBSTITUTE(O15, "null", " ")," ", SUBSTITUTE(F15, "null", " "))</f>
        <v>Conceitos: Tempo Fato  Evento  Duração  Crono.F</v>
      </c>
      <c r="R15" s="67" t="str">
        <f>_xlfn.CONCAT("Consultar  ",S15)</f>
        <v>Consultar  -</v>
      </c>
      <c r="S15" s="42" t="s">
        <v>43</v>
      </c>
      <c r="T15" s="42" t="s">
        <v>43</v>
      </c>
      <c r="U15" s="51" t="str">
        <f t="shared" si="6"/>
        <v>Tempo-key_15</v>
      </c>
    </row>
    <row r="16" spans="1:21" s="56" customFormat="1" ht="8.25" customHeight="1" x14ac:dyDescent="0.25">
      <c r="A16" s="40">
        <v>16</v>
      </c>
      <c r="B16" s="21" t="s">
        <v>42</v>
      </c>
      <c r="C16" s="20" t="s">
        <v>57</v>
      </c>
      <c r="D16" s="20" t="s">
        <v>97</v>
      </c>
      <c r="E16" s="52" t="s">
        <v>109</v>
      </c>
      <c r="F16" s="21" t="s">
        <v>116</v>
      </c>
      <c r="G16" s="53" t="s">
        <v>3</v>
      </c>
      <c r="H16" s="54" t="s">
        <v>3</v>
      </c>
      <c r="I16" s="53" t="s">
        <v>3</v>
      </c>
      <c r="J16" s="53" t="s">
        <v>3</v>
      </c>
      <c r="K16" s="53" t="s">
        <v>3</v>
      </c>
      <c r="L16" s="41" t="str">
        <f t="shared" si="7"/>
        <v>Conceitos: Tempo</v>
      </c>
      <c r="M16" s="41" t="str">
        <f t="shared" si="8"/>
        <v xml:space="preserve">Fato </v>
      </c>
      <c r="N16" s="41" t="str">
        <f t="shared" si="9"/>
        <v xml:space="preserve">Evento </v>
      </c>
      <c r="O16" s="41" t="str">
        <f t="shared" si="10"/>
        <v xml:space="preserve">Duração </v>
      </c>
      <c r="P16" s="41" t="str">
        <f t="shared" si="11"/>
        <v xml:space="preserve">DeltaT </v>
      </c>
      <c r="Q16" s="41" t="str">
        <f t="shared" si="4"/>
        <v>Conceitos: Tempo Fato  Evento  Duração  DeltaT</v>
      </c>
      <c r="R16" s="55" t="str">
        <f t="shared" si="5"/>
        <v>Consultar  -</v>
      </c>
      <c r="S16" s="42" t="s">
        <v>43</v>
      </c>
      <c r="T16" s="42" t="s">
        <v>43</v>
      </c>
      <c r="U16" s="51" t="str">
        <f t="shared" si="6"/>
        <v>Tempo-key_16</v>
      </c>
    </row>
    <row r="17" spans="1:21" ht="8.25" customHeight="1" x14ac:dyDescent="0.25">
      <c r="A17" s="40">
        <v>17</v>
      </c>
      <c r="B17" s="21" t="s">
        <v>42</v>
      </c>
      <c r="C17" s="20" t="s">
        <v>57</v>
      </c>
      <c r="D17" s="20" t="s">
        <v>97</v>
      </c>
      <c r="E17" s="20" t="s">
        <v>58</v>
      </c>
      <c r="F17" s="21" t="s">
        <v>125</v>
      </c>
      <c r="G17" s="29" t="s">
        <v>3</v>
      </c>
      <c r="H17" s="33" t="s">
        <v>3</v>
      </c>
      <c r="I17" s="29" t="s">
        <v>3</v>
      </c>
      <c r="J17" s="29" t="s">
        <v>3</v>
      </c>
      <c r="K17" s="29" t="s">
        <v>3</v>
      </c>
      <c r="L17" s="41" t="str">
        <f t="shared" ref="L17" si="26">_xlfn.CONCAT("Conceitos: ", B17)</f>
        <v>Conceitos: Tempo</v>
      </c>
      <c r="M17" s="41" t="str">
        <f t="shared" ref="M17" si="27">_xlfn.CONCAT(C17," ")</f>
        <v xml:space="preserve">Fato </v>
      </c>
      <c r="N17" s="41" t="str">
        <f t="shared" ref="N17" si="28">_xlfn.CONCAT(D17," ")</f>
        <v xml:space="preserve">Evento </v>
      </c>
      <c r="O17" s="41" t="str">
        <f t="shared" ref="O17" si="29">_xlfn.CONCAT(E17," ")</f>
        <v xml:space="preserve">Etapa </v>
      </c>
      <c r="P17" s="41" t="str">
        <f t="shared" ref="P17" si="30">_xlfn.CONCAT(F17," ")</f>
        <v xml:space="preserve">Ideação </v>
      </c>
      <c r="Q17" s="41" t="str">
        <f t="shared" ref="Q17" si="31">_xlfn.CONCAT(SUBSTITUTE(L17, "null", " ")," ",SUBSTITUTE(M17, "null", " ")," ",SUBSTITUTE(N17, "null", " ")," ",SUBSTITUTE(O17, "null", " ")," ", SUBSTITUTE(F17, "null", " "))</f>
        <v>Conceitos: Tempo Fato  Evento  Etapa  Ideação</v>
      </c>
      <c r="R17" s="55" t="str">
        <f t="shared" si="5"/>
        <v>Consultar  -</v>
      </c>
      <c r="S17" s="42" t="s">
        <v>43</v>
      </c>
      <c r="T17" s="42" t="s">
        <v>43</v>
      </c>
      <c r="U17" s="51" t="str">
        <f t="shared" si="6"/>
        <v>Tempo-key_17</v>
      </c>
    </row>
    <row r="18" spans="1:21" ht="8.25" customHeight="1" x14ac:dyDescent="0.25">
      <c r="A18" s="40">
        <v>18</v>
      </c>
      <c r="B18" s="21" t="s">
        <v>42</v>
      </c>
      <c r="C18" s="20" t="s">
        <v>57</v>
      </c>
      <c r="D18" s="20" t="s">
        <v>97</v>
      </c>
      <c r="E18" s="20" t="s">
        <v>58</v>
      </c>
      <c r="F18" s="21" t="s">
        <v>126</v>
      </c>
      <c r="G18" s="29" t="s">
        <v>3</v>
      </c>
      <c r="H18" s="33" t="s">
        <v>3</v>
      </c>
      <c r="I18" s="29" t="s">
        <v>3</v>
      </c>
      <c r="J18" s="29" t="s">
        <v>3</v>
      </c>
      <c r="K18" s="29" t="s">
        <v>3</v>
      </c>
      <c r="L18" s="41" t="str">
        <f t="shared" si="7"/>
        <v>Conceitos: Tempo</v>
      </c>
      <c r="M18" s="41" t="str">
        <f t="shared" si="8"/>
        <v xml:space="preserve">Fato </v>
      </c>
      <c r="N18" s="41" t="str">
        <f t="shared" si="9"/>
        <v xml:space="preserve">Evento </v>
      </c>
      <c r="O18" s="41" t="str">
        <f t="shared" si="10"/>
        <v xml:space="preserve">Etapa </v>
      </c>
      <c r="P18" s="41" t="str">
        <f t="shared" si="11"/>
        <v xml:space="preserve">Projetação </v>
      </c>
      <c r="Q18" s="41" t="str">
        <f t="shared" si="4"/>
        <v>Conceitos: Tempo Fato  Evento  Etapa  Projetação</v>
      </c>
      <c r="R18" s="55" t="str">
        <f t="shared" ref="R18" si="32">_xlfn.CONCAT("Consultar  ",S18)</f>
        <v>Consultar  -</v>
      </c>
      <c r="S18" s="42" t="s">
        <v>43</v>
      </c>
      <c r="T18" s="42" t="s">
        <v>43</v>
      </c>
      <c r="U18" s="51" t="str">
        <f t="shared" si="6"/>
        <v>Tempo-key_18</v>
      </c>
    </row>
    <row r="19" spans="1:21" ht="8.25" customHeight="1" x14ac:dyDescent="0.25">
      <c r="A19" s="40">
        <v>19</v>
      </c>
      <c r="B19" s="21" t="s">
        <v>42</v>
      </c>
      <c r="C19" s="20" t="s">
        <v>57</v>
      </c>
      <c r="D19" s="20" t="s">
        <v>97</v>
      </c>
      <c r="E19" s="20" t="s">
        <v>58</v>
      </c>
      <c r="F19" s="20" t="s">
        <v>127</v>
      </c>
      <c r="G19" s="29" t="s">
        <v>3</v>
      </c>
      <c r="H19" s="33" t="s">
        <v>3</v>
      </c>
      <c r="I19" s="29" t="s">
        <v>3</v>
      </c>
      <c r="J19" s="29" t="s">
        <v>3</v>
      </c>
      <c r="K19" s="29" t="s">
        <v>3</v>
      </c>
      <c r="L19" s="41" t="str">
        <f t="shared" ref="L19" si="33">_xlfn.CONCAT("Conceitos: ", B19)</f>
        <v>Conceitos: Tempo</v>
      </c>
      <c r="M19" s="41" t="str">
        <f t="shared" ref="M19" si="34">_xlfn.CONCAT(C19," ")</f>
        <v xml:space="preserve">Fato </v>
      </c>
      <c r="N19" s="41" t="str">
        <f t="shared" ref="N19" si="35">_xlfn.CONCAT(D19," ")</f>
        <v xml:space="preserve">Evento </v>
      </c>
      <c r="O19" s="41" t="str">
        <f t="shared" ref="O19" si="36">_xlfn.CONCAT(E19," ")</f>
        <v xml:space="preserve">Etapa </v>
      </c>
      <c r="P19" s="41" t="str">
        <f t="shared" ref="P19" si="37">_xlfn.CONCAT(F19," ")</f>
        <v xml:space="preserve">Simulação </v>
      </c>
      <c r="Q19" s="41" t="str">
        <f t="shared" ref="Q19" si="38">_xlfn.CONCAT(SUBSTITUTE(L19, "null", " ")," ",SUBSTITUTE(M19, "null", " ")," ",SUBSTITUTE(N19, "null", " ")," ",SUBSTITUTE(O19, "null", " ")," ", SUBSTITUTE(F19, "null", " "))</f>
        <v>Conceitos: Tempo Fato  Evento  Etapa  Simulação</v>
      </c>
      <c r="R19" s="55" t="str">
        <f t="shared" si="5"/>
        <v>Consultar  -</v>
      </c>
      <c r="S19" s="42" t="s">
        <v>43</v>
      </c>
      <c r="T19" s="42" t="s">
        <v>43</v>
      </c>
      <c r="U19" s="51" t="str">
        <f t="shared" si="6"/>
        <v>Tempo-key_19</v>
      </c>
    </row>
    <row r="20" spans="1:21" ht="8.25" customHeight="1" x14ac:dyDescent="0.25">
      <c r="A20" s="40">
        <v>20</v>
      </c>
      <c r="B20" s="21" t="s">
        <v>42</v>
      </c>
      <c r="C20" s="20" t="s">
        <v>57</v>
      </c>
      <c r="D20" s="20" t="s">
        <v>97</v>
      </c>
      <c r="E20" s="20" t="s">
        <v>58</v>
      </c>
      <c r="F20" s="20" t="s">
        <v>128</v>
      </c>
      <c r="G20" s="29" t="s">
        <v>3</v>
      </c>
      <c r="H20" s="33" t="s">
        <v>3</v>
      </c>
      <c r="I20" s="29" t="s">
        <v>3</v>
      </c>
      <c r="J20" s="29" t="s">
        <v>3</v>
      </c>
      <c r="K20" s="29" t="s">
        <v>3</v>
      </c>
      <c r="L20" s="41" t="str">
        <f t="shared" si="7"/>
        <v>Conceitos: Tempo</v>
      </c>
      <c r="M20" s="41" t="str">
        <f t="shared" si="8"/>
        <v xml:space="preserve">Fato </v>
      </c>
      <c r="N20" s="41" t="str">
        <f t="shared" si="9"/>
        <v xml:space="preserve">Evento </v>
      </c>
      <c r="O20" s="41" t="str">
        <f t="shared" si="10"/>
        <v xml:space="preserve">Etapa </v>
      </c>
      <c r="P20" s="41" t="str">
        <f t="shared" si="11"/>
        <v xml:space="preserve">Planejamento </v>
      </c>
      <c r="Q20" s="41" t="str">
        <f t="shared" si="4"/>
        <v>Conceitos: Tempo Fato  Evento  Etapa  Planejamento</v>
      </c>
      <c r="R20" s="55" t="str">
        <f t="shared" si="5"/>
        <v>Consultar  -</v>
      </c>
      <c r="S20" s="42" t="s">
        <v>43</v>
      </c>
      <c r="T20" s="42" t="s">
        <v>43</v>
      </c>
      <c r="U20" s="51" t="str">
        <f t="shared" si="6"/>
        <v>Tempo-key_20</v>
      </c>
    </row>
    <row r="21" spans="1:21" ht="8.25" customHeight="1" x14ac:dyDescent="0.25">
      <c r="A21" s="40">
        <v>21</v>
      </c>
      <c r="B21" s="21" t="s">
        <v>42</v>
      </c>
      <c r="C21" s="20" t="s">
        <v>57</v>
      </c>
      <c r="D21" s="20" t="s">
        <v>97</v>
      </c>
      <c r="E21" s="20" t="s">
        <v>58</v>
      </c>
      <c r="F21" s="20" t="s">
        <v>130</v>
      </c>
      <c r="G21" s="29" t="s">
        <v>3</v>
      </c>
      <c r="H21" s="33" t="s">
        <v>3</v>
      </c>
      <c r="I21" s="29" t="s">
        <v>3</v>
      </c>
      <c r="J21" s="29" t="s">
        <v>3</v>
      </c>
      <c r="K21" s="29" t="s">
        <v>3</v>
      </c>
      <c r="L21" s="41" t="str">
        <f t="shared" ref="L21" si="39">_xlfn.CONCAT("Conceitos: ", B21)</f>
        <v>Conceitos: Tempo</v>
      </c>
      <c r="M21" s="41" t="str">
        <f t="shared" ref="M21" si="40">_xlfn.CONCAT(C21," ")</f>
        <v xml:space="preserve">Fato </v>
      </c>
      <c r="N21" s="41" t="str">
        <f t="shared" ref="N21" si="41">_xlfn.CONCAT(D21," ")</f>
        <v xml:space="preserve">Evento </v>
      </c>
      <c r="O21" s="41" t="str">
        <f t="shared" ref="O21" si="42">_xlfn.CONCAT(E21," ")</f>
        <v xml:space="preserve">Etapa </v>
      </c>
      <c r="P21" s="41" t="str">
        <f t="shared" ref="P21" si="43">_xlfn.CONCAT(F21," ")</f>
        <v xml:space="preserve">Obra </v>
      </c>
      <c r="Q21" s="41" t="str">
        <f t="shared" ref="Q21" si="44">_xlfn.CONCAT(SUBSTITUTE(L21, "null", " ")," ",SUBSTITUTE(M21, "null", " ")," ",SUBSTITUTE(N21, "null", " ")," ",SUBSTITUTE(O21, "null", " ")," ", SUBSTITUTE(F21, "null", " "))</f>
        <v>Conceitos: Tempo Fato  Evento  Etapa  Obra</v>
      </c>
      <c r="R21" s="55" t="str">
        <f t="shared" ref="R21" si="45">_xlfn.CONCAT("Consultar  ",S21)</f>
        <v>Consultar  -</v>
      </c>
      <c r="S21" s="42" t="s">
        <v>43</v>
      </c>
      <c r="T21" s="42" t="s">
        <v>43</v>
      </c>
      <c r="U21" s="51" t="str">
        <f t="shared" ref="U21" si="46">_xlfn.CONCAT("Tempo-key_",A21)</f>
        <v>Tempo-key_21</v>
      </c>
    </row>
    <row r="22" spans="1:21" ht="8.25" customHeight="1" x14ac:dyDescent="0.25">
      <c r="A22" s="40">
        <v>22</v>
      </c>
      <c r="B22" s="21" t="s">
        <v>42</v>
      </c>
      <c r="C22" s="20" t="s">
        <v>57</v>
      </c>
      <c r="D22" s="20" t="s">
        <v>97</v>
      </c>
      <c r="E22" s="20" t="s">
        <v>58</v>
      </c>
      <c r="F22" s="21" t="s">
        <v>129</v>
      </c>
      <c r="G22" s="29" t="s">
        <v>3</v>
      </c>
      <c r="H22" s="33" t="s">
        <v>3</v>
      </c>
      <c r="I22" s="29" t="s">
        <v>3</v>
      </c>
      <c r="J22" s="29" t="s">
        <v>3</v>
      </c>
      <c r="K22" s="29" t="s">
        <v>3</v>
      </c>
      <c r="L22" s="41" t="str">
        <f t="shared" si="7"/>
        <v>Conceitos: Tempo</v>
      </c>
      <c r="M22" s="41" t="str">
        <f t="shared" si="8"/>
        <v xml:space="preserve">Fato </v>
      </c>
      <c r="N22" s="41" t="str">
        <f t="shared" si="9"/>
        <v xml:space="preserve">Evento </v>
      </c>
      <c r="O22" s="41" t="str">
        <f t="shared" si="10"/>
        <v xml:space="preserve">Etapa </v>
      </c>
      <c r="P22" s="41" t="str">
        <f t="shared" si="11"/>
        <v xml:space="preserve">Operação </v>
      </c>
      <c r="Q22" s="41" t="str">
        <f t="shared" si="4"/>
        <v>Conceitos: Tempo Fato  Evento  Etapa  Operação</v>
      </c>
      <c r="R22" s="55" t="str">
        <f t="shared" si="5"/>
        <v>Consultar  -</v>
      </c>
      <c r="S22" s="42" t="s">
        <v>43</v>
      </c>
      <c r="T22" s="42" t="s">
        <v>43</v>
      </c>
      <c r="U22" s="51" t="str">
        <f t="shared" si="6"/>
        <v>Tempo-key_22</v>
      </c>
    </row>
    <row r="29" spans="1:21" ht="8.25" customHeight="1" x14ac:dyDescent="0.25">
      <c r="G29" s="12"/>
    </row>
  </sheetData>
  <phoneticPr fontId="1" type="noConversion"/>
  <conditionalFormatting sqref="F1">
    <cfRule type="duplicateValues" dxfId="20" priority="23"/>
    <cfRule type="duplicateValues" dxfId="19" priority="24"/>
  </conditionalFormatting>
  <conditionalFormatting sqref="F23:F1048576 F1 G29"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  <cfRule type="duplicateValues" dxfId="13" priority="20"/>
    <cfRule type="duplicateValues" dxfId="12" priority="21"/>
    <cfRule type="duplicateValues" dxfId="11" priority="22"/>
  </conditionalFormatting>
  <conditionalFormatting sqref="F23:F1048576 F1">
    <cfRule type="duplicateValues" dxfId="10" priority="1"/>
  </conditionalFormatting>
  <conditionalFormatting sqref="G23:G28 H23:K29 G30:K1048576 G1:K22">
    <cfRule type="cellIs" dxfId="9" priority="13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0"/>
  <sheetViews>
    <sheetView tabSelected="1" zoomScale="160" zoomScaleNormal="160" workbookViewId="0">
      <pane ySplit="1" topLeftCell="A2" activePane="bottomLeft" state="frozen"/>
      <selection activeCell="B22" sqref="B22"/>
      <selection pane="bottomLeft" activeCell="E18" sqref="E18"/>
    </sheetView>
  </sheetViews>
  <sheetFormatPr baseColWidth="10" defaultColWidth="11.140625" defaultRowHeight="9" customHeight="1" x14ac:dyDescent="0.25"/>
  <cols>
    <col min="1" max="1" width="2.85546875" style="22" customWidth="1"/>
    <col min="2" max="2" width="8" style="23" customWidth="1"/>
    <col min="3" max="3" width="7.85546875" style="23" customWidth="1"/>
    <col min="4" max="4" width="8.42578125" style="22" customWidth="1"/>
    <col min="5" max="5" width="8.5703125" style="23" customWidth="1"/>
    <col min="6" max="6" width="9.7109375" style="23" bestFit="1" customWidth="1"/>
    <col min="7" max="7" width="8" style="22" customWidth="1"/>
    <col min="8" max="8" width="7.7109375" style="22" bestFit="1" customWidth="1"/>
    <col min="9" max="9" width="7.140625" style="22" bestFit="1" customWidth="1"/>
    <col min="10" max="10" width="7.42578125" style="22" bestFit="1" customWidth="1"/>
    <col min="11" max="11" width="8.28515625" style="22" customWidth="1"/>
    <col min="12" max="12" width="7.28515625" style="22" bestFit="1" customWidth="1"/>
    <col min="13" max="13" width="7.140625" style="22" bestFit="1" customWidth="1"/>
    <col min="14" max="14" width="7.7109375" style="22" bestFit="1" customWidth="1"/>
    <col min="15" max="15" width="8.140625" style="22" customWidth="1"/>
    <col min="16" max="16" width="6" style="22" bestFit="1" customWidth="1"/>
    <col min="17" max="17" width="5.7109375" style="22" bestFit="1" customWidth="1"/>
    <col min="18" max="18" width="33.42578125" style="23" bestFit="1" customWidth="1"/>
    <col min="19" max="19" width="11.28515625" style="23" customWidth="1"/>
    <col min="20" max="20" width="7.5703125" style="23" bestFit="1" customWidth="1"/>
    <col min="21" max="21" width="30.42578125" style="23" customWidth="1"/>
    <col min="22" max="22" width="12.5703125" style="23" customWidth="1"/>
    <col min="23" max="16384" width="11.140625" style="12"/>
  </cols>
  <sheetData>
    <row r="1" spans="1:22" s="4" customFormat="1" ht="33.75" customHeight="1" x14ac:dyDescent="0.25">
      <c r="A1" s="3" t="s">
        <v>24</v>
      </c>
      <c r="B1" s="57" t="s">
        <v>61</v>
      </c>
      <c r="C1" s="57" t="s">
        <v>62</v>
      </c>
      <c r="D1" s="57" t="s">
        <v>63</v>
      </c>
      <c r="E1" s="57" t="s">
        <v>64</v>
      </c>
      <c r="F1" s="57" t="s">
        <v>65</v>
      </c>
      <c r="G1" s="57" t="s">
        <v>66</v>
      </c>
      <c r="H1" s="57" t="s">
        <v>67</v>
      </c>
      <c r="I1" s="57" t="s">
        <v>68</v>
      </c>
      <c r="J1" s="57" t="s">
        <v>69</v>
      </c>
      <c r="K1" s="57" t="s">
        <v>70</v>
      </c>
      <c r="L1" s="57" t="s">
        <v>71</v>
      </c>
      <c r="M1" s="57" t="s">
        <v>72</v>
      </c>
      <c r="N1" s="57" t="s">
        <v>73</v>
      </c>
      <c r="O1" s="57" t="s">
        <v>74</v>
      </c>
      <c r="P1" s="57" t="s">
        <v>75</v>
      </c>
      <c r="Q1" s="57" t="s">
        <v>76</v>
      </c>
      <c r="R1" s="57" t="s">
        <v>81</v>
      </c>
      <c r="S1" s="57" t="s">
        <v>80</v>
      </c>
      <c r="T1" s="57" t="s">
        <v>77</v>
      </c>
      <c r="U1" s="57" t="s">
        <v>79</v>
      </c>
      <c r="V1" s="58" t="s">
        <v>78</v>
      </c>
    </row>
    <row r="2" spans="1:22" ht="9" customHeight="1" x14ac:dyDescent="0.25">
      <c r="A2" s="3">
        <v>2</v>
      </c>
      <c r="B2" s="5" t="s">
        <v>25</v>
      </c>
      <c r="C2" s="5" t="str">
        <f t="shared" ref="C2:C3" si="0">F2</f>
        <v xml:space="preserve">de.processo </v>
      </c>
      <c r="D2" s="48" t="s">
        <v>0</v>
      </c>
      <c r="E2" s="6" t="s">
        <v>26</v>
      </c>
      <c r="F2" s="6" t="s">
        <v>106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68" t="s">
        <v>42</v>
      </c>
      <c r="Q2" s="68" t="s">
        <v>97</v>
      </c>
      <c r="R2" s="8" t="str">
        <f t="shared" ref="R2:R7" si="1">_xlfn.CONCAT("Propriedade: ",  F2, "    Domínio: ", P2, "     Range: ", Q2)</f>
        <v>Propriedade: de.processo     Domínio: Tempo     Range: Evento</v>
      </c>
      <c r="S2" s="8" t="str">
        <f t="shared" ref="S2:S7" si="2">_xlfn.CONCAT("Valor:  ", C2)</f>
        <v xml:space="preserve">Valor:  de.processo </v>
      </c>
      <c r="T2" s="9" t="s">
        <v>3</v>
      </c>
      <c r="U2" s="10" t="str">
        <f t="shared" ref="U2:U5" si="3">_xlfn.CONCAT("Refere-se a propriedade  ",F2, "  &gt;  ",C2)</f>
        <v xml:space="preserve">Refere-se a propriedade  de.processo   &gt;  de.processo </v>
      </c>
      <c r="V2" s="11" t="str">
        <f t="shared" ref="V2:V5" si="4">C2</f>
        <v xml:space="preserve">de.processo </v>
      </c>
    </row>
    <row r="3" spans="1:22" ht="9" customHeight="1" x14ac:dyDescent="0.25">
      <c r="A3" s="3">
        <v>3</v>
      </c>
      <c r="B3" s="13" t="str">
        <f>E3</f>
        <v xml:space="preserve">de.processo </v>
      </c>
      <c r="C3" s="13" t="str">
        <f t="shared" si="0"/>
        <v>eventos</v>
      </c>
      <c r="D3" s="49" t="s">
        <v>0</v>
      </c>
      <c r="E3" s="14" t="str">
        <f>F2</f>
        <v xml:space="preserve">de.processo </v>
      </c>
      <c r="F3" s="15" t="s">
        <v>103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9" t="str">
        <f t="shared" ref="P3:P16" si="5">P2</f>
        <v>Tempo</v>
      </c>
      <c r="Q3" s="69" t="str">
        <f t="shared" ref="Q3:Q16" si="6">Q2</f>
        <v>Evento</v>
      </c>
      <c r="R3" s="8" t="str">
        <f t="shared" si="1"/>
        <v>Propriedade: eventos    Domínio: Tempo     Range: Evento</v>
      </c>
      <c r="S3" s="8" t="str">
        <f t="shared" si="2"/>
        <v>Valor:  eventos</v>
      </c>
      <c r="T3" s="9" t="s">
        <v>3</v>
      </c>
      <c r="U3" s="10" t="str">
        <f t="shared" si="3"/>
        <v>Refere-se a propriedade  eventos  &gt;  eventos</v>
      </c>
      <c r="V3" s="11" t="str">
        <f t="shared" si="4"/>
        <v>eventos</v>
      </c>
    </row>
    <row r="4" spans="1:22" ht="9" customHeight="1" x14ac:dyDescent="0.25">
      <c r="A4" s="3">
        <v>4</v>
      </c>
      <c r="B4" s="17" t="str">
        <f t="shared" ref="B4" si="7">E4</f>
        <v>eventos</v>
      </c>
      <c r="C4" s="1" t="str">
        <f t="shared" ref="C4" si="8">MID(F4,FIND(".",F4,1)+1,100)</f>
        <v>identidade</v>
      </c>
      <c r="D4" s="50" t="s">
        <v>0</v>
      </c>
      <c r="E4" s="2" t="str">
        <f>F3</f>
        <v>eventos</v>
      </c>
      <c r="F4" s="18" t="s">
        <v>107</v>
      </c>
      <c r="G4" s="19" t="s">
        <v>45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108</v>
      </c>
      <c r="M4" s="19" t="s">
        <v>3</v>
      </c>
      <c r="N4" s="19" t="s">
        <v>3</v>
      </c>
      <c r="O4" s="19" t="s">
        <v>3</v>
      </c>
      <c r="P4" s="69" t="str">
        <f t="shared" si="5"/>
        <v>Tempo</v>
      </c>
      <c r="Q4" s="69" t="str">
        <f t="shared" si="6"/>
        <v>Evento</v>
      </c>
      <c r="R4" s="8" t="str">
        <f t="shared" ref="R4" si="9">_xlfn.CONCAT("Propriedade: ",  F4, "    Domínio: ", P4, "     Range: ", Q4)</f>
        <v>Propriedade: tem.identidade    Domínio: Tempo     Range: Evento</v>
      </c>
      <c r="S4" s="8" t="str">
        <f t="shared" si="2"/>
        <v>Valor:  identidade</v>
      </c>
      <c r="T4" s="9" t="s">
        <v>3</v>
      </c>
      <c r="U4" s="10" t="str">
        <f t="shared" si="3"/>
        <v>Refere-se a propriedade  tem.identidade  &gt;  identidade</v>
      </c>
      <c r="V4" s="11" t="str">
        <f t="shared" si="4"/>
        <v>identidade</v>
      </c>
    </row>
    <row r="5" spans="1:22" ht="9" customHeight="1" x14ac:dyDescent="0.25">
      <c r="A5" s="3">
        <v>5</v>
      </c>
      <c r="B5" s="17" t="str">
        <f>E5</f>
        <v>eventos</v>
      </c>
      <c r="C5" s="1" t="str">
        <f>MID(F5,FIND(".",F5,1)+1,100)</f>
        <v>duração</v>
      </c>
      <c r="D5" s="50" t="s">
        <v>131</v>
      </c>
      <c r="E5" s="2" t="str">
        <f>F3</f>
        <v>eventos</v>
      </c>
      <c r="F5" s="18" t="s">
        <v>44</v>
      </c>
      <c r="G5" s="19" t="s">
        <v>45</v>
      </c>
      <c r="H5" s="19" t="s">
        <v>3</v>
      </c>
      <c r="I5" s="19" t="s">
        <v>3</v>
      </c>
      <c r="J5" s="19" t="s">
        <v>3</v>
      </c>
      <c r="K5" s="19" t="s">
        <v>3</v>
      </c>
      <c r="L5" s="19" t="s">
        <v>3</v>
      </c>
      <c r="M5" s="19" t="s">
        <v>3</v>
      </c>
      <c r="N5" s="19" t="s">
        <v>3</v>
      </c>
      <c r="O5" s="19" t="s">
        <v>3</v>
      </c>
      <c r="P5" s="69" t="str">
        <f t="shared" si="5"/>
        <v>Tempo</v>
      </c>
      <c r="Q5" s="69" t="str">
        <f t="shared" si="6"/>
        <v>Evento</v>
      </c>
      <c r="R5" s="8" t="str">
        <f t="shared" si="1"/>
        <v>Propriedade: tem.duração    Domínio: Tempo     Range: Evento</v>
      </c>
      <c r="S5" s="8" t="str">
        <f t="shared" si="2"/>
        <v>Valor:  duração</v>
      </c>
      <c r="T5" s="9" t="s">
        <v>3</v>
      </c>
      <c r="U5" s="10" t="str">
        <f t="shared" si="3"/>
        <v>Refere-se a propriedade  tem.duração  &gt;  duração</v>
      </c>
      <c r="V5" s="11" t="str">
        <f t="shared" si="4"/>
        <v>duração</v>
      </c>
    </row>
    <row r="6" spans="1:22" ht="9" customHeight="1" x14ac:dyDescent="0.25">
      <c r="A6" s="3">
        <v>6</v>
      </c>
      <c r="B6" s="17" t="str">
        <f t="shared" ref="B6:B10" si="10">E6</f>
        <v>eventos</v>
      </c>
      <c r="C6" s="1" t="str">
        <f t="shared" ref="C6:C10" si="11">MID(F6,FIND(".",F6,1)+1,100)</f>
        <v>início</v>
      </c>
      <c r="D6" s="50" t="s">
        <v>86</v>
      </c>
      <c r="E6" s="2" t="str">
        <f>E5</f>
        <v>eventos</v>
      </c>
      <c r="F6" s="18" t="s">
        <v>59</v>
      </c>
      <c r="G6" s="19" t="s">
        <v>45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60</v>
      </c>
      <c r="O6" s="19" t="s">
        <v>3</v>
      </c>
      <c r="P6" s="69" t="str">
        <f t="shared" si="5"/>
        <v>Tempo</v>
      </c>
      <c r="Q6" s="69" t="str">
        <f t="shared" si="6"/>
        <v>Evento</v>
      </c>
      <c r="R6" s="8" t="str">
        <f t="shared" si="1"/>
        <v>Propriedade: tem.início    Domínio: Tempo     Range: Evento</v>
      </c>
      <c r="S6" s="8" t="str">
        <f t="shared" si="2"/>
        <v>Valor:  início</v>
      </c>
      <c r="T6" s="9" t="s">
        <v>3</v>
      </c>
      <c r="U6" s="10" t="str">
        <f>_xlfn.CONCAT("Refere-se a propriedade  ",F6, "  &gt;  ",C6)</f>
        <v>Refere-se a propriedade  tem.início  &gt;  início</v>
      </c>
      <c r="V6" s="11" t="str">
        <f>C6</f>
        <v>início</v>
      </c>
    </row>
    <row r="7" spans="1:22" ht="9" customHeight="1" x14ac:dyDescent="0.25">
      <c r="A7" s="3">
        <v>7</v>
      </c>
      <c r="B7" s="17" t="str">
        <f t="shared" si="10"/>
        <v>eventos</v>
      </c>
      <c r="C7" s="1" t="str">
        <f t="shared" si="11"/>
        <v>fim</v>
      </c>
      <c r="D7" s="50" t="s">
        <v>86</v>
      </c>
      <c r="E7" s="2" t="str">
        <f t="shared" ref="E7:E11" si="12">E6</f>
        <v>eventos</v>
      </c>
      <c r="F7" s="18" t="s">
        <v>60</v>
      </c>
      <c r="G7" s="19" t="s">
        <v>45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69" t="str">
        <f t="shared" si="5"/>
        <v>Tempo</v>
      </c>
      <c r="Q7" s="69" t="str">
        <f t="shared" si="6"/>
        <v>Evento</v>
      </c>
      <c r="R7" s="8" t="str">
        <f t="shared" si="1"/>
        <v>Propriedade: tem.fim    Domínio: Tempo     Range: Evento</v>
      </c>
      <c r="S7" s="8" t="str">
        <f t="shared" si="2"/>
        <v>Valor:  fim</v>
      </c>
      <c r="T7" s="9" t="s">
        <v>3</v>
      </c>
      <c r="U7" s="10" t="str">
        <f>_xlfn.CONCAT("Refere-se a propriedade  ",F7, "  &gt;  ",C7)</f>
        <v>Refere-se a propriedade  tem.fim  &gt;  fim</v>
      </c>
      <c r="V7" s="11" t="str">
        <f>C7</f>
        <v>fim</v>
      </c>
    </row>
    <row r="8" spans="1:22" ht="9" customHeight="1" x14ac:dyDescent="0.25">
      <c r="A8" s="3">
        <v>8</v>
      </c>
      <c r="B8" s="17" t="str">
        <f>E8</f>
        <v>eventos</v>
      </c>
      <c r="C8" s="1" t="str">
        <f t="shared" ref="C8:C9" si="13">MID(F8,FIND(".",F8,1)+1,100)</f>
        <v>data</v>
      </c>
      <c r="D8" s="50" t="s">
        <v>86</v>
      </c>
      <c r="E8" s="2" t="str">
        <f t="shared" si="12"/>
        <v>eventos</v>
      </c>
      <c r="F8" s="59" t="s">
        <v>123</v>
      </c>
      <c r="G8" s="19" t="s">
        <v>45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69" t="str">
        <f t="shared" si="5"/>
        <v>Tempo</v>
      </c>
      <c r="Q8" s="69" t="str">
        <f t="shared" si="6"/>
        <v>Evento</v>
      </c>
      <c r="R8" s="8" t="str">
        <f t="shared" ref="R8:R16" si="14">_xlfn.CONCAT("Propriedade: ",  F8, "    Domínio: ", P8, "     Range: ", Q8)</f>
        <v>Propriedade: na.data    Domínio: Tempo     Range: Evento</v>
      </c>
      <c r="S8" s="8" t="str">
        <f t="shared" ref="S8:S16" si="15">_xlfn.CONCAT("Valor:  ", C8)</f>
        <v>Valor:  data</v>
      </c>
      <c r="T8" s="9" t="s">
        <v>3</v>
      </c>
      <c r="U8" s="10" t="str">
        <f t="shared" ref="U8:U16" si="16">_xlfn.CONCAT("Refere-se a propriedade  ",F8, "  &gt;  ",C8)</f>
        <v>Refere-se a propriedade  na.data  &gt;  data</v>
      </c>
      <c r="V8" s="11" t="str">
        <f t="shared" ref="V8:V16" si="17">C8</f>
        <v>data</v>
      </c>
    </row>
    <row r="9" spans="1:22" ht="9" customHeight="1" x14ac:dyDescent="0.25">
      <c r="A9" s="3">
        <v>9</v>
      </c>
      <c r="B9" s="17" t="str">
        <f>E9</f>
        <v>eventos</v>
      </c>
      <c r="C9" s="1" t="str">
        <f t="shared" si="13"/>
        <v>horário</v>
      </c>
      <c r="D9" s="50" t="s">
        <v>86</v>
      </c>
      <c r="E9" s="2" t="str">
        <f t="shared" si="12"/>
        <v>eventos</v>
      </c>
      <c r="F9" s="59" t="s">
        <v>124</v>
      </c>
      <c r="G9" s="19" t="s">
        <v>45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9" t="str">
        <f t="shared" si="5"/>
        <v>Tempo</v>
      </c>
      <c r="Q9" s="69" t="str">
        <f t="shared" si="6"/>
        <v>Evento</v>
      </c>
      <c r="R9" s="8" t="str">
        <f t="shared" si="14"/>
        <v>Propriedade: no.horário    Domínio: Tempo     Range: Evento</v>
      </c>
      <c r="S9" s="8" t="str">
        <f t="shared" si="15"/>
        <v>Valor:  horário</v>
      </c>
      <c r="T9" s="9" t="s">
        <v>3</v>
      </c>
      <c r="U9" s="10" t="str">
        <f t="shared" si="16"/>
        <v>Refere-se a propriedade  no.horário  &gt;  horário</v>
      </c>
      <c r="V9" s="11" t="str">
        <f t="shared" si="17"/>
        <v>horário</v>
      </c>
    </row>
    <row r="10" spans="1:22" ht="9" customHeight="1" x14ac:dyDescent="0.25">
      <c r="A10" s="3">
        <v>10</v>
      </c>
      <c r="B10" s="17" t="str">
        <f t="shared" si="10"/>
        <v>eventos</v>
      </c>
      <c r="C10" s="1" t="str">
        <f t="shared" si="11"/>
        <v>processo.de</v>
      </c>
      <c r="D10" s="50" t="s">
        <v>0</v>
      </c>
      <c r="E10" s="2" t="str">
        <f t="shared" si="12"/>
        <v>eventos</v>
      </c>
      <c r="F10" s="18" t="s">
        <v>122</v>
      </c>
      <c r="G10" s="19" t="s">
        <v>45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9" t="str">
        <f t="shared" si="5"/>
        <v>Tempo</v>
      </c>
      <c r="Q10" s="69" t="str">
        <f t="shared" si="6"/>
        <v>Evento</v>
      </c>
      <c r="R10" s="8" t="str">
        <f t="shared" si="14"/>
        <v>Propriedade: no.processo.de    Domínio: Tempo     Range: Evento</v>
      </c>
      <c r="S10" s="8" t="str">
        <f t="shared" si="15"/>
        <v>Valor:  processo.de</v>
      </c>
      <c r="T10" s="9" t="s">
        <v>3</v>
      </c>
      <c r="U10" s="10" t="str">
        <f t="shared" si="16"/>
        <v>Refere-se a propriedade  no.processo.de  &gt;  processo.de</v>
      </c>
      <c r="V10" s="11" t="str">
        <f t="shared" si="17"/>
        <v>processo.de</v>
      </c>
    </row>
    <row r="11" spans="1:22" ht="9" customHeight="1" x14ac:dyDescent="0.25">
      <c r="A11" s="3">
        <v>11</v>
      </c>
      <c r="B11" s="17" t="str">
        <f t="shared" ref="B11" si="18">E11</f>
        <v>eventos</v>
      </c>
      <c r="C11" s="1" t="str">
        <f t="shared" ref="C11" si="19">MID(F11,FIND(".",F11,1)+1,100)</f>
        <v>identificador</v>
      </c>
      <c r="D11" s="50" t="s">
        <v>0</v>
      </c>
      <c r="E11" s="2" t="str">
        <f t="shared" si="12"/>
        <v>eventos</v>
      </c>
      <c r="F11" s="18" t="s">
        <v>132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9" t="str">
        <f t="shared" si="5"/>
        <v>Tempo</v>
      </c>
      <c r="Q11" s="69" t="str">
        <f t="shared" si="6"/>
        <v>Evento</v>
      </c>
      <c r="R11" s="8" t="str">
        <f t="shared" ref="R11" si="20">_xlfn.CONCAT("Propriedade: ",  F11, "    Domínio: ", P11, "     Range: ", Q11)</f>
        <v>Propriedade: tem.identificador    Domínio: Tempo     Range: Evento</v>
      </c>
      <c r="S11" s="8" t="str">
        <f t="shared" ref="S11" si="21">_xlfn.CONCAT("Valor:  ", C11)</f>
        <v>Valor:  identificador</v>
      </c>
      <c r="T11" s="9" t="s">
        <v>3</v>
      </c>
      <c r="U11" s="10" t="str">
        <f t="shared" ref="U11" si="22">_xlfn.CONCAT("Refere-se a propriedade  ",F11, "  &gt;  ",C11)</f>
        <v>Refere-se a propriedade  tem.identificador  &gt;  identificador</v>
      </c>
      <c r="V11" s="11" t="str">
        <f t="shared" ref="V11" si="23">C11</f>
        <v>identificador</v>
      </c>
    </row>
    <row r="12" spans="1:22" ht="9" customHeight="1" x14ac:dyDescent="0.25">
      <c r="A12" s="3">
        <v>12</v>
      </c>
      <c r="B12" s="17" t="str">
        <f t="shared" ref="B12" si="24">E12</f>
        <v>eventos</v>
      </c>
      <c r="C12" s="1" t="str">
        <f t="shared" ref="C12" si="25">MID(F12,FIND(".",F12,1)+1,100)</f>
        <v>descrição</v>
      </c>
      <c r="D12" s="50" t="s">
        <v>0</v>
      </c>
      <c r="E12" s="2" t="str">
        <f>E6</f>
        <v>eventos</v>
      </c>
      <c r="F12" s="18" t="s">
        <v>98</v>
      </c>
      <c r="G12" s="19" t="s">
        <v>45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69" t="str">
        <f t="shared" si="5"/>
        <v>Tempo</v>
      </c>
      <c r="Q12" s="69" t="str">
        <f t="shared" si="6"/>
        <v>Evento</v>
      </c>
      <c r="R12" s="8" t="str">
        <f t="shared" si="14"/>
        <v>Propriedade: tem.descrição    Domínio: Tempo     Range: Evento</v>
      </c>
      <c r="S12" s="8" t="str">
        <f t="shared" si="15"/>
        <v>Valor:  descrição</v>
      </c>
      <c r="T12" s="9" t="s">
        <v>3</v>
      </c>
      <c r="U12" s="10" t="str">
        <f t="shared" si="16"/>
        <v>Refere-se a propriedade  tem.descrição  &gt;  descrição</v>
      </c>
      <c r="V12" s="11" t="str">
        <f t="shared" si="17"/>
        <v>descrição</v>
      </c>
    </row>
    <row r="13" spans="1:22" ht="9" customHeight="1" x14ac:dyDescent="0.25">
      <c r="A13" s="3">
        <v>13</v>
      </c>
      <c r="B13" s="13" t="str">
        <f>E13</f>
        <v xml:space="preserve">de.processo </v>
      </c>
      <c r="C13" s="13" t="str">
        <f>F13</f>
        <v>cronograma</v>
      </c>
      <c r="D13" s="49" t="s">
        <v>0</v>
      </c>
      <c r="E13" s="65" t="str">
        <f>E3</f>
        <v xml:space="preserve">de.processo </v>
      </c>
      <c r="F13" s="66" t="s">
        <v>101</v>
      </c>
      <c r="G13" s="16" t="s">
        <v>3</v>
      </c>
      <c r="H13" s="16" t="s">
        <v>3</v>
      </c>
      <c r="I13" s="16" t="s">
        <v>3</v>
      </c>
      <c r="J13" s="16" t="s">
        <v>3</v>
      </c>
      <c r="K13" s="16" t="s">
        <v>3</v>
      </c>
      <c r="L13" s="16" t="s">
        <v>3</v>
      </c>
      <c r="M13" s="16" t="s">
        <v>3</v>
      </c>
      <c r="N13" s="16" t="s">
        <v>3</v>
      </c>
      <c r="O13" s="16" t="s">
        <v>3</v>
      </c>
      <c r="P13" s="69" t="str">
        <f t="shared" si="5"/>
        <v>Tempo</v>
      </c>
      <c r="Q13" s="69" t="str">
        <f t="shared" si="6"/>
        <v>Evento</v>
      </c>
      <c r="R13" s="8" t="str">
        <f t="shared" si="14"/>
        <v>Propriedade: cronograma    Domínio: Tempo     Range: Evento</v>
      </c>
      <c r="S13" s="8" t="str">
        <f t="shared" si="15"/>
        <v>Valor:  cronograma</v>
      </c>
      <c r="T13" s="9" t="s">
        <v>3</v>
      </c>
      <c r="U13" s="10" t="str">
        <f t="shared" si="16"/>
        <v>Refere-se a propriedade  cronograma  &gt;  cronograma</v>
      </c>
      <c r="V13" s="11" t="str">
        <f t="shared" si="17"/>
        <v>cronograma</v>
      </c>
    </row>
    <row r="14" spans="1:22" ht="9" customHeight="1" x14ac:dyDescent="0.25">
      <c r="A14" s="3">
        <v>14</v>
      </c>
      <c r="B14" s="17" t="str">
        <f>Tabla2[[#This Row],[SuperProp
(4)]]</f>
        <v>cronograma</v>
      </c>
      <c r="C14" s="1" t="str">
        <f t="shared" ref="C14:C16" si="26">MID(F14,FIND(".",F14,1)+1,100)</f>
        <v>depois.de</v>
      </c>
      <c r="D14" s="50" t="s">
        <v>0</v>
      </c>
      <c r="E14" s="2" t="str">
        <f>F13</f>
        <v>cronograma</v>
      </c>
      <c r="F14" s="59" t="s">
        <v>99</v>
      </c>
      <c r="G14" s="19" t="s">
        <v>3</v>
      </c>
      <c r="H14" s="19" t="s">
        <v>3</v>
      </c>
      <c r="I14" s="19" t="s">
        <v>102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100</v>
      </c>
      <c r="O14" s="19" t="s">
        <v>3</v>
      </c>
      <c r="P14" s="69" t="str">
        <f t="shared" si="5"/>
        <v>Tempo</v>
      </c>
      <c r="Q14" s="69" t="str">
        <f t="shared" si="6"/>
        <v>Evento</v>
      </c>
      <c r="R14" s="8" t="str">
        <f t="shared" si="14"/>
        <v>Propriedade: é.depois.de    Domínio: Tempo     Range: Evento</v>
      </c>
      <c r="S14" s="8" t="str">
        <f t="shared" si="15"/>
        <v>Valor:  depois.de</v>
      </c>
      <c r="T14" s="9" t="s">
        <v>3</v>
      </c>
      <c r="U14" s="10" t="str">
        <f t="shared" si="16"/>
        <v>Refere-se a propriedade  é.depois.de  &gt;  depois.de</v>
      </c>
      <c r="V14" s="11" t="str">
        <f t="shared" si="17"/>
        <v>depois.de</v>
      </c>
    </row>
    <row r="15" spans="1:22" ht="9" customHeight="1" x14ac:dyDescent="0.25">
      <c r="A15" s="3">
        <v>15</v>
      </c>
      <c r="B15" s="17" t="str">
        <f>Tabla2[[#This Row],[SuperProp
(4)]]</f>
        <v>cronograma</v>
      </c>
      <c r="C15" s="60" t="str">
        <f t="shared" si="26"/>
        <v>antes.de</v>
      </c>
      <c r="D15" s="61" t="s">
        <v>0</v>
      </c>
      <c r="E15" s="62" t="str">
        <f>E14</f>
        <v>cronograma</v>
      </c>
      <c r="F15" s="63" t="s">
        <v>100</v>
      </c>
      <c r="G15" s="64" t="s">
        <v>3</v>
      </c>
      <c r="H15" s="64" t="s">
        <v>3</v>
      </c>
      <c r="I15" s="19" t="s">
        <v>102</v>
      </c>
      <c r="J15" s="64" t="s">
        <v>3</v>
      </c>
      <c r="K15" s="64" t="s">
        <v>3</v>
      </c>
      <c r="L15" s="64" t="s">
        <v>3</v>
      </c>
      <c r="M15" s="64" t="s">
        <v>3</v>
      </c>
      <c r="N15" s="64" t="s">
        <v>3</v>
      </c>
      <c r="O15" s="64" t="s">
        <v>3</v>
      </c>
      <c r="P15" s="69" t="str">
        <f t="shared" si="5"/>
        <v>Tempo</v>
      </c>
      <c r="Q15" s="69" t="str">
        <f t="shared" si="6"/>
        <v>Evento</v>
      </c>
      <c r="R15" s="8" t="str">
        <f t="shared" si="14"/>
        <v>Propriedade: é.antes.de    Domínio: Tempo     Range: Evento</v>
      </c>
      <c r="S15" s="8" t="str">
        <f t="shared" si="15"/>
        <v>Valor:  antes.de</v>
      </c>
      <c r="T15" s="9" t="s">
        <v>3</v>
      </c>
      <c r="U15" s="10" t="str">
        <f t="shared" si="16"/>
        <v>Refere-se a propriedade  é.antes.de  &gt;  antes.de</v>
      </c>
      <c r="V15" s="11" t="str">
        <f t="shared" si="17"/>
        <v>antes.de</v>
      </c>
    </row>
    <row r="16" spans="1:22" ht="9" customHeight="1" x14ac:dyDescent="0.25">
      <c r="A16" s="3">
        <v>16</v>
      </c>
      <c r="B16" s="17" t="str">
        <f>Tabla2[[#This Row],[SuperProp
(4)]]</f>
        <v>cronograma</v>
      </c>
      <c r="C16" s="60" t="str">
        <f t="shared" si="26"/>
        <v>simultâneo.de</v>
      </c>
      <c r="D16" s="61" t="s">
        <v>0</v>
      </c>
      <c r="E16" s="62" t="str">
        <f>E15</f>
        <v>cronograma</v>
      </c>
      <c r="F16" s="59" t="s">
        <v>104</v>
      </c>
      <c r="G16" s="64" t="s">
        <v>3</v>
      </c>
      <c r="H16" s="64" t="s">
        <v>3</v>
      </c>
      <c r="I16" s="64" t="s">
        <v>3</v>
      </c>
      <c r="J16" s="64" t="s">
        <v>105</v>
      </c>
      <c r="K16" s="64" t="s">
        <v>3</v>
      </c>
      <c r="L16" s="64" t="s">
        <v>3</v>
      </c>
      <c r="M16" s="64" t="s">
        <v>3</v>
      </c>
      <c r="N16" s="64" t="s">
        <v>3</v>
      </c>
      <c r="O16" s="64" t="s">
        <v>3</v>
      </c>
      <c r="P16" s="69" t="str">
        <f t="shared" si="5"/>
        <v>Tempo</v>
      </c>
      <c r="Q16" s="69" t="str">
        <f t="shared" si="6"/>
        <v>Evento</v>
      </c>
      <c r="R16" s="8" t="str">
        <f t="shared" si="14"/>
        <v>Propriedade: é.simultâneo.de    Domínio: Tempo     Range: Evento</v>
      </c>
      <c r="S16" s="8" t="str">
        <f t="shared" si="15"/>
        <v>Valor:  simultâneo.de</v>
      </c>
      <c r="T16" s="9" t="s">
        <v>3</v>
      </c>
      <c r="U16" s="10" t="str">
        <f t="shared" si="16"/>
        <v>Refere-se a propriedade  é.simultâneo.de  &gt;  simultâneo.de</v>
      </c>
      <c r="V16" s="11" t="str">
        <f t="shared" si="17"/>
        <v>simultâneo.de</v>
      </c>
    </row>
    <row r="17" spans="7:15" ht="9" customHeight="1" x14ac:dyDescent="0.25">
      <c r="G17" s="23"/>
      <c r="H17" s="23"/>
      <c r="I17" s="23"/>
      <c r="J17" s="23"/>
      <c r="K17" s="23"/>
      <c r="L17" s="23"/>
      <c r="M17" s="23"/>
      <c r="N17" s="23"/>
      <c r="O17" s="23"/>
    </row>
    <row r="18" spans="7:15" ht="9" customHeight="1" x14ac:dyDescent="0.25">
      <c r="G18" s="23"/>
      <c r="H18" s="23"/>
      <c r="I18" s="23"/>
      <c r="J18" s="23"/>
      <c r="K18" s="23"/>
      <c r="L18" s="23"/>
      <c r="M18" s="23"/>
      <c r="N18" s="23"/>
      <c r="O18" s="23"/>
    </row>
    <row r="19" spans="7:15" ht="9" customHeight="1" x14ac:dyDescent="0.25">
      <c r="G19" s="23"/>
      <c r="H19" s="23"/>
      <c r="I19" s="23"/>
      <c r="J19" s="23"/>
      <c r="K19" s="23"/>
      <c r="L19" s="23"/>
      <c r="M19" s="23"/>
      <c r="N19" s="23"/>
      <c r="O19" s="23"/>
    </row>
    <row r="20" spans="7:15" ht="9" customHeight="1" x14ac:dyDescent="0.25">
      <c r="G20" s="23"/>
      <c r="H20" s="23"/>
      <c r="I20" s="23"/>
      <c r="J20" s="23"/>
      <c r="K20" s="23"/>
      <c r="L20" s="23"/>
      <c r="M20" s="23"/>
      <c r="N20" s="23"/>
    </row>
  </sheetData>
  <phoneticPr fontId="1" type="noConversion"/>
  <conditionalFormatting sqref="B2 D2:E2 B14:B16 E14:E16 B4:B12 E4:E12">
    <cfRule type="cellIs" dxfId="8" priority="29" operator="equal">
      <formula>"null"</formula>
    </cfRule>
  </conditionalFormatting>
  <conditionalFormatting sqref="D3:D16">
    <cfRule type="cellIs" dxfId="7" priority="28" operator="equal">
      <formula>"null"</formula>
    </cfRule>
  </conditionalFormatting>
  <conditionalFormatting sqref="E3">
    <cfRule type="cellIs" dxfId="6" priority="26" operator="equal">
      <formula>"null"</formula>
    </cfRule>
  </conditionalFormatting>
  <conditionalFormatting sqref="E13">
    <cfRule type="cellIs" dxfId="5" priority="2" operator="equal">
      <formula>"null"</formula>
    </cfRule>
  </conditionalFormatting>
  <conditionalFormatting sqref="T2:T16 G1:O16">
    <cfRule type="cellIs" dxfId="4" priority="5" operator="equal">
      <formula>"null"</formula>
    </cfRule>
  </conditionalFormatting>
  <conditionalFormatting sqref="O20 G21:O1048576">
    <cfRule type="cellIs" dxfId="3" priority="42" operator="equal">
      <formula>"null"</formula>
    </cfRule>
  </conditionalFormatting>
  <conditionalFormatting sqref="Q1">
    <cfRule type="cellIs" dxfId="2" priority="22" operator="equal">
      <formula>"null"</formula>
    </cfRule>
  </conditionalFormatting>
  <conditionalFormatting sqref="Q20:Q1048576">
    <cfRule type="cellIs" dxfId="1" priority="40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 E13 C13" formula="1"/>
    <ignoredError sqref="P2:Q2 B14:B1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baseColWidth="10" defaultColWidth="11.140625" defaultRowHeight="7.9" customHeight="1" x14ac:dyDescent="0.15"/>
  <cols>
    <col min="1" max="1" width="2.85546875" style="22" bestFit="1" customWidth="1"/>
    <col min="2" max="10" width="6.5703125" style="23" customWidth="1"/>
    <col min="11" max="21" width="6.5703125" style="31" customWidth="1"/>
    <col min="22" max="16384" width="11.140625" style="31"/>
  </cols>
  <sheetData>
    <row r="1" spans="1:21" s="27" customFormat="1" ht="26.25" customHeight="1" x14ac:dyDescent="0.15">
      <c r="A1" s="24" t="s">
        <v>24</v>
      </c>
      <c r="B1" s="25" t="s">
        <v>4</v>
      </c>
      <c r="C1" s="25" t="s">
        <v>5</v>
      </c>
      <c r="D1" s="25" t="s">
        <v>6</v>
      </c>
      <c r="E1" s="25" t="s">
        <v>7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12</v>
      </c>
      <c r="K1" s="25" t="s">
        <v>13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  <c r="R1" s="25" t="s">
        <v>20</v>
      </c>
      <c r="S1" s="25" t="s">
        <v>21</v>
      </c>
      <c r="T1" s="25" t="s">
        <v>22</v>
      </c>
      <c r="U1" s="26" t="s">
        <v>23</v>
      </c>
    </row>
    <row r="2" spans="1:21" ht="13.5" customHeight="1" x14ac:dyDescent="0.15">
      <c r="A2" s="28">
        <v>2</v>
      </c>
      <c r="B2" s="29" t="s">
        <v>3</v>
      </c>
      <c r="C2" s="29" t="s">
        <v>3</v>
      </c>
      <c r="D2" s="29" t="s">
        <v>3</v>
      </c>
      <c r="E2" s="29" t="s">
        <v>3</v>
      </c>
      <c r="F2" s="29" t="s">
        <v>3</v>
      </c>
      <c r="G2" s="29" t="s">
        <v>3</v>
      </c>
      <c r="H2" s="29" t="s">
        <v>3</v>
      </c>
      <c r="I2" s="29" t="s">
        <v>3</v>
      </c>
      <c r="J2" s="29" t="s">
        <v>3</v>
      </c>
      <c r="K2" s="29" t="s">
        <v>3</v>
      </c>
      <c r="L2" s="29" t="s">
        <v>3</v>
      </c>
      <c r="M2" s="29" t="s">
        <v>3</v>
      </c>
      <c r="N2" s="29" t="s">
        <v>3</v>
      </c>
      <c r="O2" s="29" t="s">
        <v>3</v>
      </c>
      <c r="P2" s="29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30" t="s">
        <v>3</v>
      </c>
    </row>
    <row r="3" spans="1:21" ht="13.5" customHeight="1" x14ac:dyDescent="0.15">
      <c r="A3" s="32">
        <v>3</v>
      </c>
      <c r="B3" s="33" t="s">
        <v>3</v>
      </c>
      <c r="C3" s="33" t="s">
        <v>3</v>
      </c>
      <c r="D3" s="33" t="s">
        <v>3</v>
      </c>
      <c r="E3" s="33" t="s">
        <v>3</v>
      </c>
      <c r="F3" s="33" t="s">
        <v>3</v>
      </c>
      <c r="G3" s="33" t="s">
        <v>3</v>
      </c>
      <c r="H3" s="33" t="s">
        <v>3</v>
      </c>
      <c r="I3" s="33" t="s">
        <v>3</v>
      </c>
      <c r="J3" s="33" t="s">
        <v>3</v>
      </c>
      <c r="K3" s="33" t="s">
        <v>3</v>
      </c>
      <c r="L3" s="33" t="s">
        <v>3</v>
      </c>
      <c r="M3" s="33" t="s">
        <v>3</v>
      </c>
      <c r="N3" s="33" t="s">
        <v>3</v>
      </c>
      <c r="O3" s="33" t="s">
        <v>3</v>
      </c>
      <c r="P3" s="33" t="s">
        <v>3</v>
      </c>
      <c r="Q3" s="33" t="s">
        <v>3</v>
      </c>
      <c r="R3" s="33" t="s">
        <v>3</v>
      </c>
      <c r="S3" s="33" t="s">
        <v>3</v>
      </c>
      <c r="T3" s="33" t="s">
        <v>3</v>
      </c>
      <c r="U3" s="34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baseColWidth="10" defaultColWidth="11.42578125" defaultRowHeight="8.25" x14ac:dyDescent="0.15"/>
  <cols>
    <col min="1" max="1" width="2.42578125" style="43" bestFit="1" customWidth="1"/>
    <col min="2" max="2" width="61.5703125" style="39" customWidth="1"/>
    <col min="3" max="16384" width="11.42578125" style="39"/>
  </cols>
  <sheetData>
    <row r="1" spans="1:2" ht="18" customHeight="1" x14ac:dyDescent="0.15">
      <c r="A1" s="44">
        <v>1</v>
      </c>
      <c r="B1" s="45" t="s">
        <v>33</v>
      </c>
    </row>
    <row r="2" spans="1:2" ht="33" x14ac:dyDescent="0.15">
      <c r="A2" s="44">
        <v>2</v>
      </c>
      <c r="B2" s="46" t="s">
        <v>28</v>
      </c>
    </row>
    <row r="3" spans="1:2" ht="33" x14ac:dyDescent="0.15">
      <c r="A3" s="44">
        <v>3</v>
      </c>
      <c r="B3" s="46" t="s">
        <v>29</v>
      </c>
    </row>
    <row r="4" spans="1:2" ht="41.25" x14ac:dyDescent="0.15">
      <c r="A4" s="44">
        <v>4</v>
      </c>
      <c r="B4" s="46" t="s">
        <v>30</v>
      </c>
    </row>
    <row r="5" spans="1:2" ht="57.75" x14ac:dyDescent="0.15">
      <c r="A5" s="44">
        <v>5</v>
      </c>
      <c r="B5" s="46" t="s">
        <v>31</v>
      </c>
    </row>
    <row r="6" spans="1:2" ht="11.25" customHeight="1" x14ac:dyDescent="0.15">
      <c r="A6" s="44">
        <v>6</v>
      </c>
      <c r="B6" s="45" t="s">
        <v>27</v>
      </c>
    </row>
    <row r="7" spans="1:2" ht="11.25" customHeight="1" x14ac:dyDescent="0.15">
      <c r="A7" s="44">
        <v>7</v>
      </c>
      <c r="B7" s="47" t="s">
        <v>32</v>
      </c>
    </row>
    <row r="8" spans="1:2" ht="11.25" customHeight="1" x14ac:dyDescent="0.15">
      <c r="A8" s="44">
        <v>8</v>
      </c>
      <c r="B8" s="46" t="s">
        <v>41</v>
      </c>
    </row>
    <row r="9" spans="1:2" ht="11.25" customHeight="1" x14ac:dyDescent="0.15">
      <c r="A9" s="44">
        <v>9</v>
      </c>
      <c r="B9" s="46" t="s">
        <v>40</v>
      </c>
    </row>
    <row r="10" spans="1:2" ht="11.25" customHeight="1" x14ac:dyDescent="0.15">
      <c r="A10" s="44">
        <v>10</v>
      </c>
      <c r="B10" s="47" t="s">
        <v>39</v>
      </c>
    </row>
    <row r="11" spans="1:2" ht="11.25" customHeight="1" x14ac:dyDescent="0.15">
      <c r="A11" s="44">
        <v>11</v>
      </c>
      <c r="B11" s="47" t="s">
        <v>38</v>
      </c>
    </row>
    <row r="12" spans="1:2" ht="11.25" customHeight="1" x14ac:dyDescent="0.15">
      <c r="A12" s="44">
        <v>12</v>
      </c>
      <c r="B12" s="47" t="s">
        <v>37</v>
      </c>
    </row>
    <row r="13" spans="1:2" ht="11.25" customHeight="1" x14ac:dyDescent="0.15">
      <c r="A13" s="44">
        <v>13</v>
      </c>
      <c r="B13" s="47" t="s">
        <v>36</v>
      </c>
    </row>
    <row r="14" spans="1:2" ht="11.25" customHeight="1" x14ac:dyDescent="0.15">
      <c r="A14" s="44">
        <v>14</v>
      </c>
      <c r="B14" s="47" t="s">
        <v>35</v>
      </c>
    </row>
    <row r="15" spans="1:2" ht="11.25" customHeight="1" x14ac:dyDescent="0.15">
      <c r="A15" s="44">
        <v>15</v>
      </c>
      <c r="B15" s="4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2024-03-24T16:11:43Z</dcterms:modified>
</cp:coreProperties>
</file>