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Construtor_Onto\ARQU\"/>
    </mc:Choice>
  </mc:AlternateContent>
  <xr:revisionPtr revIDLastSave="0" documentId="13_ncr:1_{78F45B96-2774-4989-85E9-2D0C56C711CC}" xr6:coauthVersionLast="47" xr6:coauthVersionMax="47" xr10:uidLastSave="{00000000-0000-0000-0000-000000000000}"/>
  <bookViews>
    <workbookView xWindow="-103" yWindow="-103" windowWidth="22149" windowHeight="13200" tabRatio="520" activeTab="1" xr2:uid="{00000000-000D-0000-FFFF-FFFF00000000}"/>
  </bookViews>
  <sheets>
    <sheet name="Projeto" sheetId="13" r:id="rId1"/>
    <sheet name="Classes" sheetId="17" r:id="rId2"/>
    <sheet name="Disjunt" sheetId="3" r:id="rId3"/>
    <sheet name="FatosIn" sheetId="28" r:id="rId4"/>
    <sheet name="Interop" sheetId="16" r:id="rId5"/>
  </sheets>
  <definedNames>
    <definedName name="_xlnm._FilterDatabase" localSheetId="1" hidden="1">Classes!$C$1:$C$83</definedName>
    <definedName name="_xlnm._FilterDatabase" localSheetId="4" hidden="1">Interop!$B$1:$B$2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10" i="17" l="1"/>
  <c r="U210" i="17"/>
  <c r="T210" i="17"/>
  <c r="S210" i="17"/>
  <c r="O210" i="17"/>
  <c r="N210" i="17"/>
  <c r="M210" i="17"/>
  <c r="L210" i="17"/>
  <c r="W209" i="17"/>
  <c r="U209" i="17"/>
  <c r="T209" i="17"/>
  <c r="S209" i="17"/>
  <c r="O209" i="17"/>
  <c r="N209" i="17"/>
  <c r="M209" i="17"/>
  <c r="L209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W320" i="17"/>
  <c r="U320" i="17"/>
  <c r="T320" i="17"/>
  <c r="S320" i="17"/>
  <c r="L320" i="17"/>
  <c r="W319" i="17"/>
  <c r="U319" i="17"/>
  <c r="T319" i="17"/>
  <c r="S319" i="17"/>
  <c r="L319" i="17"/>
  <c r="W313" i="17"/>
  <c r="W314" i="17"/>
  <c r="W315" i="17"/>
  <c r="W316" i="17"/>
  <c r="W317" i="17"/>
  <c r="W318" i="17"/>
  <c r="W321" i="17"/>
  <c r="W322" i="17"/>
  <c r="W323" i="17"/>
  <c r="W324" i="17"/>
  <c r="W325" i="17"/>
  <c r="W326" i="17"/>
  <c r="W327" i="17"/>
  <c r="W328" i="17"/>
  <c r="W329" i="17"/>
  <c r="U329" i="17"/>
  <c r="T329" i="17"/>
  <c r="S329" i="17"/>
  <c r="L329" i="17"/>
  <c r="U328" i="17"/>
  <c r="T328" i="17"/>
  <c r="S328" i="17"/>
  <c r="L328" i="17"/>
  <c r="U327" i="17"/>
  <c r="T327" i="17"/>
  <c r="S327" i="17"/>
  <c r="L327" i="17"/>
  <c r="U326" i="17"/>
  <c r="T326" i="17"/>
  <c r="S326" i="17"/>
  <c r="L326" i="17"/>
  <c r="U325" i="17"/>
  <c r="T325" i="17"/>
  <c r="S325" i="17"/>
  <c r="L325" i="17"/>
  <c r="U324" i="17"/>
  <c r="T324" i="17"/>
  <c r="S324" i="17"/>
  <c r="L324" i="17"/>
  <c r="U323" i="17"/>
  <c r="T323" i="17"/>
  <c r="S323" i="17"/>
  <c r="L323" i="17"/>
  <c r="U322" i="17"/>
  <c r="T322" i="17"/>
  <c r="S322" i="17"/>
  <c r="L322" i="17"/>
  <c r="U321" i="17"/>
  <c r="T321" i="17"/>
  <c r="S321" i="17"/>
  <c r="L321" i="17"/>
  <c r="U318" i="17"/>
  <c r="T318" i="17"/>
  <c r="S318" i="17"/>
  <c r="L318" i="17"/>
  <c r="U317" i="17"/>
  <c r="T317" i="17"/>
  <c r="S317" i="17"/>
  <c r="L317" i="17"/>
  <c r="U316" i="17"/>
  <c r="T316" i="17"/>
  <c r="S316" i="17"/>
  <c r="L316" i="17"/>
  <c r="U315" i="17"/>
  <c r="T315" i="17"/>
  <c r="S315" i="17"/>
  <c r="L315" i="17"/>
  <c r="U314" i="17"/>
  <c r="T314" i="17"/>
  <c r="S314" i="17"/>
  <c r="L314" i="17"/>
  <c r="U313" i="17"/>
  <c r="T313" i="17"/>
  <c r="S313" i="17"/>
  <c r="L313" i="17"/>
  <c r="W306" i="17"/>
  <c r="W307" i="17"/>
  <c r="W308" i="17"/>
  <c r="W309" i="17"/>
  <c r="W310" i="17"/>
  <c r="W311" i="17"/>
  <c r="W312" i="17"/>
  <c r="U309" i="17"/>
  <c r="T309" i="17"/>
  <c r="S309" i="17"/>
  <c r="O309" i="17"/>
  <c r="N309" i="17"/>
  <c r="M309" i="17"/>
  <c r="L309" i="17"/>
  <c r="O307" i="17"/>
  <c r="O308" i="17"/>
  <c r="O310" i="17"/>
  <c r="O311" i="17"/>
  <c r="O312" i="17"/>
  <c r="O306" i="17"/>
  <c r="U312" i="17"/>
  <c r="T312" i="17"/>
  <c r="S312" i="17"/>
  <c r="N312" i="17"/>
  <c r="M312" i="17"/>
  <c r="L312" i="17"/>
  <c r="U311" i="17"/>
  <c r="T311" i="17"/>
  <c r="S311" i="17"/>
  <c r="N311" i="17"/>
  <c r="M311" i="17"/>
  <c r="L311" i="17"/>
  <c r="U310" i="17"/>
  <c r="T310" i="17"/>
  <c r="S310" i="17"/>
  <c r="N310" i="17"/>
  <c r="M310" i="17"/>
  <c r="L310" i="17"/>
  <c r="U308" i="17"/>
  <c r="T308" i="17"/>
  <c r="S308" i="17"/>
  <c r="N308" i="17"/>
  <c r="M308" i="17"/>
  <c r="L308" i="17"/>
  <c r="U307" i="17"/>
  <c r="T307" i="17"/>
  <c r="S307" i="17"/>
  <c r="N307" i="17"/>
  <c r="M307" i="17"/>
  <c r="L307" i="17"/>
  <c r="U306" i="17"/>
  <c r="T306" i="17"/>
  <c r="S306" i="17"/>
  <c r="N306" i="17"/>
  <c r="M306" i="17"/>
  <c r="L306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77" i="17"/>
  <c r="W78" i="17"/>
  <c r="W79" i="17"/>
  <c r="W80" i="17"/>
  <c r="W81" i="17"/>
  <c r="W82" i="17"/>
  <c r="W83" i="17"/>
  <c r="W84" i="17"/>
  <c r="W85" i="17"/>
  <c r="W86" i="17"/>
  <c r="W87" i="17"/>
  <c r="W88" i="17"/>
  <c r="W89" i="17"/>
  <c r="W90" i="17"/>
  <c r="W91" i="17"/>
  <c r="W92" i="17"/>
  <c r="W93" i="17"/>
  <c r="W94" i="17"/>
  <c r="W95" i="17"/>
  <c r="W96" i="17"/>
  <c r="W97" i="17"/>
  <c r="W98" i="17"/>
  <c r="W99" i="17"/>
  <c r="W100" i="17"/>
  <c r="W101" i="17"/>
  <c r="W102" i="17"/>
  <c r="W103" i="17"/>
  <c r="W104" i="17"/>
  <c r="W105" i="17"/>
  <c r="W106" i="17"/>
  <c r="W107" i="17"/>
  <c r="W108" i="17"/>
  <c r="W109" i="17"/>
  <c r="W110" i="17"/>
  <c r="W111" i="17"/>
  <c r="W112" i="17"/>
  <c r="W113" i="17"/>
  <c r="W114" i="17"/>
  <c r="W115" i="17"/>
  <c r="W116" i="17"/>
  <c r="W117" i="17"/>
  <c r="W118" i="17"/>
  <c r="W119" i="17"/>
  <c r="W120" i="17"/>
  <c r="W121" i="17"/>
  <c r="W122" i="17"/>
  <c r="W123" i="17"/>
  <c r="W124" i="17"/>
  <c r="W125" i="17"/>
  <c r="W126" i="17"/>
  <c r="W127" i="17"/>
  <c r="W128" i="17"/>
  <c r="W129" i="17"/>
  <c r="W130" i="17"/>
  <c r="W131" i="17"/>
  <c r="W132" i="17"/>
  <c r="W133" i="17"/>
  <c r="W134" i="17"/>
  <c r="W135" i="17"/>
  <c r="W136" i="17"/>
  <c r="W137" i="17"/>
  <c r="W138" i="17"/>
  <c r="W139" i="17"/>
  <c r="W140" i="17"/>
  <c r="W141" i="17"/>
  <c r="W142" i="17"/>
  <c r="W143" i="17"/>
  <c r="W144" i="17"/>
  <c r="W145" i="17"/>
  <c r="W146" i="17"/>
  <c r="W147" i="17"/>
  <c r="W148" i="17"/>
  <c r="W149" i="17"/>
  <c r="W150" i="17"/>
  <c r="W151" i="17"/>
  <c r="W152" i="17"/>
  <c r="W153" i="17"/>
  <c r="W154" i="17"/>
  <c r="W155" i="17"/>
  <c r="W156" i="17"/>
  <c r="W157" i="17"/>
  <c r="W158" i="17"/>
  <c r="W159" i="17"/>
  <c r="W160" i="17"/>
  <c r="W161" i="17"/>
  <c r="W162" i="17"/>
  <c r="W163" i="17"/>
  <c r="W164" i="17"/>
  <c r="W165" i="17"/>
  <c r="W166" i="17"/>
  <c r="W167" i="17"/>
  <c r="W168" i="17"/>
  <c r="W169" i="17"/>
  <c r="W170" i="17"/>
  <c r="W171" i="17"/>
  <c r="W172" i="17"/>
  <c r="W173" i="17"/>
  <c r="W174" i="17"/>
  <c r="W175" i="17"/>
  <c r="W176" i="17"/>
  <c r="W177" i="17"/>
  <c r="W178" i="17"/>
  <c r="W179" i="17"/>
  <c r="W180" i="17"/>
  <c r="W181" i="17"/>
  <c r="W182" i="17"/>
  <c r="W183" i="17"/>
  <c r="W184" i="17"/>
  <c r="W185" i="17"/>
  <c r="W186" i="17"/>
  <c r="W187" i="17"/>
  <c r="W188" i="17"/>
  <c r="W189" i="17"/>
  <c r="W190" i="17"/>
  <c r="W191" i="17"/>
  <c r="W192" i="17"/>
  <c r="W193" i="17"/>
  <c r="W194" i="17"/>
  <c r="W195" i="17"/>
  <c r="W196" i="17"/>
  <c r="W197" i="17"/>
  <c r="W198" i="17"/>
  <c r="W199" i="17"/>
  <c r="W200" i="17"/>
  <c r="W201" i="17"/>
  <c r="W202" i="17"/>
  <c r="W203" i="17"/>
  <c r="W204" i="17"/>
  <c r="W205" i="17"/>
  <c r="W206" i="17"/>
  <c r="W207" i="17"/>
  <c r="W208" i="17"/>
  <c r="W211" i="17"/>
  <c r="W212" i="17"/>
  <c r="W213" i="17"/>
  <c r="W214" i="17"/>
  <c r="W215" i="17"/>
  <c r="W216" i="17"/>
  <c r="W217" i="17"/>
  <c r="W218" i="17"/>
  <c r="W219" i="17"/>
  <c r="W220" i="17"/>
  <c r="W221" i="17"/>
  <c r="W222" i="17"/>
  <c r="W223" i="17"/>
  <c r="W224" i="17"/>
  <c r="W225" i="17"/>
  <c r="W226" i="17"/>
  <c r="W227" i="17"/>
  <c r="W228" i="17"/>
  <c r="W229" i="17"/>
  <c r="W230" i="17"/>
  <c r="W231" i="17"/>
  <c r="W232" i="17"/>
  <c r="W233" i="17"/>
  <c r="W234" i="17"/>
  <c r="W235" i="17"/>
  <c r="W236" i="17"/>
  <c r="W237" i="17"/>
  <c r="W238" i="17"/>
  <c r="W239" i="17"/>
  <c r="W240" i="17"/>
  <c r="W241" i="17"/>
  <c r="W242" i="17"/>
  <c r="W243" i="17"/>
  <c r="W244" i="17"/>
  <c r="W245" i="17"/>
  <c r="W246" i="17"/>
  <c r="W247" i="17"/>
  <c r="W248" i="17"/>
  <c r="W249" i="17"/>
  <c r="W250" i="17"/>
  <c r="W251" i="17"/>
  <c r="W252" i="17"/>
  <c r="W253" i="17"/>
  <c r="W254" i="17"/>
  <c r="W255" i="17"/>
  <c r="W256" i="17"/>
  <c r="W257" i="17"/>
  <c r="W258" i="17"/>
  <c r="W259" i="17"/>
  <c r="W260" i="17"/>
  <c r="W261" i="17"/>
  <c r="W262" i="17"/>
  <c r="W263" i="17"/>
  <c r="W264" i="17"/>
  <c r="W265" i="17"/>
  <c r="W266" i="17"/>
  <c r="W267" i="17"/>
  <c r="W268" i="17"/>
  <c r="W269" i="17"/>
  <c r="W270" i="17"/>
  <c r="W271" i="17"/>
  <c r="W272" i="17"/>
  <c r="W273" i="17"/>
  <c r="W274" i="17"/>
  <c r="W275" i="17"/>
  <c r="W276" i="17"/>
  <c r="W277" i="17"/>
  <c r="W278" i="17"/>
  <c r="W279" i="17"/>
  <c r="W280" i="17"/>
  <c r="W281" i="17"/>
  <c r="W282" i="17"/>
  <c r="W283" i="17"/>
  <c r="W284" i="17"/>
  <c r="W285" i="17"/>
  <c r="W286" i="17"/>
  <c r="W287" i="17"/>
  <c r="W288" i="17"/>
  <c r="W289" i="17"/>
  <c r="W290" i="17"/>
  <c r="W291" i="17"/>
  <c r="W292" i="17"/>
  <c r="W293" i="17"/>
  <c r="W294" i="17"/>
  <c r="W295" i="17"/>
  <c r="W296" i="17"/>
  <c r="W297" i="17"/>
  <c r="W298" i="17"/>
  <c r="W299" i="17"/>
  <c r="W300" i="17"/>
  <c r="W301" i="17"/>
  <c r="W302" i="17"/>
  <c r="W303" i="17"/>
  <c r="W304" i="17"/>
  <c r="W305" i="17"/>
  <c r="N301" i="17"/>
  <c r="N302" i="17"/>
  <c r="L274" i="17"/>
  <c r="M274" i="17"/>
  <c r="N274" i="17"/>
  <c r="O274" i="17"/>
  <c r="L275" i="17"/>
  <c r="M275" i="17"/>
  <c r="N275" i="17"/>
  <c r="O275" i="17"/>
  <c r="L276" i="17"/>
  <c r="M276" i="17"/>
  <c r="N276" i="17"/>
  <c r="O276" i="17"/>
  <c r="L277" i="17"/>
  <c r="M277" i="17"/>
  <c r="N277" i="17"/>
  <c r="O277" i="17"/>
  <c r="L278" i="17"/>
  <c r="M278" i="17"/>
  <c r="N278" i="17"/>
  <c r="O278" i="17"/>
  <c r="L279" i="17"/>
  <c r="M279" i="17"/>
  <c r="N279" i="17"/>
  <c r="O279" i="17"/>
  <c r="L280" i="17"/>
  <c r="M280" i="17"/>
  <c r="N280" i="17"/>
  <c r="O280" i="17"/>
  <c r="L281" i="17"/>
  <c r="M281" i="17"/>
  <c r="N281" i="17"/>
  <c r="O281" i="17"/>
  <c r="L282" i="17"/>
  <c r="M282" i="17"/>
  <c r="N282" i="17"/>
  <c r="O282" i="17"/>
  <c r="L283" i="17"/>
  <c r="M283" i="17"/>
  <c r="N283" i="17"/>
  <c r="O283" i="17"/>
  <c r="L284" i="17"/>
  <c r="M284" i="17"/>
  <c r="N284" i="17"/>
  <c r="O284" i="17"/>
  <c r="L285" i="17"/>
  <c r="M285" i="17"/>
  <c r="N285" i="17"/>
  <c r="O285" i="17"/>
  <c r="L286" i="17"/>
  <c r="M286" i="17"/>
  <c r="N286" i="17"/>
  <c r="O286" i="17"/>
  <c r="L287" i="17"/>
  <c r="M287" i="17"/>
  <c r="N287" i="17"/>
  <c r="O287" i="17"/>
  <c r="L288" i="17"/>
  <c r="M288" i="17"/>
  <c r="N288" i="17"/>
  <c r="O288" i="17"/>
  <c r="L289" i="17"/>
  <c r="M289" i="17"/>
  <c r="N289" i="17"/>
  <c r="O289" i="17"/>
  <c r="L290" i="17"/>
  <c r="M290" i="17"/>
  <c r="N290" i="17"/>
  <c r="O290" i="17"/>
  <c r="L291" i="17"/>
  <c r="M291" i="17"/>
  <c r="N291" i="17"/>
  <c r="O291" i="17"/>
  <c r="L292" i="17"/>
  <c r="M292" i="17"/>
  <c r="N292" i="17"/>
  <c r="O292" i="17"/>
  <c r="L293" i="17"/>
  <c r="M293" i="17"/>
  <c r="N293" i="17"/>
  <c r="O293" i="17"/>
  <c r="L294" i="17"/>
  <c r="M294" i="17"/>
  <c r="N294" i="17"/>
  <c r="O294" i="17"/>
  <c r="L295" i="17"/>
  <c r="M295" i="17"/>
  <c r="N295" i="17"/>
  <c r="O295" i="17"/>
  <c r="L296" i="17"/>
  <c r="M296" i="17"/>
  <c r="N296" i="17"/>
  <c r="O296" i="17"/>
  <c r="L297" i="17"/>
  <c r="M297" i="17"/>
  <c r="N297" i="17"/>
  <c r="O297" i="17"/>
  <c r="L298" i="17"/>
  <c r="M298" i="17"/>
  <c r="N298" i="17"/>
  <c r="O298" i="17"/>
  <c r="L299" i="17"/>
  <c r="M299" i="17"/>
  <c r="N299" i="17"/>
  <c r="O299" i="17"/>
  <c r="L300" i="17"/>
  <c r="M300" i="17"/>
  <c r="N300" i="17"/>
  <c r="O300" i="17"/>
  <c r="L301" i="17"/>
  <c r="M301" i="17"/>
  <c r="O301" i="17"/>
  <c r="L302" i="17"/>
  <c r="M302" i="17"/>
  <c r="O302" i="17"/>
  <c r="L303" i="17"/>
  <c r="M303" i="17"/>
  <c r="N303" i="17"/>
  <c r="O303" i="17"/>
  <c r="L304" i="17"/>
  <c r="M304" i="17"/>
  <c r="N304" i="17"/>
  <c r="O304" i="17"/>
  <c r="L305" i="17"/>
  <c r="M305" i="17"/>
  <c r="N305" i="17"/>
  <c r="O305" i="17"/>
  <c r="U295" i="17"/>
  <c r="T295" i="17"/>
  <c r="S295" i="17"/>
  <c r="U293" i="17"/>
  <c r="T293" i="17"/>
  <c r="S293" i="17"/>
  <c r="U290" i="17"/>
  <c r="T290" i="17"/>
  <c r="S290" i="17"/>
  <c r="U292" i="17"/>
  <c r="T292" i="17"/>
  <c r="S292" i="17"/>
  <c r="U300" i="17"/>
  <c r="T300" i="17"/>
  <c r="S300" i="17"/>
  <c r="U305" i="17"/>
  <c r="T305" i="17"/>
  <c r="S305" i="17"/>
  <c r="U304" i="17"/>
  <c r="T304" i="17"/>
  <c r="S304" i="17"/>
  <c r="U303" i="17"/>
  <c r="T303" i="17"/>
  <c r="S303" i="17"/>
  <c r="U302" i="17"/>
  <c r="T302" i="17"/>
  <c r="S302" i="17"/>
  <c r="U301" i="17"/>
  <c r="T301" i="17"/>
  <c r="S301" i="17"/>
  <c r="U299" i="17"/>
  <c r="T299" i="17"/>
  <c r="S299" i="17"/>
  <c r="U298" i="17"/>
  <c r="T298" i="17"/>
  <c r="S298" i="17"/>
  <c r="U297" i="17"/>
  <c r="T297" i="17"/>
  <c r="S297" i="17"/>
  <c r="U296" i="17"/>
  <c r="T296" i="17"/>
  <c r="S296" i="17"/>
  <c r="U294" i="17"/>
  <c r="T294" i="17"/>
  <c r="S294" i="17"/>
  <c r="U291" i="17"/>
  <c r="T291" i="17"/>
  <c r="S291" i="17"/>
  <c r="U289" i="17"/>
  <c r="T289" i="17"/>
  <c r="S289" i="17"/>
  <c r="U288" i="17"/>
  <c r="T288" i="17"/>
  <c r="S288" i="17"/>
  <c r="U287" i="17"/>
  <c r="T287" i="17"/>
  <c r="S287" i="17"/>
  <c r="U286" i="17"/>
  <c r="T286" i="17"/>
  <c r="S286" i="17"/>
  <c r="U285" i="17"/>
  <c r="T285" i="17"/>
  <c r="S285" i="17"/>
  <c r="U284" i="17"/>
  <c r="T284" i="17"/>
  <c r="S284" i="17"/>
  <c r="U250" i="17"/>
  <c r="T250" i="17"/>
  <c r="S250" i="17"/>
  <c r="O250" i="17"/>
  <c r="N250" i="17"/>
  <c r="M250" i="17"/>
  <c r="L250" i="17"/>
  <c r="U249" i="17"/>
  <c r="T249" i="17"/>
  <c r="S249" i="17"/>
  <c r="O249" i="17"/>
  <c r="N249" i="17"/>
  <c r="M249" i="17"/>
  <c r="L249" i="17"/>
  <c r="U274" i="17"/>
  <c r="T274" i="17"/>
  <c r="S274" i="17"/>
  <c r="U280" i="17"/>
  <c r="T280" i="17"/>
  <c r="S280" i="17"/>
  <c r="U279" i="17"/>
  <c r="T279" i="17"/>
  <c r="S279" i="17"/>
  <c r="U282" i="17"/>
  <c r="T282" i="17"/>
  <c r="S282" i="17"/>
  <c r="U283" i="17"/>
  <c r="T283" i="17"/>
  <c r="S283" i="17"/>
  <c r="U281" i="17"/>
  <c r="T281" i="17"/>
  <c r="S281" i="17"/>
  <c r="U278" i="17"/>
  <c r="T278" i="17"/>
  <c r="S278" i="17"/>
  <c r="U277" i="17"/>
  <c r="T277" i="17"/>
  <c r="S277" i="17"/>
  <c r="U276" i="17"/>
  <c r="T276" i="17"/>
  <c r="S276" i="17"/>
  <c r="U275" i="17"/>
  <c r="T275" i="17"/>
  <c r="S275" i="17"/>
  <c r="U196" i="17" l="1"/>
  <c r="T196" i="17"/>
  <c r="S196" i="17"/>
  <c r="O196" i="17"/>
  <c r="N196" i="17"/>
  <c r="M196" i="17"/>
  <c r="L196" i="17"/>
  <c r="O273" i="17"/>
  <c r="N273" i="17"/>
  <c r="M273" i="17"/>
  <c r="L273" i="17"/>
  <c r="O272" i="17"/>
  <c r="N272" i="17"/>
  <c r="M272" i="17"/>
  <c r="L272" i="17"/>
  <c r="O271" i="17"/>
  <c r="N271" i="17"/>
  <c r="M271" i="17"/>
  <c r="L271" i="17"/>
  <c r="O270" i="17"/>
  <c r="N270" i="17"/>
  <c r="M270" i="17"/>
  <c r="L270" i="17"/>
  <c r="O269" i="17"/>
  <c r="N269" i="17"/>
  <c r="M269" i="17"/>
  <c r="L269" i="17"/>
  <c r="O268" i="17"/>
  <c r="N268" i="17"/>
  <c r="M268" i="17"/>
  <c r="L268" i="17"/>
  <c r="O267" i="17"/>
  <c r="N267" i="17"/>
  <c r="M267" i="17"/>
  <c r="L267" i="17"/>
  <c r="O266" i="17"/>
  <c r="N266" i="17"/>
  <c r="M266" i="17"/>
  <c r="L266" i="17"/>
  <c r="O265" i="17"/>
  <c r="N265" i="17"/>
  <c r="M265" i="17"/>
  <c r="L265" i="17"/>
  <c r="O264" i="17"/>
  <c r="N264" i="17"/>
  <c r="M264" i="17"/>
  <c r="L264" i="17"/>
  <c r="O263" i="17"/>
  <c r="N263" i="17"/>
  <c r="M263" i="17"/>
  <c r="L263" i="17"/>
  <c r="O262" i="17"/>
  <c r="N262" i="17"/>
  <c r="M262" i="17"/>
  <c r="L262" i="17"/>
  <c r="O261" i="17"/>
  <c r="N261" i="17"/>
  <c r="M261" i="17"/>
  <c r="L261" i="17"/>
  <c r="O260" i="17"/>
  <c r="N260" i="17"/>
  <c r="M260" i="17"/>
  <c r="L260" i="17"/>
  <c r="O259" i="17"/>
  <c r="N259" i="17"/>
  <c r="M259" i="17"/>
  <c r="L259" i="17"/>
  <c r="O258" i="17"/>
  <c r="N258" i="17"/>
  <c r="M258" i="17"/>
  <c r="L258" i="17"/>
  <c r="O257" i="17"/>
  <c r="N257" i="17"/>
  <c r="M257" i="17"/>
  <c r="L257" i="17"/>
  <c r="O256" i="17"/>
  <c r="N256" i="17"/>
  <c r="M256" i="17"/>
  <c r="L256" i="17"/>
  <c r="O255" i="17"/>
  <c r="N255" i="17"/>
  <c r="M255" i="17"/>
  <c r="L255" i="17"/>
  <c r="O254" i="17"/>
  <c r="N254" i="17"/>
  <c r="M254" i="17"/>
  <c r="L254" i="17"/>
  <c r="O253" i="17"/>
  <c r="N253" i="17"/>
  <c r="M253" i="17"/>
  <c r="L253" i="17"/>
  <c r="O252" i="17"/>
  <c r="N252" i="17"/>
  <c r="M252" i="17"/>
  <c r="L252" i="17"/>
  <c r="O251" i="17"/>
  <c r="N251" i="17"/>
  <c r="M251" i="17"/>
  <c r="L251" i="17"/>
  <c r="U248" i="17"/>
  <c r="T248" i="17"/>
  <c r="S248" i="17"/>
  <c r="O248" i="17"/>
  <c r="N248" i="17"/>
  <c r="M248" i="17"/>
  <c r="L248" i="17"/>
  <c r="U247" i="17"/>
  <c r="T247" i="17"/>
  <c r="S247" i="17"/>
  <c r="O247" i="17"/>
  <c r="N247" i="17"/>
  <c r="M247" i="17"/>
  <c r="L247" i="17"/>
  <c r="U246" i="17"/>
  <c r="T246" i="17"/>
  <c r="S246" i="17"/>
  <c r="O246" i="17"/>
  <c r="N246" i="17"/>
  <c r="M246" i="17"/>
  <c r="L246" i="17"/>
  <c r="U245" i="17"/>
  <c r="T245" i="17"/>
  <c r="S245" i="17"/>
  <c r="O245" i="17"/>
  <c r="N245" i="17"/>
  <c r="M245" i="17"/>
  <c r="L245" i="17"/>
  <c r="U244" i="17"/>
  <c r="T244" i="17"/>
  <c r="S244" i="17"/>
  <c r="O244" i="17"/>
  <c r="N244" i="17"/>
  <c r="M244" i="17"/>
  <c r="L244" i="17"/>
  <c r="U243" i="17"/>
  <c r="T243" i="17"/>
  <c r="S243" i="17"/>
  <c r="O243" i="17"/>
  <c r="N243" i="17"/>
  <c r="M243" i="17"/>
  <c r="L243" i="17"/>
  <c r="U242" i="17"/>
  <c r="T242" i="17"/>
  <c r="S242" i="17"/>
  <c r="O242" i="17"/>
  <c r="N242" i="17"/>
  <c r="M242" i="17"/>
  <c r="L242" i="17"/>
  <c r="U241" i="17"/>
  <c r="T241" i="17"/>
  <c r="S241" i="17"/>
  <c r="O241" i="17"/>
  <c r="N241" i="17"/>
  <c r="M241" i="17"/>
  <c r="L241" i="17"/>
  <c r="U240" i="17"/>
  <c r="T240" i="17"/>
  <c r="S240" i="17"/>
  <c r="O240" i="17"/>
  <c r="N240" i="17"/>
  <c r="M240" i="17"/>
  <c r="L240" i="17"/>
  <c r="U239" i="17"/>
  <c r="T239" i="17"/>
  <c r="S239" i="17"/>
  <c r="O239" i="17"/>
  <c r="N239" i="17"/>
  <c r="M239" i="17"/>
  <c r="L239" i="17"/>
  <c r="U238" i="17"/>
  <c r="T238" i="17"/>
  <c r="S238" i="17"/>
  <c r="O238" i="17"/>
  <c r="N238" i="17"/>
  <c r="M238" i="17"/>
  <c r="L238" i="17"/>
  <c r="U237" i="17"/>
  <c r="T237" i="17"/>
  <c r="S237" i="17"/>
  <c r="O237" i="17"/>
  <c r="N237" i="17"/>
  <c r="M237" i="17"/>
  <c r="L237" i="17"/>
  <c r="U236" i="17"/>
  <c r="T236" i="17"/>
  <c r="S236" i="17"/>
  <c r="O236" i="17"/>
  <c r="N236" i="17"/>
  <c r="M236" i="17"/>
  <c r="L236" i="17"/>
  <c r="U235" i="17"/>
  <c r="T235" i="17"/>
  <c r="S235" i="17"/>
  <c r="O235" i="17"/>
  <c r="N235" i="17"/>
  <c r="M235" i="17"/>
  <c r="L235" i="17"/>
  <c r="U234" i="17"/>
  <c r="T234" i="17"/>
  <c r="S234" i="17"/>
  <c r="O234" i="17"/>
  <c r="N234" i="17"/>
  <c r="M234" i="17"/>
  <c r="L234" i="17"/>
  <c r="U233" i="17"/>
  <c r="T233" i="17"/>
  <c r="S233" i="17"/>
  <c r="O233" i="17"/>
  <c r="N233" i="17"/>
  <c r="M233" i="17"/>
  <c r="L233" i="17"/>
  <c r="U232" i="17"/>
  <c r="T232" i="17"/>
  <c r="S232" i="17"/>
  <c r="O232" i="17"/>
  <c r="N232" i="17"/>
  <c r="M232" i="17"/>
  <c r="L232" i="17"/>
  <c r="U231" i="17"/>
  <c r="T231" i="17"/>
  <c r="S231" i="17"/>
  <c r="O231" i="17"/>
  <c r="N231" i="17"/>
  <c r="M231" i="17"/>
  <c r="L231" i="17"/>
  <c r="U230" i="17"/>
  <c r="T230" i="17"/>
  <c r="S230" i="17"/>
  <c r="O230" i="17"/>
  <c r="N230" i="17"/>
  <c r="M230" i="17"/>
  <c r="L230" i="17"/>
  <c r="U229" i="17"/>
  <c r="T229" i="17"/>
  <c r="S229" i="17"/>
  <c r="O229" i="17"/>
  <c r="N229" i="17"/>
  <c r="M229" i="17"/>
  <c r="L229" i="17"/>
  <c r="U228" i="17"/>
  <c r="T228" i="17"/>
  <c r="S228" i="17"/>
  <c r="O228" i="17"/>
  <c r="N228" i="17"/>
  <c r="M228" i="17"/>
  <c r="L228" i="17"/>
  <c r="U227" i="17"/>
  <c r="T227" i="17"/>
  <c r="S227" i="17"/>
  <c r="O227" i="17"/>
  <c r="N227" i="17"/>
  <c r="M227" i="17"/>
  <c r="L227" i="17"/>
  <c r="U226" i="17"/>
  <c r="T226" i="17"/>
  <c r="S226" i="17"/>
  <c r="O226" i="17"/>
  <c r="N226" i="17"/>
  <c r="M226" i="17"/>
  <c r="L226" i="17"/>
  <c r="U225" i="17"/>
  <c r="T225" i="17"/>
  <c r="S225" i="17"/>
  <c r="O225" i="17"/>
  <c r="N225" i="17"/>
  <c r="M225" i="17"/>
  <c r="L225" i="17"/>
  <c r="U224" i="17"/>
  <c r="T224" i="17"/>
  <c r="S224" i="17"/>
  <c r="O224" i="17"/>
  <c r="N224" i="17"/>
  <c r="M224" i="17"/>
  <c r="L224" i="17"/>
  <c r="U223" i="17"/>
  <c r="T223" i="17"/>
  <c r="S223" i="17"/>
  <c r="O223" i="17"/>
  <c r="N223" i="17"/>
  <c r="M223" i="17"/>
  <c r="L223" i="17"/>
  <c r="U222" i="17"/>
  <c r="T222" i="17"/>
  <c r="S222" i="17"/>
  <c r="O222" i="17"/>
  <c r="N222" i="17"/>
  <c r="M222" i="17"/>
  <c r="L222" i="17"/>
  <c r="U221" i="17"/>
  <c r="T221" i="17"/>
  <c r="S221" i="17"/>
  <c r="O221" i="17"/>
  <c r="N221" i="17"/>
  <c r="M221" i="17"/>
  <c r="L221" i="17"/>
  <c r="U220" i="17"/>
  <c r="T220" i="17"/>
  <c r="S220" i="17"/>
  <c r="O220" i="17"/>
  <c r="N220" i="17"/>
  <c r="M220" i="17"/>
  <c r="L220" i="17"/>
  <c r="U219" i="17"/>
  <c r="T219" i="17"/>
  <c r="S219" i="17"/>
  <c r="O219" i="17"/>
  <c r="N219" i="17"/>
  <c r="M219" i="17"/>
  <c r="L219" i="17"/>
  <c r="U218" i="17"/>
  <c r="T218" i="17"/>
  <c r="S218" i="17"/>
  <c r="O218" i="17"/>
  <c r="N218" i="17"/>
  <c r="M218" i="17"/>
  <c r="L218" i="17"/>
  <c r="U217" i="17"/>
  <c r="T217" i="17"/>
  <c r="S217" i="17"/>
  <c r="O217" i="17"/>
  <c r="N217" i="17"/>
  <c r="M217" i="17"/>
  <c r="L217" i="17"/>
  <c r="U216" i="17"/>
  <c r="T216" i="17"/>
  <c r="S216" i="17"/>
  <c r="O216" i="17"/>
  <c r="N216" i="17"/>
  <c r="M216" i="17"/>
  <c r="L216" i="17"/>
  <c r="U215" i="17"/>
  <c r="T215" i="17"/>
  <c r="S215" i="17"/>
  <c r="O215" i="17"/>
  <c r="N215" i="17"/>
  <c r="M215" i="17"/>
  <c r="L215" i="17"/>
  <c r="U214" i="17"/>
  <c r="T214" i="17"/>
  <c r="S214" i="17"/>
  <c r="O214" i="17"/>
  <c r="N214" i="17"/>
  <c r="M214" i="17"/>
  <c r="L214" i="17"/>
  <c r="U213" i="17"/>
  <c r="T213" i="17"/>
  <c r="S213" i="17"/>
  <c r="O213" i="17"/>
  <c r="N213" i="17"/>
  <c r="M213" i="17"/>
  <c r="L213" i="17"/>
  <c r="U212" i="17"/>
  <c r="T212" i="17"/>
  <c r="S212" i="17"/>
  <c r="O212" i="17"/>
  <c r="N212" i="17"/>
  <c r="M212" i="17"/>
  <c r="L212" i="17"/>
  <c r="U211" i="17"/>
  <c r="T211" i="17"/>
  <c r="S211" i="17"/>
  <c r="O211" i="17"/>
  <c r="N211" i="17"/>
  <c r="M211" i="17"/>
  <c r="L211" i="17"/>
  <c r="U208" i="17"/>
  <c r="T208" i="17"/>
  <c r="S208" i="17"/>
  <c r="O208" i="17"/>
  <c r="N208" i="17"/>
  <c r="M208" i="17"/>
  <c r="L208" i="17"/>
  <c r="U207" i="17"/>
  <c r="T207" i="17"/>
  <c r="S207" i="17"/>
  <c r="O207" i="17"/>
  <c r="N207" i="17"/>
  <c r="M207" i="17"/>
  <c r="L207" i="17"/>
  <c r="U206" i="17"/>
  <c r="T206" i="17"/>
  <c r="S206" i="17"/>
  <c r="O206" i="17"/>
  <c r="N206" i="17"/>
  <c r="M206" i="17"/>
  <c r="L206" i="17"/>
  <c r="U205" i="17"/>
  <c r="T205" i="17"/>
  <c r="S205" i="17"/>
  <c r="O205" i="17"/>
  <c r="N205" i="17"/>
  <c r="M205" i="17"/>
  <c r="L205" i="17"/>
  <c r="U204" i="17"/>
  <c r="T204" i="17"/>
  <c r="S204" i="17"/>
  <c r="O204" i="17"/>
  <c r="N204" i="17"/>
  <c r="M204" i="17"/>
  <c r="L204" i="17"/>
  <c r="U203" i="17"/>
  <c r="T203" i="17"/>
  <c r="S203" i="17"/>
  <c r="O203" i="17"/>
  <c r="N203" i="17"/>
  <c r="M203" i="17"/>
  <c r="L203" i="17"/>
  <c r="U202" i="17"/>
  <c r="T202" i="17"/>
  <c r="S202" i="17"/>
  <c r="O202" i="17"/>
  <c r="N202" i="17"/>
  <c r="M202" i="17"/>
  <c r="L202" i="17"/>
  <c r="U201" i="17"/>
  <c r="T201" i="17"/>
  <c r="S201" i="17"/>
  <c r="O201" i="17"/>
  <c r="N201" i="17"/>
  <c r="M201" i="17"/>
  <c r="L201" i="17"/>
  <c r="U200" i="17"/>
  <c r="T200" i="17"/>
  <c r="S200" i="17"/>
  <c r="O200" i="17"/>
  <c r="N200" i="17"/>
  <c r="M200" i="17"/>
  <c r="L200" i="17"/>
  <c r="U199" i="17"/>
  <c r="T199" i="17"/>
  <c r="S199" i="17"/>
  <c r="O199" i="17"/>
  <c r="N199" i="17"/>
  <c r="M199" i="17"/>
  <c r="L199" i="17"/>
  <c r="U198" i="17"/>
  <c r="T198" i="17"/>
  <c r="S198" i="17"/>
  <c r="O198" i="17"/>
  <c r="N198" i="17"/>
  <c r="M198" i="17"/>
  <c r="L198" i="17"/>
  <c r="U197" i="17"/>
  <c r="T197" i="17"/>
  <c r="S197" i="17"/>
  <c r="O197" i="17"/>
  <c r="N197" i="17"/>
  <c r="M197" i="17"/>
  <c r="L197" i="17"/>
  <c r="U195" i="17" l="1"/>
  <c r="T195" i="17"/>
  <c r="S195" i="17"/>
  <c r="O195" i="17"/>
  <c r="N195" i="17"/>
  <c r="M195" i="17"/>
  <c r="L195" i="17"/>
  <c r="U194" i="17"/>
  <c r="T194" i="17"/>
  <c r="S194" i="17"/>
  <c r="O194" i="17"/>
  <c r="N194" i="17"/>
  <c r="M194" i="17"/>
  <c r="L194" i="17"/>
  <c r="U193" i="17"/>
  <c r="T193" i="17"/>
  <c r="S193" i="17"/>
  <c r="O193" i="17"/>
  <c r="N193" i="17"/>
  <c r="M193" i="17"/>
  <c r="L193" i="17"/>
  <c r="U192" i="17"/>
  <c r="T192" i="17"/>
  <c r="S192" i="17"/>
  <c r="O192" i="17"/>
  <c r="N192" i="17"/>
  <c r="M192" i="17"/>
  <c r="L192" i="17"/>
  <c r="U191" i="17"/>
  <c r="T191" i="17"/>
  <c r="S191" i="17"/>
  <c r="O191" i="17"/>
  <c r="N191" i="17"/>
  <c r="M191" i="17"/>
  <c r="L191" i="17"/>
  <c r="U190" i="17"/>
  <c r="T190" i="17"/>
  <c r="S190" i="17"/>
  <c r="O190" i="17"/>
  <c r="N190" i="17"/>
  <c r="M190" i="17"/>
  <c r="L190" i="17"/>
  <c r="U189" i="17"/>
  <c r="T189" i="17"/>
  <c r="S189" i="17"/>
  <c r="O189" i="17"/>
  <c r="N189" i="17"/>
  <c r="M189" i="17"/>
  <c r="L189" i="17"/>
  <c r="U188" i="17"/>
  <c r="T188" i="17"/>
  <c r="S188" i="17"/>
  <c r="O188" i="17"/>
  <c r="N188" i="17"/>
  <c r="M188" i="17"/>
  <c r="L188" i="17"/>
  <c r="U187" i="17"/>
  <c r="T187" i="17"/>
  <c r="S187" i="17"/>
  <c r="O187" i="17"/>
  <c r="N187" i="17"/>
  <c r="M187" i="17"/>
  <c r="L187" i="17"/>
  <c r="U186" i="17"/>
  <c r="T186" i="17"/>
  <c r="S186" i="17"/>
  <c r="O186" i="17"/>
  <c r="N186" i="17"/>
  <c r="M186" i="17"/>
  <c r="L186" i="17"/>
  <c r="U185" i="17"/>
  <c r="T185" i="17"/>
  <c r="S185" i="17"/>
  <c r="O185" i="17"/>
  <c r="N185" i="17"/>
  <c r="M185" i="17"/>
  <c r="L185" i="17"/>
  <c r="U184" i="17"/>
  <c r="T184" i="17"/>
  <c r="S184" i="17"/>
  <c r="O184" i="17"/>
  <c r="N184" i="17"/>
  <c r="M184" i="17"/>
  <c r="L184" i="17"/>
  <c r="U183" i="17"/>
  <c r="T183" i="17"/>
  <c r="S183" i="17"/>
  <c r="O183" i="17"/>
  <c r="N183" i="17"/>
  <c r="M183" i="17"/>
  <c r="L183" i="17"/>
  <c r="U182" i="17"/>
  <c r="T182" i="17"/>
  <c r="S182" i="17"/>
  <c r="O182" i="17"/>
  <c r="N182" i="17"/>
  <c r="M182" i="17"/>
  <c r="L182" i="17"/>
  <c r="U181" i="17"/>
  <c r="T181" i="17"/>
  <c r="S181" i="17"/>
  <c r="O181" i="17"/>
  <c r="N181" i="17"/>
  <c r="M181" i="17"/>
  <c r="L181" i="17"/>
  <c r="U180" i="17"/>
  <c r="T180" i="17"/>
  <c r="S180" i="17"/>
  <c r="O180" i="17"/>
  <c r="N180" i="17"/>
  <c r="M180" i="17"/>
  <c r="L180" i="17"/>
  <c r="U179" i="17"/>
  <c r="T179" i="17"/>
  <c r="S179" i="17"/>
  <c r="O179" i="17"/>
  <c r="N179" i="17"/>
  <c r="M179" i="17"/>
  <c r="L179" i="17"/>
  <c r="U178" i="17"/>
  <c r="T178" i="17"/>
  <c r="S178" i="17"/>
  <c r="O178" i="17"/>
  <c r="N178" i="17"/>
  <c r="M178" i="17"/>
  <c r="L178" i="17"/>
  <c r="U177" i="17"/>
  <c r="T177" i="17"/>
  <c r="S177" i="17"/>
  <c r="O177" i="17"/>
  <c r="N177" i="17"/>
  <c r="M177" i="17"/>
  <c r="L177" i="17"/>
  <c r="U176" i="17"/>
  <c r="T176" i="17"/>
  <c r="S176" i="17"/>
  <c r="O176" i="17"/>
  <c r="N176" i="17"/>
  <c r="M176" i="17"/>
  <c r="L176" i="17"/>
  <c r="U175" i="17"/>
  <c r="T175" i="17"/>
  <c r="S175" i="17"/>
  <c r="O175" i="17"/>
  <c r="N175" i="17"/>
  <c r="M175" i="17"/>
  <c r="L175" i="17"/>
  <c r="U174" i="17"/>
  <c r="T174" i="17"/>
  <c r="S174" i="17"/>
  <c r="O174" i="17"/>
  <c r="N174" i="17"/>
  <c r="M174" i="17"/>
  <c r="L174" i="17"/>
  <c r="U173" i="17"/>
  <c r="T173" i="17"/>
  <c r="S173" i="17"/>
  <c r="O173" i="17"/>
  <c r="N173" i="17"/>
  <c r="M173" i="17"/>
  <c r="L173" i="17"/>
  <c r="U172" i="17"/>
  <c r="T172" i="17"/>
  <c r="S172" i="17"/>
  <c r="O172" i="17"/>
  <c r="N172" i="17"/>
  <c r="M172" i="17"/>
  <c r="L172" i="17"/>
  <c r="U107" i="17"/>
  <c r="T107" i="17"/>
  <c r="S107" i="17"/>
  <c r="O107" i="17"/>
  <c r="N107" i="17"/>
  <c r="M107" i="17"/>
  <c r="L107" i="17"/>
  <c r="U136" i="17" l="1"/>
  <c r="T136" i="17"/>
  <c r="S136" i="17"/>
  <c r="O136" i="17"/>
  <c r="N136" i="17"/>
  <c r="M136" i="17"/>
  <c r="L136" i="17"/>
  <c r="U133" i="17"/>
  <c r="T133" i="17"/>
  <c r="S133" i="17"/>
  <c r="O133" i="17"/>
  <c r="N133" i="17"/>
  <c r="M133" i="17"/>
  <c r="L133" i="17"/>
  <c r="U151" i="17"/>
  <c r="T151" i="17"/>
  <c r="S151" i="17"/>
  <c r="O151" i="17"/>
  <c r="N151" i="17"/>
  <c r="M151" i="17"/>
  <c r="L151" i="17"/>
  <c r="U130" i="17"/>
  <c r="T130" i="17"/>
  <c r="S130" i="17"/>
  <c r="O130" i="17"/>
  <c r="N130" i="17"/>
  <c r="M130" i="17"/>
  <c r="L130" i="17"/>
  <c r="O146" i="17"/>
  <c r="N146" i="17"/>
  <c r="M146" i="17"/>
  <c r="O145" i="17"/>
  <c r="N145" i="17"/>
  <c r="M145" i="17"/>
  <c r="O144" i="17"/>
  <c r="N144" i="17"/>
  <c r="M144" i="17"/>
  <c r="O143" i="17"/>
  <c r="N143" i="17"/>
  <c r="M143" i="17"/>
  <c r="O142" i="17"/>
  <c r="N142" i="17"/>
  <c r="M142" i="17"/>
  <c r="O141" i="17"/>
  <c r="N141" i="17"/>
  <c r="M141" i="17"/>
  <c r="U140" i="17"/>
  <c r="T140" i="17"/>
  <c r="S140" i="17"/>
  <c r="O140" i="17"/>
  <c r="N140" i="17"/>
  <c r="M140" i="17"/>
  <c r="L140" i="17"/>
  <c r="U139" i="17"/>
  <c r="T139" i="17"/>
  <c r="S139" i="17"/>
  <c r="O139" i="17"/>
  <c r="N139" i="17"/>
  <c r="M139" i="17"/>
  <c r="L139" i="17"/>
  <c r="U138" i="17"/>
  <c r="T138" i="17"/>
  <c r="S138" i="17"/>
  <c r="O138" i="17"/>
  <c r="N138" i="17"/>
  <c r="M138" i="17"/>
  <c r="L138" i="17"/>
  <c r="U137" i="17"/>
  <c r="T137" i="17"/>
  <c r="S137" i="17"/>
  <c r="O137" i="17"/>
  <c r="N137" i="17"/>
  <c r="M137" i="17"/>
  <c r="L137" i="17"/>
  <c r="U135" i="17"/>
  <c r="T135" i="17"/>
  <c r="S135" i="17"/>
  <c r="O135" i="17"/>
  <c r="N135" i="17"/>
  <c r="M135" i="17"/>
  <c r="L135" i="17"/>
  <c r="U134" i="17"/>
  <c r="T134" i="17"/>
  <c r="S134" i="17"/>
  <c r="O134" i="17"/>
  <c r="N134" i="17"/>
  <c r="M134" i="17"/>
  <c r="L134" i="17"/>
  <c r="U132" i="17"/>
  <c r="T132" i="17"/>
  <c r="S132" i="17"/>
  <c r="O132" i="17"/>
  <c r="N132" i="17"/>
  <c r="M132" i="17"/>
  <c r="L132" i="17"/>
  <c r="U131" i="17"/>
  <c r="T131" i="17"/>
  <c r="S131" i="17"/>
  <c r="O131" i="17"/>
  <c r="N131" i="17"/>
  <c r="M131" i="17"/>
  <c r="L131" i="17"/>
  <c r="U129" i="17"/>
  <c r="T129" i="17"/>
  <c r="S129" i="17"/>
  <c r="O129" i="17"/>
  <c r="N129" i="17"/>
  <c r="M129" i="17"/>
  <c r="L129" i="17"/>
  <c r="U128" i="17"/>
  <c r="T128" i="17"/>
  <c r="S128" i="17"/>
  <c r="O128" i="17"/>
  <c r="N128" i="17"/>
  <c r="M128" i="17"/>
  <c r="L128" i="17"/>
  <c r="U127" i="17"/>
  <c r="T127" i="17"/>
  <c r="S127" i="17"/>
  <c r="O127" i="17"/>
  <c r="N127" i="17"/>
  <c r="M127" i="17"/>
  <c r="L127" i="17"/>
  <c r="U84" i="17"/>
  <c r="T84" i="17"/>
  <c r="S84" i="17"/>
  <c r="O84" i="17"/>
  <c r="N84" i="17"/>
  <c r="M84" i="17"/>
  <c r="L84" i="17"/>
  <c r="U162" i="17"/>
  <c r="T162" i="17"/>
  <c r="S162" i="17"/>
  <c r="O162" i="17"/>
  <c r="N162" i="17"/>
  <c r="M162" i="17"/>
  <c r="L162" i="17"/>
  <c r="U161" i="17"/>
  <c r="T161" i="17"/>
  <c r="S161" i="17"/>
  <c r="O161" i="17"/>
  <c r="N161" i="17"/>
  <c r="M161" i="17"/>
  <c r="L161" i="17"/>
  <c r="U8" i="17"/>
  <c r="T8" i="17"/>
  <c r="S8" i="17"/>
  <c r="O8" i="17"/>
  <c r="N8" i="17"/>
  <c r="M8" i="17"/>
  <c r="L8" i="17"/>
  <c r="U7" i="17"/>
  <c r="T7" i="17"/>
  <c r="S7" i="17"/>
  <c r="O7" i="17"/>
  <c r="N7" i="17"/>
  <c r="M7" i="17"/>
  <c r="L7" i="17"/>
  <c r="U13" i="17"/>
  <c r="T13" i="17"/>
  <c r="S13" i="17"/>
  <c r="O13" i="17"/>
  <c r="N13" i="17"/>
  <c r="M13" i="17"/>
  <c r="L13" i="17"/>
  <c r="U12" i="17"/>
  <c r="T12" i="17"/>
  <c r="S12" i="17"/>
  <c r="O12" i="17"/>
  <c r="N12" i="17"/>
  <c r="M12" i="17"/>
  <c r="L12" i="17"/>
  <c r="O168" i="17"/>
  <c r="O169" i="17"/>
  <c r="O170" i="17"/>
  <c r="O171" i="17"/>
  <c r="U159" i="17"/>
  <c r="T159" i="17"/>
  <c r="S159" i="17"/>
  <c r="O159" i="17"/>
  <c r="N159" i="17"/>
  <c r="M159" i="17"/>
  <c r="L159" i="17"/>
  <c r="U155" i="17"/>
  <c r="T155" i="17"/>
  <c r="S155" i="17"/>
  <c r="O155" i="17"/>
  <c r="N155" i="17"/>
  <c r="M155" i="17"/>
  <c r="L155" i="17"/>
  <c r="N169" i="17" l="1"/>
  <c r="M169" i="17"/>
  <c r="N168" i="17"/>
  <c r="M168" i="17"/>
  <c r="N171" i="17"/>
  <c r="M171" i="17"/>
  <c r="N170" i="17"/>
  <c r="M170" i="17"/>
  <c r="U164" i="17"/>
  <c r="T164" i="17"/>
  <c r="S164" i="17"/>
  <c r="O164" i="17"/>
  <c r="N164" i="17"/>
  <c r="M164" i="17"/>
  <c r="L164" i="17"/>
  <c r="U163" i="17"/>
  <c r="T163" i="17"/>
  <c r="S163" i="17"/>
  <c r="O163" i="17"/>
  <c r="N163" i="17"/>
  <c r="M163" i="17"/>
  <c r="L163" i="17"/>
  <c r="W3" i="17"/>
  <c r="U158" i="17"/>
  <c r="T158" i="17"/>
  <c r="S158" i="17"/>
  <c r="O158" i="17"/>
  <c r="N158" i="17"/>
  <c r="M158" i="17"/>
  <c r="L158" i="17"/>
  <c r="U166" i="17"/>
  <c r="T166" i="17"/>
  <c r="S166" i="17"/>
  <c r="O166" i="17"/>
  <c r="N166" i="17"/>
  <c r="M166" i="17"/>
  <c r="L166" i="17"/>
  <c r="U165" i="17"/>
  <c r="T165" i="17"/>
  <c r="S165" i="17"/>
  <c r="O165" i="17"/>
  <c r="N165" i="17"/>
  <c r="M165" i="17"/>
  <c r="L165" i="17"/>
  <c r="U160" i="17"/>
  <c r="T160" i="17"/>
  <c r="S160" i="17"/>
  <c r="O160" i="17"/>
  <c r="N160" i="17"/>
  <c r="M160" i="17"/>
  <c r="L160" i="17"/>
  <c r="U156" i="17"/>
  <c r="T156" i="17"/>
  <c r="S156" i="17"/>
  <c r="O156" i="17"/>
  <c r="N156" i="17"/>
  <c r="M156" i="17"/>
  <c r="L156" i="17"/>
  <c r="U167" i="17"/>
  <c r="T167" i="17"/>
  <c r="S167" i="17"/>
  <c r="O167" i="17"/>
  <c r="N167" i="17"/>
  <c r="M167" i="17"/>
  <c r="L167" i="17"/>
  <c r="U152" i="17"/>
  <c r="T152" i="17"/>
  <c r="S152" i="17"/>
  <c r="O152" i="17"/>
  <c r="N152" i="17"/>
  <c r="M152" i="17"/>
  <c r="L152" i="17"/>
  <c r="U150" i="17"/>
  <c r="T150" i="17"/>
  <c r="S150" i="17"/>
  <c r="O150" i="17"/>
  <c r="N150" i="17"/>
  <c r="M150" i="17"/>
  <c r="L150" i="17"/>
  <c r="U149" i="17"/>
  <c r="T149" i="17"/>
  <c r="S149" i="17"/>
  <c r="O149" i="17"/>
  <c r="N149" i="17"/>
  <c r="M149" i="17"/>
  <c r="L149" i="17"/>
  <c r="U153" i="17"/>
  <c r="T153" i="17"/>
  <c r="S153" i="17"/>
  <c r="O153" i="17"/>
  <c r="N153" i="17"/>
  <c r="M153" i="17"/>
  <c r="L153" i="17"/>
  <c r="U157" i="17"/>
  <c r="T157" i="17"/>
  <c r="S157" i="17"/>
  <c r="O157" i="17"/>
  <c r="N157" i="17"/>
  <c r="M157" i="17"/>
  <c r="L157" i="17"/>
  <c r="U154" i="17"/>
  <c r="T154" i="17"/>
  <c r="S154" i="17"/>
  <c r="O154" i="17"/>
  <c r="N154" i="17"/>
  <c r="M154" i="17"/>
  <c r="L154" i="17"/>
  <c r="U148" i="17"/>
  <c r="T148" i="17"/>
  <c r="S148" i="17"/>
  <c r="O148" i="17"/>
  <c r="N148" i="17"/>
  <c r="M148" i="17"/>
  <c r="L148" i="17"/>
  <c r="U147" i="17"/>
  <c r="T147" i="17"/>
  <c r="S147" i="17"/>
  <c r="O147" i="17"/>
  <c r="N147" i="17"/>
  <c r="M147" i="17"/>
  <c r="L147" i="17"/>
  <c r="U104" i="17"/>
  <c r="T104" i="17"/>
  <c r="S104" i="17"/>
  <c r="O104" i="17"/>
  <c r="N104" i="17"/>
  <c r="M104" i="17"/>
  <c r="L104" i="17"/>
  <c r="U38" i="17"/>
  <c r="T38" i="17"/>
  <c r="S38" i="17"/>
  <c r="O38" i="17"/>
  <c r="N38" i="17"/>
  <c r="M38" i="17"/>
  <c r="L38" i="17"/>
  <c r="U37" i="17"/>
  <c r="T37" i="17"/>
  <c r="S37" i="17"/>
  <c r="O37" i="17"/>
  <c r="N37" i="17"/>
  <c r="M37" i="17"/>
  <c r="L37" i="17"/>
  <c r="U36" i="17"/>
  <c r="T36" i="17"/>
  <c r="S36" i="17"/>
  <c r="O36" i="17"/>
  <c r="N36" i="17"/>
  <c r="M36" i="17"/>
  <c r="L36" i="17"/>
  <c r="U35" i="17"/>
  <c r="T35" i="17"/>
  <c r="S35" i="17"/>
  <c r="O35" i="17"/>
  <c r="N35" i="17"/>
  <c r="M35" i="17"/>
  <c r="L35" i="17"/>
  <c r="U34" i="17"/>
  <c r="T34" i="17"/>
  <c r="S34" i="17"/>
  <c r="O34" i="17"/>
  <c r="N34" i="17"/>
  <c r="M34" i="17"/>
  <c r="L34" i="17"/>
  <c r="U33" i="17"/>
  <c r="T33" i="17"/>
  <c r="S33" i="17"/>
  <c r="O33" i="17"/>
  <c r="N33" i="17"/>
  <c r="M33" i="17"/>
  <c r="L33" i="17"/>
  <c r="U43" i="17"/>
  <c r="T43" i="17"/>
  <c r="S43" i="17"/>
  <c r="O43" i="17"/>
  <c r="N43" i="17"/>
  <c r="M43" i="17"/>
  <c r="L43" i="17"/>
  <c r="U70" i="17"/>
  <c r="T70" i="17"/>
  <c r="S70" i="17"/>
  <c r="O70" i="17"/>
  <c r="N70" i="17"/>
  <c r="M70" i="17"/>
  <c r="L70" i="17"/>
  <c r="U75" i="17"/>
  <c r="T75" i="17"/>
  <c r="S75" i="17"/>
  <c r="O75" i="17"/>
  <c r="N75" i="17"/>
  <c r="M75" i="17"/>
  <c r="L75" i="17"/>
  <c r="U80" i="17"/>
  <c r="T80" i="17"/>
  <c r="S80" i="17"/>
  <c r="O80" i="17"/>
  <c r="N80" i="17"/>
  <c r="M80" i="17"/>
  <c r="L80" i="17"/>
  <c r="U79" i="17"/>
  <c r="T79" i="17"/>
  <c r="S79" i="17"/>
  <c r="O79" i="17"/>
  <c r="N79" i="17"/>
  <c r="M79" i="17"/>
  <c r="L79" i="17"/>
  <c r="U78" i="17"/>
  <c r="T78" i="17"/>
  <c r="S78" i="17"/>
  <c r="O78" i="17"/>
  <c r="N78" i="17"/>
  <c r="M78" i="17"/>
  <c r="L78" i="17"/>
  <c r="U77" i="17"/>
  <c r="T77" i="17"/>
  <c r="S77" i="17"/>
  <c r="O77" i="17"/>
  <c r="N77" i="17"/>
  <c r="M77" i="17"/>
  <c r="L77" i="17"/>
  <c r="U76" i="17"/>
  <c r="T76" i="17"/>
  <c r="S76" i="17"/>
  <c r="O76" i="17"/>
  <c r="N76" i="17"/>
  <c r="M76" i="17"/>
  <c r="L76" i="17"/>
  <c r="U74" i="17"/>
  <c r="T74" i="17"/>
  <c r="S74" i="17"/>
  <c r="O74" i="17"/>
  <c r="N74" i="17"/>
  <c r="M74" i="17"/>
  <c r="L74" i="17"/>
  <c r="U88" i="17"/>
  <c r="T88" i="17"/>
  <c r="S88" i="17"/>
  <c r="O88" i="17"/>
  <c r="N88" i="17"/>
  <c r="M88" i="17"/>
  <c r="L88" i="17"/>
  <c r="U87" i="17"/>
  <c r="T87" i="17"/>
  <c r="S87" i="17"/>
  <c r="O87" i="17"/>
  <c r="N87" i="17"/>
  <c r="M87" i="17"/>
  <c r="L87" i="17"/>
  <c r="U86" i="17"/>
  <c r="T86" i="17"/>
  <c r="S86" i="17"/>
  <c r="O86" i="17"/>
  <c r="N86" i="17"/>
  <c r="M86" i="17"/>
  <c r="L86" i="17"/>
  <c r="U85" i="17"/>
  <c r="T85" i="17"/>
  <c r="S85" i="17"/>
  <c r="O85" i="17"/>
  <c r="N85" i="17"/>
  <c r="M85" i="17"/>
  <c r="L85" i="17"/>
  <c r="U49" i="17" l="1"/>
  <c r="T49" i="17"/>
  <c r="S49" i="17"/>
  <c r="O49" i="17"/>
  <c r="N49" i="17"/>
  <c r="M49" i="17"/>
  <c r="L49" i="17"/>
  <c r="U50" i="17"/>
  <c r="T50" i="17"/>
  <c r="S50" i="17"/>
  <c r="O50" i="17"/>
  <c r="N50" i="17"/>
  <c r="M50" i="17"/>
  <c r="L50" i="17"/>
  <c r="U53" i="17"/>
  <c r="T53" i="17"/>
  <c r="S53" i="17"/>
  <c r="O53" i="17"/>
  <c r="N53" i="17"/>
  <c r="M53" i="17"/>
  <c r="L53" i="17"/>
  <c r="U51" i="17"/>
  <c r="T51" i="17"/>
  <c r="S51" i="17"/>
  <c r="O51" i="17"/>
  <c r="N51" i="17"/>
  <c r="M51" i="17"/>
  <c r="L51" i="17"/>
  <c r="U52" i="17"/>
  <c r="T52" i="17"/>
  <c r="S52" i="17"/>
  <c r="O52" i="17"/>
  <c r="N52" i="17"/>
  <c r="M52" i="17"/>
  <c r="L52" i="17"/>
  <c r="U32" i="17"/>
  <c r="T32" i="17"/>
  <c r="S32" i="17"/>
  <c r="O32" i="17"/>
  <c r="N32" i="17"/>
  <c r="M32" i="17"/>
  <c r="L32" i="17"/>
  <c r="U73" i="17"/>
  <c r="T73" i="17"/>
  <c r="S73" i="17"/>
  <c r="O73" i="17"/>
  <c r="N73" i="17"/>
  <c r="M73" i="17"/>
  <c r="L73" i="17"/>
  <c r="U72" i="17"/>
  <c r="T72" i="17"/>
  <c r="S72" i="17"/>
  <c r="O72" i="17"/>
  <c r="N72" i="17"/>
  <c r="M72" i="17"/>
  <c r="L72" i="17"/>
  <c r="U65" i="17"/>
  <c r="T65" i="17"/>
  <c r="S65" i="17"/>
  <c r="O65" i="17"/>
  <c r="N65" i="17"/>
  <c r="M65" i="17"/>
  <c r="L65" i="17"/>
  <c r="U64" i="17"/>
  <c r="T64" i="17"/>
  <c r="S64" i="17"/>
  <c r="O64" i="17"/>
  <c r="N64" i="17"/>
  <c r="M64" i="17"/>
  <c r="L64" i="17"/>
  <c r="U63" i="17"/>
  <c r="T63" i="17"/>
  <c r="S63" i="17"/>
  <c r="O63" i="17"/>
  <c r="N63" i="17"/>
  <c r="M63" i="17"/>
  <c r="L63" i="17"/>
  <c r="U31" i="17"/>
  <c r="T31" i="17"/>
  <c r="S31" i="17"/>
  <c r="O31" i="17"/>
  <c r="N31" i="17"/>
  <c r="M31" i="17"/>
  <c r="L31" i="17"/>
  <c r="U30" i="17"/>
  <c r="T30" i="17"/>
  <c r="S30" i="17"/>
  <c r="O30" i="17"/>
  <c r="N30" i="17"/>
  <c r="M30" i="17"/>
  <c r="L30" i="17"/>
  <c r="U29" i="17"/>
  <c r="T29" i="17"/>
  <c r="S29" i="17"/>
  <c r="O29" i="17"/>
  <c r="N29" i="17"/>
  <c r="M29" i="17"/>
  <c r="L29" i="17"/>
  <c r="U28" i="17"/>
  <c r="T28" i="17"/>
  <c r="S28" i="17"/>
  <c r="O28" i="17"/>
  <c r="N28" i="17"/>
  <c r="M28" i="17"/>
  <c r="L28" i="17"/>
  <c r="U27" i="17"/>
  <c r="T27" i="17"/>
  <c r="S27" i="17"/>
  <c r="O27" i="17"/>
  <c r="N27" i="17"/>
  <c r="M27" i="17"/>
  <c r="L27" i="17"/>
  <c r="U26" i="17"/>
  <c r="T26" i="17"/>
  <c r="S26" i="17"/>
  <c r="O26" i="17"/>
  <c r="N26" i="17"/>
  <c r="M26" i="17"/>
  <c r="L26" i="17"/>
  <c r="U25" i="17"/>
  <c r="T25" i="17"/>
  <c r="S25" i="17"/>
  <c r="O25" i="17"/>
  <c r="N25" i="17"/>
  <c r="M25" i="17"/>
  <c r="L25" i="17"/>
  <c r="U24" i="17"/>
  <c r="T24" i="17"/>
  <c r="S24" i="17"/>
  <c r="O24" i="17"/>
  <c r="N24" i="17"/>
  <c r="M24" i="17"/>
  <c r="L24" i="17"/>
  <c r="U23" i="17"/>
  <c r="T23" i="17"/>
  <c r="S23" i="17"/>
  <c r="O23" i="17"/>
  <c r="N23" i="17"/>
  <c r="M23" i="17"/>
  <c r="L23" i="17"/>
  <c r="U22" i="17"/>
  <c r="T22" i="17"/>
  <c r="S22" i="17"/>
  <c r="O22" i="17"/>
  <c r="N22" i="17"/>
  <c r="M22" i="17"/>
  <c r="L22" i="17"/>
  <c r="U21" i="17"/>
  <c r="T21" i="17"/>
  <c r="S21" i="17"/>
  <c r="O21" i="17"/>
  <c r="N21" i="17"/>
  <c r="M21" i="17"/>
  <c r="L21" i="17"/>
  <c r="U20" i="17"/>
  <c r="T20" i="17"/>
  <c r="S20" i="17"/>
  <c r="O20" i="17"/>
  <c r="N20" i="17"/>
  <c r="M20" i="17"/>
  <c r="L20" i="17"/>
  <c r="U19" i="17"/>
  <c r="T19" i="17"/>
  <c r="S19" i="17"/>
  <c r="O19" i="17"/>
  <c r="N19" i="17"/>
  <c r="M19" i="17"/>
  <c r="L19" i="17"/>
  <c r="U18" i="17"/>
  <c r="T18" i="17"/>
  <c r="S18" i="17"/>
  <c r="O18" i="17"/>
  <c r="N18" i="17"/>
  <c r="M18" i="17"/>
  <c r="L18" i="17"/>
  <c r="U17" i="17"/>
  <c r="T17" i="17"/>
  <c r="S17" i="17"/>
  <c r="O17" i="17"/>
  <c r="N17" i="17"/>
  <c r="M17" i="17"/>
  <c r="L17" i="17"/>
  <c r="U16" i="17"/>
  <c r="T16" i="17"/>
  <c r="S16" i="17"/>
  <c r="O16" i="17"/>
  <c r="N16" i="17"/>
  <c r="M16" i="17"/>
  <c r="L16" i="17"/>
  <c r="U15" i="17"/>
  <c r="T15" i="17"/>
  <c r="S15" i="17"/>
  <c r="O15" i="17"/>
  <c r="N15" i="17"/>
  <c r="M15" i="17"/>
  <c r="L15" i="17"/>
  <c r="U48" i="17" l="1"/>
  <c r="T48" i="17"/>
  <c r="S48" i="17"/>
  <c r="O48" i="17"/>
  <c r="N48" i="17"/>
  <c r="M48" i="17"/>
  <c r="L48" i="17"/>
  <c r="U47" i="17"/>
  <c r="T47" i="17"/>
  <c r="S47" i="17"/>
  <c r="O47" i="17"/>
  <c r="N47" i="17"/>
  <c r="M47" i="17"/>
  <c r="L47" i="17"/>
  <c r="U46" i="17"/>
  <c r="T46" i="17"/>
  <c r="S46" i="17"/>
  <c r="O46" i="17"/>
  <c r="N46" i="17"/>
  <c r="M46" i="17"/>
  <c r="L46" i="17"/>
  <c r="U45" i="17"/>
  <c r="T45" i="17"/>
  <c r="S45" i="17"/>
  <c r="O45" i="17"/>
  <c r="N45" i="17"/>
  <c r="M45" i="17"/>
  <c r="L45" i="17"/>
  <c r="U44" i="17"/>
  <c r="T44" i="17"/>
  <c r="S44" i="17"/>
  <c r="O44" i="17"/>
  <c r="N44" i="17"/>
  <c r="M44" i="17"/>
  <c r="L44" i="17"/>
  <c r="U126" i="17"/>
  <c r="T126" i="17"/>
  <c r="S126" i="17"/>
  <c r="O126" i="17"/>
  <c r="N126" i="17"/>
  <c r="M126" i="17"/>
  <c r="L126" i="17"/>
  <c r="U125" i="17"/>
  <c r="T125" i="17"/>
  <c r="S125" i="17"/>
  <c r="O125" i="17"/>
  <c r="N125" i="17"/>
  <c r="M125" i="17"/>
  <c r="L125" i="17"/>
  <c r="U124" i="17"/>
  <c r="T124" i="17"/>
  <c r="S124" i="17"/>
  <c r="O124" i="17"/>
  <c r="N124" i="17"/>
  <c r="M124" i="17"/>
  <c r="L124" i="17"/>
  <c r="U123" i="17"/>
  <c r="T123" i="17"/>
  <c r="S123" i="17"/>
  <c r="O123" i="17"/>
  <c r="N123" i="17"/>
  <c r="M123" i="17"/>
  <c r="L123" i="17"/>
  <c r="U122" i="17"/>
  <c r="T122" i="17"/>
  <c r="S122" i="17"/>
  <c r="O122" i="17"/>
  <c r="N122" i="17"/>
  <c r="M122" i="17"/>
  <c r="L122" i="17"/>
  <c r="U121" i="17"/>
  <c r="T121" i="17"/>
  <c r="S121" i="17"/>
  <c r="O121" i="17"/>
  <c r="N121" i="17"/>
  <c r="M121" i="17"/>
  <c r="L121" i="17"/>
  <c r="U120" i="17"/>
  <c r="T120" i="17"/>
  <c r="S120" i="17"/>
  <c r="O120" i="17"/>
  <c r="N120" i="17"/>
  <c r="M120" i="17"/>
  <c r="L120" i="17"/>
  <c r="U119" i="17"/>
  <c r="T119" i="17"/>
  <c r="S119" i="17"/>
  <c r="O119" i="17"/>
  <c r="N119" i="17"/>
  <c r="M119" i="17"/>
  <c r="L119" i="17"/>
  <c r="U118" i="17"/>
  <c r="T118" i="17"/>
  <c r="S118" i="17"/>
  <c r="O118" i="17"/>
  <c r="N118" i="17"/>
  <c r="M118" i="17"/>
  <c r="L118" i="17"/>
  <c r="U117" i="17"/>
  <c r="T117" i="17"/>
  <c r="S117" i="17"/>
  <c r="O117" i="17"/>
  <c r="N117" i="17"/>
  <c r="M117" i="17"/>
  <c r="L117" i="17"/>
  <c r="U116" i="17"/>
  <c r="T116" i="17"/>
  <c r="S116" i="17"/>
  <c r="O116" i="17"/>
  <c r="N116" i="17"/>
  <c r="M116" i="17"/>
  <c r="L116" i="17"/>
  <c r="U115" i="17"/>
  <c r="T115" i="17"/>
  <c r="S115" i="17"/>
  <c r="O115" i="17"/>
  <c r="N115" i="17"/>
  <c r="M115" i="17"/>
  <c r="L115" i="17"/>
  <c r="U114" i="17"/>
  <c r="T114" i="17"/>
  <c r="S114" i="17"/>
  <c r="O114" i="17"/>
  <c r="N114" i="17"/>
  <c r="M114" i="17"/>
  <c r="L114" i="17"/>
  <c r="U113" i="17"/>
  <c r="T113" i="17"/>
  <c r="S113" i="17"/>
  <c r="O113" i="17"/>
  <c r="N113" i="17"/>
  <c r="M113" i="17"/>
  <c r="L113" i="17"/>
  <c r="U112" i="17"/>
  <c r="T112" i="17"/>
  <c r="S112" i="17"/>
  <c r="O112" i="17"/>
  <c r="N112" i="17"/>
  <c r="M112" i="17"/>
  <c r="L112" i="17"/>
  <c r="U111" i="17"/>
  <c r="T111" i="17"/>
  <c r="S111" i="17"/>
  <c r="O111" i="17"/>
  <c r="N111" i="17"/>
  <c r="M111" i="17"/>
  <c r="L111" i="17"/>
  <c r="U110" i="17"/>
  <c r="T110" i="17"/>
  <c r="S110" i="17"/>
  <c r="O110" i="17"/>
  <c r="N110" i="17"/>
  <c r="M110" i="17"/>
  <c r="L110" i="17"/>
  <c r="U109" i="17"/>
  <c r="T109" i="17"/>
  <c r="S109" i="17"/>
  <c r="O109" i="17"/>
  <c r="N109" i="17"/>
  <c r="M109" i="17"/>
  <c r="L109" i="17"/>
  <c r="U108" i="17"/>
  <c r="T108" i="17"/>
  <c r="S108" i="17"/>
  <c r="O108" i="17"/>
  <c r="N108" i="17"/>
  <c r="M108" i="17"/>
  <c r="L108" i="17"/>
  <c r="U106" i="17"/>
  <c r="T106" i="17"/>
  <c r="S106" i="17"/>
  <c r="O106" i="17"/>
  <c r="N106" i="17"/>
  <c r="M106" i="17"/>
  <c r="L106" i="17"/>
  <c r="U105" i="17"/>
  <c r="T105" i="17"/>
  <c r="S105" i="17"/>
  <c r="O105" i="17"/>
  <c r="N105" i="17"/>
  <c r="M105" i="17"/>
  <c r="L105" i="17"/>
  <c r="U103" i="17"/>
  <c r="T103" i="17"/>
  <c r="S103" i="17"/>
  <c r="O103" i="17"/>
  <c r="N103" i="17"/>
  <c r="M103" i="17"/>
  <c r="L103" i="17"/>
  <c r="U102" i="17"/>
  <c r="T102" i="17"/>
  <c r="S102" i="17"/>
  <c r="O102" i="17"/>
  <c r="N102" i="17"/>
  <c r="M102" i="17"/>
  <c r="L102" i="17"/>
  <c r="U101" i="17"/>
  <c r="T101" i="17"/>
  <c r="S101" i="17"/>
  <c r="O101" i="17"/>
  <c r="N101" i="17"/>
  <c r="M101" i="17"/>
  <c r="L101" i="17"/>
  <c r="U11" i="17"/>
  <c r="T11" i="17"/>
  <c r="S11" i="17"/>
  <c r="O11" i="17"/>
  <c r="N11" i="17"/>
  <c r="M11" i="17"/>
  <c r="L11" i="17"/>
  <c r="U10" i="17"/>
  <c r="T10" i="17"/>
  <c r="S10" i="17"/>
  <c r="O10" i="17"/>
  <c r="N10" i="17"/>
  <c r="M10" i="17"/>
  <c r="L10" i="17"/>
  <c r="U4" i="17"/>
  <c r="T4" i="17"/>
  <c r="S4" i="17"/>
  <c r="O4" i="17"/>
  <c r="N4" i="17"/>
  <c r="M4" i="17"/>
  <c r="L4" i="17"/>
  <c r="U5" i="17"/>
  <c r="T5" i="17"/>
  <c r="S5" i="17"/>
  <c r="O5" i="17"/>
  <c r="N5" i="17"/>
  <c r="M5" i="17"/>
  <c r="L5" i="17"/>
  <c r="U56" i="17" l="1"/>
  <c r="T56" i="17"/>
  <c r="S56" i="17"/>
  <c r="O56" i="17"/>
  <c r="N56" i="17"/>
  <c r="M56" i="17"/>
  <c r="L56" i="17"/>
  <c r="U14" i="17"/>
  <c r="T14" i="17"/>
  <c r="S14" i="17"/>
  <c r="O14" i="17"/>
  <c r="N14" i="17"/>
  <c r="M14" i="17"/>
  <c r="L14" i="17"/>
  <c r="U100" i="17"/>
  <c r="T100" i="17"/>
  <c r="S100" i="17"/>
  <c r="O100" i="17"/>
  <c r="N100" i="17"/>
  <c r="M100" i="17"/>
  <c r="L100" i="17"/>
  <c r="U99" i="17"/>
  <c r="T99" i="17"/>
  <c r="S99" i="17"/>
  <c r="O99" i="17"/>
  <c r="N99" i="17"/>
  <c r="M99" i="17"/>
  <c r="L99" i="17"/>
  <c r="U98" i="17"/>
  <c r="T98" i="17"/>
  <c r="S98" i="17"/>
  <c r="O98" i="17"/>
  <c r="N98" i="17"/>
  <c r="M98" i="17"/>
  <c r="L98" i="17"/>
  <c r="U97" i="17"/>
  <c r="T97" i="17"/>
  <c r="S97" i="17"/>
  <c r="O97" i="17"/>
  <c r="N97" i="17"/>
  <c r="M97" i="17"/>
  <c r="L97" i="17"/>
  <c r="U96" i="17"/>
  <c r="T96" i="17"/>
  <c r="S96" i="17"/>
  <c r="O96" i="17"/>
  <c r="N96" i="17"/>
  <c r="M96" i="17"/>
  <c r="L96" i="17"/>
  <c r="U95" i="17"/>
  <c r="T95" i="17"/>
  <c r="S95" i="17"/>
  <c r="O95" i="17"/>
  <c r="N95" i="17"/>
  <c r="M95" i="17"/>
  <c r="L95" i="17"/>
  <c r="U94" i="17"/>
  <c r="T94" i="17"/>
  <c r="S94" i="17"/>
  <c r="O94" i="17"/>
  <c r="N94" i="17"/>
  <c r="M94" i="17"/>
  <c r="L94" i="17"/>
  <c r="U93" i="17"/>
  <c r="T93" i="17"/>
  <c r="S93" i="17"/>
  <c r="O93" i="17"/>
  <c r="N93" i="17"/>
  <c r="M93" i="17"/>
  <c r="L93" i="17"/>
  <c r="U92" i="17"/>
  <c r="T92" i="17"/>
  <c r="S92" i="17"/>
  <c r="O92" i="17"/>
  <c r="N92" i="17"/>
  <c r="M92" i="17"/>
  <c r="L92" i="17"/>
  <c r="U91" i="17"/>
  <c r="T91" i="17"/>
  <c r="S91" i="17"/>
  <c r="O91" i="17"/>
  <c r="N91" i="17"/>
  <c r="M91" i="17"/>
  <c r="L91" i="17"/>
  <c r="U90" i="17"/>
  <c r="T90" i="17"/>
  <c r="S90" i="17"/>
  <c r="O90" i="17"/>
  <c r="N90" i="17"/>
  <c r="M90" i="17"/>
  <c r="L90" i="17"/>
  <c r="U89" i="17"/>
  <c r="T89" i="17"/>
  <c r="S89" i="17"/>
  <c r="O89" i="17"/>
  <c r="N89" i="17"/>
  <c r="M89" i="17"/>
  <c r="L89" i="17"/>
  <c r="U55" i="17" l="1"/>
  <c r="T55" i="17"/>
  <c r="S55" i="17"/>
  <c r="O55" i="17"/>
  <c r="N55" i="17"/>
  <c r="M55" i="17"/>
  <c r="L55" i="17"/>
  <c r="U54" i="17"/>
  <c r="T54" i="17"/>
  <c r="S54" i="17"/>
  <c r="O54" i="17"/>
  <c r="N54" i="17"/>
  <c r="M54" i="17"/>
  <c r="L54" i="17"/>
  <c r="U3" i="17"/>
  <c r="T3" i="17"/>
  <c r="S3" i="17"/>
  <c r="O3" i="17"/>
  <c r="N3" i="17"/>
  <c r="M3" i="17"/>
  <c r="L3" i="17"/>
  <c r="U9" i="17" l="1"/>
  <c r="T9" i="17"/>
  <c r="S9" i="17"/>
  <c r="O9" i="17"/>
  <c r="N9" i="17"/>
  <c r="M9" i="17"/>
  <c r="L9" i="17"/>
  <c r="U6" i="17"/>
  <c r="T6" i="17"/>
  <c r="S6" i="17"/>
  <c r="O6" i="17"/>
  <c r="N6" i="17"/>
  <c r="M6" i="17"/>
  <c r="L6" i="17"/>
  <c r="W2" i="17"/>
  <c r="U39" i="17" l="1"/>
  <c r="U40" i="17"/>
  <c r="U41" i="17"/>
  <c r="U42" i="17"/>
  <c r="U57" i="17"/>
  <c r="U58" i="17"/>
  <c r="U59" i="17"/>
  <c r="U60" i="17"/>
  <c r="U61" i="17"/>
  <c r="U62" i="17"/>
  <c r="U66" i="17"/>
  <c r="U67" i="17"/>
  <c r="U68" i="17"/>
  <c r="U69" i="17"/>
  <c r="U71" i="17"/>
  <c r="U81" i="17"/>
  <c r="U82" i="17"/>
  <c r="U83" i="17"/>
  <c r="T39" i="17"/>
  <c r="T40" i="17"/>
  <c r="T41" i="17"/>
  <c r="T42" i="17"/>
  <c r="T57" i="17"/>
  <c r="T58" i="17"/>
  <c r="T59" i="17"/>
  <c r="T60" i="17"/>
  <c r="T61" i="17"/>
  <c r="T62" i="17"/>
  <c r="T66" i="17"/>
  <c r="T67" i="17"/>
  <c r="T68" i="17"/>
  <c r="T69" i="17"/>
  <c r="T71" i="17"/>
  <c r="T81" i="17"/>
  <c r="T82" i="17"/>
  <c r="T83" i="17"/>
  <c r="S39" i="17"/>
  <c r="S40" i="17"/>
  <c r="S41" i="17"/>
  <c r="S42" i="17"/>
  <c r="S57" i="17"/>
  <c r="S58" i="17"/>
  <c r="S59" i="17"/>
  <c r="S60" i="17"/>
  <c r="S61" i="17"/>
  <c r="S62" i="17"/>
  <c r="S66" i="17"/>
  <c r="S67" i="17"/>
  <c r="S68" i="17"/>
  <c r="S69" i="17"/>
  <c r="S71" i="17"/>
  <c r="S81" i="17"/>
  <c r="S82" i="17"/>
  <c r="S83" i="17"/>
  <c r="O39" i="17"/>
  <c r="O40" i="17"/>
  <c r="O41" i="17"/>
  <c r="O42" i="17"/>
  <c r="O57" i="17"/>
  <c r="O58" i="17"/>
  <c r="O59" i="17"/>
  <c r="O60" i="17"/>
  <c r="O61" i="17"/>
  <c r="O62" i="17"/>
  <c r="O66" i="17"/>
  <c r="O67" i="17"/>
  <c r="O68" i="17"/>
  <c r="O69" i="17"/>
  <c r="O71" i="17"/>
  <c r="O81" i="17"/>
  <c r="O82" i="17"/>
  <c r="O83" i="17"/>
  <c r="N39" i="17"/>
  <c r="N40" i="17"/>
  <c r="N41" i="17"/>
  <c r="N42" i="17"/>
  <c r="N57" i="17"/>
  <c r="N58" i="17"/>
  <c r="N59" i="17"/>
  <c r="N60" i="17"/>
  <c r="N61" i="17"/>
  <c r="N62" i="17"/>
  <c r="N66" i="17"/>
  <c r="N67" i="17"/>
  <c r="N68" i="17"/>
  <c r="N69" i="17"/>
  <c r="N71" i="17"/>
  <c r="N81" i="17"/>
  <c r="N82" i="17"/>
  <c r="N83" i="17"/>
  <c r="M39" i="17"/>
  <c r="M40" i="17"/>
  <c r="M41" i="17"/>
  <c r="M42" i="17"/>
  <c r="M57" i="17"/>
  <c r="M58" i="17"/>
  <c r="M59" i="17"/>
  <c r="M60" i="17"/>
  <c r="M61" i="17"/>
  <c r="M62" i="17"/>
  <c r="M66" i="17"/>
  <c r="M67" i="17"/>
  <c r="M68" i="17"/>
  <c r="M69" i="17"/>
  <c r="M71" i="17"/>
  <c r="M81" i="17"/>
  <c r="M82" i="17"/>
  <c r="M83" i="17"/>
  <c r="L39" i="17"/>
  <c r="L40" i="17"/>
  <c r="L41" i="17"/>
  <c r="L42" i="17"/>
  <c r="L57" i="17"/>
  <c r="L58" i="17"/>
  <c r="L59" i="17"/>
  <c r="L60" i="17"/>
  <c r="L61" i="17"/>
  <c r="L62" i="17"/>
  <c r="L66" i="17"/>
  <c r="L67" i="17"/>
  <c r="L68" i="17"/>
  <c r="L69" i="17"/>
  <c r="L71" i="17"/>
  <c r="L81" i="17"/>
  <c r="L82" i="17"/>
  <c r="L83" i="17"/>
  <c r="U2" i="17" l="1"/>
  <c r="T2" i="17"/>
  <c r="S2" i="17"/>
  <c r="O2" i="17" l="1"/>
  <c r="N2" i="17" l="1"/>
  <c r="M2" i="17"/>
  <c r="L2" i="17"/>
  <c r="B18" i="13" l="1"/>
  <c r="B6" i="13"/>
  <c r="B5" i="13"/>
</calcChain>
</file>

<file path=xl/sharedStrings.xml><?xml version="1.0" encoding="utf-8"?>
<sst xmlns="http://schemas.openxmlformats.org/spreadsheetml/2006/main" count="10293" uniqueCount="1586">
  <si>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</si>
  <si>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</si>
  <si>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</si>
  <si>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</si>
  <si>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</si>
  <si>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2</t>
  </si>
  <si>
    <t>Anotações 
de ajuda
Classe 3</t>
  </si>
  <si>
    <t>Anotações 
de ajuda
Classe 5</t>
  </si>
  <si>
    <t>Key</t>
  </si>
  <si>
    <t>null</t>
  </si>
  <si>
    <t>N°</t>
  </si>
  <si>
    <t>1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</si>
  <si>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</si>
  <si>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</si>
  <si>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</si>
  <si>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</si>
  <si>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</si>
  <si>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</si>
  <si>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</si>
  <si>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</si>
  <si>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</si>
  <si>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</si>
  <si>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</si>
  <si>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</si>
  <si>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</si>
  <si>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</si>
  <si>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</si>
  <si>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</si>
  <si>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</si>
  <si>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</si>
  <si>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</si>
  <si>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</si>
  <si>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BIM</t>
  </si>
  <si>
    <t>Natureza</t>
  </si>
  <si>
    <t>Disciplina</t>
  </si>
  <si>
    <t>Tema</t>
  </si>
  <si>
    <t>00 Super
Class
5</t>
  </si>
  <si>
    <t>000 Tradução Classe 5</t>
  </si>
  <si>
    <t>Especie</t>
  </si>
  <si>
    <t>00Super
Class
4</t>
  </si>
  <si>
    <t>00Super
Class
2</t>
  </si>
  <si>
    <t>00Super
Class
3</t>
  </si>
  <si>
    <t>00Raiz</t>
  </si>
  <si>
    <t>000 Traducción Classe 5</t>
  </si>
  <si>
    <t>Projeto</t>
  </si>
  <si>
    <t>Chave</t>
  </si>
  <si>
    <t>Valor</t>
  </si>
  <si>
    <t>OntologiaPrefixo</t>
  </si>
  <si>
    <t>bim:</t>
  </si>
  <si>
    <t>OntologiaTema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</si>
  <si>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</si>
  <si>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</si>
  <si>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</si>
  <si>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</si>
  <si>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</si>
  <si>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</si>
  <si>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</si>
  <si>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</si>
  <si>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</si>
  <si>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</si>
  <si>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</si>
  <si>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</si>
  <si>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</si>
  <si>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</si>
  <si>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NormaReferência1</t>
  </si>
  <si>
    <t>NormaReferência2</t>
  </si>
  <si>
    <t>NormaReferência3</t>
  </si>
  <si>
    <t>Observações</t>
  </si>
  <si>
    <t>DataHora</t>
  </si>
  <si>
    <t>Advertência1</t>
  </si>
  <si>
    <t>Algumas traduções podem precisar de revisão - Traducción al español incorporada</t>
  </si>
  <si>
    <t>Prédio</t>
  </si>
  <si>
    <t>Cidade</t>
  </si>
  <si>
    <t>Explicação</t>
  </si>
  <si>
    <t>Explicación</t>
  </si>
  <si>
    <t>Indivíduo</t>
  </si>
  <si>
    <t>Classe</t>
  </si>
  <si>
    <t>Fato</t>
  </si>
  <si>
    <t>Fato
(14)</t>
  </si>
  <si>
    <t>Val</t>
  </si>
  <si>
    <t>0-Classe Ifc</t>
  </si>
  <si>
    <t>0-Categoria Equivalente</t>
  </si>
  <si>
    <t>0-CategoriaEquivalente</t>
  </si>
  <si>
    <t>Anotações 
de ajuda
Classe 4</t>
  </si>
  <si>
    <t>Interop.</t>
  </si>
  <si>
    <t>Gestão</t>
  </si>
  <si>
    <t>Produzido</t>
  </si>
  <si>
    <t>Informação</t>
  </si>
  <si>
    <t>Contêiner</t>
  </si>
  <si>
    <t>Define un contenedor de información de acuerdo con la norma NBR 19650-1.</t>
  </si>
  <si>
    <t>Arquitetura</t>
  </si>
  <si>
    <t>descrição</t>
  </si>
  <si>
    <t>Define um contêiner de informação de acordo à norma NBR 19650-1.</t>
  </si>
  <si>
    <t>fabricante</t>
  </si>
  <si>
    <t>espessura</t>
  </si>
  <si>
    <t>largura</t>
  </si>
  <si>
    <t>comprimento</t>
  </si>
  <si>
    <t>Argamassa</t>
  </si>
  <si>
    <t>Graute</t>
  </si>
  <si>
    <t>Argamassa de grauteamento para preenchimento de cavidades em estruturas.</t>
  </si>
  <si>
    <t>Argamassa polimérica para camadas de isolamento.</t>
  </si>
  <si>
    <t>Mortero de rejuntado para el relleno de cavidades en estructuras.</t>
  </si>
  <si>
    <t>Mortero polimérico para capas aislantes.</t>
  </si>
  <si>
    <t>Niveladora</t>
  </si>
  <si>
    <t>Composição</t>
  </si>
  <si>
    <t>uso</t>
  </si>
  <si>
    <t>CE.25x25</t>
  </si>
  <si>
    <t>CE.30x60</t>
  </si>
  <si>
    <t>CE.50x10</t>
  </si>
  <si>
    <t>CE.60x60</t>
  </si>
  <si>
    <t>CE.60x10</t>
  </si>
  <si>
    <t>CE.70x70</t>
  </si>
  <si>
    <t>CE.80x80</t>
  </si>
  <si>
    <t>CE.90x90</t>
  </si>
  <si>
    <t>CE.120x60</t>
  </si>
  <si>
    <t>CE.60x14</t>
  </si>
  <si>
    <t>CE.60x9</t>
  </si>
  <si>
    <t>CE.80x29</t>
  </si>
  <si>
    <t>CE.80x14</t>
  </si>
  <si>
    <t>CE.80x9</t>
  </si>
  <si>
    <t>CE.90x14</t>
  </si>
  <si>
    <t>CE.120x29</t>
  </si>
  <si>
    <t>"Eliane"</t>
  </si>
  <si>
    <t>"Banheiro"</t>
  </si>
  <si>
    <t>"Argamassa industrializada para colar cerâmicas em ambientes internos."</t>
  </si>
  <si>
    <t>"Argamassa industrializada para colar cerâmicas em ambientes de trafego intenso, saunas, piscinas de água quente e placas maiores de 60x60cm."</t>
  </si>
  <si>
    <t>"Argamassa industrializada para colar cerâmicas em ambientes internos e externos ou com temperaturas elevadas e maior umidade."</t>
  </si>
  <si>
    <t>"Argamassa industrializada para colar cerâmicas de  grandes formatos ou fachadas. Possui maior tempo de duração."</t>
  </si>
  <si>
    <t>"Quartzolit SG"</t>
  </si>
  <si>
    <t>é.colada.com</t>
  </si>
  <si>
    <t>"Varanda"</t>
  </si>
  <si>
    <t>Drenante</t>
  </si>
  <si>
    <t>Acessível</t>
  </si>
  <si>
    <t>Resistente</t>
  </si>
  <si>
    <t>"Argamassa para contrapiso com traço '1-0,25-6'. Norma NBR 13753:1996 (5.5.2)."</t>
  </si>
  <si>
    <t>"Argamassa de regularização com traço '1-6'. Norma NBR 13753:1996 (5.5.3)."</t>
  </si>
  <si>
    <t>Pisos</t>
  </si>
  <si>
    <t>"Argamassa utilizada para proteção radiológica, usar em centros de saúde e clinicas de radioterapia, radiologia, medicina nuclear, etc."</t>
  </si>
  <si>
    <t>"Barimix"</t>
  </si>
  <si>
    <t>"Sala de radioterapia"</t>
  </si>
  <si>
    <t>Argamassa para assentamento de tijolos e blocos.</t>
  </si>
  <si>
    <t>Mortero para la colocación de ladrillos y bloques.</t>
  </si>
  <si>
    <t>Chapisco</t>
  </si>
  <si>
    <t>Emboço</t>
  </si>
  <si>
    <t>Reboco</t>
  </si>
  <si>
    <t>Argamassa para os contrapisos.</t>
  </si>
  <si>
    <t>categoria.revit</t>
  </si>
  <si>
    <t>classe.ifc</t>
  </si>
  <si>
    <t>é.coberto.com</t>
  </si>
  <si>
    <t>"IfcCoveringFLOORING"</t>
  </si>
  <si>
    <t>"OST_FloorsFinish1"</t>
  </si>
  <si>
    <t>"Piso paginado de taco."</t>
  </si>
  <si>
    <t>"Piso paginado de cerâmica."</t>
  </si>
  <si>
    <t>"Peça de taco para pisos de madeira."</t>
  </si>
  <si>
    <t>"Salas"</t>
  </si>
  <si>
    <t>"Madipé"</t>
  </si>
  <si>
    <t>paginado.como</t>
  </si>
  <si>
    <t>"escamas"</t>
  </si>
  <si>
    <t>Cola</t>
  </si>
  <si>
    <t>Para.Metais</t>
  </si>
  <si>
    <t>Para.Texteis</t>
  </si>
  <si>
    <t>Para.Espumas</t>
  </si>
  <si>
    <t>Para.Louças</t>
  </si>
  <si>
    <t>"Cola para assentar tacos de madeira."</t>
  </si>
  <si>
    <t>é.colado.com</t>
  </si>
  <si>
    <t>CategoriaRvt</t>
  </si>
  <si>
    <t>ClasseIfc</t>
  </si>
  <si>
    <t>OST_FloorsFinish1 , OST_FloorsFinish2</t>
  </si>
  <si>
    <t>IfcCovering</t>
  </si>
  <si>
    <t>OST_Floors</t>
  </si>
  <si>
    <t>IfcSlab</t>
  </si>
  <si>
    <t>OST_FloorsSubstrate</t>
  </si>
  <si>
    <t>Camada</t>
  </si>
  <si>
    <t>Gesso</t>
  </si>
  <si>
    <t>Forro de gesso aplicado sobre o teto.</t>
  </si>
  <si>
    <t>OST_CeilingsFinish1 , OST_CeilingsFinish2</t>
  </si>
  <si>
    <t>Gesso.Emplacado</t>
  </si>
  <si>
    <t>Forro em placas de gesso.</t>
  </si>
  <si>
    <t>Placa.EPS</t>
  </si>
  <si>
    <t>Forro modular leve de placas de Isopor.</t>
  </si>
  <si>
    <t>Cielorraso modular ligero de placas de espuma de poliestireno.</t>
  </si>
  <si>
    <t>Placa.Mineral</t>
  </si>
  <si>
    <t>Forro modular de placas de lás minerais bio-solúveis, argila, perlita e aglomerantes orgãnicos com bom desempenho acústico e resistência ao fogo.</t>
  </si>
  <si>
    <t>Cielorraso modular de tableros de lana mineral biosoluble, arcilla, perlita y aglutinantes orgánicos con buen rendimiento acústico y resistencia al fuego.</t>
  </si>
  <si>
    <t>Placa.Espuma</t>
  </si>
  <si>
    <t>Forro acústico adesivado tipo placa de espuma acústica.</t>
  </si>
  <si>
    <t>Placa.3D</t>
  </si>
  <si>
    <t>Forro acústico adesivado tipo placa com volumetrias 3D piramidais e formatos diversos para absorção sonora.</t>
  </si>
  <si>
    <t>Placa.Shell</t>
  </si>
  <si>
    <t>Forro acústico adesivado tipo placa com formatos diversos para absorção sonora.</t>
  </si>
  <si>
    <t>Baffle.Cilíndrico</t>
  </si>
  <si>
    <t>Baffle.Linear</t>
  </si>
  <si>
    <t>Nuvem.Quadrada</t>
  </si>
  <si>
    <t>Nuvem.Circular</t>
  </si>
  <si>
    <t>Nuvem.Geométrica</t>
  </si>
  <si>
    <t>Forros</t>
  </si>
  <si>
    <t>OST_Ceilings</t>
  </si>
  <si>
    <t>BAF.35x62x125</t>
  </si>
  <si>
    <t>"Baffle acústico suspenso tipo linear para absorção sonora."</t>
  </si>
  <si>
    <t>altura</t>
  </si>
  <si>
    <t>"Restaurante"</t>
  </si>
  <si>
    <t>"Sonex"</t>
  </si>
  <si>
    <t>absorção.sonora.125</t>
  </si>
  <si>
    <t>absorção.sonora.250</t>
  </si>
  <si>
    <t>absorção.sonora.500</t>
  </si>
  <si>
    <t>absorção.sonora.1k</t>
  </si>
  <si>
    <t>absorção.sonora.2k</t>
  </si>
  <si>
    <t>absorção.sonora.4k</t>
  </si>
  <si>
    <t>nrc</t>
  </si>
  <si>
    <t>BAF.35x31x125</t>
  </si>
  <si>
    <t>BAF.35x15x125</t>
  </si>
  <si>
    <t>BAF.80x120</t>
  </si>
  <si>
    <t>"Baffle acústico retangular da Divisystem suspenso tipo linear para absorção sonora."</t>
  </si>
  <si>
    <t>"DiviSystem"</t>
  </si>
  <si>
    <t>BAF.80x20</t>
  </si>
  <si>
    <t>BAF.120x20</t>
  </si>
  <si>
    <t>BAF.120x40</t>
  </si>
  <si>
    <t>BAF.180x40</t>
  </si>
  <si>
    <t>PLA.125x62</t>
  </si>
  <si>
    <t>"Placa de forro modular retangular 1250 x 625 x 25mm de fibra mineral com textura fina desempenho total acoustics Armstrong."</t>
  </si>
  <si>
    <t>"Escrotório"</t>
  </si>
  <si>
    <t>"Armstrong"</t>
  </si>
  <si>
    <t>NAC.120x120</t>
  </si>
  <si>
    <t>"Nuvem acústica quadrada da Divisystem suspenso tipo linear para absorção sonora cor branca."</t>
  </si>
  <si>
    <t>NAC.120</t>
  </si>
  <si>
    <t>"Nuvem acústica circular da Divisystem suspenso tipo linear para absorção sonora cor branca."</t>
  </si>
  <si>
    <t>diámetro</t>
  </si>
  <si>
    <t>FOR.01</t>
  </si>
  <si>
    <t>"Forro do escritório de placas modulares."</t>
  </si>
  <si>
    <t>"Escritório"</t>
  </si>
  <si>
    <t>é.montado.com</t>
  </si>
  <si>
    <t>Paredes</t>
  </si>
  <si>
    <t>OST_Walls</t>
  </si>
  <si>
    <t>IfcWall</t>
  </si>
  <si>
    <t>Painel.Maciço</t>
  </si>
  <si>
    <t>Painel pré-fabricado de concreto de alto desempenho maciço.</t>
  </si>
  <si>
    <t>Panel sólido de hormigón prefabricado de alto rendimiento.</t>
  </si>
  <si>
    <t>Painel.Alveolar</t>
  </si>
  <si>
    <t>Painel pré-fabricado de concreto protendido alveolar.</t>
  </si>
  <si>
    <t>Panel prefabricado de hormigón pretensado en nido de abeja.</t>
  </si>
  <si>
    <t>Parede.CA</t>
  </si>
  <si>
    <t xml:space="preserve">Paredes estruturais moldadas in loco de concreto armado. </t>
  </si>
  <si>
    <t>Muros estructurales moldeados in situ de hormigón armado.</t>
  </si>
  <si>
    <t>OST_WallCoreLayer</t>
  </si>
  <si>
    <t>Bloco.CCA</t>
  </si>
  <si>
    <t>Blocos de concreto celular autoclavado (CCA). Isolamento térmico e acústico para paredes de vedação.</t>
  </si>
  <si>
    <t>Bloques de hormigón celular autoclavado (CCA). Aislamiento térmico y acústico para paredes internas no portantes.</t>
  </si>
  <si>
    <t>Blocos de concreto estrutural.</t>
  </si>
  <si>
    <t>Bloques de hormigón portantes.</t>
  </si>
  <si>
    <t>Blocos de concreto para vedação.</t>
  </si>
  <si>
    <t>Bloques de hormigón para cerramientos.</t>
  </si>
  <si>
    <t>Blocos de gesso maciço para paredes internas não portantes. Rapidez de execução e obtenção de parede limpa e lisa.</t>
  </si>
  <si>
    <t>Bloques de yeso macizo para paredes internas no portantes. Rapidez de ejecución y obtención de una pared limpia y lisa.</t>
  </si>
  <si>
    <t>Blocos de gesso vazado para paredes internas não portantes. Rapidez de execução e obtenção de parede limpa e lisa.</t>
  </si>
  <si>
    <t>Bloques de yeso huecos para paredes internas no portantes. Rapidez de ejecución y obtención de una pared limpia y lisa.</t>
  </si>
  <si>
    <t>Tijolo.Comúm</t>
  </si>
  <si>
    <t>Blocos de tijolo cerâmico común. De acordo a Norma NBR 15270-1.</t>
  </si>
  <si>
    <t>Bloques cerámicos común. Según la norma NBR 15270-1.</t>
  </si>
  <si>
    <t>Tijolo.Laminado</t>
  </si>
  <si>
    <t>Blocos de tijolo cerâmico maciço para alvenarias aparentes.</t>
  </si>
  <si>
    <t>Bloques cerámicos macizos para mampostería a la vista.</t>
  </si>
  <si>
    <t>Tijolo.Refratário</t>
  </si>
  <si>
    <t>Blocos cerâmicos refratários para fornos, lareiras ou exposição ao fogo.</t>
  </si>
  <si>
    <t xml:space="preserve">Bloques cerámicos refractários para hornos, hogares o expuestos al fuego. </t>
  </si>
  <si>
    <t>Bloco.Furado</t>
  </si>
  <si>
    <t>Blocos de tijolo cerâmico furado e com ranhuras na superfícies. Também chamado tijolo baiano. De acordo a Norma NBR 15270-1.</t>
  </si>
  <si>
    <t>Bloques de ladrillo cerámico perforados y ranurados en las superficies. También llamado ladrillo bahiano. Según la norma NBR 15270-1.</t>
  </si>
  <si>
    <t>Blocos de tijolo furado de solo-cimento prensado em prensa hidráulica, com encaixe vertical tipo macho e fêmea, dispensa argamassa de assentamento. Chamado 'Tijolito', foi desenvolvido pela Andrade Gutierrez e o prof. João B. Santos de Assis da PUC Minas.</t>
  </si>
  <si>
    <t>Bloques de ladrillo perforados de suelo-cemento con encaje vertical tipo machihembrado, no necesita mortero de asentar. Llamado 'Tijolito', fue desarrollado por Andrade Gutierrez y el prof. João B. Santos de Assis de PUC Minas.</t>
  </si>
  <si>
    <t>Canaleta.J</t>
  </si>
  <si>
    <t>Canaleta cerâmica J para construção de cintas e finalização da borda da laje.</t>
  </si>
  <si>
    <t>Canaleta cerámica con forma de J.</t>
  </si>
  <si>
    <t>Canaleta.U</t>
  </si>
  <si>
    <t>Canaleta cerâmica U para construção de vergas e contravergas em aberturas de paredes.</t>
  </si>
  <si>
    <t>Canaleta cerámica con forma de U.</t>
  </si>
  <si>
    <t>Cobogô</t>
  </si>
  <si>
    <t>Bloco de tijolo vazado para fachadas ou interiores. Podem ser rústicos ou esmaltados. O nome 'Cobogó' refere-se aos seus criadores Coimbra, Boeckmann e de Góis.</t>
  </si>
  <si>
    <t>Bloque de ladrillo hueco para fachadas ou interiores. Pueden ser rústicas o acristaladas. El nombre 'Cobogó' hace referencia a sus creadores Coimbra, Boeckmann y Góis.</t>
  </si>
  <si>
    <t>Tijolo.Vidro</t>
  </si>
  <si>
    <t>Bloco de tijolo de vidro para fachadas ou interiores.</t>
  </si>
  <si>
    <t>Bloques de vidrio para fachadas o interiores.</t>
  </si>
  <si>
    <t xml:space="preserve">Revestimento projetado com réguas de madeira, MDF, PVC, gesso ou material metálico. </t>
  </si>
  <si>
    <t>Revestimiento projetado con tablas finas de madera, MDF, PVC, yeso o material metálico.</t>
  </si>
  <si>
    <t>OST_WallsFinish1 , OST_WallsFinish2</t>
  </si>
  <si>
    <t>Revestimento projetado com placas com função decorativa, acústica, térmica, etc.</t>
  </si>
  <si>
    <t>Revestimiento projetado con placas con función decorativa, acústica, térmica, etc.</t>
  </si>
  <si>
    <t>Painel projetado com função decorativa, acústica, térmica, etc.</t>
  </si>
  <si>
    <t>Panel proyectado con parafunción decorativa, acústica, térmica, etc.</t>
  </si>
  <si>
    <t>Revestimento formado por peças de azulejos para superfícies impermeáveis como banheiros ou cómodos hidráulicos.</t>
  </si>
  <si>
    <t>Revestimiento formado por piezas de baldosas para superficies impermeables como baños o locales con instalaciones hidráulicas.</t>
  </si>
  <si>
    <t xml:space="preserve">Revestimento para fachada ventilada formado por peças com camada fotocatalítica que decompõe materiais orgânicos facilitando a sua remoção pela chuva (hidrofilicidade). </t>
  </si>
  <si>
    <t>Revestimiento para fachada ventilada formado por piezas con capa fotocatalítica que descompone materiales orgánicos facilitando su lavado con el agua de lluvia. (hidrofilicidade).</t>
  </si>
  <si>
    <t>Revestimento formado por peças de ladrilhos vítreos para superfícies impermeáveis como banheiros ou cómodos hidráulicos.</t>
  </si>
  <si>
    <t>Revestimiento formado por piezas de baldosas vítreas para superficies impermeables como baños o locales con instalaciones hidráulicas.</t>
  </si>
  <si>
    <t>Demãos de pintura de base usada para preparar a superfície da parede selando porosidades.</t>
  </si>
  <si>
    <t>Capas de pintura base utilizadas para preparar la superficie de la pared sellando las porosidades.</t>
  </si>
  <si>
    <t>Assentada</t>
  </si>
  <si>
    <t>Divisória tipo DryWall.</t>
  </si>
  <si>
    <t>Tabique tipo DryWall.</t>
  </si>
  <si>
    <t>Divisória tipo DryWall reforçada com chapas acústicas e isolamento de lá de vidro.</t>
  </si>
  <si>
    <t xml:space="preserve">Tabique tipo DryWall reforzado con chapas acústicas y aislamiento com lana de vidro. </t>
  </si>
  <si>
    <t>Divisória de vidro.</t>
  </si>
  <si>
    <t>Tabique de vidrio.</t>
  </si>
  <si>
    <t>Divisória de gesso.</t>
  </si>
  <si>
    <t>Tabique de yeso.</t>
  </si>
  <si>
    <t>Fixa</t>
  </si>
  <si>
    <t>Divisória.Acústica</t>
  </si>
  <si>
    <t>Divisória montada fixa acústica</t>
  </si>
  <si>
    <t>Tabique acústico fijo montado</t>
  </si>
  <si>
    <t>Divisória.Cega</t>
  </si>
  <si>
    <t>Divisória montada fixa cega</t>
  </si>
  <si>
    <t>Tabique ciego fijo montado</t>
  </si>
  <si>
    <t>Divisória.Com.Visor</t>
  </si>
  <si>
    <t>Divisória montada fixa com visor</t>
  </si>
  <si>
    <t>Tabique fijo montado con vidrio</t>
  </si>
  <si>
    <t xml:space="preserve">Articulada </t>
  </si>
  <si>
    <t>Divisória.Deslizante</t>
  </si>
  <si>
    <t>Divisória montada articulada deslizante</t>
  </si>
  <si>
    <t>Tabique deslizante montado con bisagras</t>
  </si>
  <si>
    <t>Divisória.Retratil</t>
  </si>
  <si>
    <t>Divisória montada articulada retrátil</t>
  </si>
  <si>
    <t>Tabique montado con bisagras retráctil</t>
  </si>
  <si>
    <t>Divisória.Sanfonada</t>
  </si>
  <si>
    <t>Divisória montada articulada sanfonada</t>
  </si>
  <si>
    <t>Tabique plegable montado con bisagras</t>
  </si>
  <si>
    <t>Divisória.Pivotante</t>
  </si>
  <si>
    <t>Divisória montada articulada pivotante</t>
  </si>
  <si>
    <t>Tabique pivotante montado con bisagras</t>
  </si>
  <si>
    <t>Eucatex</t>
  </si>
  <si>
    <t>Metálica</t>
  </si>
  <si>
    <t xml:space="preserve">Chapa para paredes exteriores em sistemas ventilados ou diretamente aplicados. Alumínio composto (ACM) de alta resistência às intempéries, raios UV e corrosão. </t>
  </si>
  <si>
    <t>Lámina para paredes exteriores en sistemas ventilados o de aplicación directa. Aluminio compuesto (ACM) con alta resistencia a la intemperie, a los rayos UV y a la corrosión.</t>
  </si>
  <si>
    <t>Alumínio.Composto</t>
  </si>
  <si>
    <t>Cimentícia</t>
  </si>
  <si>
    <t>Chapa para paredes exteriores em sistemas ventilados ou diretamente aplicados. Produzida com núcleo de cimento Portland aditivado e faces recobertas por malha de fibra de vidro.</t>
  </si>
  <si>
    <t>Lámina para paredes exteriores en sistemas ventilados o de aplicación directa. Producido con núcleo de cemento Portland con aditivos y caras recubiertas por malla de fibra de vidrio.</t>
  </si>
  <si>
    <t>Gesso.Acartonado</t>
  </si>
  <si>
    <t>Chapa de gesso acartonado para construções à seco.</t>
  </si>
  <si>
    <t>Lámina de paneles de yeso para construcción en seco.</t>
  </si>
  <si>
    <t>Vidro.Temperado</t>
  </si>
  <si>
    <t>Chapa de vidro temperado.</t>
  </si>
  <si>
    <t>Lámina de vidrio templado.</t>
  </si>
  <si>
    <t>Vidro.Laminado</t>
  </si>
  <si>
    <t>Chapa de vidro laminado.</t>
  </si>
  <si>
    <t>Lámina de vidrio laminado.</t>
  </si>
  <si>
    <t>Vidro.Polarizado</t>
  </si>
  <si>
    <t>Chapa de vidro polarizado. Altera a transparência pela passagem de voltagem. Vidro duplo laminado e com um filme LCD (Liquid Cristal Display) intermedio.</t>
  </si>
  <si>
    <t>Lámina de vidrio polarizado. Cambia la transparencia al pasar voltaje. Doble vidrio laminado y con una película LCD (Liquid Crystal Display) intermedia.</t>
  </si>
  <si>
    <t>Vidro.Low.E</t>
  </si>
  <si>
    <t>Chapa de vidro de baixa emissividad. Reflete raios UV melhorando a sua capacidade de resistência térmica.</t>
  </si>
  <si>
    <t>Lámina de vidrio de baja emisividad. Refleja los rayos UV mejorando su capacidad de resistencia térmica.</t>
  </si>
  <si>
    <t>Vidro.Comúm</t>
  </si>
  <si>
    <t>Chapa de vidro comúm.</t>
  </si>
  <si>
    <t>Placa de vidrio común.</t>
  </si>
  <si>
    <t>Vidro.Plumbífero</t>
  </si>
  <si>
    <t>Chapa de vidro plumbífero para proteção contra os raios X nocivos à saúde. Tem alta capacidade de blindar radiações ionizantes.</t>
  </si>
  <si>
    <t>Lámina de vidrio de plomo para protección contra rayos X nocivos para la salud. Tiene una alta capacidad para proteger la radiación ionizante.</t>
  </si>
  <si>
    <t>Chapa de Laminado Estrutural TS (fórmica maciça) para divisórias sanitárias.</t>
  </si>
  <si>
    <t>TS Lámina Laminada Estructural (formica maciza) para tabiques sanitarios.</t>
  </si>
  <si>
    <t>Pedra</t>
  </si>
  <si>
    <t>Chapa de pedra mármore ou granito para divisórias sanitárias.</t>
  </si>
  <si>
    <t>Lámina de piedra de mármol o granito para tabiques sanitarios.</t>
  </si>
  <si>
    <t>Perfil</t>
  </si>
  <si>
    <t>Guia.L</t>
  </si>
  <si>
    <t>Perfil metálico de aço galvanizado Z 275 (275 g/m²). Espessura mínima de 0,50 mm, produzido de acordo à norma NBR 15217. Usado para reforçar cantos vivos de 90º.</t>
  </si>
  <si>
    <t>Perfil metálico de acero galvanizado Z 275 (275 g/m²). Espesor mínimo de 0,50 mm, producido de acuerdo con la norma NBR 15217. Se utiliza para reforzar esquinas afiladas de 90º.</t>
  </si>
  <si>
    <t>Guia.U</t>
  </si>
  <si>
    <t>Perfil metálico de aço galvanizado Z 275 (275 g/m²). Espessura mínima de 0,50 mm, produzido de acordo à norma NBR 15217. Usado para estruturar a divisória DryWall.</t>
  </si>
  <si>
    <t>Perfil metálico de acero galvanizado Z 275 (275 g/m²). Espesor mínimo de 0,50 mm, producido de acuerdo con la norma NBR 15217. Se utiliza para estructurar la partición DryWall.</t>
  </si>
  <si>
    <t>Guia.Montante</t>
  </si>
  <si>
    <t>Fixação</t>
  </si>
  <si>
    <t>Parafuso</t>
  </si>
  <si>
    <t>Parafuso de montagem para sistemas de divisórias e forros.</t>
  </si>
  <si>
    <t>Tornillo de montaje para sistemas de tabiques y techos.</t>
  </si>
  <si>
    <t>Bucha</t>
  </si>
  <si>
    <t>Bucha.</t>
  </si>
  <si>
    <t>Anclaje.</t>
  </si>
  <si>
    <t>Fixador.Pinça</t>
  </si>
  <si>
    <t>Fixador metálico tipo pinça.</t>
  </si>
  <si>
    <t>Fijador metálico tipo pinza.</t>
  </si>
  <si>
    <t>Fixador.Cantoneira</t>
  </si>
  <si>
    <t>Fixador metálico tipo cantoneira.</t>
  </si>
  <si>
    <t>Fijador metálico tipo esquina.</t>
  </si>
  <si>
    <t>Conector</t>
  </si>
  <si>
    <t>Conector metálico.</t>
  </si>
  <si>
    <t>Puxador.Externo</t>
  </si>
  <si>
    <t>Puxador externo.</t>
  </si>
  <si>
    <t>Pomo de abertura externo.</t>
  </si>
  <si>
    <t>Puxador.Interno</t>
  </si>
  <si>
    <t>Puxador interno.</t>
  </si>
  <si>
    <t>Pomo de abertura interno.</t>
  </si>
  <si>
    <t>Cabide</t>
  </si>
  <si>
    <t>Tipo.Gancho</t>
  </si>
  <si>
    <t>Cabide tipo gancho.</t>
  </si>
  <si>
    <t>Percha tipo gancho.</t>
  </si>
  <si>
    <t>Antifurto</t>
  </si>
  <si>
    <t>Cabide antifurto.</t>
  </si>
  <si>
    <t>Percha antirrobo.</t>
  </si>
  <si>
    <t>Dobradiça</t>
  </si>
  <si>
    <t xml:space="preserve">Automática </t>
  </si>
  <si>
    <t>Dobradiças automáticas tipo “self-closing” em liga especial de alumínio.</t>
  </si>
  <si>
    <t>Bisagras automáticas de cierre automático en aleación especial de aluminio.</t>
  </si>
  <si>
    <t>Vedação</t>
  </si>
  <si>
    <t>Ontologia para descrever elementos de arquitetura - Pisos - Paredes - Divisórias e Tetos.</t>
  </si>
  <si>
    <t xml:space="preserve">Formalizar elementos de arquitetura - Pisos - Paredes - Divisórias e Tetos em projeto BIM. Ontologia orientativa da relação de correspondência entre Classes IFC e categorias Revit. </t>
  </si>
  <si>
    <t>Formalizar elementos arquitectónicos - Suelos - Paredes - Tabiques y Techos en proyecto BIM. Ontología guía de la relación de correspondencia entre las clases IFC y las categorías de Revit.</t>
  </si>
  <si>
    <t>BCE.M.10x40</t>
  </si>
  <si>
    <t>"Bloco de concreto estrutural para paredes de 10 cm nominal."</t>
  </si>
  <si>
    <t>"Estrutural"</t>
  </si>
  <si>
    <t>"JCRB"</t>
  </si>
  <si>
    <t>BCE.M.15x40</t>
  </si>
  <si>
    <t>"Bloco de concreto estrutural para paredes de 15 cm nominal."</t>
  </si>
  <si>
    <t>BCE.M.20x40</t>
  </si>
  <si>
    <t>"Bloco de concreto estrutural para paredes de 20 cm nominal."</t>
  </si>
  <si>
    <t>BBA.M.10x20</t>
  </si>
  <si>
    <t>"Bloco cerâmico furado tipo baiano para paredes de 10 cm nominal."</t>
  </si>
  <si>
    <t>peso.médio</t>
  </si>
  <si>
    <t>"Vedação"</t>
  </si>
  <si>
    <t>"Empo"</t>
  </si>
  <si>
    <t>BBA.M.10x30</t>
  </si>
  <si>
    <t>BBA.M.10x40</t>
  </si>
  <si>
    <t>BBA.M.12x25</t>
  </si>
  <si>
    <t>"Bloco cerâmico furado tipo baiano para paredes de 15 cm nominal."</t>
  </si>
  <si>
    <t>BBA.M.12x40</t>
  </si>
  <si>
    <t>BBA.M.15x30</t>
  </si>
  <si>
    <t>"Bloco cerâmico furado tipo baiano para paredes de 20 cm nominal."</t>
  </si>
  <si>
    <t>BBA.M.15x40</t>
  </si>
  <si>
    <t>BBA.M.20x30</t>
  </si>
  <si>
    <t>"Bloco cerâmico furado tipo baiano para paredes de 25 cm nominal."</t>
  </si>
  <si>
    <t>BFU.M.10x20</t>
  </si>
  <si>
    <t>"Bloco cerâmico furado para paredes de 10 cm nominal."</t>
  </si>
  <si>
    <t>"Braúnas"</t>
  </si>
  <si>
    <t>BFU.M.10x30</t>
  </si>
  <si>
    <t>BFU.M.10x40</t>
  </si>
  <si>
    <t>BFU.M.12x30</t>
  </si>
  <si>
    <t>"Bloco cerâmico furado para paredes de 15 cm nominal de argila cozida em forno a alta temperatura."</t>
  </si>
  <si>
    <t>BFU.M.12x15</t>
  </si>
  <si>
    <t>BFU.M.12x40</t>
  </si>
  <si>
    <t>BFU.M.12x20</t>
  </si>
  <si>
    <t>BFU.M.15x30</t>
  </si>
  <si>
    <t>"Bloco cerâmico furado para paredes de 20 cm nominal de argila cozida em forno a alta temperatura."</t>
  </si>
  <si>
    <t>BFU.M.15x15</t>
  </si>
  <si>
    <t>BFU.M.15x40</t>
  </si>
  <si>
    <t>BFU.M.15x20</t>
  </si>
  <si>
    <t>BFU.M.20x30</t>
  </si>
  <si>
    <t>"Bloco cerâmico furado para paredes de 25 cm nominal de argila cozida em forno a alta temperatura."</t>
  </si>
  <si>
    <t>BFU.M.20x15</t>
  </si>
  <si>
    <t>BFU.M.20x40</t>
  </si>
  <si>
    <t>BFU.M.20x20</t>
  </si>
  <si>
    <t>CAU.M.10x30</t>
  </si>
  <si>
    <t>"Canaleta cerâmica U para vergas e contravergas em aberturas de paredes de 10 cm."</t>
  </si>
  <si>
    <t>CAU.M.12x30</t>
  </si>
  <si>
    <t>"Canaleta cerâmica U para vergas e contravergas em aberturas de paredes de 15 cm."</t>
  </si>
  <si>
    <t>CAU.M.15x30</t>
  </si>
  <si>
    <t>"Canaleta cerâmica U para vergas e contravergas em aberturas de paredes de 20 cm."</t>
  </si>
  <si>
    <t>CAU.M.20x30</t>
  </si>
  <si>
    <t>"Canaleta cerâmica U para vergas e contravergas em aberturas de paredes de 25 cm."</t>
  </si>
  <si>
    <t>CAJ.M.10x30</t>
  </si>
  <si>
    <t>"Canaleta cerâmica J para cintas e finalização da laje em paredes de 10 cm."</t>
  </si>
  <si>
    <t>CAJ.M.12x30</t>
  </si>
  <si>
    <t>"Canaleta cerâmica J para cintas e finalização da laje em paredes de 15 cm."</t>
  </si>
  <si>
    <t>CAJ.M.15x30</t>
  </si>
  <si>
    <t>"Canaleta cerâmica J para cintas e finalização da laje em paredes de 20 cm."</t>
  </si>
  <si>
    <t>CAJ.M.20x30</t>
  </si>
  <si>
    <t>"Canaleta cerâmica J para cintas e finalização da laje em paredes de 25 cm."</t>
  </si>
  <si>
    <t>BGEA</t>
  </si>
  <si>
    <t>"Bloco de gesso alveolar."</t>
  </si>
  <si>
    <t>"JK América"</t>
  </si>
  <si>
    <t>BCCA</t>
  </si>
  <si>
    <t>"Bloco de concreto celular autoclavado."</t>
  </si>
  <si>
    <t>"Sical"</t>
  </si>
  <si>
    <t>Tijolo.A</t>
  </si>
  <si>
    <t>"Tijolo maciço laminado para fachada."</t>
  </si>
  <si>
    <t>"Fachada"</t>
  </si>
  <si>
    <t>Tijolo.C</t>
  </si>
  <si>
    <t>"Tijolo cerâmico comúm."</t>
  </si>
  <si>
    <t>"Cerâmica RBR"</t>
  </si>
  <si>
    <t>TJ100</t>
  </si>
  <si>
    <t>"Tijolo de solo-cimento prensado tipo Tijolito."</t>
  </si>
  <si>
    <t>"Em obra"</t>
  </si>
  <si>
    <t>TJ101</t>
  </si>
  <si>
    <t>"Meio-Tijolo de solo-cimento prensado tipo Tijolito."</t>
  </si>
  <si>
    <t>TJ102</t>
  </si>
  <si>
    <t>"Tijolo de solo-cimento prensado tipo Tijolito com 1 abertura para instações."</t>
  </si>
  <si>
    <t>TJ103</t>
  </si>
  <si>
    <t>TJ104</t>
  </si>
  <si>
    <t>"Tijolo de solo-cimento prensado tipo Tijolito com 2 aberturas para instações."</t>
  </si>
  <si>
    <t>DWA.01</t>
  </si>
  <si>
    <t>"Chapa cimentícia Kauf Aquapanel."</t>
  </si>
  <si>
    <t>"Kauf"</t>
  </si>
  <si>
    <t>DWA.02</t>
  </si>
  <si>
    <t>"Chapa cimentícia Kauf Drywall Diamant."</t>
  </si>
  <si>
    <t>EUC.01</t>
  </si>
  <si>
    <t>"Eucatex"</t>
  </si>
  <si>
    <t>VID.12</t>
  </si>
  <si>
    <t>"Vidro laminado de 12 mm para divisória."</t>
  </si>
  <si>
    <t>"Neocom"</t>
  </si>
  <si>
    <t>VID.08</t>
  </si>
  <si>
    <t>"Vidro plumbífero de 8 mm para proteção contra os raios X nocivos à saúde. Tem alta capacidade de blindar radiações ionizantes."</t>
  </si>
  <si>
    <t xml:space="preserve">"Sala de Tomografia" </t>
  </si>
  <si>
    <t>"BragaX"</t>
  </si>
  <si>
    <t>equivalência.pb</t>
  </si>
  <si>
    <t>SAN.01</t>
  </si>
  <si>
    <t>"Argamassa assentamento com traço '1-2-8'."</t>
  </si>
  <si>
    <t>"Argamassa de chapisco impermeabilizante com traço '1-2'."</t>
  </si>
  <si>
    <t xml:space="preserve">"Argamassa de chapisco com traço '1-4'." </t>
  </si>
  <si>
    <t>"Argamassa para emboços com traço '1-1-6'."</t>
  </si>
  <si>
    <t>"Argamassa para reboco com traço '1-3'."</t>
  </si>
  <si>
    <t>"Painel MDF perfurado Nexacustic 32, com face frisada. Com Plenum de 50 mm + lã de 50 mm."</t>
  </si>
  <si>
    <t>"Sala de Audio"</t>
  </si>
  <si>
    <t>"Painel MDF perfurado Nexacustic 40, com face frisada. Com Plenum de 50 mm + lã de 50 mm."</t>
  </si>
  <si>
    <t>é.chapa.de</t>
  </si>
  <si>
    <t>"OST_Walls"</t>
  </si>
  <si>
    <t>"IfcWall"</t>
  </si>
  <si>
    <t>Divisória.01</t>
  </si>
  <si>
    <t>"Divisória Drywall."</t>
  </si>
  <si>
    <t>Divisória.02</t>
  </si>
  <si>
    <t>"Divisória Drywall com tratamento acústico."</t>
  </si>
  <si>
    <t>Divisória.03</t>
  </si>
  <si>
    <t>"Divisória naval."</t>
  </si>
  <si>
    <t>Divisória.04</t>
  </si>
  <si>
    <t>"Divisória de vidro."</t>
  </si>
  <si>
    <t>Divisória.05</t>
  </si>
  <si>
    <t>Parede.01</t>
  </si>
  <si>
    <t>"Parede de tijolo comúm com tijolos assentados meia vez (assentamento cutelo ou fação)."</t>
  </si>
  <si>
    <t>é.assentada.com</t>
  </si>
  <si>
    <t>é.meia.vez</t>
  </si>
  <si>
    <t>é.revestida.com</t>
  </si>
  <si>
    <t>resistência.ao.fogo</t>
  </si>
  <si>
    <t>Parede.02</t>
  </si>
  <si>
    <t>"Parede de tijolo comúm com tijolos assentados uma vez (assentamento tição)."</t>
  </si>
  <si>
    <t>é.uma.vez</t>
  </si>
  <si>
    <t>Parede.03</t>
  </si>
  <si>
    <t>Parede.04</t>
  </si>
  <si>
    <t>"Parede de blocos de concreto para vedação assentados meia vez."</t>
  </si>
  <si>
    <t>Parede.05</t>
  </si>
  <si>
    <t>Parede.06</t>
  </si>
  <si>
    <t>Parede.07</t>
  </si>
  <si>
    <t>Parede.08</t>
  </si>
  <si>
    <t>"Parede de bloco cerâmico furado"</t>
  </si>
  <si>
    <t>Parede.09</t>
  </si>
  <si>
    <t>Parede.10</t>
  </si>
  <si>
    <t>Parede.11</t>
  </si>
  <si>
    <t>Parede.12</t>
  </si>
  <si>
    <t>"Parede de bloco de gesso alveolar"</t>
  </si>
  <si>
    <t>Parede.13</t>
  </si>
  <si>
    <t>"Parede de bloco de concreto celular autoclavado."</t>
  </si>
  <si>
    <t>"Contêiner de elementos de pisos."</t>
  </si>
  <si>
    <t>"Contêiner de elementos de paredes e divisórias."</t>
  </si>
  <si>
    <t>"Contêiner de elementos de forros."</t>
  </si>
  <si>
    <t>COLA.01</t>
  </si>
  <si>
    <t>TACO.7x21</t>
  </si>
  <si>
    <t>ARGAM.1.2.8</t>
  </si>
  <si>
    <t>ARGAM.1.2</t>
  </si>
  <si>
    <t>ARGAM.1.4</t>
  </si>
  <si>
    <t>ARGAM.1.1.6</t>
  </si>
  <si>
    <t>ARGAM.1.3</t>
  </si>
  <si>
    <t>ARGAM.1.02.6</t>
  </si>
  <si>
    <t>ARGAM.1.6</t>
  </si>
  <si>
    <t>ARGAM.AC.I</t>
  </si>
  <si>
    <t>ARGAM.AC.II</t>
  </si>
  <si>
    <t>ARGAM.AC.III</t>
  </si>
  <si>
    <t>ARGAM.AC.IIIE</t>
  </si>
  <si>
    <t>ARGAM.BARI</t>
  </si>
  <si>
    <t xml:space="preserve">Revestimento para paredes exteriores em sistemas ventilados ou diretamente aplicados. Alumínio composto (ACM) de alta resistência às intempéries, raios UV e corrosão. </t>
  </si>
  <si>
    <t>Revestimiento para paredes exteriores en sistemas ventilados o de aplicación directa. Aluminio compuesto (ACM) con alta resistencia a la intemperie, a los rayos UV y a la corrosión.</t>
  </si>
  <si>
    <t>Paredes interiores altas (piso-teto) levantadas pela sobreposição de elementos unitários como blocos ou tijolos.</t>
  </si>
  <si>
    <t>Paredes exteriores baixas tipo mureta levantadas pela sobreposição de elementos unitários como blocos ou tijolos.</t>
  </si>
  <si>
    <t>Paredes interiores baixas tipo mureta levantadas pela sobreposição de elementos unitários como blocos ou tijolos.</t>
  </si>
  <si>
    <t>Paredes altas interiores (piso-techo) levantadas con elementos unitarios superpuestos como bloques o ladrillos.</t>
  </si>
  <si>
    <t>Paredes bajas interiores levantadas por elementos unitarios superpuestos como bloques o ladrillos.</t>
  </si>
  <si>
    <t>Paredes exteriores bajas levantadas por la superposición de elementos unitarios como bloques o ladrillos.</t>
  </si>
  <si>
    <t>Bloco.Gesso.Maciço</t>
  </si>
  <si>
    <t>Bloco.Gesso.Alveolar</t>
  </si>
  <si>
    <t>Bloco.Concreto.Estrutural</t>
  </si>
  <si>
    <t>Bloco.Concreto.Vedação</t>
  </si>
  <si>
    <t>Tijolo.Ecológico</t>
  </si>
  <si>
    <t>Adesivo especialmente formulado para metais.</t>
  </si>
  <si>
    <t>Adesivo especialmente formulado para texteis.</t>
  </si>
  <si>
    <t>Adesivo especialmente formulado para espumas.</t>
  </si>
  <si>
    <t>Adesivo especialmente formulado para louças.</t>
  </si>
  <si>
    <t>Pegamento especialmente formulado para metales.</t>
  </si>
  <si>
    <t>Pegamento especialmente formulado para textiles.</t>
  </si>
  <si>
    <t>Pegamento especialmente formulado para espumas.</t>
  </si>
  <si>
    <t>Pegamento especialmente formulado para porcelanas.</t>
  </si>
  <si>
    <t>Estruturante</t>
  </si>
  <si>
    <t>Pintura.Primer</t>
  </si>
  <si>
    <t>Pintura.Demão.1</t>
  </si>
  <si>
    <t>Pintura.Demão.2</t>
  </si>
  <si>
    <t>Pintura.Demão.Final</t>
  </si>
  <si>
    <t>Demão 1 de pintura de finalização do revestimento, aplicar depois das demãos de primer.</t>
  </si>
  <si>
    <t>Demão 2 de pintura de finalização do revestimento, aplicar depois da demão 1.</t>
  </si>
  <si>
    <t>Demão de finalização de pintura, aplicar depois da demão 1 ou 2 conforme necessidade.</t>
  </si>
  <si>
    <t>Primeira mano de pintura, aplicar después de la capa de imprimación.</t>
  </si>
  <si>
    <t>Segunda mano de pintura, aplicar después de la primera mano.</t>
  </si>
  <si>
    <t>Mano final de pintura, aplicar después de mano 1 o 2 según la necesidad.</t>
  </si>
  <si>
    <t>Piso.Taco</t>
  </si>
  <si>
    <t>Piso.Vinílico</t>
  </si>
  <si>
    <t>Piso.Elevado</t>
  </si>
  <si>
    <t>Piso.Cimentado</t>
  </si>
  <si>
    <t>Piso.Gramado</t>
  </si>
  <si>
    <t>Piso.Bloquete.Carro</t>
  </si>
  <si>
    <t>Piso.Concretado</t>
  </si>
  <si>
    <t>Piso.Asfaltado</t>
  </si>
  <si>
    <t>Piso.Tátil.Alerta</t>
  </si>
  <si>
    <t>Piso.Tátil.Direcional</t>
  </si>
  <si>
    <t>Piso.Intertravado</t>
  </si>
  <si>
    <t>Piso.Fulget</t>
  </si>
  <si>
    <t>Piso.Bloquete.Grama</t>
  </si>
  <si>
    <t>Piso.Automotivo</t>
  </si>
  <si>
    <t>Paginada</t>
  </si>
  <si>
    <t>Contínua</t>
  </si>
  <si>
    <t>Lisa</t>
  </si>
  <si>
    <t>Modulada</t>
  </si>
  <si>
    <t>Acústica</t>
  </si>
  <si>
    <t>Piso.Carpete</t>
  </si>
  <si>
    <t>Camada de piso de taco de madeira.</t>
  </si>
  <si>
    <t>Camada de piso vinílico.</t>
  </si>
  <si>
    <t>Camada de piso de pedra natural, tipo granitos, mármores, ardózias, etc.</t>
  </si>
  <si>
    <t xml:space="preserve">Camada de piso de pedras sintéticas tipo Silestone, </t>
  </si>
  <si>
    <t>Camada de piso elevados para escritórios e datacenters.</t>
  </si>
  <si>
    <t>Camada de piso de elementos translúcidos ou transparentes como bloques de vidros ou vidros especiais.</t>
  </si>
  <si>
    <t>Camada de piso de material têxtil tipo carpetes.</t>
  </si>
  <si>
    <t>Camada de piso contínuos cimentados.</t>
  </si>
  <si>
    <t>Camada de pisos verdes de grama natural ou artificial.</t>
  </si>
  <si>
    <t>Camada de piso intertravado para calçadas de pedestres.</t>
  </si>
  <si>
    <t>Capa de piso de placa de alta resistencia para soporte de vehículos.</t>
  </si>
  <si>
    <t>Capa de piso entrelazada para aceras peatonales.</t>
  </si>
  <si>
    <t>Capa de suelo de parquet de madera.</t>
  </si>
  <si>
    <t>Capa de suelo de vinilo.</t>
  </si>
  <si>
    <t>Capa de pavimentos de piedra natural, como granitos, mármoles, pizarras, etc.</t>
  </si>
  <si>
    <t>Capa de rodadura de piedra sintética tipo Silestone,</t>
  </si>
  <si>
    <t>Capa de piso elevado para oficinas y centros de datos.</t>
  </si>
  <si>
    <t>Capa de suelo de elementos translúcidos o transparentes como bloques de vidrio o vidrios especiales.</t>
  </si>
  <si>
    <t>Capa de suelo de material textil como alfombras.</t>
  </si>
  <si>
    <t>Capa de suelo cementado macizo.</t>
  </si>
  <si>
    <t>Capa de suelos verdes de césped natural o artificial.</t>
  </si>
  <si>
    <t>OST_WallsSubstrate</t>
  </si>
  <si>
    <t>Piso.Porcelanato</t>
  </si>
  <si>
    <t>Piso.Cerâmico</t>
  </si>
  <si>
    <t>Piso.Pedra.Natural</t>
  </si>
  <si>
    <t>Piso.Pedra.Sintética</t>
  </si>
  <si>
    <t>Parede.Porcelanato</t>
  </si>
  <si>
    <t>Parede.Cerâmica</t>
  </si>
  <si>
    <t>OST_WallsFinish1 , OST_WallsFinish3</t>
  </si>
  <si>
    <t>OST_WallsInsulation</t>
  </si>
  <si>
    <t>OST_FloorsInsulation</t>
  </si>
  <si>
    <t>Camada de piso paginado em peças cerâmicas.</t>
  </si>
  <si>
    <t>Camada de piso paginado em peças de porcelanato.</t>
  </si>
  <si>
    <t>Camada de piso drenante tipo bloquetes vazados para permitir o crescimento de grama entre as peças.</t>
  </si>
  <si>
    <t>Camada de piso drenante tipo fulget para jardins, piscinas e exteriores.</t>
  </si>
  <si>
    <t>Camada de piso drenante de bloquetes de concreto de alta resistência para suporte veicular.</t>
  </si>
  <si>
    <t>Camada de piso de alta resistência de placas para suporte veicular.</t>
  </si>
  <si>
    <t>Camada de piso de alta resistência concretado para tráfico veicular.</t>
  </si>
  <si>
    <t>Camada de piso de alta resistência asfaltado de alta resistência para tráfico veicular.</t>
  </si>
  <si>
    <t>Camada de piso acessível tátil de alerta.</t>
  </si>
  <si>
    <t>Camada de piso acessível tátil de direção.</t>
  </si>
  <si>
    <t>Manta</t>
  </si>
  <si>
    <t>OST_FloorsMembrane</t>
  </si>
  <si>
    <t>Piso.Manta.Térmica</t>
  </si>
  <si>
    <t>Piso.Manta.Acústica</t>
  </si>
  <si>
    <t>Piso.Manta.Hidrófuga</t>
  </si>
  <si>
    <t>Camada de membrana contínua tipo manta isolante acústica.</t>
  </si>
  <si>
    <t>Camada de membrana contínua tipo manta isolante hidrófuga.</t>
  </si>
  <si>
    <t>Camada de membrana contínua tipo manta isolante térmica.</t>
  </si>
  <si>
    <t>Manta aislante acústica tipo capa de membrana continua.</t>
  </si>
  <si>
    <t>Manta aislante hidrófuga tipo capa de membrana continua.</t>
  </si>
  <si>
    <t>Manta aislante térmica tipo capa de membrana continua.</t>
  </si>
  <si>
    <t>Capa de banda de rodadura accesible de alerta táctil.</t>
  </si>
  <si>
    <t>Capa de banda de rodadura accesible direccional táctil.</t>
  </si>
  <si>
    <t>Capa de suelo asfáltico de alta resistencia para el tráfico rodado.</t>
  </si>
  <si>
    <t>Capa de suelo hormigonado de alta resistencia para el tráfico rodado.</t>
  </si>
  <si>
    <t>Capa de piso drenante de bloques de concreto de alta resistencia para soporte vehicular.</t>
  </si>
  <si>
    <t>Capa de suelo drenante tipo fulget para jardines, piscinas y exteriores.</t>
  </si>
  <si>
    <t>Capa de drenaje de piso tipo bloques huecos para permitir que el césped crezca entre las piezas.</t>
  </si>
  <si>
    <t>Capa de pavimento paginado en piezas cerámicas.</t>
  </si>
  <si>
    <t>Capa de suelo paginado en gres porcelánico.</t>
  </si>
  <si>
    <t>Cavidade</t>
  </si>
  <si>
    <t>Camada de cavidade de ar na parede para finalidade acústica.</t>
  </si>
  <si>
    <t>Ar.Acústica</t>
  </si>
  <si>
    <t>Ar.Térmica</t>
  </si>
  <si>
    <t>Camada de cavidade de ar na parede para finalidade térmica.</t>
  </si>
  <si>
    <t>Cámara de aire en la pared para finalidad térmica.</t>
  </si>
  <si>
    <t>Cámara de aire en la pared para finalidad acústica.</t>
  </si>
  <si>
    <t>100.Piso</t>
  </si>
  <si>
    <t>100.Parede</t>
  </si>
  <si>
    <t>100.Divisória</t>
  </si>
  <si>
    <t>100.Forro</t>
  </si>
  <si>
    <t>200.Piso</t>
  </si>
  <si>
    <t>200.Parede</t>
  </si>
  <si>
    <t>200.Divisória</t>
  </si>
  <si>
    <t>200.Forro</t>
  </si>
  <si>
    <t>Parede.Azulejada</t>
  </si>
  <si>
    <t>Parede.Lambri</t>
  </si>
  <si>
    <t>Parede.Emplacada</t>
  </si>
  <si>
    <t>Parede.Painel</t>
  </si>
  <si>
    <t>Parede.Alucobond</t>
  </si>
  <si>
    <t>Parede.Fachada</t>
  </si>
  <si>
    <t>Parede.Hidráulica</t>
  </si>
  <si>
    <t>Revestimento de peças de porcelanato paginados na parede.</t>
  </si>
  <si>
    <t>Revestimento de peças cerâmicas paginadas na parede.</t>
  </si>
  <si>
    <t>Revestimiento de piezas cerámicas paginadas en la pared.</t>
  </si>
  <si>
    <t>Revestimiento de gres porcelánico paginada en la pared.</t>
  </si>
  <si>
    <t>Parede</t>
  </si>
  <si>
    <t>Divisória</t>
  </si>
  <si>
    <t>Moldada</t>
  </si>
  <si>
    <t>Gradil</t>
  </si>
  <si>
    <t xml:space="preserve">Gradil de barras chatas de aço estrutural de alta resistência. </t>
  </si>
  <si>
    <t>Barras.Chatas</t>
  </si>
  <si>
    <t>Aramado</t>
  </si>
  <si>
    <t xml:space="preserve">Gradil aramado de aço galvanizado. </t>
  </si>
  <si>
    <t>Piso.Gradil</t>
  </si>
  <si>
    <t>Capa de suelo de elemento tipo reja de acero carbono de alta resistencia SAE 1045 y perfiles estructurales.</t>
  </si>
  <si>
    <t>Camada de piso de elemento gradil de aço carbono de alta resistência SAE 1045 e perfis estruturais.</t>
  </si>
  <si>
    <t>Piso.Vidro</t>
  </si>
  <si>
    <t>Rejas de barras planas de acero estructural de alta resistencia.</t>
  </si>
  <si>
    <t>Rejas de alambre de acero galvanizado.</t>
  </si>
  <si>
    <t>OST_Curtain_Systems</t>
  </si>
  <si>
    <t>OST_Curtain_Systems , OST_CurtainWallPanels</t>
  </si>
  <si>
    <t>OST_Curtain_Systems , OST_CurtainWallMullions</t>
  </si>
  <si>
    <t>Paredes exteriores altas tipo muro de divisa de elementos unitários como blocos ou tijolos.</t>
  </si>
  <si>
    <t>Paredes exteriores altas tipo muro divisor de elementos unitarios como bloques o ladrillos.</t>
  </si>
  <si>
    <t>Muro.Interno.Alto</t>
  </si>
  <si>
    <t>Muro.Interno.Baixo</t>
  </si>
  <si>
    <t>Muro.Externo.Alto</t>
  </si>
  <si>
    <t>Muro.Externo.Baixo</t>
  </si>
  <si>
    <t>Muro interior alto moldado In Loco com fôrmas em materiais moldáveis.</t>
  </si>
  <si>
    <t>Muro interior baixo moldado In Loco com fôrmas em materiais moldáveis.</t>
  </si>
  <si>
    <t>Muro exterior alto moldado In Loco com fôrmas em materiais moldáveis.</t>
  </si>
  <si>
    <t>Muro exterior baixo moldado In Loco com fôrmas em materiais moldáveis.</t>
  </si>
  <si>
    <t>Pared interior baja moldeada In Loco con moldes de moldeo moldeables.</t>
  </si>
  <si>
    <t>Pared exterior alta moldeada In Loco con moldes moldeables.</t>
  </si>
  <si>
    <t>Pared exterior baja moldeada In Loco con moldes de moldeo moldeables.</t>
  </si>
  <si>
    <t>Pared interior alto moldeado In Loco con encofrado en materiales moldeables.</t>
  </si>
  <si>
    <t>"Peça para revestimento de pisos ou paredes. Deve ser colocado com paginação definida. Marca Eliane."</t>
  </si>
  <si>
    <t>PISO.SAN.01</t>
  </si>
  <si>
    <t>PISO.SALA.01</t>
  </si>
  <si>
    <t>Parede.Interna.Alta</t>
  </si>
  <si>
    <t>Parede.Interna.Baixa</t>
  </si>
  <si>
    <t>Parede.Externa.Alta</t>
  </si>
  <si>
    <t>Parede.Externa.Baixa</t>
  </si>
  <si>
    <t>Drywall</t>
  </si>
  <si>
    <t>Drywall.Acústico</t>
  </si>
  <si>
    <t>Divisória.Pedra</t>
  </si>
  <si>
    <t>Divisória.Gesso</t>
  </si>
  <si>
    <t>Divisória.Vidro</t>
  </si>
  <si>
    <t>De.Piso.Polimérica</t>
  </si>
  <si>
    <t>De.Piso.Baritada</t>
  </si>
  <si>
    <t>De.Piso.Colante</t>
  </si>
  <si>
    <t>De.Parede.Colante</t>
  </si>
  <si>
    <t>Assentamento.De.Parede</t>
  </si>
  <si>
    <t>De.Parede.Polimérica</t>
  </si>
  <si>
    <t>De.Parede.Baritada</t>
  </si>
  <si>
    <t>PLACA.32</t>
  </si>
  <si>
    <t>PLACA.40</t>
  </si>
  <si>
    <t>Cielorraso con revestimiento de placas de yeso.</t>
  </si>
  <si>
    <t>Cielorraso con revestimiento de yeso aplicado.</t>
  </si>
  <si>
    <t>Forro acústico suspenso tipo baffle cilíndrico para controle da inteligibilidade acústica.</t>
  </si>
  <si>
    <t>Forro acústico suspenso tipo baffle linear para controle da inteligibilidade acústica.</t>
  </si>
  <si>
    <t>Forro acústico suspenso tipo nuvem com geometrias diversas para controle da inteligibilidade acústica.</t>
  </si>
  <si>
    <t>Cielorraso de espuma acústica adhesivada.</t>
  </si>
  <si>
    <t>Cielorraso acústico de placas adhesivadas con volúmenes piramidales 3D y varias formas para la absorción del sonido.</t>
  </si>
  <si>
    <t>Cielorraso acústico de placas adhesivadas con varias formas para absorción acústica.</t>
  </si>
  <si>
    <t>Cielorraso acústico suspendido con deflector cilíndrico para el control de la inteligibilidad acústica.</t>
  </si>
  <si>
    <t>Cielorraso acústico suspendido con deflector lineal para el control de la inteligibilidad acústica.</t>
  </si>
  <si>
    <t>Cielorraso acústico suspendido tipo nube con diferentes geometrías para controlar la inteligibilidad acústica.</t>
  </si>
  <si>
    <t>Forro acústico suspenso tipo nuvem quadrada para controle da inteligibilidade acústica.</t>
  </si>
  <si>
    <t>Forro acústico suspenso tipo nuvem cilíndrica para controle da inteligibilidade acústica.</t>
  </si>
  <si>
    <t>Cielorraso acústico suspendido tipo nube cilíndrica para el control de la inteligibilidad acústica.</t>
  </si>
  <si>
    <t>Cielorraso acústico suspendido tipo nube cuadrada para el control de la inteligibilidad acústica.</t>
  </si>
  <si>
    <t>Argamassa para colar peças cerámicas ou porcelanatos em paredes.</t>
  </si>
  <si>
    <t>Argamassa para colar peças cerámicas ou porcelanatos em pisos.</t>
  </si>
  <si>
    <t>Mortero para pegar piezas cerámicas o porcelanatos en paredes.</t>
  </si>
  <si>
    <t>Mortero para pegar piezas cerámicas o porcelanatos en pisos.</t>
  </si>
  <si>
    <t>Mortero polimérico para capas aislantes de pisos.</t>
  </si>
  <si>
    <t>Argamassa utilizada para proteção radiológica. Usar em paredes de salas de radioterapia, radiologia, medicina nuclear de centros de saúde.</t>
  </si>
  <si>
    <t>Argamassa utilizada para proteção radiológica. Usar em pisos de salas de radioterapia, radiologia, medicina nuclear de centros de saúde.</t>
  </si>
  <si>
    <t>Mortero utilizado para protección radiológica. Usar en paredes de salas de radioterapia, radiología, medicina nuclear de centros de salud.</t>
  </si>
  <si>
    <t>Mortero utilizado para protección radiológica. Usar en pisos de salas de radioterapia, radiología, medicina nuclear de centros de salud.</t>
  </si>
  <si>
    <t>Piso definido em etapas iniciais do projeto. Nivel de detalhamento, desenvolvimento ou informação 100.</t>
  </si>
  <si>
    <t>Paredes definida em etapas iniciais do projeto. Nivel de detalhamento, desenvolvimento ou informação 100.</t>
  </si>
  <si>
    <t>Divisória definida em etapas iniciais do projeto. Nivel de detalhamento, desenvolvimento ou informação 100.</t>
  </si>
  <si>
    <t>Forro definido em etapas iniciais do projeto. Nivel de detalhamento, desenvolvimento ou informação 100.</t>
  </si>
  <si>
    <t>Piso definido en las primeras etapas del proyecto. Nivel de detalle, desarrollo o información 100.</t>
  </si>
  <si>
    <t>Cielorraso definido en las primeras etapas del proyecto. Nivel de detalle, desarrollo o información 100.</t>
  </si>
  <si>
    <t>AnteProjeto</t>
  </si>
  <si>
    <t>Estudo</t>
  </si>
  <si>
    <t>Mortero para enlucir la superficie a regularizar las paredes.</t>
  </si>
  <si>
    <t>Mortero para enlucido final de las paredes.</t>
  </si>
  <si>
    <t>Mortero para los contrapisos.</t>
  </si>
  <si>
    <t>Argamassa para chapiscar paredes.</t>
  </si>
  <si>
    <t>Mortero para salpicar paredes.</t>
  </si>
  <si>
    <t>Argamassa para de emboço regularizadora da superfície da parede.</t>
  </si>
  <si>
    <t>Argamassa para reboco final da parede.</t>
  </si>
  <si>
    <t>Adesivo especialmente formulado para madeiras.</t>
  </si>
  <si>
    <t>Pegamento especialmente formulado para maderas.</t>
  </si>
  <si>
    <t>Preliminar</t>
  </si>
  <si>
    <t>Paredes definida em etapa de anteprojeto ou projeto básico. Nivel de detalhamento, desenvolvimento ou informação 200.</t>
  </si>
  <si>
    <t>Piso definido em etapa de anteprojeto ou projeto básico. Nivel de detalhamento, desenvolvimento ou informação 200.</t>
  </si>
  <si>
    <t>Divisória definida em etapa de anteprojeto ou projeto básico. Nivel de detalhamento, desenvolvimento ou informação 200.</t>
  </si>
  <si>
    <t>Forro definido em etapa de anteprojeto ou projeto básico. Nivel de detalhamento, desenvolvimento ou informação 200.</t>
  </si>
  <si>
    <t>Piso definido en la etapa de diseño preliminar o diseño básico. Nivel de detalle, desarrollo o información 200.</t>
  </si>
  <si>
    <t>Paredes definidas en la etapa de diseño preliminar o diseño básico. Nivel de detalle, desarrollo o información 200.</t>
  </si>
  <si>
    <t>Tabique definido en la etapa de diseño preliminar o diseño básico. Nivel de detalle, desarrollo o información 200.</t>
  </si>
  <si>
    <t>Tabique definido en las primeras etapas del proyecto. Nivel de detalle, desarrollo o información 100.</t>
  </si>
  <si>
    <t>Paredes definidas en las primeras etapas del proyecto. Nivel de detalle, desarrollo o información 100.</t>
  </si>
  <si>
    <t>Cielorraso definido en la etapa de diseño preliminar o diseño básico. Nivel de detalle, desarrollo o información 200.</t>
  </si>
  <si>
    <t>Divisória.Naval</t>
  </si>
  <si>
    <t xml:space="preserve">Divisória leve tipo naval com placas de 1,20 x 2,10 m e espessura de 3,5 cm. </t>
  </si>
  <si>
    <t xml:space="preserve">Tabique leve tipo divisória naval de placas de 1,20 x 2,10 m y espesor de 3,5 cm. </t>
  </si>
  <si>
    <t>Divisória de placas de granilite para boxes sanitários.</t>
  </si>
  <si>
    <t>Tabique de placa de granilite para división de cabinas sanitarias.</t>
  </si>
  <si>
    <t>Divisória.Laminada</t>
  </si>
  <si>
    <t>Divisória de placas de laminado estrutural TS para boxes sanitários.</t>
  </si>
  <si>
    <t>Tabique de placa de laminado estrutural TS para división de cabinas sanitarias.</t>
  </si>
  <si>
    <t>"Divisória sanitária de placas de granilite."</t>
  </si>
  <si>
    <t>Laminada.TS</t>
  </si>
  <si>
    <t>"Placa de laminado estrutural TS Alcoplac para divisória de box sanitário."</t>
  </si>
  <si>
    <t>"Chapa tipo Eucatex para uma divisória eucatex."</t>
  </si>
  <si>
    <t>Chapa para divisória formada por miolo em colneia e chapas feitas a partir de fibras de eucalipto.</t>
  </si>
  <si>
    <t>Lámina para tabique formada por núcleo de córnea y láminas de fibras de eucalipto.</t>
  </si>
  <si>
    <t>Para.Madeiras</t>
  </si>
  <si>
    <t>Abertura</t>
  </si>
  <si>
    <t>Porta</t>
  </si>
  <si>
    <t>Porta.Simples</t>
  </si>
  <si>
    <t>Porta.Dupla</t>
  </si>
  <si>
    <t>Porta.Frigorífica</t>
  </si>
  <si>
    <t>Porta.Biológica</t>
  </si>
  <si>
    <t>Porta.Corta.Fogo</t>
  </si>
  <si>
    <t>Porta.Assimétrica</t>
  </si>
  <si>
    <t>Visor</t>
  </si>
  <si>
    <t>Grelha</t>
  </si>
  <si>
    <t>OST_Doors</t>
  </si>
  <si>
    <t>IfcDoor</t>
  </si>
  <si>
    <t>Janela</t>
  </si>
  <si>
    <t>Janela.Fixa</t>
  </si>
  <si>
    <t>Janela.Batente</t>
  </si>
  <si>
    <t>Janela.Pivotante</t>
  </si>
  <si>
    <t>Janela.Basculante</t>
  </si>
  <si>
    <t>Ventila Ilumina</t>
  </si>
  <si>
    <t>Visor.Fixo</t>
  </si>
  <si>
    <t>Grelha.Fixa</t>
  </si>
  <si>
    <t>Janela.Integral</t>
  </si>
  <si>
    <t>Grelha.Removível</t>
  </si>
  <si>
    <t>PassThrough</t>
  </si>
  <si>
    <t>PassT.Farmacéutico</t>
  </si>
  <si>
    <t>PassT.Biológico</t>
  </si>
  <si>
    <t>Compartimento sellado para pasar objetos instalado entre dos salas (por ejemplo, una sala limpia y un laboratorio).</t>
  </si>
  <si>
    <t>Compartimento selado para passagem de objetos instalado entre duas salas (por exemplo, uma sala limpa e um laboratório).</t>
  </si>
  <si>
    <t>Abertura para passagem de alimentos entre uma cozinha industrial e um restaurante.</t>
  </si>
  <si>
    <t>Visor.Blindado</t>
  </si>
  <si>
    <t>Visor.Deslizante</t>
  </si>
  <si>
    <t>Visor.Basculante</t>
  </si>
  <si>
    <t>Porta.Bandeira</t>
  </si>
  <si>
    <t>Porta.Blindada</t>
  </si>
  <si>
    <t>Porta simples.</t>
  </si>
  <si>
    <t>Porta bandeira.</t>
  </si>
  <si>
    <t>OST_Windows</t>
  </si>
  <si>
    <t>IfcWindow</t>
  </si>
  <si>
    <t>PassT.Alimentação</t>
  </si>
  <si>
    <t>Alçapão</t>
  </si>
  <si>
    <t>Alçapão.Emergência</t>
  </si>
  <si>
    <t>Abertura no teto que permite alcançar uma saída adicional de escape.</t>
  </si>
  <si>
    <t>Abertura no teto que permite alcançar instalações elétricas, hidráulicas ou de climatização.</t>
  </si>
  <si>
    <t>Brise</t>
  </si>
  <si>
    <t>Brise.Horizontal</t>
  </si>
  <si>
    <t>Brise.Vertical</t>
  </si>
  <si>
    <t>Persiana</t>
  </si>
  <si>
    <t>Persiana.Horizontal</t>
  </si>
  <si>
    <t>Persiana.Vertical</t>
  </si>
  <si>
    <t>Elemento de proteção solar tipo persiana interna Horizontal.</t>
  </si>
  <si>
    <t>Elemento de proteção solar tipo persiana interna Vertical.</t>
  </si>
  <si>
    <t>Elemento de proteção solar tipo brise externa Horizontal.</t>
  </si>
  <si>
    <t>Elemento de proteção solar tipo brise externa Vertical.</t>
  </si>
  <si>
    <t>Janela.Corrediça</t>
  </si>
  <si>
    <t>Porta.Corrediça</t>
  </si>
  <si>
    <t>Janela.MaximAr</t>
  </si>
  <si>
    <t>OST_Curtain_Systems , OST_CurtainWallPanels ,  OST_CurtainWallMullions</t>
  </si>
  <si>
    <t>Puerta simple.</t>
  </si>
  <si>
    <t>Abertura en el techo que permite acceder a instalaciones eléctricas, hidráulicas o de climatización.</t>
  </si>
  <si>
    <t>Abertura en el techo que permite llegar a una salida de escape adicional.</t>
  </si>
  <si>
    <t>Compartimento sellado para el paso de objetos instalado entre dos salas (por ejemplo, una sala limpia y un laboratorio).</t>
  </si>
  <si>
    <t>Apertura para que la comida pase entre una cocina industrial y un restaurante.</t>
  </si>
  <si>
    <t>Elemento de protección solar tipo persiana interna horizontal.</t>
  </si>
  <si>
    <t>Elemento de protección solar tipo persiana interna vertical.</t>
  </si>
  <si>
    <t>Elemento de protección solar tipo brise horizontal externo.</t>
  </si>
  <si>
    <t>Elemento de protección solar tipo brise vertical externo.</t>
  </si>
  <si>
    <t>Porta corrediça.</t>
  </si>
  <si>
    <t>Porta dupla. Sempre com as folhas do mesmo tamanho.</t>
  </si>
  <si>
    <t>Porta corta fogo. Usadas em circulações verticais de escape.</t>
  </si>
  <si>
    <t>Porta Biológica. Utilizadas em laboratórios com controle biológico ou salas limpas.</t>
  </si>
  <si>
    <t>Porta Blindada. Utilizadas em sistemas de segurança ou com blindagem para raios X ou Gamma em ambientes hospitalares.</t>
  </si>
  <si>
    <t>Porta frigorífica. Utilizadas em câmaras frias.</t>
  </si>
  <si>
    <t>Puerta com bandera superior.</t>
  </si>
  <si>
    <t>Porta Giratória.</t>
  </si>
  <si>
    <t>Porta.Giratória</t>
  </si>
  <si>
    <t>Porta.Telescópica</t>
  </si>
  <si>
    <t>Porta com trilhos e guias que permitem a movimentação de duas ou mais folhas sobrepostas.</t>
  </si>
  <si>
    <t>Puerta giratoria.</t>
  </si>
  <si>
    <t>Puerta corrediza.</t>
  </si>
  <si>
    <t>Porta dupla assimétrica. Por exemple uma folha de 40 cm e outra de 80 cm .</t>
  </si>
  <si>
    <t>Puerta doble asimétrica. Por ejemplo uma hoja de 40 cm y otra de 80 cm .</t>
  </si>
  <si>
    <t>Puerta doble. Siempre con hojas de tamanhos iguales.</t>
  </si>
  <si>
    <t>Puerta cortafuegos. Usadas en circulaciones verticales de escape.</t>
  </si>
  <si>
    <t>Elemento de ventilação e iluminação tipo Janela fixa.</t>
  </si>
  <si>
    <t>Elemento de ventilação e iluminação tipo Janela de abrir.</t>
  </si>
  <si>
    <t>Elemento de ventilação e iluminação tipo Janela corrediça.</t>
  </si>
  <si>
    <t>Elemento de ventilação e iluminação tipo Janela integral.</t>
  </si>
  <si>
    <t>Puerta biológica. Se utiliza en laboratorios con control biológico o salas blancas.</t>
  </si>
  <si>
    <t>Puerta blindada. Se utiliza en sistemas de seguridad o con blindaje de rayos X o gamma en entornos hospitalarios.</t>
  </si>
  <si>
    <t>Puerta con rieles y guías que permiten el movimiento de dos o más hojas superpuestas.</t>
  </si>
  <si>
    <t>Elemento de iluminación natural tipo Ventana fija.</t>
  </si>
  <si>
    <t>Elemento de ventilación e iluminación natural tipo Ventana Integral de fachada.</t>
  </si>
  <si>
    <t>Elemento complementario para puertas: Rejilla de ventilación fija.</t>
  </si>
  <si>
    <t>Elemento complementario para puertas: Rejilla de ventilación removible.</t>
  </si>
  <si>
    <t>Elemento complementario para puertas: Visor fijo.</t>
  </si>
  <si>
    <t>Elemento complementario para puertas: Visor basculante.</t>
  </si>
  <si>
    <t>Elemento complementario para puertas: Visor deslizante.</t>
  </si>
  <si>
    <t>Elemento complementario para puertas: Visor blindado para puerta blindada.</t>
  </si>
  <si>
    <t>Elemento complementar de porta: Grelha fixa.</t>
  </si>
  <si>
    <t>Elemento complementar de porta: Grelha removível.</t>
  </si>
  <si>
    <t>Elemento complementar de porta: Visor fixo.</t>
  </si>
  <si>
    <t>Elemento complementar de porta: Visor basculante.</t>
  </si>
  <si>
    <t>Elemento complementar de porta: Visor deslizante.</t>
  </si>
  <si>
    <t>Elemento complementar de porta: Visor blindado para porta blindada.</t>
  </si>
  <si>
    <t>Janela.Telescópica</t>
  </si>
  <si>
    <t>Elemento de ventilação e iluminação tipo Janela com trilhos e guias que permitem a movimentação de duas ou mais folhas sobrepostas.</t>
  </si>
  <si>
    <t>Elemento de ventilación e iluminación natural tipo Ventana con rieles y guías que permiten el movimiento de dos o más hojas superpuestas.</t>
  </si>
  <si>
    <t>200.Porta</t>
  </si>
  <si>
    <t>200.Janela</t>
  </si>
  <si>
    <t>100.Porta</t>
  </si>
  <si>
    <t>100.Janela</t>
  </si>
  <si>
    <t>Porta. Nivel de detalhamento, desenvolvimento ou informação 200.</t>
  </si>
  <si>
    <t>Janela. Nivel de detalhamento, desenvolvimento ou informação 200.</t>
  </si>
  <si>
    <t>Puerta. Nivel de detalle, desarrollo o información 100.</t>
  </si>
  <si>
    <t>Ventana. Nivel de detalle, desarrollo o información 100.</t>
  </si>
  <si>
    <t>Puerta. desarrollo o información 200.</t>
  </si>
  <si>
    <t>Ventana. Nivel de detalle, desarrollo o información 200.</t>
  </si>
  <si>
    <t>Inicial</t>
  </si>
  <si>
    <t>Claraboia</t>
  </si>
  <si>
    <t>Claraboia.Tubular</t>
  </si>
  <si>
    <t>Claraboia.Cúpula</t>
  </si>
  <si>
    <t>Claraboia.Piramidal</t>
  </si>
  <si>
    <t>Elemento de ventilação e iluminação posicionado na cobertura tipo cúpula.</t>
  </si>
  <si>
    <t>Elemento de ventilação e iluminação posicionado na cobertura tipo túnel de luz.</t>
  </si>
  <si>
    <t>Elemento de ventilação e iluminação posicionado na cobertura tipo pirâmide.</t>
  </si>
  <si>
    <t>Elemento de ventilación e iluminación posicionado en la cubierta tipo cúpula.</t>
  </si>
  <si>
    <t>Elemento de ventilación e iluminación posicionado en la cubierta tipo túnel de luz.</t>
  </si>
  <si>
    <t>Elemento de ventilación e iluminación posicionado en la cubierta tipo piramidal.</t>
  </si>
  <si>
    <t>Atmosférica.Lateral</t>
  </si>
  <si>
    <t>Atmosférica.Superior</t>
  </si>
  <si>
    <t>Passagem</t>
  </si>
  <si>
    <t>Portão</t>
  </si>
  <si>
    <t>Garagem</t>
  </si>
  <si>
    <t>Seccional</t>
  </si>
  <si>
    <t>Portão de Garagem ou Estacionamento.</t>
  </si>
  <si>
    <t>Portón de Garage o Estacionamiento.</t>
  </si>
  <si>
    <t>Portón Seccional de Fábrica, Galpón industrial o Estadio.</t>
  </si>
  <si>
    <t>Portão Seccional de Fábrica, Galpão industrial ou Estádio.</t>
  </si>
  <si>
    <t>Alçapão.Acesso</t>
  </si>
  <si>
    <t>Pintura.Proteção</t>
  </si>
  <si>
    <t>Demãos de pintura de proteção anticorrosiva.</t>
  </si>
  <si>
    <t>Capas de pintura de protección anticorrosión.</t>
  </si>
  <si>
    <t>De.Pessoas</t>
  </si>
  <si>
    <t>De.Veículos</t>
  </si>
  <si>
    <t>De.Produtos</t>
  </si>
  <si>
    <t>De.Técnicas</t>
  </si>
  <si>
    <t>Complementar</t>
  </si>
  <si>
    <t>Proteção</t>
  </si>
  <si>
    <t>Solar</t>
  </si>
  <si>
    <t>Janela.Guilhotina</t>
  </si>
  <si>
    <t>Elemento de ventilação e iluminação tipo Janela guilhotina.</t>
  </si>
  <si>
    <t>Elemento de ventilação e iluminação tipo Janela basculante. A folha abre metade para o lado interior e metade para o exterior.</t>
  </si>
  <si>
    <t>Elemento de ventilación e iluminación natural tipo Ventana basculante. La hoja articula desde el medio marco 50% hacia el lado interior y 50% hacia el exterior.</t>
  </si>
  <si>
    <t>Elemento de ventilación e iluminación natural tipo Ventana abatibles. Las hojas abren hacia dentro girando desde el marco vertical.</t>
  </si>
  <si>
    <t>Porta.Articulada</t>
  </si>
  <si>
    <t>Porta articulada. Também conhecida como camarão. A articulação é com dobradiças centrais.</t>
  </si>
  <si>
    <t>Puerta de frigorífica. Utilizadas en cámaras frigoríficas.</t>
  </si>
  <si>
    <t>Porta.Pivotante</t>
  </si>
  <si>
    <t>Puerta plegable. También conocida como camarón. La articulación es con bisagras centrales en las hojas.</t>
  </si>
  <si>
    <t>Elemento de ventilação e iluminação tipo Janela tipo Maxim-Ar. A folha inclina para o lado externo mediante braços articulados laterais.</t>
  </si>
  <si>
    <t>Elemento de ventilación e iluminación natural tipo Ventana Maxim-Air. La hoja inclina para el lado externo mediante brazos articulados laterales.</t>
  </si>
  <si>
    <t>Elemento de ventilación e iluminación natural tipo Ventana guillotina. Las hojas deslizan verticalmente.</t>
  </si>
  <si>
    <t>Elemento de ventilación e iluminación natural tipo Ventana corrediza. Las hojas corren horizontalmente.</t>
  </si>
  <si>
    <t>Porta.Veneziana</t>
  </si>
  <si>
    <t>Puerta veneciana tiene láminas inclinadas que permiten la ventilación y um poco de entrada de luz. Permitem aireación constante.</t>
  </si>
  <si>
    <t>Porta veneziana tem aletas inclinadas que permitem a ventilação e um pouco de entrada de luz. Permitem arejamento constante.</t>
  </si>
  <si>
    <t>Janela.Oscilobatente</t>
  </si>
  <si>
    <t xml:space="preserve">Elemento de ventilación e iluminación natural tipo Ventana oscilobatiente inclina su parte superior hacia adentro del ambiente. </t>
  </si>
  <si>
    <t xml:space="preserve">Elemento de ventilação e iluminação tipo Janela oscilobatente inclina sua parte superior para o interior do ambiente. </t>
  </si>
  <si>
    <t>Porta pivotante. Gira em torno de um eixo vertical deslocado do batente, com pinos fixados na parte superior e inferior da folha.</t>
  </si>
  <si>
    <t>Elemento de ventilação e iluminação tipo Janela pivotante. Gira em torno de um eixo vertical deslocado do batente, com pinos fixados na parte superior e inferior da folha.</t>
  </si>
  <si>
    <t>Puerta pivotante. Gira sobre un eje vertical deslocado del marco, con pinos fijados en la parte superior e inferior de la hoja.</t>
  </si>
  <si>
    <t>Elemento de ventilación e iluminación natural tipo Ventana pivotante. Gira sobre un eje vertical deslocado del marco, con pinos fijados en la parte superior e inferior de la hoja.</t>
  </si>
  <si>
    <t>Janela.Veneziana</t>
  </si>
  <si>
    <t>Janela veneziana tem aletas inclinadas que permitem a ventilação e um pouco de entrada de luz. Permitem arejamento constante.</t>
  </si>
  <si>
    <t>Ventana veneciana tiene láminas inclinadas que permiten la ventilación y um poco de entrada de luz. Permitem aireación constante.</t>
  </si>
  <si>
    <t>Puxador</t>
  </si>
  <si>
    <t>IfcDiscreteAccessory</t>
  </si>
  <si>
    <t>IfcFastener</t>
  </si>
  <si>
    <t>OST_MEPAncillaryFraming</t>
  </si>
  <si>
    <t>Vidro</t>
  </si>
  <si>
    <t>Placa</t>
  </si>
  <si>
    <t>OST_FloorsSubstrate , OST_WallsSubstrate , OST_CeilingsSubstrate</t>
  </si>
  <si>
    <t>Fechamento</t>
  </si>
  <si>
    <t>Suporte</t>
  </si>
  <si>
    <t>Parte</t>
  </si>
  <si>
    <t>Delimitador</t>
  </si>
  <si>
    <t>Acessória</t>
  </si>
  <si>
    <t>é.componente.de some Abertura</t>
  </si>
  <si>
    <t>é.componente.de some Divisória</t>
  </si>
  <si>
    <t>Equipamento</t>
  </si>
  <si>
    <t>Sanitário</t>
  </si>
  <si>
    <t>Banheiro</t>
  </si>
  <si>
    <t>Banheira</t>
  </si>
  <si>
    <t>Aparelho sanitário para imersão do corpo humano ou partes dele.</t>
  </si>
  <si>
    <t>Aparatos sanitarios para la inmersión del cuerpo humano o partes del mismo.</t>
  </si>
  <si>
    <t>OST_PlumbingFixtures , OST_PlumbingEquipment</t>
  </si>
  <si>
    <t>IfcSanitaryTerminalBATH</t>
  </si>
  <si>
    <t xml:space="preserve">Bebedouro </t>
  </si>
  <si>
    <t>Terminal sanitário que fornece um jato de água de baixa pressão para uma finalidade específica.</t>
  </si>
  <si>
    <t>Terminal sanitaria que proporciona un chorro de agua a baja presión para un fin específico.</t>
  </si>
  <si>
    <t>IfcSanitaryTerminalSANITARYFOUNTAIN</t>
  </si>
  <si>
    <t>Bidet</t>
  </si>
  <si>
    <t>Aparelho de águas residuais para lavar os órgãos excretores enquanto está sentado montado na bacia sanitária.</t>
  </si>
  <si>
    <t>Aparato de aguas residuales para enjuagar los órganos excretores mientras se está sentado, montado en el inodoro.</t>
  </si>
  <si>
    <t>IfcSanitaryTerminalBIDET</t>
  </si>
  <si>
    <t>Chuveiro</t>
  </si>
  <si>
    <t>Instalação ou aparelho de águas residuais que emite um jato de água para lavar o corpo humano.</t>
  </si>
  <si>
    <t>Una instalación o aparato de aguas residuales que emite un chorro de agua para lavar el cuerpo humano.</t>
  </si>
  <si>
    <t>IfcSanitaryTerminalSHOWER</t>
  </si>
  <si>
    <t xml:space="preserve">Lavatório </t>
  </si>
  <si>
    <t>Aparelho de águas residuais para lavar as partes superiores do corpo.</t>
  </si>
  <si>
    <t>Aparato de aguas residuales para lavar las partes superiores del cuerpo.</t>
  </si>
  <si>
    <t>IfcSanitaryTerminalWASHHANDBASIN</t>
  </si>
  <si>
    <t>Mictório</t>
  </si>
  <si>
    <t>Aparelho de solo que recebe a urina e a direciona para uma saída de resíduos.</t>
  </si>
  <si>
    <t>Aparato de tierra que recibe la orina y la dirige a una salida de desechos.</t>
  </si>
  <si>
    <t>IfcSanitaryTerminalURINAL</t>
  </si>
  <si>
    <t>Pia</t>
  </si>
  <si>
    <t>Aparelho de águas residuais para recebimento, retenção ou eliminação de aparelhos domésticos, culinários, laboratoriais.</t>
  </si>
  <si>
    <t>Aparatos para aguas residuales para recibir, retener o eliminar aparatos domésticos, culinarios, de laboratorio.</t>
  </si>
  <si>
    <t>IfcSanitaryTerminalSINK</t>
  </si>
  <si>
    <t>Terminal sanitário é um aparelho fixo ou terminal geralmente abastecido com água e usado para beber.</t>
  </si>
  <si>
    <t>Terminal sanitario es un aparato fijo o terminal que generalmente se suministra con agua y se utiliza para beber.</t>
  </si>
  <si>
    <t>IfcSanitaryTerminal</t>
  </si>
  <si>
    <t>Vaso.Sanitário</t>
  </si>
  <si>
    <t>Aparelho de solo para eliminação de excrementos.</t>
  </si>
  <si>
    <t>Aparato de suelo para la eliminación de excrementos.</t>
  </si>
  <si>
    <t>IfcSanitaryTerminalTOILETPAN</t>
  </si>
  <si>
    <t>Vaso.Sanitário.Assento</t>
  </si>
  <si>
    <t>Assento articulado obsoleto que se encaixa no topo de uma panela de vaso sanitário (wc).</t>
  </si>
  <si>
    <t>Asiento abatible obsoleto que se coloca encima de una bandeja de inodoro (inodoro).</t>
  </si>
  <si>
    <t>IfcSanitaryTerminalWCSEAT</t>
  </si>
  <si>
    <t xml:space="preserve">Vaso.Sanitário.Caixa </t>
  </si>
  <si>
    <t>Unidade de armazenamento de água conectada a um terminal sanitário equipado com um dispositivo, operado automaticamente.</t>
  </si>
  <si>
    <t>Unidad de almacenamiento de agua conectada a una terminal sanitaria equipada con un dispositivo, operada automáticamente.</t>
  </si>
  <si>
    <t>IfcSanitaryTerminalCISTERN</t>
  </si>
  <si>
    <t>De.Apoio</t>
  </si>
  <si>
    <t>Bancada.Fixa</t>
  </si>
  <si>
    <t>Bancada.Banheiro</t>
  </si>
  <si>
    <t>Bancada.Cozinha</t>
  </si>
  <si>
    <t>Bancada.Laboratório</t>
  </si>
  <si>
    <t>Elétrico</t>
  </si>
  <si>
    <t>Elétrica.Geral</t>
  </si>
  <si>
    <t>Aparelho.Elétrico</t>
  </si>
  <si>
    <t>Aparelho elétrico é um dispositivo destinado ao uso do consumidor que é alimentado por eletricidade.</t>
  </si>
  <si>
    <t>El aparato eléctrico es un dispositivo destinado al uso del consumidor que funciona con electricidad.</t>
  </si>
  <si>
    <t>OST_ElectricalEquipment</t>
  </si>
  <si>
    <t xml:space="preserve">IfcElectricAppliance </t>
  </si>
  <si>
    <t>Aquecedor.Agua.Portátil</t>
  </si>
  <si>
    <t>Pequeno aparelho elétrico local para aquecimento de água.</t>
  </si>
  <si>
    <t>Pequeño electrodoméstico local para calentar agua.</t>
  </si>
  <si>
    <t>IfcElectricApplianceFREESTANDINGWATERHEATER</t>
  </si>
  <si>
    <t>Aquecedor.Elétrico.Portátil</t>
  </si>
  <si>
    <t>Aparelho elétrico que é usado ocasionalmente para fornecer calor.</t>
  </si>
  <si>
    <t>Aparato eléctrico que se utiliza ocasionalmente para proporcionar calor.</t>
  </si>
  <si>
    <t>IfcElectricApplianceFREESTANDINGELECTRICHEATER</t>
  </si>
  <si>
    <t>Bebedouro.Elétrico.Portátil</t>
  </si>
  <si>
    <t>Pequeno aparelho elétrico local para resfriamento de água.</t>
  </si>
  <si>
    <t>Pequeño aparato eléctrico local para refrigeración por agua.</t>
  </si>
  <si>
    <t>IfcElectricApplianceFREESTANDINGWATERCOOLER</t>
  </si>
  <si>
    <t>Ventilador.Portátil</t>
  </si>
  <si>
    <t>Aparelho elétrico usado ocasionalmente para fornecer ventilação.</t>
  </si>
  <si>
    <t>Aparato eléctrico utilizado ocasionalmente para proporcionar ventilación.</t>
  </si>
  <si>
    <t>IfcElectricApplianceFREESTANDINGFAN</t>
  </si>
  <si>
    <t>Seca.Mãos</t>
  </si>
  <si>
    <t>Aparelho elétrico que tem como função principal secar as mãos.</t>
  </si>
  <si>
    <t>Dispositivo eléctrico cuya función principal es secarse las manos.</t>
  </si>
  <si>
    <t>IfcElectricApplianceHANDDRYER</t>
  </si>
  <si>
    <t>Elétrica.Cozinha</t>
  </si>
  <si>
    <t>Fogão.Elétrico</t>
  </si>
  <si>
    <t>Aparelho elétrico que tem a função principal de cozinhar alimentos (incluindo forno, fogão, grelhador).</t>
  </si>
  <si>
    <t>Aparato eléctrico que tiene la función principal de cocinar alimentos (incluyendo horno, estufa, parrilla).</t>
  </si>
  <si>
    <t>IfcElectricApplianceELECTRICCOOKER</t>
  </si>
  <si>
    <t>Forno.Microondas</t>
  </si>
  <si>
    <t>Aparelho elétrico que tem a função principal de cozinhar alimentos usando microondas.</t>
  </si>
  <si>
    <t>Aparato eléctrico que tiene como función principal la cocción de alimentos mediante microondas.</t>
  </si>
  <si>
    <t>IfcElectricApplianceMICROWAVE</t>
  </si>
  <si>
    <t>Freezer</t>
  </si>
  <si>
    <t>Aparelho elétrico que tem como função principal armazenar alimentos em temperaturas abaixo do livre.</t>
  </si>
  <si>
    <t>Dispositivo eléctrico cuya función principal es almacenar alimentos a temperaturas inferiores a la libre.</t>
  </si>
  <si>
    <t>IfcElectricApplianceFREEZER</t>
  </si>
  <si>
    <t>Geladeira</t>
  </si>
  <si>
    <t>Aparelho elétrico que combina as funções de um freezer e uma geladeira.</t>
  </si>
  <si>
    <t>Electrodoméstico que combina las funciones de un congelador y un refrigerador.</t>
  </si>
  <si>
    <t>IfcElectricApplianceFRIDGE_FREEZER</t>
  </si>
  <si>
    <t>LavaLouça</t>
  </si>
  <si>
    <t>Aparelho que tem como função principal lavar louça.</t>
  </si>
  <si>
    <t>Dispositivo cuya función principal es lavar los platos.</t>
  </si>
  <si>
    <t>IfcElectricApplianceDISHWASHER</t>
  </si>
  <si>
    <t>LavaRoupa</t>
  </si>
  <si>
    <t>Eletrodoméstico que tem como função primordial lavar roupa.</t>
  </si>
  <si>
    <t>Aparato cuya función principal es lavar la ropa.</t>
  </si>
  <si>
    <t>IfcElectricApplianceWASHINGMACHINE</t>
  </si>
  <si>
    <t>Processador</t>
  </si>
  <si>
    <t>Aparelho especializado usado em cozinhas comerciais, como uma batedeira.</t>
  </si>
  <si>
    <t>Electrodoméstico especializado utilizado en cocinas comerciales, como una batidora de pie.</t>
  </si>
  <si>
    <t>IfcElectricApplianceKITCHENMACHINE</t>
  </si>
  <si>
    <t>Refrigerador</t>
  </si>
  <si>
    <t>Aparelho elétrico que tem a função principal de armazenar alimentos em baixa temperatura.</t>
  </si>
  <si>
    <t>Aparato eléctrico que tiene como función principal almacenar alimentos a baja temperatura.</t>
  </si>
  <si>
    <t>IfcElectricApplianceREFRIGERATOR</t>
  </si>
  <si>
    <t>Seca.Roupa</t>
  </si>
  <si>
    <t>Aparelho elétrico que tem a função principal de secar roupas.</t>
  </si>
  <si>
    <t>Dispositivo eléctrico que tiene como función principal el secado de la ropa.</t>
  </si>
  <si>
    <t>IfcElectricApplianceTUMBLEDRYER</t>
  </si>
  <si>
    <t>Elétrica.Escritório</t>
  </si>
  <si>
    <t>Fotocopiadora</t>
  </si>
  <si>
    <t>Máquina que tem a função primária de reprodução de material impresso.</t>
  </si>
  <si>
    <t>Máquina que tiene la función principal de reproducir material impreso.</t>
  </si>
  <si>
    <t>IfcElectricAppliancePHOTOCOPIER</t>
  </si>
  <si>
    <t>Máquina.Venda</t>
  </si>
  <si>
    <t>Aparelho que armazena e vende mercadorias, incluindo alimentos, bebidas, ingressos e mercadorias de vários tipos.</t>
  </si>
  <si>
    <t>Aparato que almacena y vende bienes, incluyendo alimentos, bebidas, boletos y bienes de varios tipos.</t>
  </si>
  <si>
    <t>IfcElectricApplianceVENDINGMACHINE</t>
  </si>
  <si>
    <t>AudioVisual</t>
  </si>
  <si>
    <t>Aparelho.Avi</t>
  </si>
  <si>
    <t>Aparelho.AudioVisual</t>
  </si>
  <si>
    <t>Aparelho audiovisual é um dispositivo que exibe, captura, transmite ou recebe áudio ou vídeo.</t>
  </si>
  <si>
    <t>Un dispositivo audiovisual es un dispositivo que muestra, captura, transmite o recibe audio o vídeo.</t>
  </si>
  <si>
    <t>OST_AudioVisualDevices</t>
  </si>
  <si>
    <t>IfcAudioVisualAppliance</t>
  </si>
  <si>
    <t>Amplificador</t>
  </si>
  <si>
    <t>Dispositivo que recebe um sinal de áudio e o amplifica para ser reproduzido por meio de alto-falantes.</t>
  </si>
  <si>
    <t>Un dispositivo que recibe una señal de audio y la amplifica para ser reproducida a través de altavoces.</t>
  </si>
  <si>
    <t>IfcAudioVisualApplianceAMPLIFIER</t>
  </si>
  <si>
    <t>Câmera</t>
  </si>
  <si>
    <t>Dispositivo que grava imagens, seja como uma fotografia estática ou como imagens em movimento.</t>
  </si>
  <si>
    <t>Un dispositivo que graba imágenes, ya sea como una fotografía fija o como imágenes en movimiento.</t>
  </si>
  <si>
    <t>IfcAudioVisualApplianceCAMERA</t>
  </si>
  <si>
    <t>Terminal.de.Comunicação</t>
  </si>
  <si>
    <t>Terminal de comunicação é um dispositivo de comunicação de áudio que geralmente é instalado ao longo do transporte.</t>
  </si>
  <si>
    <t>El terminal de comunicación es un dispositivo de comunicación de audio que generalmente se instala a lo largo del transporte.</t>
  </si>
  <si>
    <t>IfcAudioVisualApplianceCOMMUNICATIONTERMINAL</t>
  </si>
  <si>
    <t>Monitor</t>
  </si>
  <si>
    <t>Dispositivo eletrônico que representa informações em forma visual, como uma tela plana.</t>
  </si>
  <si>
    <t>Un dispositivo electrónico que representa información en forma visual, como una pantalla plana.</t>
  </si>
  <si>
    <t>IfcAudioVisualApplianceDISPLAY</t>
  </si>
  <si>
    <t>Microfone</t>
  </si>
  <si>
    <t>Transdutor ou sensor acústico para elétrico que converte o som num sinal elétrico.</t>
  </si>
  <si>
    <t>Transductor o sensor acústico a eléctrico que convierte el sonido en una señal eléctrica.</t>
  </si>
  <si>
    <t>IfcAudioVisualApplianceMICROPHONE</t>
  </si>
  <si>
    <t>Reprodutor</t>
  </si>
  <si>
    <t>Dispositivo que reproduz conteúdo de áudio e/ou vídeo diretamente ou para outro dispositivo, possuindo mídia de armazenamento.</t>
  </si>
  <si>
    <t>Un dispositivo que reproduce contenido de audio y/o video directamente o en otro dispositivo, con medios de almacenamiento.</t>
  </si>
  <si>
    <t>IfcAudioVisualAppliancePLAYER</t>
  </si>
  <si>
    <t>Projetor</t>
  </si>
  <si>
    <t>Aparelho para projetar uma imagem numa tela.</t>
  </si>
  <si>
    <t>Dispositivo para proyectar una imagen en una pantalla.</t>
  </si>
  <si>
    <t>IfcAudioVisualAppliancePROJECTOR</t>
  </si>
  <si>
    <t>Receptor</t>
  </si>
  <si>
    <t>Dispositivo que recebe sinais de áudio e/ou vídeo, comuta fontes e amplifica sinais para reprodução.</t>
  </si>
  <si>
    <t>Dispositivo que recibe señales de audio y/o vídeo, cambia de fuente y amplifica las señales para su reproducción.</t>
  </si>
  <si>
    <t>IfcAudioVisualApplianceRECEIVER</t>
  </si>
  <si>
    <t>Equipo.de.Gravação</t>
  </si>
  <si>
    <t>Equipamento de gravação é um dispositivo que grava chamadas telefônicas ou outros tipos de dados de áudio.</t>
  </si>
  <si>
    <t>El equipo de grabación es un dispositivo que graba llamadas telefónicas u otros tipos de datos de audio.</t>
  </si>
  <si>
    <t>IfcAudioVisualApplianceRECORDINGEQUIPMENT</t>
  </si>
  <si>
    <t>Alto-falante</t>
  </si>
  <si>
    <t>Alto-falante, alto-falante ou sistema de alto-falantes.</t>
  </si>
  <si>
    <t>Altavoz, altavoz o sistema de altavoces.</t>
  </si>
  <si>
    <t>IfcAudioVisualApplianceSPEAKER</t>
  </si>
  <si>
    <t>Comutador</t>
  </si>
  <si>
    <t>Dispositivo que recebe sinais de áudio e/ou vídeo, alterna fontes e transmite sinais.</t>
  </si>
  <si>
    <t>Un dispositivo que recibe señales de audio y/o video, cambia de fuente y transmite señales.</t>
  </si>
  <si>
    <t>IfcAudioVisualApplianceSWITCHER</t>
  </si>
  <si>
    <t>Telefone</t>
  </si>
  <si>
    <t>Dispositivo de telecomunicações usado para transmitir e receber som e, opcionalmente, vídeo.</t>
  </si>
  <si>
    <t>Dispositivo de telecomunicaciones utilizado para transmitir y recibir sonido y, opcionalmente, vídeo.</t>
  </si>
  <si>
    <t>IfcAudioVisualApplianceTELEPHONE</t>
  </si>
  <si>
    <t xml:space="preserve">Sintonizador </t>
  </si>
  <si>
    <t>Receptor eletrônico que detecta, demodula e amplifica sinais transmitidos.</t>
  </si>
  <si>
    <t>Receptor electrónico que detecta, demodula y amplifica las señales transmitidas.</t>
  </si>
  <si>
    <t>IfcAudioVisualApplianceTUNER</t>
  </si>
  <si>
    <t>Espacial</t>
  </si>
  <si>
    <t>Plano.Horizontal</t>
  </si>
  <si>
    <t>Andar</t>
  </si>
  <si>
    <t>Andar.Prédio</t>
  </si>
  <si>
    <t>Andar do edifício que tem uma elevação e normalmente representa uma agregação horizontal.</t>
  </si>
  <si>
    <t>Planta del edificio que tiene una elevación y que suele representar una agregación horizontal.</t>
  </si>
  <si>
    <t>OST_Levels</t>
  </si>
  <si>
    <t>IfcBuildingStorey</t>
  </si>
  <si>
    <t>Plano.Vertical</t>
  </si>
  <si>
    <t>Eixo</t>
  </si>
  <si>
    <t>Eixo.Estrutural</t>
  </si>
  <si>
    <t>Ifcgrid é uma grade de projeto planar definida no espaço 3D usada como auxílio na localização.</t>
  </si>
  <si>
    <t>Retícula de ejes estructurales del proyecto definida en el espacio 3D utilizada como ayuda a la localización.</t>
  </si>
  <si>
    <t>OST_Grids</t>
  </si>
  <si>
    <t>IfcGrid</t>
  </si>
  <si>
    <t>Eixo.Estrutural.Irregular</t>
  </si>
  <si>
    <t>Ifcgrid com eixos u, eixos v e, opcionalmente, eixos w.</t>
  </si>
  <si>
    <t>Cuadrícula de ejes estructurales de diseño definida en el espacio 3D utilizada como ayuda de ubicación con ejes U, ejes V y, opcionalmente, ejes W.</t>
  </si>
  <si>
    <t>IfcGridIRREGULAR</t>
  </si>
  <si>
    <t>Eixo.Estrutural.Radial</t>
  </si>
  <si>
    <t>Ifcgrid com eixos u retos e eixos v curvos.</t>
  </si>
  <si>
    <t>Cuadrícula de ejes estructurales de diseño definida en el espacio 3D utilizada como ayuda a la localización con ejes U rectos y ejes V curvos.</t>
  </si>
  <si>
    <t>IfcGridRADIAL</t>
  </si>
  <si>
    <t>Eixo.Estrutural.Retangular</t>
  </si>
  <si>
    <t>Ifcgrid com eixos u retos e eixos v retos perpendiculares entre si.</t>
  </si>
  <si>
    <t>Retícula de ejes estructurales del proyecto definida en el espacio 3D utilizada como ayuda a la localización con ejes U rectos y ejes V rectos perpendiculares entre sí.</t>
  </si>
  <si>
    <t>IfcGridRECTANGULAR</t>
  </si>
  <si>
    <t>Eixo.Estrutural.Triangular</t>
  </si>
  <si>
    <t>Ifcgrid com eixos u, eixos v e eixos w sendo todos linhas de eixo colineares com um deslocamento.</t>
  </si>
  <si>
    <t>Cuadrícula de ejes estructurales de diseño definida en el espacio 3D utilizada como ayuda para la localización con ejes U, ejes V y ejes W, todos ellos líneas de eje colineal con un desplazamiento.</t>
  </si>
  <si>
    <t>IfcGridTRIANGULAR</t>
  </si>
  <si>
    <t>Areas</t>
  </si>
  <si>
    <t>A.Externa</t>
  </si>
  <si>
    <t>Espaço.Externo</t>
  </si>
  <si>
    <t>O elemento espacial externo que define regiões externas no local da construção.</t>
  </si>
  <si>
    <t>Elemento espacial externo que define las regiones externas en la obra.</t>
  </si>
  <si>
    <t>Interdisciplinar</t>
  </si>
  <si>
    <t>Espaço.Exterior</t>
  </si>
  <si>
    <t>OST_Areas</t>
  </si>
  <si>
    <t>IfcExternalSpatialElement</t>
  </si>
  <si>
    <t>Espaço.Aereo</t>
  </si>
  <si>
    <t>Espaço de ar externo ao redor do edifício.</t>
  </si>
  <si>
    <t>Espacio aéreo exterior alrededor del edificio.</t>
  </si>
  <si>
    <t>IfcExternalSpatialElementEXTERNAL</t>
  </si>
  <si>
    <t>Volume externo coberto por terra ao redor do edifício.</t>
  </si>
  <si>
    <t>Volumen exterior cubierto por tierra alrededor del edificio.</t>
  </si>
  <si>
    <t>IfcExternalSpatialElementEXTERNAL_EARTH</t>
  </si>
  <si>
    <t>Espaço.Construção.Vizinha</t>
  </si>
  <si>
    <t>Espaço ocupado por um prédio vizinho.</t>
  </si>
  <si>
    <t>Espacio ocupado por un edificio vecino.</t>
  </si>
  <si>
    <t>IfcExternalSpatialElementEXTERNAL_FIRE</t>
  </si>
  <si>
    <t>Espaço.Espelho.Agua</t>
  </si>
  <si>
    <t>Volume externo coberto com água ao redor do edifício.</t>
  </si>
  <si>
    <t>Volumen exterior cubierto de agua alrededor del edificio.</t>
  </si>
  <si>
    <t>IfcExternalSpatialElementEXTERNAL_WATER</t>
  </si>
  <si>
    <t>Espaço.de.Exteriores</t>
  </si>
  <si>
    <t>Espaço for a de uma instalação.</t>
  </si>
  <si>
    <t>Espacio fuera de una instalación.</t>
  </si>
  <si>
    <t>Ambiente.Interior</t>
  </si>
  <si>
    <t>IfcSpaceEXTERNAL</t>
  </si>
  <si>
    <t>Estacionamento</t>
  </si>
  <si>
    <t>Espaço dedicado para uso como vaga de estacionamento de veículos, incluindo acesso.</t>
  </si>
  <si>
    <t>Espacio dedicado para su uso como plaza de aparcamiento de vehículos, incluido el acceso.</t>
  </si>
  <si>
    <t>IfcSpacePARKING</t>
  </si>
  <si>
    <t>Área.Bruta</t>
  </si>
  <si>
    <t>Área bruta de piso - um tipo específico de espaço para cada pavimento de edificação.</t>
  </si>
  <si>
    <t>Superficie bruta: un tipo específico de espacio para cada planta del edificio.</t>
  </si>
  <si>
    <t>IfcSpaceGFA</t>
  </si>
  <si>
    <t>Ambientes</t>
  </si>
  <si>
    <t>A.Interior</t>
  </si>
  <si>
    <t>Espaço representa uma área, ou volume, delimitado física ou teoricamente.</t>
  </si>
  <si>
    <t>El espacio representa un área, o volumen, física o teóricamente delimitado.</t>
  </si>
  <si>
    <t>OST_Rooms , OST_MEPSpaces</t>
  </si>
  <si>
    <t>IfcSpace</t>
  </si>
  <si>
    <t>Ambiente.Funcional</t>
  </si>
  <si>
    <t>Espaço dedicado à ancoragem das embarcações dentro de um porto ou área gerenciada.</t>
  </si>
  <si>
    <t>Espacio dedicado al fondeo de buques dentro de un puerto o zona gestionada.</t>
  </si>
  <si>
    <t>IfcSpaceBERTH</t>
  </si>
  <si>
    <t>Ambiente.Interno</t>
  </si>
  <si>
    <t>Espaço dentro de uma instalação.</t>
  </si>
  <si>
    <t>Espacio dentro de una instalación.</t>
  </si>
  <si>
    <t>IfcSpaceINTERNAL</t>
  </si>
  <si>
    <t>Utilizável</t>
  </si>
  <si>
    <t>Qualquer espaço que não se insere em outra categoria.</t>
  </si>
  <si>
    <t>Cualquier espacio que no pertenezca a otra categoría.</t>
  </si>
  <si>
    <t>IfcSpaceSPACE</t>
  </si>
  <si>
    <t>Zonas</t>
  </si>
  <si>
    <t>Zona</t>
  </si>
  <si>
    <t>Zona.Espacial</t>
  </si>
  <si>
    <t>Zona espacial é uma decomposição não hierárquica e potencialmente sobreposta do projeto sob alguma condição.</t>
  </si>
  <si>
    <t>La zona espacial es una descomposición no jerárquica y potencialmente superpuesta del proyecto bajo alguna condición.</t>
  </si>
  <si>
    <t>OST_ZoneEquipment , OST_MEPSystemZone , OST_MEPZone</t>
  </si>
  <si>
    <t>IfcSpatialZone</t>
  </si>
  <si>
    <t>Zona.de.Construção</t>
  </si>
  <si>
    <t>Zona espacial é usada para representar uma zona de construção para o processo de fabricação.</t>
  </si>
  <si>
    <t>La zona espacial se utiliza para representar una zona de construcción para el proceso de fabricación.</t>
  </si>
  <si>
    <t>IfcSpatialZoneCONSTRUCTION</t>
  </si>
  <si>
    <t>Zona.de.Segurança.Incêndio</t>
  </si>
  <si>
    <t>Zona espacial é usada para representar uma zona de segurança contra incêndios, ou compartimento.</t>
  </si>
  <si>
    <t>La zona espacial se utiliza para representar una zona de seguridad contra incendios o compartimento.</t>
  </si>
  <si>
    <t>IfcSpatialZoneFIRESAFETY</t>
  </si>
  <si>
    <t>Zona.de.Interferência</t>
  </si>
  <si>
    <t>Zona espacial é usada para definir uma interferência entre ocorrências de Ifcspatialelement].</t>
  </si>
  <si>
    <t>La zona espacial se utiliza para definir una interferencia entre las ocurrencias de Ifcspatialelement].</t>
  </si>
  <si>
    <t>IfcSpatialZoneINTERFERENCE</t>
  </si>
  <si>
    <t>Zona.de.Iluminação</t>
  </si>
  <si>
    <t>Zona espacial é usada para representar uma zona de iluminação; uma zona de luz natural.</t>
  </si>
  <si>
    <t>La zona espacial se utiliza para representar una zona de iluminación; una zona de luz natural.</t>
  </si>
  <si>
    <t>IfcSpatialZoneLIGHTING</t>
  </si>
  <si>
    <t>Zona.de.Ocupação</t>
  </si>
  <si>
    <t>Zona espacial é usada para representar uma zona de ocupação particular.</t>
  </si>
  <si>
    <t>La zona espacial se utiliza para representar una zona de ocupación determinada.</t>
  </si>
  <si>
    <t>IfcSpatialZoneOCCUPANCY</t>
  </si>
  <si>
    <t>Zona.de.Reserva</t>
  </si>
  <si>
    <t>Zona espacial que representa algum tipo de reserva dentro do projeto para uso futuro.</t>
  </si>
  <si>
    <t>Una zona espacial que representa algún tipo de reserva dentro de la extensión del proyecto.</t>
  </si>
  <si>
    <t>IfcSpatialZoneRESERVATION</t>
  </si>
  <si>
    <t>Zona.de.Segurança</t>
  </si>
  <si>
    <t>Zona espacial é usada para representar uma zona para planejamento de segurança e trabalho, acessos, etc.</t>
  </si>
  <si>
    <t>La zona espacial se utiliza para representar una zona de seguridad y planificación del trabajo.</t>
  </si>
  <si>
    <t>IfcSpatialZoneSECURITY</t>
  </si>
  <si>
    <t>Zona.de.Térmica</t>
  </si>
  <si>
    <t>Zona espacial é usada para representar uma zona térmica com características homogêneas.</t>
  </si>
  <si>
    <t>La zona espacial se utiliza para representar una zona térmica.</t>
  </si>
  <si>
    <t>IfcSpatialZoneTHERMAL</t>
  </si>
  <si>
    <t>Zona.de.Transporte</t>
  </si>
  <si>
    <t>Zona espacial é usada para representar uma área primariamente dedicada à circulação de pessoas ou veículos.</t>
  </si>
  <si>
    <t>La zona espacial se utiliza para representar un área dedicada principalmente al movimiento de personas.</t>
  </si>
  <si>
    <t>IfcSpatialZoneTRANSPORT</t>
  </si>
  <si>
    <t>Zona.de.Ventilação</t>
  </si>
  <si>
    <t>Zona espacial é usada para representar uma zona de ventilação.</t>
  </si>
  <si>
    <t>La zona espacial se utiliza para representar una zona de ventilación.</t>
  </si>
  <si>
    <t>IfcSpatialZoneVENTILATION</t>
  </si>
  <si>
    <t>Peça.Sanitária</t>
  </si>
  <si>
    <t>IfcFurniture</t>
  </si>
  <si>
    <t>Móveis definem móveis completos, como mesa, escrivaninha, cadeira ou armário.</t>
  </si>
  <si>
    <t>Los muebles definen muebles completos, como una mesa, un escritorio, una silla o un armario.</t>
  </si>
  <si>
    <t>IfcFurnitureBED</t>
  </si>
  <si>
    <t>Móveis para dormir.</t>
  </si>
  <si>
    <t>Muebles para dormir.</t>
  </si>
  <si>
    <t>IfcFurnitureCHAIR</t>
  </si>
  <si>
    <t>Móveis para sentar uma única pessoa.</t>
  </si>
  <si>
    <t>Mobiliario para sentar a una sola persona.</t>
  </si>
  <si>
    <t>IfcFurnitureDESK</t>
  </si>
  <si>
    <t>Móveis com bancada e gavetas opcionais para uma única pessoa.</t>
  </si>
  <si>
    <t>Mueble con encimera y cajones opcionales para una sola persona.</t>
  </si>
  <si>
    <t>IfcFurnitureFILECABINET</t>
  </si>
  <si>
    <t>Móveis com gavetas deslizantes para guardar arquivos.</t>
  </si>
  <si>
    <t>Mueble con cajones correderos para guardar archivos.</t>
  </si>
  <si>
    <t>IfcFurnitureSHELF</t>
  </si>
  <si>
    <t>Móveis para guardar livros ou outros itens.</t>
  </si>
  <si>
    <t>Muebles para guardar libros u otros artículos.</t>
  </si>
  <si>
    <t>IfcFurnitureSOFA</t>
  </si>
  <si>
    <t>Móveis para acomodar várias pessoas.</t>
  </si>
  <si>
    <t>Mobiliario para alojar a varias personas.</t>
  </si>
  <si>
    <t>IfcFurnitureTABLE</t>
  </si>
  <si>
    <t>Móveis com bancada para várias pessoas.</t>
  </si>
  <si>
    <t>Mueble con encimera para varias personas.</t>
  </si>
  <si>
    <t>IfcFurnitureTECHNICALCABINET</t>
  </si>
  <si>
    <t>Gabinete técnico é uma peça de mobiliário para segurar, exibir e proteger aparelhos técnicos.</t>
  </si>
  <si>
    <t>El armario técnico es un mueble para sujetar, exponer y proteger los aparatos técnicos.</t>
  </si>
  <si>
    <t>OST_Furniture</t>
  </si>
  <si>
    <t>OST_FurnitureSystems</t>
  </si>
  <si>
    <t>Mobiliário</t>
  </si>
  <si>
    <t>Doméstico</t>
  </si>
  <si>
    <t>Mobília</t>
  </si>
  <si>
    <t>Móvel</t>
  </si>
  <si>
    <t>Cama</t>
  </si>
  <si>
    <t>Cadeira</t>
  </si>
  <si>
    <t>Escribania</t>
  </si>
  <si>
    <t>Prateleira</t>
  </si>
  <si>
    <t>Sofá</t>
  </si>
  <si>
    <t>Mesa</t>
  </si>
  <si>
    <t>ST_Casework</t>
  </si>
  <si>
    <t>Móvel.Sistema</t>
  </si>
  <si>
    <t>Vista</t>
  </si>
  <si>
    <t>OST_Elev</t>
  </si>
  <si>
    <t>Simbologia: marcador de vistas.</t>
  </si>
  <si>
    <t>Simbología: marcador de vistas.</t>
  </si>
  <si>
    <t>OST_ElevationMarks</t>
  </si>
  <si>
    <t>Elevação</t>
  </si>
  <si>
    <t>Vista.Símbolo</t>
  </si>
  <si>
    <t>Telhado</t>
  </si>
  <si>
    <t>IfcRoof</t>
  </si>
  <si>
    <t>IfcRoofBARREL_ROOF</t>
  </si>
  <si>
    <t>Telhado ou teto com forma semicilíndrica.</t>
  </si>
  <si>
    <t>Cubierta o techo con forma semicilíndrica.</t>
  </si>
  <si>
    <t>IfcRoofBUTTERFLY_ROOF</t>
  </si>
  <si>
    <t>Telhado com duas inclinações, cada uma descendo para dentro dos beirais.</t>
  </si>
  <si>
    <t>Cubierta con dos vertientes, cada una de las cuales desciende hacia el alero.</t>
  </si>
  <si>
    <t>IfcRoofDOME_ROOF</t>
  </si>
  <si>
    <t>Telhado hemisférico.</t>
  </si>
  <si>
    <t>Cubierta semiesférica.</t>
  </si>
  <si>
    <t>IfcRoofFLAT_ROOF</t>
  </si>
  <si>
    <t>Telhado sem inclinação ou com apenas uma ligeira inclinação para drenar a água de chuva.</t>
  </si>
  <si>
    <t>Cubierta sin pendiente o con solo una ligera pendiente para drenar el agua de lluvia.</t>
  </si>
  <si>
    <t>IfcRoofFREEFORM</t>
  </si>
  <si>
    <t>Telhado na forma livre.</t>
  </si>
  <si>
    <t>Techo en forma libre.</t>
  </si>
  <si>
    <t>IfcRoofGABLE_ROOF</t>
  </si>
  <si>
    <t>Telhado inclinado para baixo em duas partes a partir de uma cumeeira central, de modo a formar uma empena em cada extremidade.</t>
  </si>
  <si>
    <t>El techo se inclinaba hacia abajo en dos partes desde una cumbrera central para formar un hastial en cada extremo.</t>
  </si>
  <si>
    <t>IfcRoofGAMBREL_ROOF</t>
  </si>
  <si>
    <t>IfcRoofHIP_ROOF</t>
  </si>
  <si>
    <t>Telhado com extremidades inclinadas e lados que se encontram numa projeção inclinada.</t>
  </si>
  <si>
    <t>Cubierta con extremos inclinados y lados que se unen en un saliente inclinado.</t>
  </si>
  <si>
    <t>IfcRoofHIPPED_GABLE_ROOF</t>
  </si>
  <si>
    <t>Telhado com uma extremidade de quatro águas truncando uma empena.</t>
  </si>
  <si>
    <t>Cubierta con un extremo a cuatro aguas que trunca un hastial.</t>
  </si>
  <si>
    <t>IfcRoofMANSARD_ROOF</t>
  </si>
  <si>
    <t>Telhado com de cada lado parte inferior mais íngreme e parte superior mais rasa.</t>
  </si>
  <si>
    <t>Techo con fondo más empinado a cada lado y parte superior menos profunda.</t>
  </si>
  <si>
    <t>IfcRoofPAVILION_ROOF</t>
  </si>
  <si>
    <t>Telhado de quadril piramidal.</t>
  </si>
  <si>
    <t>Techo piramidal a cuatro aguas.</t>
  </si>
  <si>
    <t>IfcRoofRAINBOW_ROOF</t>
  </si>
  <si>
    <t>Telhado de duas águas em forma de amplo arco gótico, com superfícies convexas e levemente inclinadas.</t>
  </si>
  <si>
    <t>Cubierta a dos aguas en forma de amplio arco gótico, con superficies convexas y ligeramente inclinadas.</t>
  </si>
  <si>
    <t>IfcRoofSHED_ROOF</t>
  </si>
  <si>
    <t>Telhado com uma única inclinação.</t>
  </si>
  <si>
    <t>Cubierta a una sola vertiente.</t>
  </si>
  <si>
    <t>OST_Fascia</t>
  </si>
  <si>
    <t>Telhados: acabamento do beiral.</t>
  </si>
  <si>
    <t>Alero del tejado: terminación.</t>
  </si>
  <si>
    <t>OST_Gutter</t>
  </si>
  <si>
    <t>Telhados: calha de aguas pluviais do beiral.</t>
  </si>
  <si>
    <t>Alero del tejado: canaleta de agua pluvial.</t>
  </si>
  <si>
    <t>OST_RoofOpening</t>
  </si>
  <si>
    <t>Telhados: aberturas.</t>
  </si>
  <si>
    <t>Tejados y cubiertas:: aperturas.</t>
  </si>
  <si>
    <t>OST_Roofs</t>
  </si>
  <si>
    <t>OST_RoofsInteriorEdges</t>
  </si>
  <si>
    <t>Telhados: arestas interiores.</t>
  </si>
  <si>
    <t>Tejados y cubiertas: aristas interiores.</t>
  </si>
  <si>
    <t>OST_RoofSoffit</t>
  </si>
  <si>
    <t>Telhados: forro interno do beiral.</t>
  </si>
  <si>
    <t>Alero del tejado: cielorraso interno.</t>
  </si>
  <si>
    <t>OST_RoofsProjection</t>
  </si>
  <si>
    <t>Telhados: projeção.</t>
  </si>
  <si>
    <t>Tejados y cubiertas: projeção.</t>
  </si>
  <si>
    <t>Telhado.Camada</t>
  </si>
  <si>
    <t>OST_RoofsStructure</t>
  </si>
  <si>
    <t>Telhados: núcleo.</t>
  </si>
  <si>
    <t>Tejados y cubiertas: núcleo.</t>
  </si>
  <si>
    <t>OST_RoofsSubstrate</t>
  </si>
  <si>
    <t>Telhados: substrato.</t>
  </si>
  <si>
    <t>Tejados y cubiertas: substrato.</t>
  </si>
  <si>
    <t>Cobertura</t>
  </si>
  <si>
    <t>Telhado.Barril</t>
  </si>
  <si>
    <t>Telhado.Borboleta</t>
  </si>
  <si>
    <t>Telhado.Cúpula</t>
  </si>
  <si>
    <t>Telhado.Plano</t>
  </si>
  <si>
    <t>Telhado.2.Aguas</t>
  </si>
  <si>
    <t>Telhado.Mansarda.Americana</t>
  </si>
  <si>
    <t>Telhado.4.Aguas</t>
  </si>
  <si>
    <t>Telhado.Mansarda</t>
  </si>
  <si>
    <t>Telhado.Pavilhão</t>
  </si>
  <si>
    <t>Telhado.Arco.Iris</t>
  </si>
  <si>
    <t>Telhado.Inclinado</t>
  </si>
  <si>
    <t>Telhado.Abertura</t>
  </si>
  <si>
    <t>Telhado.Perímetro</t>
  </si>
  <si>
    <t>Forma</t>
  </si>
  <si>
    <t>Beiral</t>
  </si>
  <si>
    <t>Perímetro</t>
  </si>
  <si>
    <t>Armário.de.Livros</t>
  </si>
  <si>
    <t>Armário.de.Ferramentas</t>
  </si>
  <si>
    <t>Beiral.Calha</t>
  </si>
  <si>
    <t>Telhado.Projeção</t>
  </si>
  <si>
    <t>Telhado.Núcleo</t>
  </si>
  <si>
    <t>Telhado.Substrato</t>
  </si>
  <si>
    <t>Dispositivo.Médico</t>
  </si>
  <si>
    <t>IfcMedicalDevice</t>
  </si>
  <si>
    <t>Dispositivo médico está ligado a sistema de tubulação médica e opera sobre gases medicinais.</t>
  </si>
  <si>
    <t>El dispositivo médico está conectado al sistema de tuberías médicas y funciona con gases medicinales.</t>
  </si>
  <si>
    <t>IfcMedicalDeviceAIRSTATION</t>
  </si>
  <si>
    <t>Dispositivo que proporciona ar médico purificado, composto por um compressor aéreo.</t>
  </si>
  <si>
    <t>Dispositivo que proporciona aire medicinal purificado, compuesto por un compresor aéreo.</t>
  </si>
  <si>
    <t>IfcMedicalDeviceFEEDAIRUNIT</t>
  </si>
  <si>
    <t>Dispositivo que alimenta um gerador de oxigênio, composto por um compressor de ar, linha de tratamento de ar.</t>
  </si>
  <si>
    <t>Dispositivo que alimenta un generador de oxígeno, que consta de un compresor de aire, línea de tratamiento de aire.</t>
  </si>
  <si>
    <t>IfcMedicalDeviceOXYGENGENERATOR</t>
  </si>
  <si>
    <t>Dispositivo que gera oxigênio do ar.</t>
  </si>
  <si>
    <t>Un dispositivo que genera oxígeno a partir del aire.</t>
  </si>
  <si>
    <t>IfcMedicalDeviceOXYGENPLANT</t>
  </si>
  <si>
    <t>Dispositivo que combina uma unidade de ar de alimentação, gerador de oxigênio e backup de cilindros.</t>
  </si>
  <si>
    <t>Dispositivo que combina una unidad de suministro de aire, un generador de oxígeno y cilindros de respaldo.</t>
  </si>
  <si>
    <t>IfcMedicalDeviceVACUUMSTATION</t>
  </si>
  <si>
    <t>Dispositivo que fornece sucção, composto por uma bomba de vácuo e linha de filtração bacteriana.</t>
  </si>
  <si>
    <t>Dispositivo que proporciona succión, compuesto por una bomba de vacío y una línea de filtración bacteriana.</t>
  </si>
  <si>
    <t>OST_MedicalEquipment</t>
  </si>
  <si>
    <t>OST_NurseCallDevices</t>
  </si>
  <si>
    <t>Hospitalar</t>
  </si>
  <si>
    <t>Saúde</t>
  </si>
  <si>
    <t>Dispositivo para chamar à enfermagem.</t>
  </si>
  <si>
    <t>Dispositivo para llamar a la enfermería.</t>
  </si>
  <si>
    <t>Dispositivo.de.Saúde</t>
  </si>
  <si>
    <t>Ar.Medicinal.Alimentador</t>
  </si>
  <si>
    <t>Ar.Medicinal.Estação</t>
  </si>
  <si>
    <t>Oxigênio.Gerador</t>
  </si>
  <si>
    <t>Oxigênio.Usina</t>
  </si>
  <si>
    <t>Vácuo.Medicinal.Estação</t>
  </si>
  <si>
    <t>Chamada.Enfermagem</t>
  </si>
  <si>
    <t>Luminotécnica</t>
  </si>
  <si>
    <t>Lâmpada</t>
  </si>
  <si>
    <t>IfcLamp</t>
  </si>
  <si>
    <t>Lâmpada é uma fonte de luz artificial, como uma lâmpada ou tubo.</t>
  </si>
  <si>
    <t>Una lámpara es una fuente de luz artificial, como una lámpara o un tubo.</t>
  </si>
  <si>
    <t>IfcLampCOMPACTFLUORESCENT</t>
  </si>
  <si>
    <t>Lâmpada fluorescente com um fator de forma compacto produzida pela modelagem do tubo.</t>
  </si>
  <si>
    <t>Lámpara fluorescente con un factor de forma compacto producido por conformación de tubo.</t>
  </si>
  <si>
    <t>IfcLampFLUORESCENT</t>
  </si>
  <si>
    <t>Lâmpada de descarga tipicamente tubular na qual a maior parte da luz é emitida por uma ou várias camadas.</t>
  </si>
  <si>
    <t>Una lámpara de descarga típicamente tubular en la que la mayor parte de la luz es emitida por una o más capas.</t>
  </si>
  <si>
    <t>IfcLampHALOGEN</t>
  </si>
  <si>
    <t>Lâmpada incandescente na qual um filamento de tungstênio é selado num envelope de transporte compacto preenchido.</t>
  </si>
  <si>
    <t>Lámpara incandescente en la que un filamento de tungsteno está sellado en un sobre de transporte compacto y lleno.</t>
  </si>
  <si>
    <t>IfcLampHIGHPRESSUREMERCURY</t>
  </si>
  <si>
    <t>Lâmpada de descarga na qual a maior parte da luz é emitida por mercúrio excitante em alta pressão.</t>
  </si>
  <si>
    <t>Lámpara de descarga en la que la mayor parte de la luz es emitida por la excitación de mercurio a alta presión.</t>
  </si>
  <si>
    <t>IfcLampHIGHPRESSURESODIUM</t>
  </si>
  <si>
    <t>Lâmpada de descarga na qual a maior parte da luz é emitida pela excitação de sódio a alta pressão.</t>
  </si>
  <si>
    <t>Lámpara de descarga en la que la mayor parte de la luz se emite por la excitación del sodio a alta presión.</t>
  </si>
  <si>
    <t>IfcLampLED</t>
  </si>
  <si>
    <t>Lámpara de estado sólido que utiliza diodos emisores de luz como fuente de luz.</t>
  </si>
  <si>
    <t>IfcLampMETALHALIDE</t>
  </si>
  <si>
    <t>IfcLampOLED</t>
  </si>
  <si>
    <t>IfcLampTUNGSTENFILAMENT</t>
  </si>
  <si>
    <t>Lâmpada que emite luz passando uma corrente elétrica através de um filamento de fio de tungstênio.</t>
  </si>
  <si>
    <t>Una lámpara que emite luz haciendo pasar una corriente eléctrica a través de un filamento de alambre de tungsteno.</t>
  </si>
  <si>
    <t>Luminária</t>
  </si>
  <si>
    <t>IfcLightFixture</t>
  </si>
  <si>
    <t>Luminária é um recipiente concebido para o uso de uma ou mais lâmpadas.</t>
  </si>
  <si>
    <t>Una luminaria es un recipiente diseñado para el uso de una o más lámparas.</t>
  </si>
  <si>
    <t>IfcLightFixtureDIRECTIONSOURCE</t>
  </si>
  <si>
    <t>Luminária que se considera ter um comprimento ou área de superfície a partir da qual emite luz.</t>
  </si>
  <si>
    <t>Una luminaria que se considera que tiene una longitud o área de superficie desde la cual emite luz.</t>
  </si>
  <si>
    <t>IfcLightFixturePOINTSOURCE</t>
  </si>
  <si>
    <t>Luminária considerada de área desprezível e que emite luz com intensidade uniforme.</t>
  </si>
  <si>
    <t>Luminaria considerada de superficie insignificante y que emite luz con intensidad uniforme.</t>
  </si>
  <si>
    <t>IfcLightFixtureSECURITYLIGHTING</t>
  </si>
  <si>
    <t>Luminária com finalidade específica de direcionar os ocupantes numa emergência, como um sinal.</t>
  </si>
  <si>
    <t>Una luminaria con el propósito específico de dirigir a los ocupantes en caso de emergencia, como señal.</t>
  </si>
  <si>
    <t>OST_LightingDevices</t>
  </si>
  <si>
    <t>OST_LightingFixtures</t>
  </si>
  <si>
    <t>OST_LightingFixtureSource</t>
  </si>
  <si>
    <t>Fonte de luz para análise da distribuição do fluxo luminoso.</t>
  </si>
  <si>
    <t>Foco de luz usado para distribuir el flujo luminoso.</t>
  </si>
  <si>
    <t>OST_LightLine</t>
  </si>
  <si>
    <t>Linha direcional de luz para análise da distribuição do fluxo luminoso.</t>
  </si>
  <si>
    <t>Dirección de la luz usada para distribuir el flujo luminoso.</t>
  </si>
  <si>
    <t>OST_Lights</t>
  </si>
  <si>
    <t>Iluminação</t>
  </si>
  <si>
    <t>Luz</t>
  </si>
  <si>
    <t xml:space="preserve">Lâmpada </t>
  </si>
  <si>
    <t>Lâmpada.Fluorescente.Compacta</t>
  </si>
  <si>
    <t>Lâmpada.Halógena</t>
  </si>
  <si>
    <t>Lâmpada.OLED</t>
  </si>
  <si>
    <t>Lâmpada.LED</t>
  </si>
  <si>
    <t>Luminária.de.Segurança</t>
  </si>
  <si>
    <t>Luminária.Direcional</t>
  </si>
  <si>
    <t>Luminária.Spot</t>
  </si>
  <si>
    <t>Fonte.de.Iluminação</t>
  </si>
  <si>
    <t>Feixe.de.Luz</t>
  </si>
  <si>
    <t>Lâmpada.Alta.Pressão.Mercúrio</t>
  </si>
  <si>
    <t>Lâmpada.Alta.Pressão.Sódio</t>
  </si>
  <si>
    <t>Lâmpada.Iodetos.Metálicos</t>
  </si>
  <si>
    <t xml:space="preserve">Lâmpada.Incandescente </t>
  </si>
  <si>
    <t>Lâmpada.Fluorescente</t>
  </si>
  <si>
    <t>Lâmpada de descarga na qual a maior parte da luz é emitida pela excitação de um haleto metálico. Usada em iluminação pública, industrial e esportiva.</t>
  </si>
  <si>
    <t>Lámpara de descarga en la que la mayor parte de la luz se emite por la excitación de un halogenuro metálico.  Usada en iluminación pública, industrial y deportiva.</t>
  </si>
  <si>
    <t>Lâmpada (Organic Light Emitting Diode) de estado sólido que usa diodos emissores de luz como fonte de luz.</t>
  </si>
  <si>
    <t>Lâmpada (Light Emitting Diode) de estado sólido que usa diodos emissores de luz como fonte de luz.</t>
  </si>
  <si>
    <t>Bancada.Química</t>
  </si>
  <si>
    <t>Bancada.Biológica</t>
  </si>
  <si>
    <t>Bancada de apóio para equipamento sanitário.</t>
  </si>
  <si>
    <t>Bancada de apóio para equipamento de cozinhas e copas.</t>
  </si>
  <si>
    <t>Bancada de apóio para equipamento de laboratório simples.</t>
  </si>
  <si>
    <t>Bancada de apóio para equipamento de laboratório de química que pode necessitar desagues e instalações especiais.</t>
  </si>
  <si>
    <t>Bancada de apóio para equipamento de laboratório biológico que pode necessitar instalações especiais.</t>
  </si>
  <si>
    <t>Bancada de apoyo para equipos sanitarios.</t>
  </si>
  <si>
    <t>Bancada de apoyo para equipos de cocina y despensa.</t>
  </si>
  <si>
    <t>Bancada de apoyo para equipos de laboratorio simples.</t>
  </si>
  <si>
    <t>Bancada de apoyo para equipos de laboratorio de química que pueden requerir drenajes e instalaciones especiales.</t>
  </si>
  <si>
    <t>Bancada de apoyo para equipos de laboratorio biológico que pueden requerir instalaciones especiales.</t>
  </si>
  <si>
    <t>Telhado.Livre</t>
  </si>
  <si>
    <t>Beiral.Forro</t>
  </si>
  <si>
    <t>Beiral.Frente</t>
  </si>
  <si>
    <t>Telhado.Verde</t>
  </si>
  <si>
    <t>Cobertura é a parte superior de um edifício, que o protégé contra os efeitos do clima. Telhado ecológico com camadas drenantes e captadores de agua de chuva.</t>
  </si>
  <si>
    <t>El techo es la parte superior de un edificio, que lo protege contra los efectos de la intemperie. Tejado verde ecológico, con capa drenante e captación de aguas pluviales.</t>
  </si>
  <si>
    <t>Telhado.com.Agua.Furtada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</si>
</sst>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Aptos Narrow"/>
      <family val="2"/>
      <charset val="1"/>
    </font>
    <font>
      <sz val="8"/>
      <name val="Aptos Narrow"/>
      <family val="2"/>
      <charset val="1"/>
    </font>
    <font>
      <sz val="6"/>
      <color rgb="FF000000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sz val="6"/>
      <name val="Arial Nova Cond Light"/>
      <family val="2"/>
    </font>
    <font>
      <sz val="6"/>
      <color theme="1"/>
      <name val="Arial Nova Cond Light"/>
      <family val="2"/>
    </font>
    <font>
      <i/>
      <sz val="6"/>
      <name val="Arial Nova Cond Light"/>
      <family val="2"/>
    </font>
    <font>
      <sz val="5"/>
      <color rgb="FF000000"/>
      <name val="Arial Nova Cond Light"/>
      <family val="2"/>
    </font>
    <font>
      <sz val="5"/>
      <name val="Arial Nova Cond Light"/>
      <family val="2"/>
    </font>
    <font>
      <sz val="5"/>
      <color rgb="FF000000"/>
      <name val="Aptos Narrow"/>
      <family val="2"/>
      <charset val="1"/>
    </font>
    <font>
      <b/>
      <sz val="11"/>
      <color theme="1"/>
      <name val="Aptos Narrow"/>
      <family val="2"/>
      <scheme val="minor"/>
    </font>
    <font>
      <sz val="6"/>
      <color theme="1"/>
      <name val="Arial Nova Cond"/>
      <family val="2"/>
    </font>
  </fonts>
  <fills count="2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rgb="FFFBE79D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FF9900"/>
      </patternFill>
    </fill>
    <fill>
      <patternFill patternType="solid">
        <fgColor theme="5" tint="0.59999389629810485"/>
        <bgColor rgb="FFC0C0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49EDD"/>
        <bgColor rgb="FFFFFFCC"/>
      </patternFill>
    </fill>
    <fill>
      <patternFill patternType="solid">
        <fgColor rgb="FFE49EDD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4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5" borderId="3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7" borderId="4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13" borderId="4" xfId="0" applyFont="1" applyFill="1" applyBorder="1" applyAlignment="1">
      <alignment horizontal="left" vertical="center" wrapText="1"/>
    </xf>
    <xf numFmtId="0" fontId="3" fillId="14" borderId="4" xfId="0" applyFont="1" applyFill="1" applyBorder="1" applyAlignment="1">
      <alignment horizontal="left" vertical="center" wrapText="1"/>
    </xf>
    <xf numFmtId="0" fontId="2" fillId="15" borderId="4" xfId="0" applyFont="1" applyFill="1" applyBorder="1" applyAlignment="1">
      <alignment horizontal="left" vertical="center"/>
    </xf>
    <xf numFmtId="0" fontId="3" fillId="13" borderId="4" xfId="0" applyFont="1" applyFill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 wrapText="1"/>
    </xf>
    <xf numFmtId="0" fontId="2" fillId="17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10" fillId="0" borderId="0" xfId="0" applyFont="1"/>
    <xf numFmtId="0" fontId="0" fillId="0" borderId="0" xfId="0" applyAlignment="1">
      <alignment vertical="center"/>
    </xf>
    <xf numFmtId="22" fontId="6" fillId="0" borderId="4" xfId="0" applyNumberFormat="1" applyFont="1" applyBorder="1" applyAlignment="1">
      <alignment vertical="center"/>
    </xf>
    <xf numFmtId="22" fontId="6" fillId="0" borderId="4" xfId="0" applyNumberFormat="1" applyFont="1" applyBorder="1" applyAlignment="1">
      <alignment horizontal="left" vertical="center"/>
    </xf>
    <xf numFmtId="0" fontId="6" fillId="15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horizontal="left" vertical="center" wrapText="1"/>
    </xf>
    <xf numFmtId="0" fontId="5" fillId="9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left" vertical="center"/>
    </xf>
    <xf numFmtId="0" fontId="5" fillId="9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2" fillId="6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 wrapText="1"/>
    </xf>
    <xf numFmtId="0" fontId="4" fillId="12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left" vertical="center" wrapText="1"/>
    </xf>
    <xf numFmtId="0" fontId="2" fillId="22" borderId="4" xfId="0" applyFont="1" applyFill="1" applyBorder="1" applyAlignment="1">
      <alignment horizontal="left" vertical="center"/>
    </xf>
    <xf numFmtId="0" fontId="4" fillId="10" borderId="4" xfId="0" applyFont="1" applyFill="1" applyBorder="1" applyAlignment="1">
      <alignment horizontal="center" vertical="center"/>
    </xf>
    <xf numFmtId="0" fontId="4" fillId="21" borderId="4" xfId="0" applyFont="1" applyFill="1" applyBorder="1" applyAlignment="1">
      <alignment vertical="center"/>
    </xf>
    <xf numFmtId="0" fontId="2" fillId="18" borderId="4" xfId="0" applyFont="1" applyFill="1" applyBorder="1" applyAlignment="1">
      <alignment horizontal="left" vertical="center"/>
    </xf>
    <xf numFmtId="0" fontId="2" fillId="11" borderId="4" xfId="0" applyFont="1" applyFill="1" applyBorder="1" applyAlignment="1">
      <alignment horizontal="left" vertical="center"/>
    </xf>
    <xf numFmtId="0" fontId="6" fillId="12" borderId="4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20" borderId="4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4" fillId="21" borderId="4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2" fillId="20" borderId="4" xfId="0" applyFont="1" applyFill="1" applyBorder="1" applyAlignment="1">
      <alignment vertical="center"/>
    </xf>
    <xf numFmtId="0" fontId="2" fillId="18" borderId="4" xfId="0" applyFont="1" applyFill="1" applyBorder="1" applyAlignment="1">
      <alignment vertical="center"/>
    </xf>
    <xf numFmtId="0" fontId="2" fillId="11" borderId="4" xfId="0" applyFont="1" applyFill="1" applyBorder="1" applyAlignment="1">
      <alignment horizontal="center" vertical="center"/>
    </xf>
    <xf numFmtId="0" fontId="4" fillId="19" borderId="4" xfId="0" applyFont="1" applyFill="1" applyBorder="1" applyAlignment="1">
      <alignment horizontal="center" vertical="center" wrapText="1"/>
    </xf>
    <xf numFmtId="0" fontId="4" fillId="21" borderId="4" xfId="0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6" fillId="24" borderId="4" xfId="0" applyFont="1" applyFill="1" applyBorder="1" applyAlignment="1">
      <alignment horizontal="center" vertical="center"/>
    </xf>
    <xf numFmtId="0" fontId="4" fillId="18" borderId="4" xfId="0" applyFont="1" applyFill="1" applyBorder="1" applyAlignment="1">
      <alignment horizontal="left" vertical="center" wrapText="1"/>
    </xf>
    <xf numFmtId="47" fontId="4" fillId="21" borderId="4" xfId="0" applyNumberFormat="1" applyFont="1" applyFill="1" applyBorder="1" applyAlignment="1">
      <alignment vertical="center"/>
    </xf>
    <xf numFmtId="0" fontId="2" fillId="11" borderId="4" xfId="0" applyFont="1" applyFill="1" applyBorder="1" applyAlignment="1">
      <alignment horizontal="left" vertical="center" wrapText="1"/>
    </xf>
    <xf numFmtId="0" fontId="4" fillId="19" borderId="4" xfId="0" applyFont="1" applyFill="1" applyBorder="1" applyAlignment="1">
      <alignment horizontal="center" vertical="center"/>
    </xf>
    <xf numFmtId="47" fontId="4" fillId="21" borderId="4" xfId="0" applyNumberFormat="1" applyFont="1" applyFill="1" applyBorder="1" applyAlignment="1">
      <alignment horizontal="center" vertical="center"/>
    </xf>
    <xf numFmtId="0" fontId="2" fillId="18" borderId="4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8" fillId="3" borderId="4" xfId="0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18" borderId="4" xfId="0" applyFont="1" applyFill="1" applyBorder="1" applyAlignment="1">
      <alignment horizontal="left" vertical="center"/>
    </xf>
    <xf numFmtId="0" fontId="2" fillId="22" borderId="4" xfId="0" applyFont="1" applyFill="1" applyBorder="1" applyAlignment="1">
      <alignment horizontal="left" vertical="center" wrapText="1"/>
    </xf>
    <xf numFmtId="0" fontId="2" fillId="22" borderId="4" xfId="0" applyFont="1" applyFill="1" applyBorder="1" applyAlignment="1">
      <alignment vertical="center"/>
    </xf>
    <xf numFmtId="0" fontId="7" fillId="18" borderId="4" xfId="0" applyFont="1" applyFill="1" applyBorder="1" applyAlignment="1">
      <alignment horizontal="center" vertical="center"/>
    </xf>
  </cellXfs>
  <cellStyles count="1">
    <cellStyle name="Normal" xfId="0" builtinId="0"/>
  </cellStyles>
  <dxfs count="4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34998626667073579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747474"/>
      <rgbColor rgb="FF9999FF"/>
      <rgbColor rgb="FF993366"/>
      <rgbColor rgb="FFFFCCCC"/>
      <rgbColor rgb="FFDCEAF7"/>
      <rgbColor rgb="FF660066"/>
      <rgbColor rgb="FFF2AA84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4E5A2"/>
      <rgbColor rgb="FFD9F2D0"/>
      <rgbColor rgb="FFF6E896"/>
      <rgbColor rgb="FFA6CAEC"/>
      <rgbColor rgb="FFE59EDD"/>
      <rgbColor rgb="FFFFC7CE"/>
      <rgbColor rgb="FFF6C6AD"/>
      <rgbColor rgb="FF3366FF"/>
      <rgbColor rgb="FF46B1E1"/>
      <rgbColor rgb="FF8ED973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BE79D"/>
      <color rgb="FFE49EDD"/>
      <color rgb="FFFDF2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4" displayName="Tabla4" ref="A1:U3" totalsRowShown="0">
  <tableColumns count="21">
    <tableColumn id="1" xr3:uid="{00000000-0010-0000-0000-000001000000}" name="1"/>
    <tableColumn id="2" xr3:uid="{00000000-0010-0000-0000-000002000000}" name="Disjunta 1"/>
    <tableColumn id="3" xr3:uid="{00000000-0010-0000-0000-000003000000}" name="Disjunta 2"/>
    <tableColumn id="4" xr3:uid="{00000000-0010-0000-0000-000004000000}" name="Disjunta 3"/>
    <tableColumn id="5" xr3:uid="{00000000-0010-0000-0000-000005000000}" name="Disjunta 4"/>
    <tableColumn id="6" xr3:uid="{00000000-0010-0000-0000-000006000000}" name="Disjunta 5"/>
    <tableColumn id="7" xr3:uid="{00000000-0010-0000-0000-000007000000}" name="Disjunta 6"/>
    <tableColumn id="8" xr3:uid="{00000000-0010-0000-0000-000008000000}" name="Disjunta 7"/>
    <tableColumn id="9" xr3:uid="{00000000-0010-0000-0000-000009000000}" name="Disjunta 8"/>
    <tableColumn id="10" xr3:uid="{00000000-0010-0000-0000-00000A000000}" name="Disjunta 9"/>
    <tableColumn id="11" xr3:uid="{00000000-0010-0000-0000-00000B000000}" name="Disjunta 10"/>
    <tableColumn id="12" xr3:uid="{00000000-0010-0000-0000-00000C000000}" name="Disjunta 11"/>
    <tableColumn id="13" xr3:uid="{00000000-0010-0000-0000-00000D000000}" name="Disjunta 12"/>
    <tableColumn id="14" xr3:uid="{00000000-0010-0000-0000-00000E000000}" name="Disjunta 13"/>
    <tableColumn id="15" xr3:uid="{00000000-0010-0000-0000-00000F000000}" name="Disjunta 14"/>
    <tableColumn id="16" xr3:uid="{00000000-0010-0000-0000-000010000000}" name="Disjunta 15"/>
    <tableColumn id="17" xr3:uid="{00000000-0010-0000-0000-000011000000}" name="Disjunta 16"/>
    <tableColumn id="18" xr3:uid="{00000000-0010-0000-0000-000012000000}" name="Disjunta 17"/>
    <tableColumn id="19" xr3:uid="{00000000-0010-0000-0000-000013000000}" name="Disjunta 18"/>
    <tableColumn id="20" xr3:uid="{00000000-0010-0000-0000-000014000000}" name="Disjunta 19"/>
    <tableColumn id="21" xr3:uid="{00000000-0010-0000-0000-000015000000}" name="Disjunta 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4A63-55AB-497E-9EBD-4681BB9AFAFF}">
  <dimension ref="A1:B23"/>
  <sheetViews>
    <sheetView zoomScale="190" zoomScaleNormal="190" workbookViewId="0">
      <pane ySplit="1" topLeftCell="A2" activePane="bottomLeft" state="frozen"/>
      <selection pane="bottomLeft" activeCell="B23" sqref="B23"/>
    </sheetView>
  </sheetViews>
  <sheetFormatPr defaultColWidth="9.07421875" defaultRowHeight="9.65" customHeight="1" x14ac:dyDescent="0.4"/>
  <cols>
    <col min="1" max="1" width="9.3046875" style="35" customWidth="1"/>
    <col min="2" max="2" width="80.53515625" style="35" customWidth="1"/>
    <col min="3" max="16384" width="9.07421875" style="35"/>
  </cols>
  <sheetData>
    <row r="1" spans="1:2" ht="9.65" customHeight="1" x14ac:dyDescent="0.4">
      <c r="A1" s="13" t="s">
        <v>45</v>
      </c>
      <c r="B1" s="13" t="s">
        <v>46</v>
      </c>
    </row>
    <row r="2" spans="1:2" ht="9.65" customHeight="1" x14ac:dyDescent="0.4">
      <c r="A2" s="14" t="s">
        <v>47</v>
      </c>
      <c r="B2" s="14" t="s">
        <v>48</v>
      </c>
    </row>
    <row r="3" spans="1:2" ht="9.65" customHeight="1" x14ac:dyDescent="0.4">
      <c r="A3" s="14" t="s">
        <v>49</v>
      </c>
      <c r="B3" s="14" t="s">
        <v>90</v>
      </c>
    </row>
    <row r="4" spans="1:2" ht="9.65" customHeight="1" x14ac:dyDescent="0.4">
      <c r="A4" s="15" t="s">
        <v>50</v>
      </c>
      <c r="B4" s="15" t="s">
        <v>32</v>
      </c>
    </row>
    <row r="5" spans="1:2" ht="9.65" customHeight="1" x14ac:dyDescent="0.4">
      <c r="A5" s="15" t="s">
        <v>51</v>
      </c>
      <c r="B5" s="15" t="str">
        <f>_xlfn.CONCAT(B4,"Prop")</f>
        <v>BIMProp</v>
      </c>
    </row>
    <row r="6" spans="1:2" ht="9.65" customHeight="1" x14ac:dyDescent="0.4">
      <c r="A6" s="15" t="s">
        <v>52</v>
      </c>
      <c r="B6" s="15" t="str">
        <f>_xlfn.CONCAT(B4,"Data")</f>
        <v>BIMData</v>
      </c>
    </row>
    <row r="7" spans="1:2" ht="9.65" customHeight="1" x14ac:dyDescent="0.4">
      <c r="A7" s="15" t="s">
        <v>53</v>
      </c>
      <c r="B7" s="15" t="s">
        <v>54</v>
      </c>
    </row>
    <row r="8" spans="1:2" ht="9.65" customHeight="1" x14ac:dyDescent="0.4">
      <c r="A8" s="15" t="s">
        <v>55</v>
      </c>
      <c r="B8" s="15" t="s">
        <v>56</v>
      </c>
    </row>
    <row r="9" spans="1:2" ht="9.65" customHeight="1" x14ac:dyDescent="0.4">
      <c r="A9" s="15" t="s">
        <v>57</v>
      </c>
      <c r="B9" s="15" t="s">
        <v>58</v>
      </c>
    </row>
    <row r="10" spans="1:2" ht="9.65" customHeight="1" x14ac:dyDescent="0.4">
      <c r="A10" s="15" t="s">
        <v>59</v>
      </c>
      <c r="B10" s="15" t="s">
        <v>60</v>
      </c>
    </row>
    <row r="11" spans="1:2" ht="9.65" customHeight="1" x14ac:dyDescent="0.4">
      <c r="A11" s="15" t="s">
        <v>61</v>
      </c>
      <c r="B11" s="15" t="s">
        <v>60</v>
      </c>
    </row>
    <row r="12" spans="1:2" ht="9.65" customHeight="1" x14ac:dyDescent="0.4">
      <c r="A12" s="15" t="s">
        <v>62</v>
      </c>
      <c r="B12" s="15" t="s">
        <v>60</v>
      </c>
    </row>
    <row r="13" spans="1:2" ht="9.65" customHeight="1" x14ac:dyDescent="0.4">
      <c r="A13" s="15" t="s">
        <v>63</v>
      </c>
      <c r="B13" s="15" t="s">
        <v>60</v>
      </c>
    </row>
    <row r="14" spans="1:2" ht="9.65" customHeight="1" x14ac:dyDescent="0.4">
      <c r="A14" s="15" t="s">
        <v>64</v>
      </c>
      <c r="B14" s="15" t="s">
        <v>60</v>
      </c>
    </row>
    <row r="15" spans="1:2" ht="9.65" customHeight="1" x14ac:dyDescent="0.4">
      <c r="A15" s="15" t="s">
        <v>65</v>
      </c>
      <c r="B15" s="15" t="s">
        <v>60</v>
      </c>
    </row>
    <row r="16" spans="1:2" ht="9.65" customHeight="1" x14ac:dyDescent="0.4">
      <c r="A16" s="15" t="s">
        <v>66</v>
      </c>
      <c r="B16" s="15" t="s">
        <v>60</v>
      </c>
    </row>
    <row r="17" spans="1:2" ht="9.65" customHeight="1" x14ac:dyDescent="0.4">
      <c r="A17" s="15" t="s">
        <v>67</v>
      </c>
      <c r="B17" s="15" t="s">
        <v>403</v>
      </c>
    </row>
    <row r="18" spans="1:2" ht="9.65" customHeight="1" x14ac:dyDescent="0.4">
      <c r="A18" s="15" t="s">
        <v>68</v>
      </c>
      <c r="B18" s="37">
        <f ca="1">NOW()</f>
        <v>45926.808446875002</v>
      </c>
    </row>
    <row r="19" spans="1:2" ht="9.65" customHeight="1" x14ac:dyDescent="0.4">
      <c r="A19" s="15" t="s">
        <v>69</v>
      </c>
      <c r="B19" s="36" t="s">
        <v>70</v>
      </c>
    </row>
    <row r="20" spans="1:2" ht="9.65" customHeight="1" x14ac:dyDescent="0.4">
      <c r="A20" s="15" t="s">
        <v>71</v>
      </c>
      <c r="B20" s="15" t="s">
        <v>60</v>
      </c>
    </row>
    <row r="21" spans="1:2" ht="9.65" customHeight="1" x14ac:dyDescent="0.4">
      <c r="A21" s="15" t="s">
        <v>72</v>
      </c>
      <c r="B21" s="15" t="s">
        <v>60</v>
      </c>
    </row>
    <row r="22" spans="1:2" ht="9.65" customHeight="1" x14ac:dyDescent="0.4">
      <c r="A22" s="15" t="s">
        <v>73</v>
      </c>
      <c r="B22" s="16" t="s">
        <v>404</v>
      </c>
    </row>
    <row r="23" spans="1:2" ht="9.65" customHeight="1" x14ac:dyDescent="0.4">
      <c r="A23" s="15" t="s">
        <v>74</v>
      </c>
      <c r="B23" s="16" t="s">
        <v>405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2D63-9637-42D9-866B-0BB924A50D8C}">
  <dimension ref="A1:Y329"/>
  <sheetViews>
    <sheetView tabSelected="1" zoomScale="175" zoomScaleNormal="175" workbookViewId="0">
      <pane ySplit="1" topLeftCell="A279" activePane="bottomLeft" state="frozen"/>
      <selection activeCell="A179" sqref="A179:XFD190"/>
      <selection pane="bottomLeft" activeCell="F293" sqref="F293"/>
    </sheetView>
  </sheetViews>
  <sheetFormatPr defaultColWidth="9.07421875" defaultRowHeight="8.4" customHeight="1" x14ac:dyDescent="0.4"/>
  <cols>
    <col min="1" max="1" width="2.84375" customWidth="1"/>
    <col min="2" max="2" width="4.84375" customWidth="1"/>
    <col min="3" max="3" width="6.69140625" customWidth="1"/>
    <col min="4" max="4" width="8.53515625" bestFit="1" customWidth="1"/>
    <col min="5" max="5" width="9.61328125" customWidth="1"/>
    <col min="6" max="6" width="14.921875" bestFit="1" customWidth="1"/>
    <col min="7" max="8" width="6.23046875" style="28" bestFit="1" customWidth="1"/>
    <col min="9" max="9" width="13.765625" style="28" customWidth="1"/>
    <col min="10" max="11" width="13.4609375" style="28" bestFit="1" customWidth="1"/>
    <col min="12" max="12" width="7.23046875" bestFit="1" customWidth="1"/>
    <col min="13" max="13" width="8.53515625" bestFit="1" customWidth="1"/>
    <col min="14" max="14" width="11.84375" bestFit="1" customWidth="1"/>
    <col min="15" max="15" width="17.07421875" bestFit="1" customWidth="1"/>
    <col min="16" max="16" width="101.921875" bestFit="1" customWidth="1"/>
    <col min="17" max="17" width="94.23046875" customWidth="1"/>
    <col min="18" max="18" width="3" style="78" bestFit="1" customWidth="1"/>
    <col min="19" max="19" width="7.23046875" style="35" bestFit="1" customWidth="1"/>
    <col min="20" max="20" width="13.84375" style="35" bestFit="1" customWidth="1"/>
    <col min="21" max="21" width="11.84375" style="35" bestFit="1" customWidth="1"/>
    <col min="22" max="22" width="6.4609375" style="78" bestFit="1" customWidth="1"/>
    <col min="23" max="23" width="7.07421875" style="28" bestFit="1" customWidth="1"/>
    <col min="24" max="24" width="30.23046875" bestFit="1" customWidth="1"/>
    <col min="25" max="25" width="22.3828125" customWidth="1"/>
    <col min="26" max="37" width="3.765625" customWidth="1"/>
  </cols>
  <sheetData>
    <row r="1" spans="1:25" s="34" customFormat="1" ht="31.85" customHeight="1" x14ac:dyDescent="0.2">
      <c r="A1" s="30">
        <v>1</v>
      </c>
      <c r="B1" s="31" t="s">
        <v>42</v>
      </c>
      <c r="C1" s="31" t="s">
        <v>40</v>
      </c>
      <c r="D1" s="31" t="s">
        <v>41</v>
      </c>
      <c r="E1" s="31" t="s">
        <v>39</v>
      </c>
      <c r="F1" s="31" t="s">
        <v>36</v>
      </c>
      <c r="G1" s="32" t="s">
        <v>0</v>
      </c>
      <c r="H1" s="32" t="s">
        <v>1</v>
      </c>
      <c r="I1" s="32" t="s">
        <v>2</v>
      </c>
      <c r="J1" s="32" t="s">
        <v>3</v>
      </c>
      <c r="K1" s="32" t="s">
        <v>4</v>
      </c>
      <c r="L1" s="33" t="s">
        <v>5</v>
      </c>
      <c r="M1" s="33" t="s">
        <v>6</v>
      </c>
      <c r="N1" s="33" t="s">
        <v>83</v>
      </c>
      <c r="O1" s="33" t="s">
        <v>7</v>
      </c>
      <c r="P1" s="33" t="s">
        <v>37</v>
      </c>
      <c r="Q1" s="33" t="s">
        <v>43</v>
      </c>
      <c r="R1" s="76" t="s">
        <v>84</v>
      </c>
      <c r="S1" s="45" t="s">
        <v>33</v>
      </c>
      <c r="T1" s="45" t="s">
        <v>38</v>
      </c>
      <c r="U1" s="45" t="s">
        <v>35</v>
      </c>
      <c r="V1" s="76" t="s">
        <v>34</v>
      </c>
      <c r="W1" s="30" t="s">
        <v>8</v>
      </c>
      <c r="X1" s="48" t="s">
        <v>165</v>
      </c>
      <c r="Y1" s="48" t="s">
        <v>166</v>
      </c>
    </row>
    <row r="2" spans="1:25" ht="6.65" customHeight="1" x14ac:dyDescent="0.4">
      <c r="A2" s="23">
        <v>2</v>
      </c>
      <c r="B2" s="2" t="s">
        <v>44</v>
      </c>
      <c r="C2" s="24" t="s">
        <v>85</v>
      </c>
      <c r="D2" s="2" t="s">
        <v>86</v>
      </c>
      <c r="E2" s="2" t="s">
        <v>87</v>
      </c>
      <c r="F2" s="25" t="s">
        <v>88</v>
      </c>
      <c r="G2" s="29" t="s">
        <v>9</v>
      </c>
      <c r="H2" s="29" t="s">
        <v>9</v>
      </c>
      <c r="I2" s="29" t="s">
        <v>9</v>
      </c>
      <c r="J2" s="29" t="s">
        <v>9</v>
      </c>
      <c r="K2" s="29" t="s">
        <v>9</v>
      </c>
      <c r="L2" s="26" t="str">
        <f t="shared" ref="L2:L33" si="0">CONCATENATE("", C2)</f>
        <v>Gestão</v>
      </c>
      <c r="M2" s="26" t="str">
        <f t="shared" ref="M2:M33" si="1">CONCATENATE("", D2)</f>
        <v>Produzido</v>
      </c>
      <c r="N2" s="26" t="str">
        <f t="shared" ref="N2:N33" si="2">(SUBSTITUTE(SUBSTITUTE(CONCATENATE("",E2),"."," ")," De "," de "))</f>
        <v>Informação</v>
      </c>
      <c r="O2" s="21" t="str">
        <f t="shared" ref="O2:O33" si="3">F2</f>
        <v>Contêiner</v>
      </c>
      <c r="P2" s="21" t="s">
        <v>92</v>
      </c>
      <c r="Q2" s="21" t="s">
        <v>89</v>
      </c>
      <c r="R2" s="77" t="s">
        <v>9</v>
      </c>
      <c r="S2" s="27" t="str">
        <f t="shared" ref="S2:S33" si="4">SUBSTITUTE(C2, ".", " ")</f>
        <v>Gestão</v>
      </c>
      <c r="T2" s="27" t="str">
        <f t="shared" ref="T2:T33" si="5">SUBSTITUTE(D2, ".", " ")</f>
        <v>Produzido</v>
      </c>
      <c r="U2" s="27" t="str">
        <f t="shared" ref="U2:U33" si="6">SUBSTITUTE(E2, ".", " ")</f>
        <v>Informação</v>
      </c>
      <c r="V2" s="77" t="s">
        <v>85</v>
      </c>
      <c r="W2" s="1" t="str">
        <f t="shared" ref="W2:W65" si="7">CONCATENATE("Key.",LEFT(C2,3),".",A2)</f>
        <v>Key.Ges.2</v>
      </c>
      <c r="X2" s="49" t="s">
        <v>9</v>
      </c>
      <c r="Y2" s="49" t="s">
        <v>9</v>
      </c>
    </row>
    <row r="3" spans="1:25" ht="6.65" customHeight="1" x14ac:dyDescent="0.4">
      <c r="A3" s="23">
        <v>3</v>
      </c>
      <c r="B3" s="2" t="s">
        <v>44</v>
      </c>
      <c r="C3" s="2" t="s">
        <v>938</v>
      </c>
      <c r="D3" s="2" t="s">
        <v>786</v>
      </c>
      <c r="E3" s="2" t="s">
        <v>796</v>
      </c>
      <c r="F3" s="25" t="s">
        <v>684</v>
      </c>
      <c r="G3" s="29" t="s">
        <v>9</v>
      </c>
      <c r="H3" s="29" t="s">
        <v>9</v>
      </c>
      <c r="I3" s="29" t="s">
        <v>9</v>
      </c>
      <c r="J3" s="29" t="s">
        <v>9</v>
      </c>
      <c r="K3" s="29" t="s">
        <v>9</v>
      </c>
      <c r="L3" s="26" t="str">
        <f t="shared" si="0"/>
        <v>Inicial</v>
      </c>
      <c r="M3" s="26" t="str">
        <f t="shared" si="1"/>
        <v>Estudo</v>
      </c>
      <c r="N3" s="26" t="str">
        <f t="shared" si="2"/>
        <v>Preliminar</v>
      </c>
      <c r="O3" s="21" t="str">
        <f t="shared" si="3"/>
        <v>100.Piso</v>
      </c>
      <c r="P3" s="39" t="s">
        <v>779</v>
      </c>
      <c r="Q3" s="39" t="s">
        <v>783</v>
      </c>
      <c r="R3" s="77" t="s">
        <v>9</v>
      </c>
      <c r="S3" s="27" t="str">
        <f t="shared" si="4"/>
        <v>Inicial</v>
      </c>
      <c r="T3" s="27" t="str">
        <f t="shared" si="5"/>
        <v>Estudo</v>
      </c>
      <c r="U3" s="27" t="str">
        <f t="shared" si="6"/>
        <v>Preliminar</v>
      </c>
      <c r="V3" s="77" t="s">
        <v>90</v>
      </c>
      <c r="W3" s="1" t="str">
        <f t="shared" si="7"/>
        <v>Key.Ini.3</v>
      </c>
      <c r="X3" s="49" t="s">
        <v>169</v>
      </c>
      <c r="Y3" s="49" t="s">
        <v>170</v>
      </c>
    </row>
    <row r="4" spans="1:25" ht="6.65" customHeight="1" x14ac:dyDescent="0.4">
      <c r="A4" s="23">
        <v>4</v>
      </c>
      <c r="B4" s="2" t="s">
        <v>44</v>
      </c>
      <c r="C4" s="2" t="s">
        <v>938</v>
      </c>
      <c r="D4" s="2" t="s">
        <v>786</v>
      </c>
      <c r="E4" s="2" t="s">
        <v>796</v>
      </c>
      <c r="F4" s="25" t="s">
        <v>685</v>
      </c>
      <c r="G4" s="29" t="s">
        <v>9</v>
      </c>
      <c r="H4" s="29" t="s">
        <v>9</v>
      </c>
      <c r="I4" s="29" t="s">
        <v>9</v>
      </c>
      <c r="J4" s="29" t="s">
        <v>9</v>
      </c>
      <c r="K4" s="29" t="s">
        <v>9</v>
      </c>
      <c r="L4" s="26" t="str">
        <f t="shared" si="0"/>
        <v>Inicial</v>
      </c>
      <c r="M4" s="26" t="str">
        <f t="shared" si="1"/>
        <v>Estudo</v>
      </c>
      <c r="N4" s="26" t="str">
        <f t="shared" si="2"/>
        <v>Preliminar</v>
      </c>
      <c r="O4" s="21" t="str">
        <f t="shared" si="3"/>
        <v>100.Parede</v>
      </c>
      <c r="P4" s="39" t="s">
        <v>780</v>
      </c>
      <c r="Q4" s="39" t="s">
        <v>805</v>
      </c>
      <c r="R4" s="77" t="s">
        <v>9</v>
      </c>
      <c r="S4" s="27" t="str">
        <f t="shared" si="4"/>
        <v>Inicial</v>
      </c>
      <c r="T4" s="27" t="str">
        <f t="shared" si="5"/>
        <v>Estudo</v>
      </c>
      <c r="U4" s="27" t="str">
        <f t="shared" si="6"/>
        <v>Preliminar</v>
      </c>
      <c r="V4" s="77" t="s">
        <v>90</v>
      </c>
      <c r="W4" s="1" t="str">
        <f t="shared" si="7"/>
        <v>Key.Ini.4</v>
      </c>
      <c r="X4" s="49" t="s">
        <v>232</v>
      </c>
      <c r="Y4" s="49" t="s">
        <v>168</v>
      </c>
    </row>
    <row r="5" spans="1:25" ht="6.65" customHeight="1" x14ac:dyDescent="0.4">
      <c r="A5" s="23">
        <v>5</v>
      </c>
      <c r="B5" s="2" t="s">
        <v>44</v>
      </c>
      <c r="C5" s="2" t="s">
        <v>938</v>
      </c>
      <c r="D5" s="2" t="s">
        <v>786</v>
      </c>
      <c r="E5" s="2" t="s">
        <v>796</v>
      </c>
      <c r="F5" s="25" t="s">
        <v>686</v>
      </c>
      <c r="G5" s="29" t="s">
        <v>9</v>
      </c>
      <c r="H5" s="29" t="s">
        <v>9</v>
      </c>
      <c r="I5" s="29" t="s">
        <v>9</v>
      </c>
      <c r="J5" s="29" t="s">
        <v>9</v>
      </c>
      <c r="K5" s="29" t="s">
        <v>9</v>
      </c>
      <c r="L5" s="26" t="str">
        <f t="shared" si="0"/>
        <v>Inicial</v>
      </c>
      <c r="M5" s="26" t="str">
        <f t="shared" si="1"/>
        <v>Estudo</v>
      </c>
      <c r="N5" s="26" t="str">
        <f t="shared" si="2"/>
        <v>Preliminar</v>
      </c>
      <c r="O5" s="21" t="str">
        <f t="shared" si="3"/>
        <v>100.Divisória</v>
      </c>
      <c r="P5" s="39" t="s">
        <v>781</v>
      </c>
      <c r="Q5" s="39" t="s">
        <v>804</v>
      </c>
      <c r="R5" s="77" t="s">
        <v>9</v>
      </c>
      <c r="S5" s="27" t="str">
        <f t="shared" si="4"/>
        <v>Inicial</v>
      </c>
      <c r="T5" s="27" t="str">
        <f t="shared" si="5"/>
        <v>Estudo</v>
      </c>
      <c r="U5" s="27" t="str">
        <f t="shared" si="6"/>
        <v>Preliminar</v>
      </c>
      <c r="V5" s="77" t="s">
        <v>90</v>
      </c>
      <c r="W5" s="1" t="str">
        <f t="shared" si="7"/>
        <v>Key.Ini.5</v>
      </c>
      <c r="X5" s="49" t="s">
        <v>232</v>
      </c>
      <c r="Y5" s="49" t="s">
        <v>168</v>
      </c>
    </row>
    <row r="6" spans="1:25" ht="6.65" customHeight="1" x14ac:dyDescent="0.4">
      <c r="A6" s="23">
        <v>6</v>
      </c>
      <c r="B6" s="2" t="s">
        <v>44</v>
      </c>
      <c r="C6" s="2" t="s">
        <v>938</v>
      </c>
      <c r="D6" s="2" t="s">
        <v>786</v>
      </c>
      <c r="E6" s="2" t="s">
        <v>796</v>
      </c>
      <c r="F6" s="25" t="s">
        <v>687</v>
      </c>
      <c r="G6" s="29" t="s">
        <v>9</v>
      </c>
      <c r="H6" s="29" t="s">
        <v>9</v>
      </c>
      <c r="I6" s="29" t="s">
        <v>9</v>
      </c>
      <c r="J6" s="29" t="s">
        <v>9</v>
      </c>
      <c r="K6" s="29" t="s">
        <v>9</v>
      </c>
      <c r="L6" s="26" t="str">
        <f t="shared" si="0"/>
        <v>Inicial</v>
      </c>
      <c r="M6" s="26" t="str">
        <f t="shared" si="1"/>
        <v>Estudo</v>
      </c>
      <c r="N6" s="26" t="str">
        <f t="shared" si="2"/>
        <v>Preliminar</v>
      </c>
      <c r="O6" s="21" t="str">
        <f t="shared" si="3"/>
        <v>100.Forro</v>
      </c>
      <c r="P6" s="39" t="s">
        <v>782</v>
      </c>
      <c r="Q6" s="39" t="s">
        <v>784</v>
      </c>
      <c r="R6" s="77" t="s">
        <v>9</v>
      </c>
      <c r="S6" s="27" t="str">
        <f t="shared" si="4"/>
        <v>Inicial</v>
      </c>
      <c r="T6" s="27" t="str">
        <f t="shared" si="5"/>
        <v>Estudo</v>
      </c>
      <c r="U6" s="27" t="str">
        <f t="shared" si="6"/>
        <v>Preliminar</v>
      </c>
      <c r="V6" s="77" t="s">
        <v>90</v>
      </c>
      <c r="W6" s="1" t="str">
        <f t="shared" si="7"/>
        <v>Key.Ini.6</v>
      </c>
      <c r="X6" s="49" t="s">
        <v>196</v>
      </c>
      <c r="Y6" s="49" t="s">
        <v>168</v>
      </c>
    </row>
    <row r="7" spans="1:25" ht="6.65" customHeight="1" x14ac:dyDescent="0.4">
      <c r="A7" s="23">
        <v>7</v>
      </c>
      <c r="B7" s="2" t="s">
        <v>44</v>
      </c>
      <c r="C7" s="2" t="s">
        <v>938</v>
      </c>
      <c r="D7" s="2" t="s">
        <v>786</v>
      </c>
      <c r="E7" s="2" t="s">
        <v>796</v>
      </c>
      <c r="F7" s="25" t="s">
        <v>930</v>
      </c>
      <c r="G7" s="29" t="s">
        <v>9</v>
      </c>
      <c r="H7" s="29" t="s">
        <v>9</v>
      </c>
      <c r="I7" s="29" t="s">
        <v>9</v>
      </c>
      <c r="J7" s="29" t="s">
        <v>9</v>
      </c>
      <c r="K7" s="29" t="s">
        <v>9</v>
      </c>
      <c r="L7" s="26" t="str">
        <f t="shared" si="0"/>
        <v>Inicial</v>
      </c>
      <c r="M7" s="26" t="str">
        <f t="shared" si="1"/>
        <v>Estudo</v>
      </c>
      <c r="N7" s="26" t="str">
        <f t="shared" si="2"/>
        <v>Preliminar</v>
      </c>
      <c r="O7" s="21" t="str">
        <f t="shared" si="3"/>
        <v>100.Porta</v>
      </c>
      <c r="P7" s="39" t="s">
        <v>932</v>
      </c>
      <c r="Q7" s="39" t="s">
        <v>934</v>
      </c>
      <c r="R7" s="77" t="s">
        <v>9</v>
      </c>
      <c r="S7" s="27" t="str">
        <f t="shared" si="4"/>
        <v>Inicial</v>
      </c>
      <c r="T7" s="27" t="str">
        <f t="shared" si="5"/>
        <v>Estudo</v>
      </c>
      <c r="U7" s="27" t="str">
        <f t="shared" si="6"/>
        <v>Preliminar</v>
      </c>
      <c r="V7" s="77" t="s">
        <v>90</v>
      </c>
      <c r="W7" s="1" t="str">
        <f t="shared" si="7"/>
        <v>Key.Ini.7</v>
      </c>
      <c r="X7" s="49" t="s">
        <v>832</v>
      </c>
      <c r="Y7" s="49" t="s">
        <v>833</v>
      </c>
    </row>
    <row r="8" spans="1:25" ht="6.65" customHeight="1" x14ac:dyDescent="0.4">
      <c r="A8" s="23">
        <v>8</v>
      </c>
      <c r="B8" s="2" t="s">
        <v>44</v>
      </c>
      <c r="C8" s="2" t="s">
        <v>938</v>
      </c>
      <c r="D8" s="2" t="s">
        <v>786</v>
      </c>
      <c r="E8" s="2" t="s">
        <v>796</v>
      </c>
      <c r="F8" s="25" t="s">
        <v>931</v>
      </c>
      <c r="G8" s="29" t="s">
        <v>9</v>
      </c>
      <c r="H8" s="29" t="s">
        <v>9</v>
      </c>
      <c r="I8" s="29" t="s">
        <v>9</v>
      </c>
      <c r="J8" s="29" t="s">
        <v>9</v>
      </c>
      <c r="K8" s="29" t="s">
        <v>9</v>
      </c>
      <c r="L8" s="26" t="str">
        <f t="shared" si="0"/>
        <v>Inicial</v>
      </c>
      <c r="M8" s="26" t="str">
        <f t="shared" si="1"/>
        <v>Estudo</v>
      </c>
      <c r="N8" s="26" t="str">
        <f t="shared" si="2"/>
        <v>Preliminar</v>
      </c>
      <c r="O8" s="21" t="str">
        <f t="shared" si="3"/>
        <v>100.Janela</v>
      </c>
      <c r="P8" s="39" t="s">
        <v>933</v>
      </c>
      <c r="Q8" s="39" t="s">
        <v>935</v>
      </c>
      <c r="R8" s="77" t="s">
        <v>9</v>
      </c>
      <c r="S8" s="27" t="str">
        <f t="shared" si="4"/>
        <v>Inicial</v>
      </c>
      <c r="T8" s="27" t="str">
        <f t="shared" si="5"/>
        <v>Estudo</v>
      </c>
      <c r="U8" s="27" t="str">
        <f t="shared" si="6"/>
        <v>Preliminar</v>
      </c>
      <c r="V8" s="77" t="s">
        <v>90</v>
      </c>
      <c r="W8" s="1" t="str">
        <f t="shared" si="7"/>
        <v>Key.Ini.8</v>
      </c>
      <c r="X8" s="49" t="s">
        <v>857</v>
      </c>
      <c r="Y8" s="49" t="s">
        <v>858</v>
      </c>
    </row>
    <row r="9" spans="1:25" ht="6.65" customHeight="1" x14ac:dyDescent="0.4">
      <c r="A9" s="23">
        <v>9</v>
      </c>
      <c r="B9" s="2" t="s">
        <v>44</v>
      </c>
      <c r="C9" s="2" t="s">
        <v>938</v>
      </c>
      <c r="D9" s="2" t="s">
        <v>786</v>
      </c>
      <c r="E9" s="2" t="s">
        <v>785</v>
      </c>
      <c r="F9" s="25" t="s">
        <v>688</v>
      </c>
      <c r="G9" s="29" t="s">
        <v>9</v>
      </c>
      <c r="H9" s="29" t="s">
        <v>9</v>
      </c>
      <c r="I9" s="29" t="s">
        <v>9</v>
      </c>
      <c r="J9" s="29" t="s">
        <v>9</v>
      </c>
      <c r="K9" s="29" t="s">
        <v>9</v>
      </c>
      <c r="L9" s="26" t="str">
        <f t="shared" si="0"/>
        <v>Inicial</v>
      </c>
      <c r="M9" s="26" t="str">
        <f t="shared" si="1"/>
        <v>Estudo</v>
      </c>
      <c r="N9" s="26" t="str">
        <f t="shared" si="2"/>
        <v>AnteProjeto</v>
      </c>
      <c r="O9" s="21" t="str">
        <f t="shared" si="3"/>
        <v>200.Piso</v>
      </c>
      <c r="P9" s="39" t="s">
        <v>798</v>
      </c>
      <c r="Q9" s="39" t="s">
        <v>801</v>
      </c>
      <c r="R9" s="77" t="s">
        <v>9</v>
      </c>
      <c r="S9" s="27" t="str">
        <f t="shared" si="4"/>
        <v>Inicial</v>
      </c>
      <c r="T9" s="27" t="str">
        <f t="shared" si="5"/>
        <v>Estudo</v>
      </c>
      <c r="U9" s="27" t="str">
        <f t="shared" si="6"/>
        <v>AnteProjeto</v>
      </c>
      <c r="V9" s="77" t="s">
        <v>90</v>
      </c>
      <c r="W9" s="1" t="str">
        <f t="shared" si="7"/>
        <v>Key.Ini.9</v>
      </c>
      <c r="X9" s="49" t="s">
        <v>169</v>
      </c>
      <c r="Y9" s="49" t="s">
        <v>170</v>
      </c>
    </row>
    <row r="10" spans="1:25" ht="6.65" customHeight="1" x14ac:dyDescent="0.4">
      <c r="A10" s="23">
        <v>10</v>
      </c>
      <c r="B10" s="2" t="s">
        <v>44</v>
      </c>
      <c r="C10" s="2" t="s">
        <v>938</v>
      </c>
      <c r="D10" s="2" t="s">
        <v>786</v>
      </c>
      <c r="E10" s="2" t="s">
        <v>785</v>
      </c>
      <c r="F10" s="25" t="s">
        <v>689</v>
      </c>
      <c r="G10" s="29" t="s">
        <v>9</v>
      </c>
      <c r="H10" s="29" t="s">
        <v>9</v>
      </c>
      <c r="I10" s="29" t="s">
        <v>9</v>
      </c>
      <c r="J10" s="29" t="s">
        <v>9</v>
      </c>
      <c r="K10" s="29" t="s">
        <v>9</v>
      </c>
      <c r="L10" s="26" t="str">
        <f t="shared" si="0"/>
        <v>Inicial</v>
      </c>
      <c r="M10" s="26" t="str">
        <f t="shared" si="1"/>
        <v>Estudo</v>
      </c>
      <c r="N10" s="26" t="str">
        <f t="shared" si="2"/>
        <v>AnteProjeto</v>
      </c>
      <c r="O10" s="21" t="str">
        <f t="shared" si="3"/>
        <v>200.Parede</v>
      </c>
      <c r="P10" s="39" t="s">
        <v>797</v>
      </c>
      <c r="Q10" s="39" t="s">
        <v>802</v>
      </c>
      <c r="R10" s="77" t="s">
        <v>9</v>
      </c>
      <c r="S10" s="27" t="str">
        <f t="shared" si="4"/>
        <v>Inicial</v>
      </c>
      <c r="T10" s="27" t="str">
        <f t="shared" si="5"/>
        <v>Estudo</v>
      </c>
      <c r="U10" s="27" t="str">
        <f t="shared" si="6"/>
        <v>AnteProjeto</v>
      </c>
      <c r="V10" s="77" t="s">
        <v>90</v>
      </c>
      <c r="W10" s="1" t="str">
        <f t="shared" si="7"/>
        <v>Key.Ini.10</v>
      </c>
      <c r="X10" s="49" t="s">
        <v>232</v>
      </c>
      <c r="Y10" s="49" t="s">
        <v>168</v>
      </c>
    </row>
    <row r="11" spans="1:25" ht="6.65" customHeight="1" x14ac:dyDescent="0.4">
      <c r="A11" s="23">
        <v>11</v>
      </c>
      <c r="B11" s="2" t="s">
        <v>44</v>
      </c>
      <c r="C11" s="2" t="s">
        <v>938</v>
      </c>
      <c r="D11" s="2" t="s">
        <v>786</v>
      </c>
      <c r="E11" s="2" t="s">
        <v>785</v>
      </c>
      <c r="F11" s="25" t="s">
        <v>690</v>
      </c>
      <c r="G11" s="29" t="s">
        <v>9</v>
      </c>
      <c r="H11" s="29" t="s">
        <v>9</v>
      </c>
      <c r="I11" s="29" t="s">
        <v>9</v>
      </c>
      <c r="J11" s="29" t="s">
        <v>9</v>
      </c>
      <c r="K11" s="29" t="s">
        <v>9</v>
      </c>
      <c r="L11" s="26" t="str">
        <f t="shared" si="0"/>
        <v>Inicial</v>
      </c>
      <c r="M11" s="26" t="str">
        <f t="shared" si="1"/>
        <v>Estudo</v>
      </c>
      <c r="N11" s="26" t="str">
        <f t="shared" si="2"/>
        <v>AnteProjeto</v>
      </c>
      <c r="O11" s="21" t="str">
        <f t="shared" si="3"/>
        <v>200.Divisória</v>
      </c>
      <c r="P11" s="39" t="s">
        <v>799</v>
      </c>
      <c r="Q11" s="39" t="s">
        <v>803</v>
      </c>
      <c r="R11" s="77" t="s">
        <v>9</v>
      </c>
      <c r="S11" s="27" t="str">
        <f t="shared" si="4"/>
        <v>Inicial</v>
      </c>
      <c r="T11" s="27" t="str">
        <f t="shared" si="5"/>
        <v>Estudo</v>
      </c>
      <c r="U11" s="27" t="str">
        <f t="shared" si="6"/>
        <v>AnteProjeto</v>
      </c>
      <c r="V11" s="77" t="s">
        <v>90</v>
      </c>
      <c r="W11" s="1" t="str">
        <f t="shared" si="7"/>
        <v>Key.Ini.11</v>
      </c>
      <c r="X11" s="49" t="s">
        <v>232</v>
      </c>
      <c r="Y11" s="49" t="s">
        <v>168</v>
      </c>
    </row>
    <row r="12" spans="1:25" ht="6.65" customHeight="1" x14ac:dyDescent="0.4">
      <c r="A12" s="23">
        <v>12</v>
      </c>
      <c r="B12" s="2" t="s">
        <v>44</v>
      </c>
      <c r="C12" s="2" t="s">
        <v>938</v>
      </c>
      <c r="D12" s="2" t="s">
        <v>786</v>
      </c>
      <c r="E12" s="2" t="s">
        <v>785</v>
      </c>
      <c r="F12" s="25" t="s">
        <v>691</v>
      </c>
      <c r="G12" s="29" t="s">
        <v>9</v>
      </c>
      <c r="H12" s="29" t="s">
        <v>9</v>
      </c>
      <c r="I12" s="29" t="s">
        <v>9</v>
      </c>
      <c r="J12" s="29" t="s">
        <v>9</v>
      </c>
      <c r="K12" s="29" t="s">
        <v>9</v>
      </c>
      <c r="L12" s="26" t="str">
        <f t="shared" si="0"/>
        <v>Inicial</v>
      </c>
      <c r="M12" s="26" t="str">
        <f t="shared" si="1"/>
        <v>Estudo</v>
      </c>
      <c r="N12" s="26" t="str">
        <f t="shared" si="2"/>
        <v>AnteProjeto</v>
      </c>
      <c r="O12" s="21" t="str">
        <f t="shared" si="3"/>
        <v>200.Forro</v>
      </c>
      <c r="P12" s="39" t="s">
        <v>800</v>
      </c>
      <c r="Q12" s="39" t="s">
        <v>806</v>
      </c>
      <c r="R12" s="77" t="s">
        <v>9</v>
      </c>
      <c r="S12" s="27" t="str">
        <f t="shared" si="4"/>
        <v>Inicial</v>
      </c>
      <c r="T12" s="27" t="str">
        <f t="shared" si="5"/>
        <v>Estudo</v>
      </c>
      <c r="U12" s="27" t="str">
        <f t="shared" si="6"/>
        <v>AnteProjeto</v>
      </c>
      <c r="V12" s="77" t="s">
        <v>90</v>
      </c>
      <c r="W12" s="1" t="str">
        <f t="shared" si="7"/>
        <v>Key.Ini.12</v>
      </c>
      <c r="X12" s="49" t="s">
        <v>196</v>
      </c>
      <c r="Y12" s="49" t="s">
        <v>168</v>
      </c>
    </row>
    <row r="13" spans="1:25" ht="6.65" customHeight="1" x14ac:dyDescent="0.4">
      <c r="A13" s="23">
        <v>13</v>
      </c>
      <c r="B13" s="2" t="s">
        <v>44</v>
      </c>
      <c r="C13" s="2" t="s">
        <v>938</v>
      </c>
      <c r="D13" s="2" t="s">
        <v>786</v>
      </c>
      <c r="E13" s="2" t="s">
        <v>785</v>
      </c>
      <c r="F13" s="25" t="s">
        <v>928</v>
      </c>
      <c r="G13" s="29" t="s">
        <v>9</v>
      </c>
      <c r="H13" s="29" t="s">
        <v>9</v>
      </c>
      <c r="I13" s="29" t="s">
        <v>9</v>
      </c>
      <c r="J13" s="29" t="s">
        <v>9</v>
      </c>
      <c r="K13" s="29" t="s">
        <v>9</v>
      </c>
      <c r="L13" s="26" t="str">
        <f t="shared" si="0"/>
        <v>Inicial</v>
      </c>
      <c r="M13" s="26" t="str">
        <f t="shared" si="1"/>
        <v>Estudo</v>
      </c>
      <c r="N13" s="26" t="str">
        <f t="shared" si="2"/>
        <v>AnteProjeto</v>
      </c>
      <c r="O13" s="21" t="str">
        <f t="shared" si="3"/>
        <v>200.Porta</v>
      </c>
      <c r="P13" s="39" t="s">
        <v>932</v>
      </c>
      <c r="Q13" s="39" t="s">
        <v>936</v>
      </c>
      <c r="R13" s="77" t="s">
        <v>9</v>
      </c>
      <c r="S13" s="27" t="str">
        <f t="shared" si="4"/>
        <v>Inicial</v>
      </c>
      <c r="T13" s="27" t="str">
        <f t="shared" si="5"/>
        <v>Estudo</v>
      </c>
      <c r="U13" s="27" t="str">
        <f t="shared" si="6"/>
        <v>AnteProjeto</v>
      </c>
      <c r="V13" s="77" t="s">
        <v>90</v>
      </c>
      <c r="W13" s="1" t="str">
        <f t="shared" si="7"/>
        <v>Key.Ini.13</v>
      </c>
      <c r="X13" s="49" t="s">
        <v>832</v>
      </c>
      <c r="Y13" s="49" t="s">
        <v>833</v>
      </c>
    </row>
    <row r="14" spans="1:25" ht="6.65" customHeight="1" x14ac:dyDescent="0.4">
      <c r="A14" s="23">
        <v>14</v>
      </c>
      <c r="B14" s="2" t="s">
        <v>44</v>
      </c>
      <c r="C14" s="2" t="s">
        <v>938</v>
      </c>
      <c r="D14" s="2" t="s">
        <v>786</v>
      </c>
      <c r="E14" s="2" t="s">
        <v>785</v>
      </c>
      <c r="F14" s="25" t="s">
        <v>929</v>
      </c>
      <c r="G14" s="29" t="s">
        <v>9</v>
      </c>
      <c r="H14" s="29" t="s">
        <v>9</v>
      </c>
      <c r="I14" s="29" t="s">
        <v>9</v>
      </c>
      <c r="J14" s="29" t="s">
        <v>9</v>
      </c>
      <c r="K14" s="29" t="s">
        <v>9</v>
      </c>
      <c r="L14" s="26" t="str">
        <f t="shared" si="0"/>
        <v>Inicial</v>
      </c>
      <c r="M14" s="26" t="str">
        <f t="shared" si="1"/>
        <v>Estudo</v>
      </c>
      <c r="N14" s="26" t="str">
        <f t="shared" si="2"/>
        <v>AnteProjeto</v>
      </c>
      <c r="O14" s="21" t="str">
        <f t="shared" si="3"/>
        <v>200.Janela</v>
      </c>
      <c r="P14" s="39" t="s">
        <v>933</v>
      </c>
      <c r="Q14" s="39" t="s">
        <v>937</v>
      </c>
      <c r="R14" s="77" t="s">
        <v>9</v>
      </c>
      <c r="S14" s="27" t="str">
        <f t="shared" si="4"/>
        <v>Inicial</v>
      </c>
      <c r="T14" s="27" t="str">
        <f t="shared" si="5"/>
        <v>Estudo</v>
      </c>
      <c r="U14" s="27" t="str">
        <f t="shared" si="6"/>
        <v>AnteProjeto</v>
      </c>
      <c r="V14" s="77" t="s">
        <v>90</v>
      </c>
      <c r="W14" s="1" t="str">
        <f t="shared" si="7"/>
        <v>Key.Ini.14</v>
      </c>
      <c r="X14" s="49" t="s">
        <v>857</v>
      </c>
      <c r="Y14" s="49" t="s">
        <v>858</v>
      </c>
    </row>
    <row r="15" spans="1:25" ht="6.65" customHeight="1" x14ac:dyDescent="0.4">
      <c r="A15" s="23">
        <v>15</v>
      </c>
      <c r="B15" s="2" t="s">
        <v>44</v>
      </c>
      <c r="C15" s="2" t="s">
        <v>104</v>
      </c>
      <c r="D15" s="2" t="s">
        <v>172</v>
      </c>
      <c r="E15" s="2" t="s">
        <v>585</v>
      </c>
      <c r="F15" s="2" t="s">
        <v>234</v>
      </c>
      <c r="G15" s="29" t="s">
        <v>9</v>
      </c>
      <c r="H15" s="29" t="s">
        <v>9</v>
      </c>
      <c r="I15" s="29" t="s">
        <v>9</v>
      </c>
      <c r="J15" s="29" t="s">
        <v>9</v>
      </c>
      <c r="K15" s="29" t="s">
        <v>9</v>
      </c>
      <c r="L15" s="26" t="str">
        <f t="shared" si="0"/>
        <v>Composição</v>
      </c>
      <c r="M15" s="26" t="str">
        <f t="shared" si="1"/>
        <v>Camada</v>
      </c>
      <c r="N15" s="26" t="str">
        <f t="shared" si="2"/>
        <v>Estruturante</v>
      </c>
      <c r="O15" s="21" t="str">
        <f t="shared" si="3"/>
        <v>Painel.Maciço</v>
      </c>
      <c r="P15" s="21" t="s">
        <v>235</v>
      </c>
      <c r="Q15" s="38" t="s">
        <v>236</v>
      </c>
      <c r="R15" s="77" t="s">
        <v>9</v>
      </c>
      <c r="S15" s="27" t="str">
        <f t="shared" si="4"/>
        <v>Composição</v>
      </c>
      <c r="T15" s="27" t="str">
        <f t="shared" si="5"/>
        <v>Camada</v>
      </c>
      <c r="U15" s="27" t="str">
        <f t="shared" si="6"/>
        <v>Estruturante</v>
      </c>
      <c r="V15" s="77" t="s">
        <v>90</v>
      </c>
      <c r="W15" s="1" t="str">
        <f t="shared" si="7"/>
        <v>Key.Com.15</v>
      </c>
      <c r="X15" s="49" t="s">
        <v>243</v>
      </c>
      <c r="Y15" s="49" t="s">
        <v>233</v>
      </c>
    </row>
    <row r="16" spans="1:25" ht="6.65" customHeight="1" x14ac:dyDescent="0.4">
      <c r="A16" s="23">
        <v>16</v>
      </c>
      <c r="B16" s="2" t="s">
        <v>44</v>
      </c>
      <c r="C16" s="2" t="s">
        <v>104</v>
      </c>
      <c r="D16" s="2" t="s">
        <v>172</v>
      </c>
      <c r="E16" s="2" t="s">
        <v>585</v>
      </c>
      <c r="F16" s="2" t="s">
        <v>237</v>
      </c>
      <c r="G16" s="29" t="s">
        <v>9</v>
      </c>
      <c r="H16" s="29" t="s">
        <v>9</v>
      </c>
      <c r="I16" s="29" t="s">
        <v>9</v>
      </c>
      <c r="J16" s="29" t="s">
        <v>9</v>
      </c>
      <c r="K16" s="29" t="s">
        <v>9</v>
      </c>
      <c r="L16" s="26" t="str">
        <f t="shared" si="0"/>
        <v>Composição</v>
      </c>
      <c r="M16" s="26" t="str">
        <f t="shared" si="1"/>
        <v>Camada</v>
      </c>
      <c r="N16" s="26" t="str">
        <f t="shared" si="2"/>
        <v>Estruturante</v>
      </c>
      <c r="O16" s="21" t="str">
        <f t="shared" si="3"/>
        <v>Painel.Alveolar</v>
      </c>
      <c r="P16" s="21" t="s">
        <v>238</v>
      </c>
      <c r="Q16" s="38" t="s">
        <v>239</v>
      </c>
      <c r="R16" s="77" t="s">
        <v>9</v>
      </c>
      <c r="S16" s="27" t="str">
        <f t="shared" si="4"/>
        <v>Composição</v>
      </c>
      <c r="T16" s="27" t="str">
        <f t="shared" si="5"/>
        <v>Camada</v>
      </c>
      <c r="U16" s="27" t="str">
        <f t="shared" si="6"/>
        <v>Estruturante</v>
      </c>
      <c r="V16" s="77" t="s">
        <v>90</v>
      </c>
      <c r="W16" s="1" t="str">
        <f t="shared" si="7"/>
        <v>Key.Com.16</v>
      </c>
      <c r="X16" s="49" t="s">
        <v>243</v>
      </c>
      <c r="Y16" s="49" t="s">
        <v>233</v>
      </c>
    </row>
    <row r="17" spans="1:25" ht="6.65" customHeight="1" x14ac:dyDescent="0.4">
      <c r="A17" s="23">
        <v>17</v>
      </c>
      <c r="B17" s="2" t="s">
        <v>44</v>
      </c>
      <c r="C17" s="2" t="s">
        <v>104</v>
      </c>
      <c r="D17" s="2" t="s">
        <v>172</v>
      </c>
      <c r="E17" s="2" t="s">
        <v>585</v>
      </c>
      <c r="F17" s="2" t="s">
        <v>240</v>
      </c>
      <c r="G17" s="29" t="s">
        <v>9</v>
      </c>
      <c r="H17" s="29" t="s">
        <v>9</v>
      </c>
      <c r="I17" s="29" t="s">
        <v>9</v>
      </c>
      <c r="J17" s="29" t="s">
        <v>9</v>
      </c>
      <c r="K17" s="29" t="s">
        <v>9</v>
      </c>
      <c r="L17" s="26" t="str">
        <f t="shared" si="0"/>
        <v>Composição</v>
      </c>
      <c r="M17" s="26" t="str">
        <f t="shared" si="1"/>
        <v>Camada</v>
      </c>
      <c r="N17" s="26" t="str">
        <f t="shared" si="2"/>
        <v>Estruturante</v>
      </c>
      <c r="O17" s="21" t="str">
        <f t="shared" si="3"/>
        <v>Parede.CA</v>
      </c>
      <c r="P17" s="21" t="s">
        <v>241</v>
      </c>
      <c r="Q17" s="38" t="s">
        <v>242</v>
      </c>
      <c r="R17" s="77" t="s">
        <v>9</v>
      </c>
      <c r="S17" s="27" t="str">
        <f t="shared" si="4"/>
        <v>Composição</v>
      </c>
      <c r="T17" s="27" t="str">
        <f t="shared" si="5"/>
        <v>Camada</v>
      </c>
      <c r="U17" s="27" t="str">
        <f t="shared" si="6"/>
        <v>Estruturante</v>
      </c>
      <c r="V17" s="77" t="s">
        <v>90</v>
      </c>
      <c r="W17" s="1" t="str">
        <f t="shared" si="7"/>
        <v>Key.Com.17</v>
      </c>
      <c r="X17" s="49" t="s">
        <v>243</v>
      </c>
      <c r="Y17" s="49" t="s">
        <v>233</v>
      </c>
    </row>
    <row r="18" spans="1:25" ht="6.65" customHeight="1" x14ac:dyDescent="0.4">
      <c r="A18" s="23">
        <v>18</v>
      </c>
      <c r="B18" s="2" t="s">
        <v>44</v>
      </c>
      <c r="C18" s="2" t="s">
        <v>104</v>
      </c>
      <c r="D18" s="2" t="s">
        <v>172</v>
      </c>
      <c r="E18" s="2" t="s">
        <v>585</v>
      </c>
      <c r="F18" s="2" t="s">
        <v>244</v>
      </c>
      <c r="G18" s="29" t="s">
        <v>9</v>
      </c>
      <c r="H18" s="29" t="s">
        <v>9</v>
      </c>
      <c r="I18" s="29" t="s">
        <v>9</v>
      </c>
      <c r="J18" s="29" t="s">
        <v>9</v>
      </c>
      <c r="K18" s="29" t="s">
        <v>9</v>
      </c>
      <c r="L18" s="26" t="str">
        <f t="shared" si="0"/>
        <v>Composição</v>
      </c>
      <c r="M18" s="26" t="str">
        <f t="shared" si="1"/>
        <v>Camada</v>
      </c>
      <c r="N18" s="26" t="str">
        <f t="shared" si="2"/>
        <v>Estruturante</v>
      </c>
      <c r="O18" s="21" t="str">
        <f t="shared" si="3"/>
        <v>Bloco.CCA</v>
      </c>
      <c r="P18" s="21" t="s">
        <v>245</v>
      </c>
      <c r="Q18" s="38" t="s">
        <v>246</v>
      </c>
      <c r="R18" s="77" t="s">
        <v>9</v>
      </c>
      <c r="S18" s="27" t="str">
        <f t="shared" si="4"/>
        <v>Composição</v>
      </c>
      <c r="T18" s="27" t="str">
        <f t="shared" si="5"/>
        <v>Camada</v>
      </c>
      <c r="U18" s="27" t="str">
        <f t="shared" si="6"/>
        <v>Estruturante</v>
      </c>
      <c r="V18" s="77" t="s">
        <v>90</v>
      </c>
      <c r="W18" s="1" t="str">
        <f t="shared" si="7"/>
        <v>Key.Com.18</v>
      </c>
      <c r="X18" s="49" t="s">
        <v>243</v>
      </c>
      <c r="Y18" s="49" t="s">
        <v>233</v>
      </c>
    </row>
    <row r="19" spans="1:25" ht="6.65" customHeight="1" x14ac:dyDescent="0.4">
      <c r="A19" s="23">
        <v>19</v>
      </c>
      <c r="B19" s="2" t="s">
        <v>44</v>
      </c>
      <c r="C19" s="2" t="s">
        <v>104</v>
      </c>
      <c r="D19" s="2" t="s">
        <v>172</v>
      </c>
      <c r="E19" s="2" t="s">
        <v>585</v>
      </c>
      <c r="F19" s="2" t="s">
        <v>574</v>
      </c>
      <c r="G19" s="29" t="s">
        <v>9</v>
      </c>
      <c r="H19" s="29" t="s">
        <v>9</v>
      </c>
      <c r="I19" s="29" t="s">
        <v>9</v>
      </c>
      <c r="J19" s="29" t="s">
        <v>9</v>
      </c>
      <c r="K19" s="29" t="s">
        <v>9</v>
      </c>
      <c r="L19" s="26" t="str">
        <f t="shared" si="0"/>
        <v>Composição</v>
      </c>
      <c r="M19" s="26" t="str">
        <f t="shared" si="1"/>
        <v>Camada</v>
      </c>
      <c r="N19" s="26" t="str">
        <f t="shared" si="2"/>
        <v>Estruturante</v>
      </c>
      <c r="O19" s="21" t="str">
        <f t="shared" si="3"/>
        <v>Bloco.Concreto.Estrutural</v>
      </c>
      <c r="P19" s="21" t="s">
        <v>247</v>
      </c>
      <c r="Q19" s="38" t="s">
        <v>248</v>
      </c>
      <c r="R19" s="77" t="s">
        <v>9</v>
      </c>
      <c r="S19" s="27" t="str">
        <f t="shared" si="4"/>
        <v>Composição</v>
      </c>
      <c r="T19" s="27" t="str">
        <f t="shared" si="5"/>
        <v>Camada</v>
      </c>
      <c r="U19" s="27" t="str">
        <f t="shared" si="6"/>
        <v>Estruturante</v>
      </c>
      <c r="V19" s="77" t="s">
        <v>90</v>
      </c>
      <c r="W19" s="1" t="str">
        <f t="shared" si="7"/>
        <v>Key.Com.19</v>
      </c>
      <c r="X19" s="49" t="s">
        <v>243</v>
      </c>
      <c r="Y19" s="49" t="s">
        <v>233</v>
      </c>
    </row>
    <row r="20" spans="1:25" ht="6.65" customHeight="1" x14ac:dyDescent="0.4">
      <c r="A20" s="23">
        <v>20</v>
      </c>
      <c r="B20" s="2" t="s">
        <v>44</v>
      </c>
      <c r="C20" s="2" t="s">
        <v>104</v>
      </c>
      <c r="D20" s="2" t="s">
        <v>172</v>
      </c>
      <c r="E20" s="2" t="s">
        <v>585</v>
      </c>
      <c r="F20" s="2" t="s">
        <v>575</v>
      </c>
      <c r="G20" s="29" t="s">
        <v>9</v>
      </c>
      <c r="H20" s="29" t="s">
        <v>9</v>
      </c>
      <c r="I20" s="29" t="s">
        <v>9</v>
      </c>
      <c r="J20" s="29" t="s">
        <v>9</v>
      </c>
      <c r="K20" s="29" t="s">
        <v>9</v>
      </c>
      <c r="L20" s="26" t="str">
        <f t="shared" si="0"/>
        <v>Composição</v>
      </c>
      <c r="M20" s="26" t="str">
        <f t="shared" si="1"/>
        <v>Camada</v>
      </c>
      <c r="N20" s="26" t="str">
        <f t="shared" si="2"/>
        <v>Estruturante</v>
      </c>
      <c r="O20" s="21" t="str">
        <f t="shared" si="3"/>
        <v>Bloco.Concreto.Vedação</v>
      </c>
      <c r="P20" s="21" t="s">
        <v>249</v>
      </c>
      <c r="Q20" s="38" t="s">
        <v>250</v>
      </c>
      <c r="R20" s="77" t="s">
        <v>9</v>
      </c>
      <c r="S20" s="27" t="str">
        <f t="shared" si="4"/>
        <v>Composição</v>
      </c>
      <c r="T20" s="27" t="str">
        <f t="shared" si="5"/>
        <v>Camada</v>
      </c>
      <c r="U20" s="27" t="str">
        <f t="shared" si="6"/>
        <v>Estruturante</v>
      </c>
      <c r="V20" s="77" t="s">
        <v>90</v>
      </c>
      <c r="W20" s="1" t="str">
        <f t="shared" si="7"/>
        <v>Key.Com.20</v>
      </c>
      <c r="X20" s="49" t="s">
        <v>243</v>
      </c>
      <c r="Y20" s="49" t="s">
        <v>233</v>
      </c>
    </row>
    <row r="21" spans="1:25" ht="6.65" customHeight="1" x14ac:dyDescent="0.4">
      <c r="A21" s="23">
        <v>21</v>
      </c>
      <c r="B21" s="2" t="s">
        <v>44</v>
      </c>
      <c r="C21" s="2" t="s">
        <v>104</v>
      </c>
      <c r="D21" s="2" t="s">
        <v>172</v>
      </c>
      <c r="E21" s="2" t="s">
        <v>585</v>
      </c>
      <c r="F21" s="2" t="s">
        <v>572</v>
      </c>
      <c r="G21" s="29" t="s">
        <v>9</v>
      </c>
      <c r="H21" s="29" t="s">
        <v>9</v>
      </c>
      <c r="I21" s="29" t="s">
        <v>9</v>
      </c>
      <c r="J21" s="29" t="s">
        <v>9</v>
      </c>
      <c r="K21" s="29" t="s">
        <v>9</v>
      </c>
      <c r="L21" s="26" t="str">
        <f t="shared" si="0"/>
        <v>Composição</v>
      </c>
      <c r="M21" s="26" t="str">
        <f t="shared" si="1"/>
        <v>Camada</v>
      </c>
      <c r="N21" s="26" t="str">
        <f t="shared" si="2"/>
        <v>Estruturante</v>
      </c>
      <c r="O21" s="21" t="str">
        <f t="shared" si="3"/>
        <v>Bloco.Gesso.Maciço</v>
      </c>
      <c r="P21" s="21" t="s">
        <v>251</v>
      </c>
      <c r="Q21" s="38" t="s">
        <v>252</v>
      </c>
      <c r="R21" s="77" t="s">
        <v>9</v>
      </c>
      <c r="S21" s="27" t="str">
        <f t="shared" si="4"/>
        <v>Composição</v>
      </c>
      <c r="T21" s="27" t="str">
        <f t="shared" si="5"/>
        <v>Camada</v>
      </c>
      <c r="U21" s="27" t="str">
        <f t="shared" si="6"/>
        <v>Estruturante</v>
      </c>
      <c r="V21" s="77" t="s">
        <v>90</v>
      </c>
      <c r="W21" s="1" t="str">
        <f t="shared" si="7"/>
        <v>Key.Com.21</v>
      </c>
      <c r="X21" s="49" t="s">
        <v>243</v>
      </c>
      <c r="Y21" s="49" t="s">
        <v>233</v>
      </c>
    </row>
    <row r="22" spans="1:25" ht="6.65" customHeight="1" x14ac:dyDescent="0.4">
      <c r="A22" s="23">
        <v>22</v>
      </c>
      <c r="B22" s="2" t="s">
        <v>44</v>
      </c>
      <c r="C22" s="2" t="s">
        <v>104</v>
      </c>
      <c r="D22" s="2" t="s">
        <v>172</v>
      </c>
      <c r="E22" s="2" t="s">
        <v>585</v>
      </c>
      <c r="F22" s="2" t="s">
        <v>573</v>
      </c>
      <c r="G22" s="29" t="s">
        <v>9</v>
      </c>
      <c r="H22" s="29" t="s">
        <v>9</v>
      </c>
      <c r="I22" s="29" t="s">
        <v>9</v>
      </c>
      <c r="J22" s="29" t="s">
        <v>9</v>
      </c>
      <c r="K22" s="29" t="s">
        <v>9</v>
      </c>
      <c r="L22" s="26" t="str">
        <f t="shared" si="0"/>
        <v>Composição</v>
      </c>
      <c r="M22" s="26" t="str">
        <f t="shared" si="1"/>
        <v>Camada</v>
      </c>
      <c r="N22" s="26" t="str">
        <f t="shared" si="2"/>
        <v>Estruturante</v>
      </c>
      <c r="O22" s="21" t="str">
        <f t="shared" si="3"/>
        <v>Bloco.Gesso.Alveolar</v>
      </c>
      <c r="P22" s="21" t="s">
        <v>253</v>
      </c>
      <c r="Q22" s="38" t="s">
        <v>254</v>
      </c>
      <c r="R22" s="77" t="s">
        <v>9</v>
      </c>
      <c r="S22" s="27" t="str">
        <f t="shared" si="4"/>
        <v>Composição</v>
      </c>
      <c r="T22" s="27" t="str">
        <f t="shared" si="5"/>
        <v>Camada</v>
      </c>
      <c r="U22" s="27" t="str">
        <f t="shared" si="6"/>
        <v>Estruturante</v>
      </c>
      <c r="V22" s="77" t="s">
        <v>90</v>
      </c>
      <c r="W22" s="1" t="str">
        <f t="shared" si="7"/>
        <v>Key.Com.22</v>
      </c>
      <c r="X22" s="49" t="s">
        <v>243</v>
      </c>
      <c r="Y22" s="49" t="s">
        <v>233</v>
      </c>
    </row>
    <row r="23" spans="1:25" ht="6.65" customHeight="1" x14ac:dyDescent="0.4">
      <c r="A23" s="23">
        <v>23</v>
      </c>
      <c r="B23" s="2" t="s">
        <v>44</v>
      </c>
      <c r="C23" s="2" t="s">
        <v>104</v>
      </c>
      <c r="D23" s="2" t="s">
        <v>172</v>
      </c>
      <c r="E23" s="2" t="s">
        <v>585</v>
      </c>
      <c r="F23" s="2" t="s">
        <v>255</v>
      </c>
      <c r="G23" s="29" t="s">
        <v>9</v>
      </c>
      <c r="H23" s="29" t="s">
        <v>9</v>
      </c>
      <c r="I23" s="29" t="s">
        <v>9</v>
      </c>
      <c r="J23" s="29" t="s">
        <v>9</v>
      </c>
      <c r="K23" s="29" t="s">
        <v>9</v>
      </c>
      <c r="L23" s="26" t="str">
        <f t="shared" si="0"/>
        <v>Composição</v>
      </c>
      <c r="M23" s="26" t="str">
        <f t="shared" si="1"/>
        <v>Camada</v>
      </c>
      <c r="N23" s="26" t="str">
        <f t="shared" si="2"/>
        <v>Estruturante</v>
      </c>
      <c r="O23" s="21" t="str">
        <f t="shared" si="3"/>
        <v>Tijolo.Comúm</v>
      </c>
      <c r="P23" s="39" t="s">
        <v>256</v>
      </c>
      <c r="Q23" s="38" t="s">
        <v>257</v>
      </c>
      <c r="R23" s="77" t="s">
        <v>9</v>
      </c>
      <c r="S23" s="27" t="str">
        <f t="shared" si="4"/>
        <v>Composição</v>
      </c>
      <c r="T23" s="27" t="str">
        <f t="shared" si="5"/>
        <v>Camada</v>
      </c>
      <c r="U23" s="27" t="str">
        <f t="shared" si="6"/>
        <v>Estruturante</v>
      </c>
      <c r="V23" s="77" t="s">
        <v>90</v>
      </c>
      <c r="W23" s="1" t="str">
        <f t="shared" si="7"/>
        <v>Key.Com.23</v>
      </c>
      <c r="X23" s="49" t="s">
        <v>243</v>
      </c>
      <c r="Y23" s="49" t="s">
        <v>233</v>
      </c>
    </row>
    <row r="24" spans="1:25" ht="6.65" customHeight="1" x14ac:dyDescent="0.4">
      <c r="A24" s="23">
        <v>24</v>
      </c>
      <c r="B24" s="2" t="s">
        <v>44</v>
      </c>
      <c r="C24" s="2" t="s">
        <v>104</v>
      </c>
      <c r="D24" s="2" t="s">
        <v>172</v>
      </c>
      <c r="E24" s="2" t="s">
        <v>585</v>
      </c>
      <c r="F24" s="2" t="s">
        <v>258</v>
      </c>
      <c r="G24" s="29" t="s">
        <v>9</v>
      </c>
      <c r="H24" s="29" t="s">
        <v>9</v>
      </c>
      <c r="I24" s="29" t="s">
        <v>9</v>
      </c>
      <c r="J24" s="29" t="s">
        <v>9</v>
      </c>
      <c r="K24" s="29" t="s">
        <v>9</v>
      </c>
      <c r="L24" s="26" t="str">
        <f t="shared" si="0"/>
        <v>Composição</v>
      </c>
      <c r="M24" s="26" t="str">
        <f t="shared" si="1"/>
        <v>Camada</v>
      </c>
      <c r="N24" s="26" t="str">
        <f t="shared" si="2"/>
        <v>Estruturante</v>
      </c>
      <c r="O24" s="21" t="str">
        <f t="shared" si="3"/>
        <v>Tijolo.Laminado</v>
      </c>
      <c r="P24" s="21" t="s">
        <v>259</v>
      </c>
      <c r="Q24" s="38" t="s">
        <v>260</v>
      </c>
      <c r="R24" s="77" t="s">
        <v>9</v>
      </c>
      <c r="S24" s="27" t="str">
        <f t="shared" si="4"/>
        <v>Composição</v>
      </c>
      <c r="T24" s="27" t="str">
        <f t="shared" si="5"/>
        <v>Camada</v>
      </c>
      <c r="U24" s="27" t="str">
        <f t="shared" si="6"/>
        <v>Estruturante</v>
      </c>
      <c r="V24" s="77" t="s">
        <v>90</v>
      </c>
      <c r="W24" s="1" t="str">
        <f t="shared" si="7"/>
        <v>Key.Com.24</v>
      </c>
      <c r="X24" s="49" t="s">
        <v>243</v>
      </c>
      <c r="Y24" s="49" t="s">
        <v>233</v>
      </c>
    </row>
    <row r="25" spans="1:25" ht="6.65" customHeight="1" x14ac:dyDescent="0.4">
      <c r="A25" s="23">
        <v>25</v>
      </c>
      <c r="B25" s="2" t="s">
        <v>44</v>
      </c>
      <c r="C25" s="2" t="s">
        <v>104</v>
      </c>
      <c r="D25" s="2" t="s">
        <v>172</v>
      </c>
      <c r="E25" s="2" t="s">
        <v>585</v>
      </c>
      <c r="F25" s="2" t="s">
        <v>261</v>
      </c>
      <c r="G25" s="29" t="s">
        <v>9</v>
      </c>
      <c r="H25" s="29" t="s">
        <v>9</v>
      </c>
      <c r="I25" s="29" t="s">
        <v>9</v>
      </c>
      <c r="J25" s="29" t="s">
        <v>9</v>
      </c>
      <c r="K25" s="29" t="s">
        <v>9</v>
      </c>
      <c r="L25" s="26" t="str">
        <f t="shared" si="0"/>
        <v>Composição</v>
      </c>
      <c r="M25" s="26" t="str">
        <f t="shared" si="1"/>
        <v>Camada</v>
      </c>
      <c r="N25" s="26" t="str">
        <f t="shared" si="2"/>
        <v>Estruturante</v>
      </c>
      <c r="O25" s="21" t="str">
        <f t="shared" si="3"/>
        <v>Tijolo.Refratário</v>
      </c>
      <c r="P25" s="38" t="s">
        <v>262</v>
      </c>
      <c r="Q25" s="38" t="s">
        <v>263</v>
      </c>
      <c r="R25" s="77" t="s">
        <v>9</v>
      </c>
      <c r="S25" s="27" t="str">
        <f t="shared" si="4"/>
        <v>Composição</v>
      </c>
      <c r="T25" s="27" t="str">
        <f t="shared" si="5"/>
        <v>Camada</v>
      </c>
      <c r="U25" s="27" t="str">
        <f t="shared" si="6"/>
        <v>Estruturante</v>
      </c>
      <c r="V25" s="77" t="s">
        <v>90</v>
      </c>
      <c r="W25" s="1" t="str">
        <f t="shared" si="7"/>
        <v>Key.Com.25</v>
      </c>
      <c r="X25" s="49" t="s">
        <v>243</v>
      </c>
      <c r="Y25" s="49" t="s">
        <v>233</v>
      </c>
    </row>
    <row r="26" spans="1:25" ht="6.65" customHeight="1" x14ac:dyDescent="0.4">
      <c r="A26" s="23">
        <v>26</v>
      </c>
      <c r="B26" s="2" t="s">
        <v>44</v>
      </c>
      <c r="C26" s="2" t="s">
        <v>104</v>
      </c>
      <c r="D26" s="2" t="s">
        <v>172</v>
      </c>
      <c r="E26" s="2" t="s">
        <v>585</v>
      </c>
      <c r="F26" s="2" t="s">
        <v>576</v>
      </c>
      <c r="G26" s="29" t="s">
        <v>9</v>
      </c>
      <c r="H26" s="29" t="s">
        <v>9</v>
      </c>
      <c r="I26" s="29" t="s">
        <v>9</v>
      </c>
      <c r="J26" s="29" t="s">
        <v>9</v>
      </c>
      <c r="K26" s="29" t="s">
        <v>9</v>
      </c>
      <c r="L26" s="26" t="str">
        <f t="shared" si="0"/>
        <v>Composição</v>
      </c>
      <c r="M26" s="26" t="str">
        <f t="shared" si="1"/>
        <v>Camada</v>
      </c>
      <c r="N26" s="26" t="str">
        <f t="shared" si="2"/>
        <v>Estruturante</v>
      </c>
      <c r="O26" s="21" t="str">
        <f t="shared" si="3"/>
        <v>Tijolo.Ecológico</v>
      </c>
      <c r="P26" s="21" t="s">
        <v>267</v>
      </c>
      <c r="Q26" s="38" t="s">
        <v>268</v>
      </c>
      <c r="R26" s="77" t="s">
        <v>9</v>
      </c>
      <c r="S26" s="27" t="str">
        <f t="shared" si="4"/>
        <v>Composição</v>
      </c>
      <c r="T26" s="27" t="str">
        <f t="shared" si="5"/>
        <v>Camada</v>
      </c>
      <c r="U26" s="27" t="str">
        <f t="shared" si="6"/>
        <v>Estruturante</v>
      </c>
      <c r="V26" s="77" t="s">
        <v>90</v>
      </c>
      <c r="W26" s="1" t="str">
        <f t="shared" si="7"/>
        <v>Key.Com.26</v>
      </c>
      <c r="X26" s="49" t="s">
        <v>243</v>
      </c>
      <c r="Y26" s="49" t="s">
        <v>233</v>
      </c>
    </row>
    <row r="27" spans="1:25" ht="6.65" customHeight="1" x14ac:dyDescent="0.4">
      <c r="A27" s="23">
        <v>27</v>
      </c>
      <c r="B27" s="2" t="s">
        <v>44</v>
      </c>
      <c r="C27" s="2" t="s">
        <v>104</v>
      </c>
      <c r="D27" s="2" t="s">
        <v>172</v>
      </c>
      <c r="E27" s="2" t="s">
        <v>585</v>
      </c>
      <c r="F27" s="2" t="s">
        <v>264</v>
      </c>
      <c r="G27" s="29" t="s">
        <v>9</v>
      </c>
      <c r="H27" s="29" t="s">
        <v>9</v>
      </c>
      <c r="I27" s="29" t="s">
        <v>9</v>
      </c>
      <c r="J27" s="29" t="s">
        <v>9</v>
      </c>
      <c r="K27" s="29" t="s">
        <v>9</v>
      </c>
      <c r="L27" s="26" t="str">
        <f t="shared" si="0"/>
        <v>Composição</v>
      </c>
      <c r="M27" s="26" t="str">
        <f t="shared" si="1"/>
        <v>Camada</v>
      </c>
      <c r="N27" s="26" t="str">
        <f t="shared" si="2"/>
        <v>Estruturante</v>
      </c>
      <c r="O27" s="21" t="str">
        <f t="shared" si="3"/>
        <v>Bloco.Furado</v>
      </c>
      <c r="P27" s="21" t="s">
        <v>265</v>
      </c>
      <c r="Q27" s="38" t="s">
        <v>266</v>
      </c>
      <c r="R27" s="77" t="s">
        <v>9</v>
      </c>
      <c r="S27" s="27" t="str">
        <f t="shared" si="4"/>
        <v>Composição</v>
      </c>
      <c r="T27" s="27" t="str">
        <f t="shared" si="5"/>
        <v>Camada</v>
      </c>
      <c r="U27" s="27" t="str">
        <f t="shared" si="6"/>
        <v>Estruturante</v>
      </c>
      <c r="V27" s="77" t="s">
        <v>90</v>
      </c>
      <c r="W27" s="1" t="str">
        <f t="shared" si="7"/>
        <v>Key.Com.27</v>
      </c>
      <c r="X27" s="49" t="s">
        <v>243</v>
      </c>
      <c r="Y27" s="49" t="s">
        <v>233</v>
      </c>
    </row>
    <row r="28" spans="1:25" ht="6.65" customHeight="1" x14ac:dyDescent="0.4">
      <c r="A28" s="23">
        <v>28</v>
      </c>
      <c r="B28" s="2" t="s">
        <v>44</v>
      </c>
      <c r="C28" s="2" t="s">
        <v>104</v>
      </c>
      <c r="D28" s="2" t="s">
        <v>172</v>
      </c>
      <c r="E28" s="2" t="s">
        <v>585</v>
      </c>
      <c r="F28" s="2" t="s">
        <v>269</v>
      </c>
      <c r="G28" s="29" t="s">
        <v>9</v>
      </c>
      <c r="H28" s="29" t="s">
        <v>9</v>
      </c>
      <c r="I28" s="29" t="s">
        <v>9</v>
      </c>
      <c r="J28" s="29" t="s">
        <v>9</v>
      </c>
      <c r="K28" s="29" t="s">
        <v>9</v>
      </c>
      <c r="L28" s="26" t="str">
        <f t="shared" si="0"/>
        <v>Composição</v>
      </c>
      <c r="M28" s="26" t="str">
        <f t="shared" si="1"/>
        <v>Camada</v>
      </c>
      <c r="N28" s="26" t="str">
        <f t="shared" si="2"/>
        <v>Estruturante</v>
      </c>
      <c r="O28" s="21" t="str">
        <f t="shared" si="3"/>
        <v>Canaleta.J</v>
      </c>
      <c r="P28" s="21" t="s">
        <v>270</v>
      </c>
      <c r="Q28" s="38" t="s">
        <v>271</v>
      </c>
      <c r="R28" s="77" t="s">
        <v>9</v>
      </c>
      <c r="S28" s="27" t="str">
        <f t="shared" si="4"/>
        <v>Composição</v>
      </c>
      <c r="T28" s="27" t="str">
        <f t="shared" si="5"/>
        <v>Camada</v>
      </c>
      <c r="U28" s="27" t="str">
        <f t="shared" si="6"/>
        <v>Estruturante</v>
      </c>
      <c r="V28" s="77" t="s">
        <v>90</v>
      </c>
      <c r="W28" s="1" t="str">
        <f t="shared" si="7"/>
        <v>Key.Com.28</v>
      </c>
      <c r="X28" s="49" t="s">
        <v>243</v>
      </c>
      <c r="Y28" s="49" t="s">
        <v>233</v>
      </c>
    </row>
    <row r="29" spans="1:25" ht="6.65" customHeight="1" x14ac:dyDescent="0.4">
      <c r="A29" s="23">
        <v>29</v>
      </c>
      <c r="B29" s="2" t="s">
        <v>44</v>
      </c>
      <c r="C29" s="2" t="s">
        <v>104</v>
      </c>
      <c r="D29" s="2" t="s">
        <v>172</v>
      </c>
      <c r="E29" s="2" t="s">
        <v>585</v>
      </c>
      <c r="F29" s="2" t="s">
        <v>272</v>
      </c>
      <c r="G29" s="29" t="s">
        <v>9</v>
      </c>
      <c r="H29" s="29" t="s">
        <v>9</v>
      </c>
      <c r="I29" s="29" t="s">
        <v>9</v>
      </c>
      <c r="J29" s="29" t="s">
        <v>9</v>
      </c>
      <c r="K29" s="29" t="s">
        <v>9</v>
      </c>
      <c r="L29" s="26" t="str">
        <f t="shared" si="0"/>
        <v>Composição</v>
      </c>
      <c r="M29" s="26" t="str">
        <f t="shared" si="1"/>
        <v>Camada</v>
      </c>
      <c r="N29" s="26" t="str">
        <f t="shared" si="2"/>
        <v>Estruturante</v>
      </c>
      <c r="O29" s="21" t="str">
        <f t="shared" si="3"/>
        <v>Canaleta.U</v>
      </c>
      <c r="P29" s="21" t="s">
        <v>273</v>
      </c>
      <c r="Q29" s="38" t="s">
        <v>274</v>
      </c>
      <c r="R29" s="77" t="s">
        <v>9</v>
      </c>
      <c r="S29" s="27" t="str">
        <f t="shared" si="4"/>
        <v>Composição</v>
      </c>
      <c r="T29" s="27" t="str">
        <f t="shared" si="5"/>
        <v>Camada</v>
      </c>
      <c r="U29" s="27" t="str">
        <f t="shared" si="6"/>
        <v>Estruturante</v>
      </c>
      <c r="V29" s="77" t="s">
        <v>90</v>
      </c>
      <c r="W29" s="1" t="str">
        <f t="shared" si="7"/>
        <v>Key.Com.29</v>
      </c>
      <c r="X29" s="49" t="s">
        <v>243</v>
      </c>
      <c r="Y29" s="49" t="s">
        <v>233</v>
      </c>
    </row>
    <row r="30" spans="1:25" ht="6.65" customHeight="1" x14ac:dyDescent="0.4">
      <c r="A30" s="23">
        <v>30</v>
      </c>
      <c r="B30" s="2" t="s">
        <v>44</v>
      </c>
      <c r="C30" s="2" t="s">
        <v>104</v>
      </c>
      <c r="D30" s="2" t="s">
        <v>172</v>
      </c>
      <c r="E30" s="2" t="s">
        <v>585</v>
      </c>
      <c r="F30" s="2" t="s">
        <v>275</v>
      </c>
      <c r="G30" s="29" t="s">
        <v>9</v>
      </c>
      <c r="H30" s="29" t="s">
        <v>9</v>
      </c>
      <c r="I30" s="29" t="s">
        <v>9</v>
      </c>
      <c r="J30" s="29" t="s">
        <v>9</v>
      </c>
      <c r="K30" s="29" t="s">
        <v>9</v>
      </c>
      <c r="L30" s="26" t="str">
        <f t="shared" si="0"/>
        <v>Composição</v>
      </c>
      <c r="M30" s="26" t="str">
        <f t="shared" si="1"/>
        <v>Camada</v>
      </c>
      <c r="N30" s="26" t="str">
        <f t="shared" si="2"/>
        <v>Estruturante</v>
      </c>
      <c r="O30" s="21" t="str">
        <f t="shared" si="3"/>
        <v>Cobogô</v>
      </c>
      <c r="P30" s="21" t="s">
        <v>276</v>
      </c>
      <c r="Q30" s="21" t="s">
        <v>277</v>
      </c>
      <c r="R30" s="77" t="s">
        <v>9</v>
      </c>
      <c r="S30" s="27" t="str">
        <f t="shared" si="4"/>
        <v>Composição</v>
      </c>
      <c r="T30" s="27" t="str">
        <f t="shared" si="5"/>
        <v>Camada</v>
      </c>
      <c r="U30" s="27" t="str">
        <f t="shared" si="6"/>
        <v>Estruturante</v>
      </c>
      <c r="V30" s="77" t="s">
        <v>90</v>
      </c>
      <c r="W30" s="1" t="str">
        <f t="shared" si="7"/>
        <v>Key.Com.30</v>
      </c>
      <c r="X30" s="49" t="s">
        <v>243</v>
      </c>
      <c r="Y30" s="49" t="s">
        <v>233</v>
      </c>
    </row>
    <row r="31" spans="1:25" ht="6.65" customHeight="1" x14ac:dyDescent="0.4">
      <c r="A31" s="23">
        <v>31</v>
      </c>
      <c r="B31" s="2" t="s">
        <v>44</v>
      </c>
      <c r="C31" s="2" t="s">
        <v>104</v>
      </c>
      <c r="D31" s="2" t="s">
        <v>172</v>
      </c>
      <c r="E31" s="2" t="s">
        <v>585</v>
      </c>
      <c r="F31" s="2" t="s">
        <v>278</v>
      </c>
      <c r="G31" s="29" t="s">
        <v>9</v>
      </c>
      <c r="H31" s="29" t="s">
        <v>9</v>
      </c>
      <c r="I31" s="29" t="s">
        <v>9</v>
      </c>
      <c r="J31" s="29" t="s">
        <v>9</v>
      </c>
      <c r="K31" s="29" t="s">
        <v>9</v>
      </c>
      <c r="L31" s="26" t="str">
        <f t="shared" si="0"/>
        <v>Composição</v>
      </c>
      <c r="M31" s="26" t="str">
        <f t="shared" si="1"/>
        <v>Camada</v>
      </c>
      <c r="N31" s="26" t="str">
        <f t="shared" si="2"/>
        <v>Estruturante</v>
      </c>
      <c r="O31" s="21" t="str">
        <f t="shared" si="3"/>
        <v>Tijolo.Vidro</v>
      </c>
      <c r="P31" s="21" t="s">
        <v>279</v>
      </c>
      <c r="Q31" s="38" t="s">
        <v>280</v>
      </c>
      <c r="R31" s="77" t="s">
        <v>9</v>
      </c>
      <c r="S31" s="27" t="str">
        <f t="shared" si="4"/>
        <v>Composição</v>
      </c>
      <c r="T31" s="27" t="str">
        <f t="shared" si="5"/>
        <v>Camada</v>
      </c>
      <c r="U31" s="27" t="str">
        <f t="shared" si="6"/>
        <v>Estruturante</v>
      </c>
      <c r="V31" s="77" t="s">
        <v>90</v>
      </c>
      <c r="W31" s="1" t="str">
        <f t="shared" si="7"/>
        <v>Key.Com.31</v>
      </c>
      <c r="X31" s="49" t="s">
        <v>243</v>
      </c>
      <c r="Y31" s="49" t="s">
        <v>233</v>
      </c>
    </row>
    <row r="32" spans="1:25" ht="6.65" customHeight="1" x14ac:dyDescent="0.4">
      <c r="A32" s="23">
        <v>32</v>
      </c>
      <c r="B32" s="2" t="s">
        <v>44</v>
      </c>
      <c r="C32" s="2" t="s">
        <v>104</v>
      </c>
      <c r="D32" s="2" t="s">
        <v>172</v>
      </c>
      <c r="E32" s="2" t="s">
        <v>97</v>
      </c>
      <c r="F32" s="25" t="s">
        <v>750</v>
      </c>
      <c r="G32" s="29" t="s">
        <v>9</v>
      </c>
      <c r="H32" s="29" t="s">
        <v>9</v>
      </c>
      <c r="I32" s="29" t="s">
        <v>9</v>
      </c>
      <c r="J32" s="29" t="s">
        <v>9</v>
      </c>
      <c r="K32" s="29" t="s">
        <v>9</v>
      </c>
      <c r="L32" s="26" t="str">
        <f t="shared" si="0"/>
        <v>Composição</v>
      </c>
      <c r="M32" s="26" t="str">
        <f t="shared" si="1"/>
        <v>Camada</v>
      </c>
      <c r="N32" s="26" t="str">
        <f t="shared" si="2"/>
        <v>Argamassa</v>
      </c>
      <c r="O32" s="21" t="str">
        <f t="shared" si="3"/>
        <v>Assentamento.De.Parede</v>
      </c>
      <c r="P32" s="39" t="s">
        <v>140</v>
      </c>
      <c r="Q32" s="38" t="s">
        <v>141</v>
      </c>
      <c r="R32" s="77" t="s">
        <v>9</v>
      </c>
      <c r="S32" s="27" t="str">
        <f t="shared" si="4"/>
        <v>Composição</v>
      </c>
      <c r="T32" s="27" t="str">
        <f t="shared" si="5"/>
        <v>Camada</v>
      </c>
      <c r="U32" s="27" t="str">
        <f t="shared" si="6"/>
        <v>Argamassa</v>
      </c>
      <c r="V32" s="77" t="s">
        <v>90</v>
      </c>
      <c r="W32" s="1" t="str">
        <f t="shared" si="7"/>
        <v>Key.Com.32</v>
      </c>
      <c r="X32" s="49" t="s">
        <v>637</v>
      </c>
      <c r="Y32" s="49" t="s">
        <v>168</v>
      </c>
    </row>
    <row r="33" spans="1:25" ht="6.65" customHeight="1" x14ac:dyDescent="0.4">
      <c r="A33" s="23">
        <v>33</v>
      </c>
      <c r="B33" s="2" t="s">
        <v>44</v>
      </c>
      <c r="C33" s="2" t="s">
        <v>104</v>
      </c>
      <c r="D33" s="2" t="s">
        <v>172</v>
      </c>
      <c r="E33" s="2" t="s">
        <v>97</v>
      </c>
      <c r="F33" s="25" t="s">
        <v>749</v>
      </c>
      <c r="G33" s="29" t="s">
        <v>9</v>
      </c>
      <c r="H33" s="29" t="s">
        <v>9</v>
      </c>
      <c r="I33" s="29" t="s">
        <v>9</v>
      </c>
      <c r="J33" s="29" t="s">
        <v>9</v>
      </c>
      <c r="K33" s="29" t="s">
        <v>9</v>
      </c>
      <c r="L33" s="26" t="str">
        <f t="shared" si="0"/>
        <v>Composição</v>
      </c>
      <c r="M33" s="26" t="str">
        <f t="shared" si="1"/>
        <v>Camada</v>
      </c>
      <c r="N33" s="26" t="str">
        <f t="shared" si="2"/>
        <v>Argamassa</v>
      </c>
      <c r="O33" s="21" t="str">
        <f t="shared" si="3"/>
        <v>De.Parede.Colante</v>
      </c>
      <c r="P33" s="39" t="s">
        <v>770</v>
      </c>
      <c r="Q33" s="38" t="s">
        <v>772</v>
      </c>
      <c r="R33" s="77" t="s">
        <v>9</v>
      </c>
      <c r="S33" s="27" t="str">
        <f t="shared" si="4"/>
        <v>Composição</v>
      </c>
      <c r="T33" s="27" t="str">
        <f t="shared" si="5"/>
        <v>Camada</v>
      </c>
      <c r="U33" s="27" t="str">
        <f t="shared" si="6"/>
        <v>Argamassa</v>
      </c>
      <c r="V33" s="77" t="s">
        <v>90</v>
      </c>
      <c r="W33" s="1" t="str">
        <f t="shared" si="7"/>
        <v>Key.Com.33</v>
      </c>
      <c r="X33" s="49" t="s">
        <v>637</v>
      </c>
      <c r="Y33" s="49" t="s">
        <v>168</v>
      </c>
    </row>
    <row r="34" spans="1:25" ht="6.65" customHeight="1" x14ac:dyDescent="0.4">
      <c r="A34" s="23">
        <v>34</v>
      </c>
      <c r="B34" s="2" t="s">
        <v>44</v>
      </c>
      <c r="C34" s="2" t="s">
        <v>104</v>
      </c>
      <c r="D34" s="2" t="s">
        <v>172</v>
      </c>
      <c r="E34" s="2" t="s">
        <v>97</v>
      </c>
      <c r="F34" s="44" t="s">
        <v>751</v>
      </c>
      <c r="G34" s="29" t="s">
        <v>9</v>
      </c>
      <c r="H34" s="29" t="s">
        <v>9</v>
      </c>
      <c r="I34" s="29" t="s">
        <v>9</v>
      </c>
      <c r="J34" s="29" t="s">
        <v>9</v>
      </c>
      <c r="K34" s="29" t="s">
        <v>9</v>
      </c>
      <c r="L34" s="26" t="str">
        <f t="shared" ref="L34:L65" si="8">CONCATENATE("", C34)</f>
        <v>Composição</v>
      </c>
      <c r="M34" s="26" t="str">
        <f t="shared" ref="M34:M65" si="9">CONCATENATE("", D34)</f>
        <v>Camada</v>
      </c>
      <c r="N34" s="26" t="str">
        <f t="shared" ref="N34:N65" si="10">(SUBSTITUTE(SUBSTITUTE(CONCATENATE("",E34),"."," ")," De "," de "))</f>
        <v>Argamassa</v>
      </c>
      <c r="O34" s="21" t="str">
        <f t="shared" ref="O34:O65" si="11">F34</f>
        <v>De.Parede.Polimérica</v>
      </c>
      <c r="P34" s="27" t="s">
        <v>100</v>
      </c>
      <c r="Q34" s="27" t="s">
        <v>102</v>
      </c>
      <c r="R34" s="77" t="s">
        <v>9</v>
      </c>
      <c r="S34" s="27" t="str">
        <f t="shared" ref="S34:S65" si="12">SUBSTITUTE(C34, ".", " ")</f>
        <v>Composição</v>
      </c>
      <c r="T34" s="27" t="str">
        <f t="shared" ref="T34:T65" si="13">SUBSTITUTE(D34, ".", " ")</f>
        <v>Camada</v>
      </c>
      <c r="U34" s="27" t="str">
        <f t="shared" ref="U34:U65" si="14">SUBSTITUTE(E34, ".", " ")</f>
        <v>Argamassa</v>
      </c>
      <c r="V34" s="77" t="s">
        <v>90</v>
      </c>
      <c r="W34" s="1" t="str">
        <f t="shared" si="7"/>
        <v>Key.Com.34</v>
      </c>
      <c r="X34" s="49" t="s">
        <v>645</v>
      </c>
      <c r="Y34" s="49" t="s">
        <v>168</v>
      </c>
    </row>
    <row r="35" spans="1:25" ht="6.65" customHeight="1" x14ac:dyDescent="0.4">
      <c r="A35" s="23">
        <v>35</v>
      </c>
      <c r="B35" s="2" t="s">
        <v>44</v>
      </c>
      <c r="C35" s="2" t="s">
        <v>104</v>
      </c>
      <c r="D35" s="2" t="s">
        <v>172</v>
      </c>
      <c r="E35" s="2" t="s">
        <v>97</v>
      </c>
      <c r="F35" s="44" t="s">
        <v>752</v>
      </c>
      <c r="G35" s="29" t="s">
        <v>9</v>
      </c>
      <c r="H35" s="29" t="s">
        <v>9</v>
      </c>
      <c r="I35" s="29" t="s">
        <v>9</v>
      </c>
      <c r="J35" s="29" t="s">
        <v>9</v>
      </c>
      <c r="K35" s="29" t="s">
        <v>9</v>
      </c>
      <c r="L35" s="26" t="str">
        <f t="shared" si="8"/>
        <v>Composição</v>
      </c>
      <c r="M35" s="26" t="str">
        <f t="shared" si="9"/>
        <v>Camada</v>
      </c>
      <c r="N35" s="26" t="str">
        <f t="shared" si="10"/>
        <v>Argamassa</v>
      </c>
      <c r="O35" s="21" t="str">
        <f t="shared" si="11"/>
        <v>De.Parede.Baritada</v>
      </c>
      <c r="P35" s="27" t="s">
        <v>775</v>
      </c>
      <c r="Q35" s="27" t="s">
        <v>777</v>
      </c>
      <c r="R35" s="77" t="s">
        <v>9</v>
      </c>
      <c r="S35" s="27" t="str">
        <f t="shared" si="12"/>
        <v>Composição</v>
      </c>
      <c r="T35" s="27" t="str">
        <f t="shared" si="13"/>
        <v>Camada</v>
      </c>
      <c r="U35" s="27" t="str">
        <f t="shared" si="14"/>
        <v>Argamassa</v>
      </c>
      <c r="V35" s="77" t="s">
        <v>90</v>
      </c>
      <c r="W35" s="1" t="str">
        <f t="shared" si="7"/>
        <v>Key.Com.35</v>
      </c>
      <c r="X35" s="49" t="s">
        <v>645</v>
      </c>
      <c r="Y35" s="49" t="s">
        <v>168</v>
      </c>
    </row>
    <row r="36" spans="1:25" ht="6.65" customHeight="1" x14ac:dyDescent="0.4">
      <c r="A36" s="23">
        <v>36</v>
      </c>
      <c r="B36" s="2" t="s">
        <v>44</v>
      </c>
      <c r="C36" s="2" t="s">
        <v>104</v>
      </c>
      <c r="D36" s="2" t="s">
        <v>172</v>
      </c>
      <c r="E36" s="2" t="s">
        <v>97</v>
      </c>
      <c r="F36" s="25" t="s">
        <v>748</v>
      </c>
      <c r="G36" s="29" t="s">
        <v>9</v>
      </c>
      <c r="H36" s="29" t="s">
        <v>9</v>
      </c>
      <c r="I36" s="29" t="s">
        <v>9</v>
      </c>
      <c r="J36" s="29" t="s">
        <v>9</v>
      </c>
      <c r="K36" s="29" t="s">
        <v>9</v>
      </c>
      <c r="L36" s="26" t="str">
        <f t="shared" si="8"/>
        <v>Composição</v>
      </c>
      <c r="M36" s="26" t="str">
        <f t="shared" si="9"/>
        <v>Camada</v>
      </c>
      <c r="N36" s="26" t="str">
        <f t="shared" si="10"/>
        <v>Argamassa</v>
      </c>
      <c r="O36" s="21" t="str">
        <f t="shared" si="11"/>
        <v>De.Piso.Colante</v>
      </c>
      <c r="P36" s="39" t="s">
        <v>771</v>
      </c>
      <c r="Q36" s="38" t="s">
        <v>773</v>
      </c>
      <c r="R36" s="77" t="s">
        <v>9</v>
      </c>
      <c r="S36" s="27" t="str">
        <f t="shared" si="12"/>
        <v>Composição</v>
      </c>
      <c r="T36" s="27" t="str">
        <f t="shared" si="13"/>
        <v>Camada</v>
      </c>
      <c r="U36" s="27" t="str">
        <f t="shared" si="14"/>
        <v>Argamassa</v>
      </c>
      <c r="V36" s="77" t="s">
        <v>90</v>
      </c>
      <c r="W36" s="1" t="str">
        <f t="shared" si="7"/>
        <v>Key.Com.36</v>
      </c>
      <c r="X36" s="49" t="s">
        <v>171</v>
      </c>
      <c r="Y36" s="49" t="s">
        <v>168</v>
      </c>
    </row>
    <row r="37" spans="1:25" ht="6.65" customHeight="1" x14ac:dyDescent="0.4">
      <c r="A37" s="23">
        <v>37</v>
      </c>
      <c r="B37" s="2" t="s">
        <v>44</v>
      </c>
      <c r="C37" s="2" t="s">
        <v>104</v>
      </c>
      <c r="D37" s="2" t="s">
        <v>172</v>
      </c>
      <c r="E37" s="2" t="s">
        <v>97</v>
      </c>
      <c r="F37" s="44" t="s">
        <v>746</v>
      </c>
      <c r="G37" s="29" t="s">
        <v>9</v>
      </c>
      <c r="H37" s="29" t="s">
        <v>9</v>
      </c>
      <c r="I37" s="29" t="s">
        <v>9</v>
      </c>
      <c r="J37" s="29" t="s">
        <v>9</v>
      </c>
      <c r="K37" s="29" t="s">
        <v>9</v>
      </c>
      <c r="L37" s="26" t="str">
        <f t="shared" si="8"/>
        <v>Composição</v>
      </c>
      <c r="M37" s="26" t="str">
        <f t="shared" si="9"/>
        <v>Camada</v>
      </c>
      <c r="N37" s="26" t="str">
        <f t="shared" si="10"/>
        <v>Argamassa</v>
      </c>
      <c r="O37" s="21" t="str">
        <f t="shared" si="11"/>
        <v>De.Piso.Polimérica</v>
      </c>
      <c r="P37" s="27" t="s">
        <v>100</v>
      </c>
      <c r="Q37" s="27" t="s">
        <v>774</v>
      </c>
      <c r="R37" s="77" t="s">
        <v>9</v>
      </c>
      <c r="S37" s="27" t="str">
        <f t="shared" si="12"/>
        <v>Composição</v>
      </c>
      <c r="T37" s="27" t="str">
        <f t="shared" si="13"/>
        <v>Camada</v>
      </c>
      <c r="U37" s="27" t="str">
        <f t="shared" si="14"/>
        <v>Argamassa</v>
      </c>
      <c r="V37" s="77" t="s">
        <v>90</v>
      </c>
      <c r="W37" s="1" t="str">
        <f t="shared" si="7"/>
        <v>Key.Com.37</v>
      </c>
      <c r="X37" s="49" t="s">
        <v>646</v>
      </c>
      <c r="Y37" s="49" t="s">
        <v>168</v>
      </c>
    </row>
    <row r="38" spans="1:25" ht="6.65" customHeight="1" x14ac:dyDescent="0.4">
      <c r="A38" s="23">
        <v>38</v>
      </c>
      <c r="B38" s="2" t="s">
        <v>44</v>
      </c>
      <c r="C38" s="2" t="s">
        <v>104</v>
      </c>
      <c r="D38" s="2" t="s">
        <v>172</v>
      </c>
      <c r="E38" s="2" t="s">
        <v>97</v>
      </c>
      <c r="F38" s="44" t="s">
        <v>747</v>
      </c>
      <c r="G38" s="29" t="s">
        <v>9</v>
      </c>
      <c r="H38" s="29" t="s">
        <v>9</v>
      </c>
      <c r="I38" s="29" t="s">
        <v>9</v>
      </c>
      <c r="J38" s="29" t="s">
        <v>9</v>
      </c>
      <c r="K38" s="29" t="s">
        <v>9</v>
      </c>
      <c r="L38" s="26" t="str">
        <f t="shared" si="8"/>
        <v>Composição</v>
      </c>
      <c r="M38" s="26" t="str">
        <f t="shared" si="9"/>
        <v>Camada</v>
      </c>
      <c r="N38" s="26" t="str">
        <f t="shared" si="10"/>
        <v>Argamassa</v>
      </c>
      <c r="O38" s="21" t="str">
        <f t="shared" si="11"/>
        <v>De.Piso.Baritada</v>
      </c>
      <c r="P38" s="27" t="s">
        <v>776</v>
      </c>
      <c r="Q38" s="27" t="s">
        <v>778</v>
      </c>
      <c r="R38" s="77" t="s">
        <v>9</v>
      </c>
      <c r="S38" s="27" t="str">
        <f t="shared" si="12"/>
        <v>Composição</v>
      </c>
      <c r="T38" s="27" t="str">
        <f t="shared" si="13"/>
        <v>Camada</v>
      </c>
      <c r="U38" s="27" t="str">
        <f t="shared" si="14"/>
        <v>Argamassa</v>
      </c>
      <c r="V38" s="77" t="s">
        <v>90</v>
      </c>
      <c r="W38" s="1" t="str">
        <f t="shared" si="7"/>
        <v>Key.Com.38</v>
      </c>
      <c r="X38" s="49" t="s">
        <v>646</v>
      </c>
      <c r="Y38" s="49" t="s">
        <v>168</v>
      </c>
    </row>
    <row r="39" spans="1:25" ht="6.65" customHeight="1" x14ac:dyDescent="0.4">
      <c r="A39" s="23">
        <v>39</v>
      </c>
      <c r="B39" s="2" t="s">
        <v>44</v>
      </c>
      <c r="C39" s="2" t="s">
        <v>104</v>
      </c>
      <c r="D39" s="2" t="s">
        <v>172</v>
      </c>
      <c r="E39" s="2" t="s">
        <v>97</v>
      </c>
      <c r="F39" s="25" t="s">
        <v>142</v>
      </c>
      <c r="G39" s="29" t="s">
        <v>9</v>
      </c>
      <c r="H39" s="29" t="s">
        <v>9</v>
      </c>
      <c r="I39" s="29" t="s">
        <v>9</v>
      </c>
      <c r="J39" s="29" t="s">
        <v>9</v>
      </c>
      <c r="K39" s="29" t="s">
        <v>9</v>
      </c>
      <c r="L39" s="26" t="str">
        <f t="shared" si="8"/>
        <v>Composição</v>
      </c>
      <c r="M39" s="26" t="str">
        <f t="shared" si="9"/>
        <v>Camada</v>
      </c>
      <c r="N39" s="26" t="str">
        <f t="shared" si="10"/>
        <v>Argamassa</v>
      </c>
      <c r="O39" s="21" t="str">
        <f t="shared" si="11"/>
        <v>Chapisco</v>
      </c>
      <c r="P39" s="39" t="s">
        <v>790</v>
      </c>
      <c r="Q39" s="38" t="s">
        <v>791</v>
      </c>
      <c r="R39" s="77" t="s">
        <v>9</v>
      </c>
      <c r="S39" s="27" t="str">
        <f t="shared" si="12"/>
        <v>Composição</v>
      </c>
      <c r="T39" s="27" t="str">
        <f t="shared" si="13"/>
        <v>Camada</v>
      </c>
      <c r="U39" s="27" t="str">
        <f t="shared" si="14"/>
        <v>Argamassa</v>
      </c>
      <c r="V39" s="77" t="s">
        <v>90</v>
      </c>
      <c r="W39" s="1" t="str">
        <f t="shared" si="7"/>
        <v>Key.Com.39</v>
      </c>
      <c r="X39" s="49" t="s">
        <v>637</v>
      </c>
      <c r="Y39" s="49" t="s">
        <v>168</v>
      </c>
    </row>
    <row r="40" spans="1:25" ht="6.65" customHeight="1" x14ac:dyDescent="0.4">
      <c r="A40" s="23">
        <v>40</v>
      </c>
      <c r="B40" s="2" t="s">
        <v>44</v>
      </c>
      <c r="C40" s="2" t="s">
        <v>104</v>
      </c>
      <c r="D40" s="2" t="s">
        <v>172</v>
      </c>
      <c r="E40" s="2" t="s">
        <v>97</v>
      </c>
      <c r="F40" s="25" t="s">
        <v>143</v>
      </c>
      <c r="G40" s="29" t="s">
        <v>9</v>
      </c>
      <c r="H40" s="29" t="s">
        <v>9</v>
      </c>
      <c r="I40" s="29" t="s">
        <v>9</v>
      </c>
      <c r="J40" s="29" t="s">
        <v>9</v>
      </c>
      <c r="K40" s="29" t="s">
        <v>9</v>
      </c>
      <c r="L40" s="26" t="str">
        <f t="shared" si="8"/>
        <v>Composição</v>
      </c>
      <c r="M40" s="26" t="str">
        <f t="shared" si="9"/>
        <v>Camada</v>
      </c>
      <c r="N40" s="26" t="str">
        <f t="shared" si="10"/>
        <v>Argamassa</v>
      </c>
      <c r="O40" s="21" t="str">
        <f t="shared" si="11"/>
        <v>Emboço</v>
      </c>
      <c r="P40" s="39" t="s">
        <v>792</v>
      </c>
      <c r="Q40" s="38" t="s">
        <v>787</v>
      </c>
      <c r="R40" s="77" t="s">
        <v>9</v>
      </c>
      <c r="S40" s="27" t="str">
        <f t="shared" si="12"/>
        <v>Composição</v>
      </c>
      <c r="T40" s="27" t="str">
        <f t="shared" si="13"/>
        <v>Camada</v>
      </c>
      <c r="U40" s="27" t="str">
        <f t="shared" si="14"/>
        <v>Argamassa</v>
      </c>
      <c r="V40" s="77" t="s">
        <v>90</v>
      </c>
      <c r="W40" s="1" t="str">
        <f t="shared" si="7"/>
        <v>Key.Com.40</v>
      </c>
      <c r="X40" s="49" t="s">
        <v>637</v>
      </c>
      <c r="Y40" s="49" t="s">
        <v>168</v>
      </c>
    </row>
    <row r="41" spans="1:25" ht="6.65" customHeight="1" x14ac:dyDescent="0.4">
      <c r="A41" s="23">
        <v>41</v>
      </c>
      <c r="B41" s="2" t="s">
        <v>44</v>
      </c>
      <c r="C41" s="2" t="s">
        <v>104</v>
      </c>
      <c r="D41" s="2" t="s">
        <v>172</v>
      </c>
      <c r="E41" s="2" t="s">
        <v>97</v>
      </c>
      <c r="F41" s="25" t="s">
        <v>144</v>
      </c>
      <c r="G41" s="29" t="s">
        <v>9</v>
      </c>
      <c r="H41" s="29" t="s">
        <v>9</v>
      </c>
      <c r="I41" s="29" t="s">
        <v>9</v>
      </c>
      <c r="J41" s="29" t="s">
        <v>9</v>
      </c>
      <c r="K41" s="29" t="s">
        <v>9</v>
      </c>
      <c r="L41" s="26" t="str">
        <f t="shared" si="8"/>
        <v>Composição</v>
      </c>
      <c r="M41" s="26" t="str">
        <f t="shared" si="9"/>
        <v>Camada</v>
      </c>
      <c r="N41" s="26" t="str">
        <f t="shared" si="10"/>
        <v>Argamassa</v>
      </c>
      <c r="O41" s="21" t="str">
        <f t="shared" si="11"/>
        <v>Reboco</v>
      </c>
      <c r="P41" s="39" t="s">
        <v>793</v>
      </c>
      <c r="Q41" s="38" t="s">
        <v>788</v>
      </c>
      <c r="R41" s="77" t="s">
        <v>9</v>
      </c>
      <c r="S41" s="27" t="str">
        <f t="shared" si="12"/>
        <v>Composição</v>
      </c>
      <c r="T41" s="27" t="str">
        <f t="shared" si="13"/>
        <v>Camada</v>
      </c>
      <c r="U41" s="27" t="str">
        <f t="shared" si="14"/>
        <v>Argamassa</v>
      </c>
      <c r="V41" s="77" t="s">
        <v>90</v>
      </c>
      <c r="W41" s="1" t="str">
        <f t="shared" si="7"/>
        <v>Key.Com.41</v>
      </c>
      <c r="X41" s="49" t="s">
        <v>637</v>
      </c>
      <c r="Y41" s="49" t="s">
        <v>168</v>
      </c>
    </row>
    <row r="42" spans="1:25" ht="6.65" customHeight="1" x14ac:dyDescent="0.4">
      <c r="A42" s="23">
        <v>42</v>
      </c>
      <c r="B42" s="2" t="s">
        <v>44</v>
      </c>
      <c r="C42" s="2" t="s">
        <v>104</v>
      </c>
      <c r="D42" s="2" t="s">
        <v>172</v>
      </c>
      <c r="E42" s="2" t="s">
        <v>97</v>
      </c>
      <c r="F42" s="25" t="s">
        <v>103</v>
      </c>
      <c r="G42" s="29" t="s">
        <v>9</v>
      </c>
      <c r="H42" s="29" t="s">
        <v>9</v>
      </c>
      <c r="I42" s="29" t="s">
        <v>9</v>
      </c>
      <c r="J42" s="29" t="s">
        <v>9</v>
      </c>
      <c r="K42" s="29" t="s">
        <v>9</v>
      </c>
      <c r="L42" s="26" t="str">
        <f t="shared" si="8"/>
        <v>Composição</v>
      </c>
      <c r="M42" s="26" t="str">
        <f t="shared" si="9"/>
        <v>Camada</v>
      </c>
      <c r="N42" s="26" t="str">
        <f t="shared" si="10"/>
        <v>Argamassa</v>
      </c>
      <c r="O42" s="21" t="str">
        <f t="shared" si="11"/>
        <v>Niveladora</v>
      </c>
      <c r="P42" s="39" t="s">
        <v>145</v>
      </c>
      <c r="Q42" s="39" t="s">
        <v>789</v>
      </c>
      <c r="R42" s="77" t="s">
        <v>9</v>
      </c>
      <c r="S42" s="27" t="str">
        <f t="shared" si="12"/>
        <v>Composição</v>
      </c>
      <c r="T42" s="27" t="str">
        <f t="shared" si="13"/>
        <v>Camada</v>
      </c>
      <c r="U42" s="27" t="str">
        <f t="shared" si="14"/>
        <v>Argamassa</v>
      </c>
      <c r="V42" s="77" t="s">
        <v>90</v>
      </c>
      <c r="W42" s="1" t="str">
        <f t="shared" si="7"/>
        <v>Key.Com.42</v>
      </c>
      <c r="X42" s="49" t="s">
        <v>171</v>
      </c>
      <c r="Y42" s="49" t="s">
        <v>168</v>
      </c>
    </row>
    <row r="43" spans="1:25" ht="6.65" customHeight="1" x14ac:dyDescent="0.4">
      <c r="A43" s="23">
        <v>43</v>
      </c>
      <c r="B43" s="2" t="s">
        <v>44</v>
      </c>
      <c r="C43" s="2" t="s">
        <v>104</v>
      </c>
      <c r="D43" s="2" t="s">
        <v>172</v>
      </c>
      <c r="E43" s="2" t="s">
        <v>97</v>
      </c>
      <c r="F43" s="44" t="s">
        <v>98</v>
      </c>
      <c r="G43" s="29" t="s">
        <v>9</v>
      </c>
      <c r="H43" s="29" t="s">
        <v>9</v>
      </c>
      <c r="I43" s="29" t="s">
        <v>9</v>
      </c>
      <c r="J43" s="29" t="s">
        <v>9</v>
      </c>
      <c r="K43" s="29" t="s">
        <v>9</v>
      </c>
      <c r="L43" s="26" t="str">
        <f t="shared" si="8"/>
        <v>Composição</v>
      </c>
      <c r="M43" s="26" t="str">
        <f t="shared" si="9"/>
        <v>Camada</v>
      </c>
      <c r="N43" s="26" t="str">
        <f t="shared" si="10"/>
        <v>Argamassa</v>
      </c>
      <c r="O43" s="21" t="str">
        <f t="shared" si="11"/>
        <v>Graute</v>
      </c>
      <c r="P43" s="27" t="s">
        <v>99</v>
      </c>
      <c r="Q43" s="27" t="s">
        <v>101</v>
      </c>
      <c r="R43" s="77" t="s">
        <v>9</v>
      </c>
      <c r="S43" s="27" t="str">
        <f t="shared" si="12"/>
        <v>Composição</v>
      </c>
      <c r="T43" s="27" t="str">
        <f t="shared" si="13"/>
        <v>Camada</v>
      </c>
      <c r="U43" s="27" t="str">
        <f t="shared" si="14"/>
        <v>Argamassa</v>
      </c>
      <c r="V43" s="77" t="s">
        <v>90</v>
      </c>
      <c r="W43" s="1" t="str">
        <f t="shared" si="7"/>
        <v>Key.Com.43</v>
      </c>
      <c r="X43" s="49" t="s">
        <v>171</v>
      </c>
      <c r="Y43" s="49" t="s">
        <v>168</v>
      </c>
    </row>
    <row r="44" spans="1:25" ht="6.65" customHeight="1" x14ac:dyDescent="0.4">
      <c r="A44" s="23">
        <v>44</v>
      </c>
      <c r="B44" s="2" t="s">
        <v>44</v>
      </c>
      <c r="C44" s="2" t="s">
        <v>104</v>
      </c>
      <c r="D44" s="2" t="s">
        <v>172</v>
      </c>
      <c r="E44" s="2" t="s">
        <v>158</v>
      </c>
      <c r="F44" s="25" t="s">
        <v>821</v>
      </c>
      <c r="G44" s="29" t="s">
        <v>9</v>
      </c>
      <c r="H44" s="29" t="s">
        <v>9</v>
      </c>
      <c r="I44" s="29" t="s">
        <v>9</v>
      </c>
      <c r="J44" s="29" t="s">
        <v>9</v>
      </c>
      <c r="K44" s="29" t="s">
        <v>9</v>
      </c>
      <c r="L44" s="26" t="str">
        <f t="shared" si="8"/>
        <v>Composição</v>
      </c>
      <c r="M44" s="26" t="str">
        <f t="shared" si="9"/>
        <v>Camada</v>
      </c>
      <c r="N44" s="26" t="str">
        <f t="shared" si="10"/>
        <v>Cola</v>
      </c>
      <c r="O44" s="21" t="str">
        <f t="shared" si="11"/>
        <v>Para.Madeiras</v>
      </c>
      <c r="P44" s="39" t="s">
        <v>794</v>
      </c>
      <c r="Q44" s="39" t="s">
        <v>795</v>
      </c>
      <c r="R44" s="77" t="s">
        <v>9</v>
      </c>
      <c r="S44" s="27" t="str">
        <f t="shared" si="12"/>
        <v>Composição</v>
      </c>
      <c r="T44" s="27" t="str">
        <f t="shared" si="13"/>
        <v>Camada</v>
      </c>
      <c r="U44" s="27" t="str">
        <f t="shared" si="14"/>
        <v>Cola</v>
      </c>
      <c r="V44" s="77" t="s">
        <v>90</v>
      </c>
      <c r="W44" s="1" t="str">
        <f t="shared" si="7"/>
        <v>Key.Com.44</v>
      </c>
      <c r="X44" s="49" t="s">
        <v>1003</v>
      </c>
      <c r="Y44" s="49" t="s">
        <v>999</v>
      </c>
    </row>
    <row r="45" spans="1:25" ht="6.65" customHeight="1" x14ac:dyDescent="0.4">
      <c r="A45" s="23">
        <v>45</v>
      </c>
      <c r="B45" s="2" t="s">
        <v>44</v>
      </c>
      <c r="C45" s="2" t="s">
        <v>104</v>
      </c>
      <c r="D45" s="2" t="s">
        <v>172</v>
      </c>
      <c r="E45" s="2" t="s">
        <v>158</v>
      </c>
      <c r="F45" s="25" t="s">
        <v>159</v>
      </c>
      <c r="G45" s="29" t="s">
        <v>9</v>
      </c>
      <c r="H45" s="29" t="s">
        <v>9</v>
      </c>
      <c r="I45" s="29" t="s">
        <v>9</v>
      </c>
      <c r="J45" s="29" t="s">
        <v>9</v>
      </c>
      <c r="K45" s="29" t="s">
        <v>9</v>
      </c>
      <c r="L45" s="26" t="str">
        <f t="shared" si="8"/>
        <v>Composição</v>
      </c>
      <c r="M45" s="26" t="str">
        <f t="shared" si="9"/>
        <v>Camada</v>
      </c>
      <c r="N45" s="26" t="str">
        <f t="shared" si="10"/>
        <v>Cola</v>
      </c>
      <c r="O45" s="21" t="str">
        <f t="shared" si="11"/>
        <v>Para.Metais</v>
      </c>
      <c r="P45" s="39" t="s">
        <v>577</v>
      </c>
      <c r="Q45" s="39" t="s">
        <v>581</v>
      </c>
      <c r="R45" s="77" t="s">
        <v>9</v>
      </c>
      <c r="S45" s="27" t="str">
        <f t="shared" si="12"/>
        <v>Composição</v>
      </c>
      <c r="T45" s="27" t="str">
        <f t="shared" si="13"/>
        <v>Camada</v>
      </c>
      <c r="U45" s="27" t="str">
        <f t="shared" si="14"/>
        <v>Cola</v>
      </c>
      <c r="V45" s="77" t="s">
        <v>90</v>
      </c>
      <c r="W45" s="1" t="str">
        <f t="shared" si="7"/>
        <v>Key.Com.45</v>
      </c>
      <c r="X45" s="49" t="s">
        <v>1003</v>
      </c>
      <c r="Y45" s="49" t="s">
        <v>999</v>
      </c>
    </row>
    <row r="46" spans="1:25" ht="6.65" customHeight="1" x14ac:dyDescent="0.4">
      <c r="A46" s="23">
        <v>46</v>
      </c>
      <c r="B46" s="2" t="s">
        <v>44</v>
      </c>
      <c r="C46" s="2" t="s">
        <v>104</v>
      </c>
      <c r="D46" s="2" t="s">
        <v>172</v>
      </c>
      <c r="E46" s="2" t="s">
        <v>158</v>
      </c>
      <c r="F46" s="25" t="s">
        <v>160</v>
      </c>
      <c r="G46" s="29" t="s">
        <v>9</v>
      </c>
      <c r="H46" s="29" t="s">
        <v>9</v>
      </c>
      <c r="I46" s="29" t="s">
        <v>9</v>
      </c>
      <c r="J46" s="29" t="s">
        <v>9</v>
      </c>
      <c r="K46" s="29" t="s">
        <v>9</v>
      </c>
      <c r="L46" s="26" t="str">
        <f t="shared" si="8"/>
        <v>Composição</v>
      </c>
      <c r="M46" s="26" t="str">
        <f t="shared" si="9"/>
        <v>Camada</v>
      </c>
      <c r="N46" s="26" t="str">
        <f t="shared" si="10"/>
        <v>Cola</v>
      </c>
      <c r="O46" s="21" t="str">
        <f t="shared" si="11"/>
        <v>Para.Texteis</v>
      </c>
      <c r="P46" s="39" t="s">
        <v>578</v>
      </c>
      <c r="Q46" s="39" t="s">
        <v>582</v>
      </c>
      <c r="R46" s="77" t="s">
        <v>9</v>
      </c>
      <c r="S46" s="27" t="str">
        <f t="shared" si="12"/>
        <v>Composição</v>
      </c>
      <c r="T46" s="27" t="str">
        <f t="shared" si="13"/>
        <v>Camada</v>
      </c>
      <c r="U46" s="27" t="str">
        <f t="shared" si="14"/>
        <v>Cola</v>
      </c>
      <c r="V46" s="77" t="s">
        <v>90</v>
      </c>
      <c r="W46" s="1" t="str">
        <f t="shared" si="7"/>
        <v>Key.Com.46</v>
      </c>
      <c r="X46" s="49" t="s">
        <v>1003</v>
      </c>
      <c r="Y46" s="49" t="s">
        <v>999</v>
      </c>
    </row>
    <row r="47" spans="1:25" ht="6.65" customHeight="1" x14ac:dyDescent="0.4">
      <c r="A47" s="23">
        <v>47</v>
      </c>
      <c r="B47" s="2" t="s">
        <v>44</v>
      </c>
      <c r="C47" s="2" t="s">
        <v>104</v>
      </c>
      <c r="D47" s="2" t="s">
        <v>172</v>
      </c>
      <c r="E47" s="2" t="s">
        <v>158</v>
      </c>
      <c r="F47" s="25" t="s">
        <v>161</v>
      </c>
      <c r="G47" s="29" t="s">
        <v>9</v>
      </c>
      <c r="H47" s="29" t="s">
        <v>9</v>
      </c>
      <c r="I47" s="29" t="s">
        <v>9</v>
      </c>
      <c r="J47" s="29" t="s">
        <v>9</v>
      </c>
      <c r="K47" s="29" t="s">
        <v>9</v>
      </c>
      <c r="L47" s="26" t="str">
        <f t="shared" si="8"/>
        <v>Composição</v>
      </c>
      <c r="M47" s="26" t="str">
        <f t="shared" si="9"/>
        <v>Camada</v>
      </c>
      <c r="N47" s="26" t="str">
        <f t="shared" si="10"/>
        <v>Cola</v>
      </c>
      <c r="O47" s="21" t="str">
        <f t="shared" si="11"/>
        <v>Para.Espumas</v>
      </c>
      <c r="P47" s="39" t="s">
        <v>579</v>
      </c>
      <c r="Q47" s="39" t="s">
        <v>583</v>
      </c>
      <c r="R47" s="77" t="s">
        <v>9</v>
      </c>
      <c r="S47" s="27" t="str">
        <f t="shared" si="12"/>
        <v>Composição</v>
      </c>
      <c r="T47" s="27" t="str">
        <f t="shared" si="13"/>
        <v>Camada</v>
      </c>
      <c r="U47" s="27" t="str">
        <f t="shared" si="14"/>
        <v>Cola</v>
      </c>
      <c r="V47" s="77" t="s">
        <v>90</v>
      </c>
      <c r="W47" s="1" t="str">
        <f t="shared" si="7"/>
        <v>Key.Com.47</v>
      </c>
      <c r="X47" s="49" t="s">
        <v>1003</v>
      </c>
      <c r="Y47" s="49" t="s">
        <v>999</v>
      </c>
    </row>
    <row r="48" spans="1:25" ht="6.65" customHeight="1" x14ac:dyDescent="0.4">
      <c r="A48" s="23">
        <v>48</v>
      </c>
      <c r="B48" s="2" t="s">
        <v>44</v>
      </c>
      <c r="C48" s="2" t="s">
        <v>104</v>
      </c>
      <c r="D48" s="2" t="s">
        <v>172</v>
      </c>
      <c r="E48" s="2" t="s">
        <v>158</v>
      </c>
      <c r="F48" s="25" t="s">
        <v>162</v>
      </c>
      <c r="G48" s="29" t="s">
        <v>9</v>
      </c>
      <c r="H48" s="29" t="s">
        <v>9</v>
      </c>
      <c r="I48" s="29" t="s">
        <v>9</v>
      </c>
      <c r="J48" s="29" t="s">
        <v>9</v>
      </c>
      <c r="K48" s="29" t="s">
        <v>9</v>
      </c>
      <c r="L48" s="26" t="str">
        <f t="shared" si="8"/>
        <v>Composição</v>
      </c>
      <c r="M48" s="26" t="str">
        <f t="shared" si="9"/>
        <v>Camada</v>
      </c>
      <c r="N48" s="26" t="str">
        <f t="shared" si="10"/>
        <v>Cola</v>
      </c>
      <c r="O48" s="21" t="str">
        <f t="shared" si="11"/>
        <v>Para.Louças</v>
      </c>
      <c r="P48" s="39" t="s">
        <v>580</v>
      </c>
      <c r="Q48" s="39" t="s">
        <v>584</v>
      </c>
      <c r="R48" s="77" t="s">
        <v>9</v>
      </c>
      <c r="S48" s="27" t="str">
        <f t="shared" si="12"/>
        <v>Composição</v>
      </c>
      <c r="T48" s="27" t="str">
        <f t="shared" si="13"/>
        <v>Camada</v>
      </c>
      <c r="U48" s="27" t="str">
        <f t="shared" si="14"/>
        <v>Cola</v>
      </c>
      <c r="V48" s="77" t="s">
        <v>90</v>
      </c>
      <c r="W48" s="1" t="str">
        <f t="shared" si="7"/>
        <v>Key.Com.48</v>
      </c>
      <c r="X48" s="49" t="s">
        <v>1003</v>
      </c>
      <c r="Y48" s="49" t="s">
        <v>999</v>
      </c>
    </row>
    <row r="49" spans="1:25" ht="6.65" customHeight="1" x14ac:dyDescent="0.4">
      <c r="A49" s="23">
        <v>49</v>
      </c>
      <c r="B49" s="2" t="s">
        <v>44</v>
      </c>
      <c r="C49" s="2" t="s">
        <v>104</v>
      </c>
      <c r="D49" s="2" t="s">
        <v>172</v>
      </c>
      <c r="E49" s="2" t="s">
        <v>677</v>
      </c>
      <c r="F49" s="2" t="s">
        <v>680</v>
      </c>
      <c r="G49" s="29" t="s">
        <v>9</v>
      </c>
      <c r="H49" s="29" t="s">
        <v>9</v>
      </c>
      <c r="I49" s="29" t="s">
        <v>9</v>
      </c>
      <c r="J49" s="29" t="s">
        <v>9</v>
      </c>
      <c r="K49" s="29" t="s">
        <v>9</v>
      </c>
      <c r="L49" s="26" t="str">
        <f t="shared" si="8"/>
        <v>Composição</v>
      </c>
      <c r="M49" s="26" t="str">
        <f t="shared" si="9"/>
        <v>Camada</v>
      </c>
      <c r="N49" s="26" t="str">
        <f t="shared" si="10"/>
        <v>Cavidade</v>
      </c>
      <c r="O49" s="21" t="str">
        <f t="shared" si="11"/>
        <v>Ar.Térmica</v>
      </c>
      <c r="P49" s="21" t="s">
        <v>681</v>
      </c>
      <c r="Q49" s="21" t="s">
        <v>682</v>
      </c>
      <c r="R49" s="77" t="s">
        <v>9</v>
      </c>
      <c r="S49" s="27" t="str">
        <f t="shared" si="12"/>
        <v>Composição</v>
      </c>
      <c r="T49" s="27" t="str">
        <f t="shared" si="13"/>
        <v>Camada</v>
      </c>
      <c r="U49" s="27" t="str">
        <f t="shared" si="14"/>
        <v>Cavidade</v>
      </c>
      <c r="V49" s="77" t="s">
        <v>90</v>
      </c>
      <c r="W49" s="1" t="str">
        <f t="shared" si="7"/>
        <v>Key.Com.49</v>
      </c>
      <c r="X49" s="49" t="s">
        <v>645</v>
      </c>
      <c r="Y49" s="49" t="s">
        <v>168</v>
      </c>
    </row>
    <row r="50" spans="1:25" ht="6.65" customHeight="1" x14ac:dyDescent="0.4">
      <c r="A50" s="23">
        <v>50</v>
      </c>
      <c r="B50" s="2" t="s">
        <v>44</v>
      </c>
      <c r="C50" s="2" t="s">
        <v>104</v>
      </c>
      <c r="D50" s="2" t="s">
        <v>172</v>
      </c>
      <c r="E50" s="2" t="s">
        <v>677</v>
      </c>
      <c r="F50" s="2" t="s">
        <v>679</v>
      </c>
      <c r="G50" s="29" t="s">
        <v>9</v>
      </c>
      <c r="H50" s="29" t="s">
        <v>9</v>
      </c>
      <c r="I50" s="29" t="s">
        <v>9</v>
      </c>
      <c r="J50" s="29" t="s">
        <v>9</v>
      </c>
      <c r="K50" s="29" t="s">
        <v>9</v>
      </c>
      <c r="L50" s="26" t="str">
        <f t="shared" si="8"/>
        <v>Composição</v>
      </c>
      <c r="M50" s="26" t="str">
        <f t="shared" si="9"/>
        <v>Camada</v>
      </c>
      <c r="N50" s="26" t="str">
        <f t="shared" si="10"/>
        <v>Cavidade</v>
      </c>
      <c r="O50" s="21" t="str">
        <f t="shared" si="11"/>
        <v>Ar.Acústica</v>
      </c>
      <c r="P50" s="21" t="s">
        <v>678</v>
      </c>
      <c r="Q50" s="21" t="s">
        <v>683</v>
      </c>
      <c r="R50" s="77" t="s">
        <v>9</v>
      </c>
      <c r="S50" s="27" t="str">
        <f t="shared" si="12"/>
        <v>Composição</v>
      </c>
      <c r="T50" s="27" t="str">
        <f t="shared" si="13"/>
        <v>Camada</v>
      </c>
      <c r="U50" s="27" t="str">
        <f t="shared" si="14"/>
        <v>Cavidade</v>
      </c>
      <c r="V50" s="77" t="s">
        <v>90</v>
      </c>
      <c r="W50" s="1" t="str">
        <f t="shared" si="7"/>
        <v>Key.Com.50</v>
      </c>
      <c r="X50" s="49" t="s">
        <v>645</v>
      </c>
      <c r="Y50" s="49" t="s">
        <v>168</v>
      </c>
    </row>
    <row r="51" spans="1:25" ht="6.65" customHeight="1" x14ac:dyDescent="0.4">
      <c r="A51" s="23">
        <v>51</v>
      </c>
      <c r="B51" s="2" t="s">
        <v>44</v>
      </c>
      <c r="C51" s="2" t="s">
        <v>104</v>
      </c>
      <c r="D51" s="2" t="s">
        <v>172</v>
      </c>
      <c r="E51" s="2" t="s">
        <v>657</v>
      </c>
      <c r="F51" s="2" t="s">
        <v>660</v>
      </c>
      <c r="G51" s="29" t="s">
        <v>9</v>
      </c>
      <c r="H51" s="29" t="s">
        <v>9</v>
      </c>
      <c r="I51" s="29" t="s">
        <v>9</v>
      </c>
      <c r="J51" s="29" t="s">
        <v>9</v>
      </c>
      <c r="K51" s="29" t="s">
        <v>9</v>
      </c>
      <c r="L51" s="26" t="str">
        <f t="shared" si="8"/>
        <v>Composição</v>
      </c>
      <c r="M51" s="26" t="str">
        <f t="shared" si="9"/>
        <v>Camada</v>
      </c>
      <c r="N51" s="26" t="str">
        <f t="shared" si="10"/>
        <v>Manta</v>
      </c>
      <c r="O51" s="21" t="str">
        <f t="shared" si="11"/>
        <v>Piso.Manta.Acústica</v>
      </c>
      <c r="P51" s="21" t="s">
        <v>662</v>
      </c>
      <c r="Q51" s="38" t="s">
        <v>665</v>
      </c>
      <c r="R51" s="77" t="s">
        <v>9</v>
      </c>
      <c r="S51" s="27" t="str">
        <f t="shared" si="12"/>
        <v>Composição</v>
      </c>
      <c r="T51" s="27" t="str">
        <f t="shared" si="13"/>
        <v>Camada</v>
      </c>
      <c r="U51" s="27" t="str">
        <f t="shared" si="14"/>
        <v>Manta</v>
      </c>
      <c r="V51" s="77" t="s">
        <v>90</v>
      </c>
      <c r="W51" s="1" t="str">
        <f t="shared" si="7"/>
        <v>Key.Com.51</v>
      </c>
      <c r="X51" s="49" t="s">
        <v>658</v>
      </c>
      <c r="Y51" s="49" t="s">
        <v>168</v>
      </c>
    </row>
    <row r="52" spans="1:25" ht="6.65" customHeight="1" x14ac:dyDescent="0.4">
      <c r="A52" s="23">
        <v>52</v>
      </c>
      <c r="B52" s="2" t="s">
        <v>44</v>
      </c>
      <c r="C52" s="2" t="s">
        <v>104</v>
      </c>
      <c r="D52" s="2" t="s">
        <v>172</v>
      </c>
      <c r="E52" s="2" t="s">
        <v>657</v>
      </c>
      <c r="F52" s="2" t="s">
        <v>661</v>
      </c>
      <c r="G52" s="29" t="s">
        <v>9</v>
      </c>
      <c r="H52" s="29" t="s">
        <v>9</v>
      </c>
      <c r="I52" s="29" t="s">
        <v>9</v>
      </c>
      <c r="J52" s="29" t="s">
        <v>9</v>
      </c>
      <c r="K52" s="29" t="s">
        <v>9</v>
      </c>
      <c r="L52" s="26" t="str">
        <f t="shared" si="8"/>
        <v>Composição</v>
      </c>
      <c r="M52" s="26" t="str">
        <f t="shared" si="9"/>
        <v>Camada</v>
      </c>
      <c r="N52" s="26" t="str">
        <f t="shared" si="10"/>
        <v>Manta</v>
      </c>
      <c r="O52" s="21" t="str">
        <f t="shared" si="11"/>
        <v>Piso.Manta.Hidrófuga</v>
      </c>
      <c r="P52" s="21" t="s">
        <v>663</v>
      </c>
      <c r="Q52" s="38" t="s">
        <v>666</v>
      </c>
      <c r="R52" s="77" t="s">
        <v>9</v>
      </c>
      <c r="S52" s="27" t="str">
        <f t="shared" si="12"/>
        <v>Composição</v>
      </c>
      <c r="T52" s="27" t="str">
        <f t="shared" si="13"/>
        <v>Camada</v>
      </c>
      <c r="U52" s="27" t="str">
        <f t="shared" si="14"/>
        <v>Manta</v>
      </c>
      <c r="V52" s="77" t="s">
        <v>90</v>
      </c>
      <c r="W52" s="1" t="str">
        <f t="shared" si="7"/>
        <v>Key.Com.52</v>
      </c>
      <c r="X52" s="49" t="s">
        <v>658</v>
      </c>
      <c r="Y52" s="49" t="s">
        <v>168</v>
      </c>
    </row>
    <row r="53" spans="1:25" ht="6.65" customHeight="1" x14ac:dyDescent="0.4">
      <c r="A53" s="23">
        <v>53</v>
      </c>
      <c r="B53" s="2" t="s">
        <v>44</v>
      </c>
      <c r="C53" s="2" t="s">
        <v>104</v>
      </c>
      <c r="D53" s="2" t="s">
        <v>172</v>
      </c>
      <c r="E53" s="2" t="s">
        <v>657</v>
      </c>
      <c r="F53" s="2" t="s">
        <v>659</v>
      </c>
      <c r="G53" s="29" t="s">
        <v>9</v>
      </c>
      <c r="H53" s="29" t="s">
        <v>9</v>
      </c>
      <c r="I53" s="29" t="s">
        <v>9</v>
      </c>
      <c r="J53" s="29" t="s">
        <v>9</v>
      </c>
      <c r="K53" s="29" t="s">
        <v>9</v>
      </c>
      <c r="L53" s="26" t="str">
        <f t="shared" si="8"/>
        <v>Composição</v>
      </c>
      <c r="M53" s="26" t="str">
        <f t="shared" si="9"/>
        <v>Camada</v>
      </c>
      <c r="N53" s="26" t="str">
        <f t="shared" si="10"/>
        <v>Manta</v>
      </c>
      <c r="O53" s="21" t="str">
        <f t="shared" si="11"/>
        <v>Piso.Manta.Térmica</v>
      </c>
      <c r="P53" s="21" t="s">
        <v>664</v>
      </c>
      <c r="Q53" s="38" t="s">
        <v>667</v>
      </c>
      <c r="R53" s="77" t="s">
        <v>9</v>
      </c>
      <c r="S53" s="27" t="str">
        <f t="shared" si="12"/>
        <v>Composição</v>
      </c>
      <c r="T53" s="27" t="str">
        <f t="shared" si="13"/>
        <v>Camada</v>
      </c>
      <c r="U53" s="27" t="str">
        <f t="shared" si="14"/>
        <v>Manta</v>
      </c>
      <c r="V53" s="77" t="s">
        <v>90</v>
      </c>
      <c r="W53" s="1" t="str">
        <f t="shared" si="7"/>
        <v>Key.Com.53</v>
      </c>
      <c r="X53" s="49" t="s">
        <v>658</v>
      </c>
      <c r="Y53" s="49" t="s">
        <v>168</v>
      </c>
    </row>
    <row r="54" spans="1:25" ht="6.65" customHeight="1" x14ac:dyDescent="0.4">
      <c r="A54" s="23">
        <v>54</v>
      </c>
      <c r="B54" s="2" t="s">
        <v>44</v>
      </c>
      <c r="C54" s="2" t="s">
        <v>104</v>
      </c>
      <c r="D54" s="2" t="s">
        <v>172</v>
      </c>
      <c r="E54" s="2" t="s">
        <v>132</v>
      </c>
      <c r="F54" s="2" t="s">
        <v>604</v>
      </c>
      <c r="G54" s="29" t="s">
        <v>9</v>
      </c>
      <c r="H54" s="29" t="s">
        <v>9</v>
      </c>
      <c r="I54" s="29" t="s">
        <v>9</v>
      </c>
      <c r="J54" s="29" t="s">
        <v>9</v>
      </c>
      <c r="K54" s="29" t="s">
        <v>9</v>
      </c>
      <c r="L54" s="26" t="str">
        <f t="shared" si="8"/>
        <v>Composição</v>
      </c>
      <c r="M54" s="26" t="str">
        <f t="shared" si="9"/>
        <v>Camada</v>
      </c>
      <c r="N54" s="26" t="str">
        <f t="shared" si="10"/>
        <v>Acessível</v>
      </c>
      <c r="O54" s="21" t="str">
        <f t="shared" si="11"/>
        <v>Piso.Tátil.Alerta</v>
      </c>
      <c r="P54" s="21" t="s">
        <v>655</v>
      </c>
      <c r="Q54" s="38" t="s">
        <v>668</v>
      </c>
      <c r="R54" s="77" t="s">
        <v>9</v>
      </c>
      <c r="S54" s="27" t="str">
        <f t="shared" si="12"/>
        <v>Composição</v>
      </c>
      <c r="T54" s="27" t="str">
        <f t="shared" si="13"/>
        <v>Camada</v>
      </c>
      <c r="U54" s="27" t="str">
        <f t="shared" si="14"/>
        <v>Acessível</v>
      </c>
      <c r="V54" s="77" t="s">
        <v>90</v>
      </c>
      <c r="W54" s="1" t="str">
        <f t="shared" si="7"/>
        <v>Key.Com.54</v>
      </c>
      <c r="X54" s="49" t="s">
        <v>167</v>
      </c>
      <c r="Y54" s="49" t="s">
        <v>168</v>
      </c>
    </row>
    <row r="55" spans="1:25" ht="6.65" customHeight="1" x14ac:dyDescent="0.4">
      <c r="A55" s="23">
        <v>55</v>
      </c>
      <c r="B55" s="2" t="s">
        <v>44</v>
      </c>
      <c r="C55" s="2" t="s">
        <v>104</v>
      </c>
      <c r="D55" s="2" t="s">
        <v>172</v>
      </c>
      <c r="E55" s="2" t="s">
        <v>132</v>
      </c>
      <c r="F55" s="2" t="s">
        <v>605</v>
      </c>
      <c r="G55" s="29" t="s">
        <v>9</v>
      </c>
      <c r="H55" s="29" t="s">
        <v>9</v>
      </c>
      <c r="I55" s="29" t="s">
        <v>9</v>
      </c>
      <c r="J55" s="29" t="s">
        <v>9</v>
      </c>
      <c r="K55" s="29" t="s">
        <v>9</v>
      </c>
      <c r="L55" s="26" t="str">
        <f t="shared" si="8"/>
        <v>Composição</v>
      </c>
      <c r="M55" s="26" t="str">
        <f t="shared" si="9"/>
        <v>Camada</v>
      </c>
      <c r="N55" s="26" t="str">
        <f t="shared" si="10"/>
        <v>Acessível</v>
      </c>
      <c r="O55" s="21" t="str">
        <f t="shared" si="11"/>
        <v>Piso.Tátil.Direcional</v>
      </c>
      <c r="P55" s="21" t="s">
        <v>656</v>
      </c>
      <c r="Q55" s="38" t="s">
        <v>669</v>
      </c>
      <c r="R55" s="77" t="s">
        <v>9</v>
      </c>
      <c r="S55" s="27" t="str">
        <f t="shared" si="12"/>
        <v>Composição</v>
      </c>
      <c r="T55" s="27" t="str">
        <f t="shared" si="13"/>
        <v>Camada</v>
      </c>
      <c r="U55" s="27" t="str">
        <f t="shared" si="14"/>
        <v>Acessível</v>
      </c>
      <c r="V55" s="77" t="s">
        <v>90</v>
      </c>
      <c r="W55" s="1" t="str">
        <f t="shared" si="7"/>
        <v>Key.Com.55</v>
      </c>
      <c r="X55" s="49" t="s">
        <v>167</v>
      </c>
      <c r="Y55" s="49" t="s">
        <v>168</v>
      </c>
    </row>
    <row r="56" spans="1:25" ht="6.65" customHeight="1" x14ac:dyDescent="0.4">
      <c r="A56" s="23">
        <v>56</v>
      </c>
      <c r="B56" s="2" t="s">
        <v>44</v>
      </c>
      <c r="C56" s="2" t="s">
        <v>104</v>
      </c>
      <c r="D56" s="2" t="s">
        <v>172</v>
      </c>
      <c r="E56" s="2" t="s">
        <v>133</v>
      </c>
      <c r="F56" s="2" t="s">
        <v>603</v>
      </c>
      <c r="G56" s="29" t="s">
        <v>9</v>
      </c>
      <c r="H56" s="29" t="s">
        <v>9</v>
      </c>
      <c r="I56" s="29" t="s">
        <v>9</v>
      </c>
      <c r="J56" s="29" t="s">
        <v>9</v>
      </c>
      <c r="K56" s="29" t="s">
        <v>9</v>
      </c>
      <c r="L56" s="26" t="str">
        <f t="shared" si="8"/>
        <v>Composição</v>
      </c>
      <c r="M56" s="26" t="str">
        <f t="shared" si="9"/>
        <v>Camada</v>
      </c>
      <c r="N56" s="26" t="str">
        <f t="shared" si="10"/>
        <v>Resistente</v>
      </c>
      <c r="O56" s="21" t="str">
        <f t="shared" si="11"/>
        <v>Piso.Asfaltado</v>
      </c>
      <c r="P56" s="21" t="s">
        <v>654</v>
      </c>
      <c r="Q56" s="38" t="s">
        <v>670</v>
      </c>
      <c r="R56" s="77" t="s">
        <v>9</v>
      </c>
      <c r="S56" s="27" t="str">
        <f t="shared" si="12"/>
        <v>Composição</v>
      </c>
      <c r="T56" s="27" t="str">
        <f t="shared" si="13"/>
        <v>Camada</v>
      </c>
      <c r="U56" s="27" t="str">
        <f t="shared" si="14"/>
        <v>Resistente</v>
      </c>
      <c r="V56" s="77" t="s">
        <v>90</v>
      </c>
      <c r="W56" s="1" t="str">
        <f t="shared" si="7"/>
        <v>Key.Com.56</v>
      </c>
      <c r="X56" s="49" t="s">
        <v>167</v>
      </c>
      <c r="Y56" s="49" t="s">
        <v>168</v>
      </c>
    </row>
    <row r="57" spans="1:25" ht="6.65" customHeight="1" x14ac:dyDescent="0.4">
      <c r="A57" s="23">
        <v>57</v>
      </c>
      <c r="B57" s="2" t="s">
        <v>44</v>
      </c>
      <c r="C57" s="2" t="s">
        <v>104</v>
      </c>
      <c r="D57" s="2" t="s">
        <v>172</v>
      </c>
      <c r="E57" s="2" t="s">
        <v>133</v>
      </c>
      <c r="F57" s="2" t="s">
        <v>602</v>
      </c>
      <c r="G57" s="29" t="s">
        <v>9</v>
      </c>
      <c r="H57" s="29" t="s">
        <v>9</v>
      </c>
      <c r="I57" s="29" t="s">
        <v>9</v>
      </c>
      <c r="J57" s="29" t="s">
        <v>9</v>
      </c>
      <c r="K57" s="29" t="s">
        <v>9</v>
      </c>
      <c r="L57" s="26" t="str">
        <f t="shared" si="8"/>
        <v>Composição</v>
      </c>
      <c r="M57" s="26" t="str">
        <f t="shared" si="9"/>
        <v>Camada</v>
      </c>
      <c r="N57" s="26" t="str">
        <f t="shared" si="10"/>
        <v>Resistente</v>
      </c>
      <c r="O57" s="21" t="str">
        <f t="shared" si="11"/>
        <v>Piso.Concretado</v>
      </c>
      <c r="P57" s="21" t="s">
        <v>653</v>
      </c>
      <c r="Q57" s="38" t="s">
        <v>671</v>
      </c>
      <c r="R57" s="77" t="s">
        <v>9</v>
      </c>
      <c r="S57" s="27" t="str">
        <f t="shared" si="12"/>
        <v>Composição</v>
      </c>
      <c r="T57" s="27" t="str">
        <f t="shared" si="13"/>
        <v>Camada</v>
      </c>
      <c r="U57" s="27" t="str">
        <f t="shared" si="14"/>
        <v>Resistente</v>
      </c>
      <c r="V57" s="77" t="s">
        <v>90</v>
      </c>
      <c r="W57" s="1" t="str">
        <f t="shared" si="7"/>
        <v>Key.Com.57</v>
      </c>
      <c r="X57" s="49" t="s">
        <v>167</v>
      </c>
      <c r="Y57" s="49" t="s">
        <v>168</v>
      </c>
    </row>
    <row r="58" spans="1:25" ht="6.65" customHeight="1" x14ac:dyDescent="0.4">
      <c r="A58" s="23">
        <v>58</v>
      </c>
      <c r="B58" s="2" t="s">
        <v>44</v>
      </c>
      <c r="C58" s="2" t="s">
        <v>104</v>
      </c>
      <c r="D58" s="2" t="s">
        <v>172</v>
      </c>
      <c r="E58" s="2" t="s">
        <v>133</v>
      </c>
      <c r="F58" s="2" t="s">
        <v>609</v>
      </c>
      <c r="G58" s="29" t="s">
        <v>9</v>
      </c>
      <c r="H58" s="29" t="s">
        <v>9</v>
      </c>
      <c r="I58" s="29" t="s">
        <v>9</v>
      </c>
      <c r="J58" s="29" t="s">
        <v>9</v>
      </c>
      <c r="K58" s="29" t="s">
        <v>9</v>
      </c>
      <c r="L58" s="26" t="str">
        <f t="shared" si="8"/>
        <v>Composição</v>
      </c>
      <c r="M58" s="26" t="str">
        <f t="shared" si="9"/>
        <v>Camada</v>
      </c>
      <c r="N58" s="26" t="str">
        <f t="shared" si="10"/>
        <v>Resistente</v>
      </c>
      <c r="O58" s="21" t="str">
        <f t="shared" si="11"/>
        <v>Piso.Automotivo</v>
      </c>
      <c r="P58" s="21" t="s">
        <v>652</v>
      </c>
      <c r="Q58" s="38" t="s">
        <v>626</v>
      </c>
      <c r="R58" s="77" t="s">
        <v>9</v>
      </c>
      <c r="S58" s="27" t="str">
        <f t="shared" si="12"/>
        <v>Composição</v>
      </c>
      <c r="T58" s="27" t="str">
        <f t="shared" si="13"/>
        <v>Camada</v>
      </c>
      <c r="U58" s="27" t="str">
        <f t="shared" si="14"/>
        <v>Resistente</v>
      </c>
      <c r="V58" s="77" t="s">
        <v>90</v>
      </c>
      <c r="W58" s="1" t="str">
        <f t="shared" si="7"/>
        <v>Key.Com.58</v>
      </c>
      <c r="X58" s="49" t="s">
        <v>167</v>
      </c>
      <c r="Y58" s="49" t="s">
        <v>168</v>
      </c>
    </row>
    <row r="59" spans="1:25" ht="6.65" customHeight="1" x14ac:dyDescent="0.4">
      <c r="A59" s="23">
        <v>59</v>
      </c>
      <c r="B59" s="2" t="s">
        <v>44</v>
      </c>
      <c r="C59" s="2" t="s">
        <v>104</v>
      </c>
      <c r="D59" s="2" t="s">
        <v>172</v>
      </c>
      <c r="E59" s="2" t="s">
        <v>133</v>
      </c>
      <c r="F59" s="2" t="s">
        <v>601</v>
      </c>
      <c r="G59" s="29" t="s">
        <v>9</v>
      </c>
      <c r="H59" s="29" t="s">
        <v>9</v>
      </c>
      <c r="I59" s="29" t="s">
        <v>9</v>
      </c>
      <c r="J59" s="29" t="s">
        <v>9</v>
      </c>
      <c r="K59" s="29" t="s">
        <v>9</v>
      </c>
      <c r="L59" s="26" t="str">
        <f t="shared" si="8"/>
        <v>Composição</v>
      </c>
      <c r="M59" s="26" t="str">
        <f t="shared" si="9"/>
        <v>Camada</v>
      </c>
      <c r="N59" s="26" t="str">
        <f t="shared" si="10"/>
        <v>Resistente</v>
      </c>
      <c r="O59" s="21" t="str">
        <f t="shared" si="11"/>
        <v>Piso.Bloquete.Carro</v>
      </c>
      <c r="P59" s="21" t="s">
        <v>651</v>
      </c>
      <c r="Q59" s="38" t="s">
        <v>672</v>
      </c>
      <c r="R59" s="77" t="s">
        <v>9</v>
      </c>
      <c r="S59" s="27" t="str">
        <f t="shared" si="12"/>
        <v>Composição</v>
      </c>
      <c r="T59" s="27" t="str">
        <f t="shared" si="13"/>
        <v>Camada</v>
      </c>
      <c r="U59" s="27" t="str">
        <f t="shared" si="14"/>
        <v>Resistente</v>
      </c>
      <c r="V59" s="77" t="s">
        <v>90</v>
      </c>
      <c r="W59" s="1" t="str">
        <f t="shared" si="7"/>
        <v>Key.Com.59</v>
      </c>
      <c r="X59" s="49" t="s">
        <v>167</v>
      </c>
      <c r="Y59" s="49" t="s">
        <v>168</v>
      </c>
    </row>
    <row r="60" spans="1:25" ht="6.65" customHeight="1" x14ac:dyDescent="0.4">
      <c r="A60" s="23">
        <v>60</v>
      </c>
      <c r="B60" s="2" t="s">
        <v>44</v>
      </c>
      <c r="C60" s="2" t="s">
        <v>104</v>
      </c>
      <c r="D60" s="2" t="s">
        <v>172</v>
      </c>
      <c r="E60" s="2" t="s">
        <v>131</v>
      </c>
      <c r="F60" s="2" t="s">
        <v>606</v>
      </c>
      <c r="G60" s="29" t="s">
        <v>9</v>
      </c>
      <c r="H60" s="29" t="s">
        <v>9</v>
      </c>
      <c r="I60" s="29" t="s">
        <v>9</v>
      </c>
      <c r="J60" s="29" t="s">
        <v>9</v>
      </c>
      <c r="K60" s="29" t="s">
        <v>9</v>
      </c>
      <c r="L60" s="26" t="str">
        <f t="shared" si="8"/>
        <v>Composição</v>
      </c>
      <c r="M60" s="26" t="str">
        <f t="shared" si="9"/>
        <v>Camada</v>
      </c>
      <c r="N60" s="26" t="str">
        <f t="shared" si="10"/>
        <v>Drenante</v>
      </c>
      <c r="O60" s="21" t="str">
        <f t="shared" si="11"/>
        <v>Piso.Intertravado</v>
      </c>
      <c r="P60" s="21" t="s">
        <v>625</v>
      </c>
      <c r="Q60" s="38" t="s">
        <v>627</v>
      </c>
      <c r="R60" s="77" t="s">
        <v>9</v>
      </c>
      <c r="S60" s="27" t="str">
        <f t="shared" si="12"/>
        <v>Composição</v>
      </c>
      <c r="T60" s="27" t="str">
        <f t="shared" si="13"/>
        <v>Camada</v>
      </c>
      <c r="U60" s="27" t="str">
        <f t="shared" si="14"/>
        <v>Drenante</v>
      </c>
      <c r="V60" s="77" t="s">
        <v>90</v>
      </c>
      <c r="W60" s="1" t="str">
        <f t="shared" si="7"/>
        <v>Key.Com.60</v>
      </c>
      <c r="X60" s="49" t="s">
        <v>167</v>
      </c>
      <c r="Y60" s="49" t="s">
        <v>168</v>
      </c>
    </row>
    <row r="61" spans="1:25" ht="6.65" customHeight="1" x14ac:dyDescent="0.4">
      <c r="A61" s="23">
        <v>61</v>
      </c>
      <c r="B61" s="2" t="s">
        <v>44</v>
      </c>
      <c r="C61" s="2" t="s">
        <v>104</v>
      </c>
      <c r="D61" s="2" t="s">
        <v>172</v>
      </c>
      <c r="E61" s="2" t="s">
        <v>131</v>
      </c>
      <c r="F61" s="2" t="s">
        <v>607</v>
      </c>
      <c r="G61" s="29" t="s">
        <v>9</v>
      </c>
      <c r="H61" s="29" t="s">
        <v>9</v>
      </c>
      <c r="I61" s="29" t="s">
        <v>9</v>
      </c>
      <c r="J61" s="29" t="s">
        <v>9</v>
      </c>
      <c r="K61" s="29" t="s">
        <v>9</v>
      </c>
      <c r="L61" s="26" t="str">
        <f t="shared" si="8"/>
        <v>Composição</v>
      </c>
      <c r="M61" s="26" t="str">
        <f t="shared" si="9"/>
        <v>Camada</v>
      </c>
      <c r="N61" s="26" t="str">
        <f t="shared" si="10"/>
        <v>Drenante</v>
      </c>
      <c r="O61" s="21" t="str">
        <f t="shared" si="11"/>
        <v>Piso.Fulget</v>
      </c>
      <c r="P61" s="21" t="s">
        <v>650</v>
      </c>
      <c r="Q61" s="38" t="s">
        <v>673</v>
      </c>
      <c r="R61" s="77" t="s">
        <v>9</v>
      </c>
      <c r="S61" s="27" t="str">
        <f t="shared" si="12"/>
        <v>Composição</v>
      </c>
      <c r="T61" s="27" t="str">
        <f t="shared" si="13"/>
        <v>Camada</v>
      </c>
      <c r="U61" s="27" t="str">
        <f t="shared" si="14"/>
        <v>Drenante</v>
      </c>
      <c r="V61" s="77" t="s">
        <v>90</v>
      </c>
      <c r="W61" s="1" t="str">
        <f t="shared" si="7"/>
        <v>Key.Com.61</v>
      </c>
      <c r="X61" s="49" t="s">
        <v>167</v>
      </c>
      <c r="Y61" s="49" t="s">
        <v>168</v>
      </c>
    </row>
    <row r="62" spans="1:25" ht="6.65" customHeight="1" x14ac:dyDescent="0.4">
      <c r="A62" s="23">
        <v>62</v>
      </c>
      <c r="B62" s="2" t="s">
        <v>44</v>
      </c>
      <c r="C62" s="2" t="s">
        <v>104</v>
      </c>
      <c r="D62" s="2" t="s">
        <v>172</v>
      </c>
      <c r="E62" s="2" t="s">
        <v>131</v>
      </c>
      <c r="F62" s="2" t="s">
        <v>608</v>
      </c>
      <c r="G62" s="29" t="s">
        <v>9</v>
      </c>
      <c r="H62" s="29" t="s">
        <v>9</v>
      </c>
      <c r="I62" s="29" t="s">
        <v>9</v>
      </c>
      <c r="J62" s="29" t="s">
        <v>9</v>
      </c>
      <c r="K62" s="29" t="s">
        <v>9</v>
      </c>
      <c r="L62" s="26" t="str">
        <f t="shared" si="8"/>
        <v>Composição</v>
      </c>
      <c r="M62" s="26" t="str">
        <f t="shared" si="9"/>
        <v>Camada</v>
      </c>
      <c r="N62" s="26" t="str">
        <f t="shared" si="10"/>
        <v>Drenante</v>
      </c>
      <c r="O62" s="21" t="str">
        <f t="shared" si="11"/>
        <v>Piso.Bloquete.Grama</v>
      </c>
      <c r="P62" s="21" t="s">
        <v>649</v>
      </c>
      <c r="Q62" s="38" t="s">
        <v>674</v>
      </c>
      <c r="R62" s="77" t="s">
        <v>9</v>
      </c>
      <c r="S62" s="27" t="str">
        <f t="shared" si="12"/>
        <v>Composição</v>
      </c>
      <c r="T62" s="27" t="str">
        <f t="shared" si="13"/>
        <v>Camada</v>
      </c>
      <c r="U62" s="27" t="str">
        <f t="shared" si="14"/>
        <v>Drenante</v>
      </c>
      <c r="V62" s="77" t="s">
        <v>90</v>
      </c>
      <c r="W62" s="1" t="str">
        <f t="shared" si="7"/>
        <v>Key.Com.62</v>
      </c>
      <c r="X62" s="49" t="s">
        <v>167</v>
      </c>
      <c r="Y62" s="49" t="s">
        <v>168</v>
      </c>
    </row>
    <row r="63" spans="1:25" ht="6.65" customHeight="1" x14ac:dyDescent="0.4">
      <c r="A63" s="23">
        <v>63</v>
      </c>
      <c r="B63" s="2" t="s">
        <v>44</v>
      </c>
      <c r="C63" s="2" t="s">
        <v>104</v>
      </c>
      <c r="D63" s="2" t="s">
        <v>172</v>
      </c>
      <c r="E63" s="2" t="s">
        <v>610</v>
      </c>
      <c r="F63" s="2" t="s">
        <v>639</v>
      </c>
      <c r="G63" s="29" t="s">
        <v>9</v>
      </c>
      <c r="H63" s="29" t="s">
        <v>9</v>
      </c>
      <c r="I63" s="29" t="s">
        <v>9</v>
      </c>
      <c r="J63" s="29" t="s">
        <v>9</v>
      </c>
      <c r="K63" s="29" t="s">
        <v>9</v>
      </c>
      <c r="L63" s="26" t="str">
        <f t="shared" si="8"/>
        <v>Composição</v>
      </c>
      <c r="M63" s="26" t="str">
        <f t="shared" si="9"/>
        <v>Camada</v>
      </c>
      <c r="N63" s="26" t="str">
        <f t="shared" si="10"/>
        <v>Paginada</v>
      </c>
      <c r="O63" s="21" t="str">
        <f t="shared" si="11"/>
        <v>Piso.Cerâmico</v>
      </c>
      <c r="P63" s="21" t="s">
        <v>647</v>
      </c>
      <c r="Q63" s="38" t="s">
        <v>675</v>
      </c>
      <c r="R63" s="77" t="s">
        <v>9</v>
      </c>
      <c r="S63" s="27" t="str">
        <f t="shared" si="12"/>
        <v>Composição</v>
      </c>
      <c r="T63" s="27" t="str">
        <f t="shared" si="13"/>
        <v>Camada</v>
      </c>
      <c r="U63" s="27" t="str">
        <f t="shared" si="14"/>
        <v>Paginada</v>
      </c>
      <c r="V63" s="77" t="s">
        <v>90</v>
      </c>
      <c r="W63" s="1" t="str">
        <f t="shared" si="7"/>
        <v>Key.Com.63</v>
      </c>
      <c r="X63" s="49" t="s">
        <v>167</v>
      </c>
      <c r="Y63" s="49" t="s">
        <v>168</v>
      </c>
    </row>
    <row r="64" spans="1:25" ht="6.65" customHeight="1" x14ac:dyDescent="0.4">
      <c r="A64" s="23">
        <v>64</v>
      </c>
      <c r="B64" s="2" t="s">
        <v>44</v>
      </c>
      <c r="C64" s="2" t="s">
        <v>104</v>
      </c>
      <c r="D64" s="2" t="s">
        <v>172</v>
      </c>
      <c r="E64" s="2" t="s">
        <v>610</v>
      </c>
      <c r="F64" s="2" t="s">
        <v>638</v>
      </c>
      <c r="G64" s="29" t="s">
        <v>9</v>
      </c>
      <c r="H64" s="29" t="s">
        <v>9</v>
      </c>
      <c r="I64" s="29" t="s">
        <v>9</v>
      </c>
      <c r="J64" s="29" t="s">
        <v>9</v>
      </c>
      <c r="K64" s="29" t="s">
        <v>9</v>
      </c>
      <c r="L64" s="26" t="str">
        <f t="shared" si="8"/>
        <v>Composição</v>
      </c>
      <c r="M64" s="26" t="str">
        <f t="shared" si="9"/>
        <v>Camada</v>
      </c>
      <c r="N64" s="26" t="str">
        <f t="shared" si="10"/>
        <v>Paginada</v>
      </c>
      <c r="O64" s="21" t="str">
        <f t="shared" si="11"/>
        <v>Piso.Porcelanato</v>
      </c>
      <c r="P64" s="21" t="s">
        <v>648</v>
      </c>
      <c r="Q64" s="38" t="s">
        <v>676</v>
      </c>
      <c r="R64" s="77" t="s">
        <v>9</v>
      </c>
      <c r="S64" s="27" t="str">
        <f t="shared" si="12"/>
        <v>Composição</v>
      </c>
      <c r="T64" s="27" t="str">
        <f t="shared" si="13"/>
        <v>Camada</v>
      </c>
      <c r="U64" s="27" t="str">
        <f t="shared" si="14"/>
        <v>Paginada</v>
      </c>
      <c r="V64" s="77" t="s">
        <v>90</v>
      </c>
      <c r="W64" s="1" t="str">
        <f t="shared" si="7"/>
        <v>Key.Com.64</v>
      </c>
      <c r="X64" s="49" t="s">
        <v>167</v>
      </c>
      <c r="Y64" s="49" t="s">
        <v>168</v>
      </c>
    </row>
    <row r="65" spans="1:25" ht="6.65" customHeight="1" x14ac:dyDescent="0.4">
      <c r="A65" s="23">
        <v>65</v>
      </c>
      <c r="B65" s="2" t="s">
        <v>44</v>
      </c>
      <c r="C65" s="2" t="s">
        <v>104</v>
      </c>
      <c r="D65" s="2" t="s">
        <v>172</v>
      </c>
      <c r="E65" s="2" t="s">
        <v>610</v>
      </c>
      <c r="F65" s="2" t="s">
        <v>596</v>
      </c>
      <c r="G65" s="29" t="s">
        <v>9</v>
      </c>
      <c r="H65" s="29" t="s">
        <v>9</v>
      </c>
      <c r="I65" s="29" t="s">
        <v>9</v>
      </c>
      <c r="J65" s="29" t="s">
        <v>9</v>
      </c>
      <c r="K65" s="29" t="s">
        <v>9</v>
      </c>
      <c r="L65" s="26" t="str">
        <f t="shared" si="8"/>
        <v>Composição</v>
      </c>
      <c r="M65" s="26" t="str">
        <f t="shared" si="9"/>
        <v>Camada</v>
      </c>
      <c r="N65" s="26" t="str">
        <f t="shared" si="10"/>
        <v>Paginada</v>
      </c>
      <c r="O65" s="21" t="str">
        <f t="shared" si="11"/>
        <v>Piso.Taco</v>
      </c>
      <c r="P65" s="21" t="s">
        <v>616</v>
      </c>
      <c r="Q65" s="38" t="s">
        <v>628</v>
      </c>
      <c r="R65" s="77" t="s">
        <v>9</v>
      </c>
      <c r="S65" s="27" t="str">
        <f t="shared" si="12"/>
        <v>Composição</v>
      </c>
      <c r="T65" s="27" t="str">
        <f t="shared" si="13"/>
        <v>Camada</v>
      </c>
      <c r="U65" s="27" t="str">
        <f t="shared" si="14"/>
        <v>Paginada</v>
      </c>
      <c r="V65" s="77" t="s">
        <v>90</v>
      </c>
      <c r="W65" s="1" t="str">
        <f t="shared" si="7"/>
        <v>Key.Com.65</v>
      </c>
      <c r="X65" s="49" t="s">
        <v>167</v>
      </c>
      <c r="Y65" s="49" t="s">
        <v>168</v>
      </c>
    </row>
    <row r="66" spans="1:25" ht="6.65" customHeight="1" x14ac:dyDescent="0.4">
      <c r="A66" s="23">
        <v>66</v>
      </c>
      <c r="B66" s="2" t="s">
        <v>44</v>
      </c>
      <c r="C66" s="2" t="s">
        <v>104</v>
      </c>
      <c r="D66" s="2" t="s">
        <v>172</v>
      </c>
      <c r="E66" s="2" t="s">
        <v>610</v>
      </c>
      <c r="F66" s="2" t="s">
        <v>597</v>
      </c>
      <c r="G66" s="29" t="s">
        <v>9</v>
      </c>
      <c r="H66" s="29" t="s">
        <v>9</v>
      </c>
      <c r="I66" s="29" t="s">
        <v>9</v>
      </c>
      <c r="J66" s="29" t="s">
        <v>9</v>
      </c>
      <c r="K66" s="29" t="s">
        <v>9</v>
      </c>
      <c r="L66" s="26" t="str">
        <f t="shared" ref="L66:L97" si="15">CONCATENATE("", C66)</f>
        <v>Composição</v>
      </c>
      <c r="M66" s="26" t="str">
        <f t="shared" ref="M66:M97" si="16">CONCATENATE("", D66)</f>
        <v>Camada</v>
      </c>
      <c r="N66" s="26" t="str">
        <f t="shared" ref="N66:N97" si="17">(SUBSTITUTE(SUBSTITUTE(CONCATENATE("",E66),"."," ")," De "," de "))</f>
        <v>Paginada</v>
      </c>
      <c r="O66" s="21" t="str">
        <f t="shared" ref="O66:O97" si="18">F66</f>
        <v>Piso.Vinílico</v>
      </c>
      <c r="P66" s="21" t="s">
        <v>617</v>
      </c>
      <c r="Q66" s="38" t="s">
        <v>629</v>
      </c>
      <c r="R66" s="77" t="s">
        <v>9</v>
      </c>
      <c r="S66" s="27" t="str">
        <f t="shared" ref="S66:S97" si="19">SUBSTITUTE(C66, ".", " ")</f>
        <v>Composição</v>
      </c>
      <c r="T66" s="27" t="str">
        <f t="shared" ref="T66:T97" si="20">SUBSTITUTE(D66, ".", " ")</f>
        <v>Camada</v>
      </c>
      <c r="U66" s="27" t="str">
        <f t="shared" ref="U66:U97" si="21">SUBSTITUTE(E66, ".", " ")</f>
        <v>Paginada</v>
      </c>
      <c r="V66" s="77" t="s">
        <v>90</v>
      </c>
      <c r="W66" s="1" t="str">
        <f t="shared" ref="W66:W129" si="22">CONCATENATE("Key.",LEFT(C66,3),".",A66)</f>
        <v>Key.Com.66</v>
      </c>
      <c r="X66" s="49" t="s">
        <v>167</v>
      </c>
      <c r="Y66" s="49" t="s">
        <v>168</v>
      </c>
    </row>
    <row r="67" spans="1:25" ht="6.65" customHeight="1" x14ac:dyDescent="0.4">
      <c r="A67" s="23">
        <v>67</v>
      </c>
      <c r="B67" s="2" t="s">
        <v>44</v>
      </c>
      <c r="C67" s="2" t="s">
        <v>104</v>
      </c>
      <c r="D67" s="2" t="s">
        <v>172</v>
      </c>
      <c r="E67" s="2" t="s">
        <v>610</v>
      </c>
      <c r="F67" s="2" t="s">
        <v>640</v>
      </c>
      <c r="G67" s="29" t="s">
        <v>9</v>
      </c>
      <c r="H67" s="29" t="s">
        <v>9</v>
      </c>
      <c r="I67" s="29" t="s">
        <v>9</v>
      </c>
      <c r="J67" s="29" t="s">
        <v>9</v>
      </c>
      <c r="K67" s="29" t="s">
        <v>9</v>
      </c>
      <c r="L67" s="26" t="str">
        <f t="shared" si="15"/>
        <v>Composição</v>
      </c>
      <c r="M67" s="26" t="str">
        <f t="shared" si="16"/>
        <v>Camada</v>
      </c>
      <c r="N67" s="26" t="str">
        <f t="shared" si="17"/>
        <v>Paginada</v>
      </c>
      <c r="O67" s="21" t="str">
        <f t="shared" si="18"/>
        <v>Piso.Pedra.Natural</v>
      </c>
      <c r="P67" s="21" t="s">
        <v>618</v>
      </c>
      <c r="Q67" s="38" t="s">
        <v>630</v>
      </c>
      <c r="R67" s="77" t="s">
        <v>9</v>
      </c>
      <c r="S67" s="27" t="str">
        <f t="shared" si="19"/>
        <v>Composição</v>
      </c>
      <c r="T67" s="27" t="str">
        <f t="shared" si="20"/>
        <v>Camada</v>
      </c>
      <c r="U67" s="27" t="str">
        <f t="shared" si="21"/>
        <v>Paginada</v>
      </c>
      <c r="V67" s="77" t="s">
        <v>90</v>
      </c>
      <c r="W67" s="1" t="str">
        <f t="shared" si="22"/>
        <v>Key.Com.67</v>
      </c>
      <c r="X67" s="49" t="s">
        <v>167</v>
      </c>
      <c r="Y67" s="49" t="s">
        <v>168</v>
      </c>
    </row>
    <row r="68" spans="1:25" ht="6.65" customHeight="1" x14ac:dyDescent="0.4">
      <c r="A68" s="23">
        <v>68</v>
      </c>
      <c r="B68" s="2" t="s">
        <v>44</v>
      </c>
      <c r="C68" s="2" t="s">
        <v>104</v>
      </c>
      <c r="D68" s="2" t="s">
        <v>172</v>
      </c>
      <c r="E68" s="2" t="s">
        <v>610</v>
      </c>
      <c r="F68" s="2" t="s">
        <v>641</v>
      </c>
      <c r="G68" s="29" t="s">
        <v>9</v>
      </c>
      <c r="H68" s="29" t="s">
        <v>9</v>
      </c>
      <c r="I68" s="29" t="s">
        <v>9</v>
      </c>
      <c r="J68" s="29" t="s">
        <v>9</v>
      </c>
      <c r="K68" s="29" t="s">
        <v>9</v>
      </c>
      <c r="L68" s="26" t="str">
        <f t="shared" si="15"/>
        <v>Composição</v>
      </c>
      <c r="M68" s="26" t="str">
        <f t="shared" si="16"/>
        <v>Camada</v>
      </c>
      <c r="N68" s="26" t="str">
        <f t="shared" si="17"/>
        <v>Paginada</v>
      </c>
      <c r="O68" s="21" t="str">
        <f t="shared" si="18"/>
        <v>Piso.Pedra.Sintética</v>
      </c>
      <c r="P68" s="21" t="s">
        <v>619</v>
      </c>
      <c r="Q68" s="38" t="s">
        <v>631</v>
      </c>
      <c r="R68" s="77" t="s">
        <v>9</v>
      </c>
      <c r="S68" s="27" t="str">
        <f t="shared" si="19"/>
        <v>Composição</v>
      </c>
      <c r="T68" s="27" t="str">
        <f t="shared" si="20"/>
        <v>Camada</v>
      </c>
      <c r="U68" s="27" t="str">
        <f t="shared" si="21"/>
        <v>Paginada</v>
      </c>
      <c r="V68" s="77" t="s">
        <v>90</v>
      </c>
      <c r="W68" s="1" t="str">
        <f t="shared" si="22"/>
        <v>Key.Com.68</v>
      </c>
      <c r="X68" s="49" t="s">
        <v>167</v>
      </c>
      <c r="Y68" s="49" t="s">
        <v>168</v>
      </c>
    </row>
    <row r="69" spans="1:25" ht="6.65" customHeight="1" x14ac:dyDescent="0.4">
      <c r="A69" s="23">
        <v>69</v>
      </c>
      <c r="B69" s="2" t="s">
        <v>44</v>
      </c>
      <c r="C69" s="2" t="s">
        <v>104</v>
      </c>
      <c r="D69" s="2" t="s">
        <v>172</v>
      </c>
      <c r="E69" s="2" t="s">
        <v>610</v>
      </c>
      <c r="F69" s="2" t="s">
        <v>598</v>
      </c>
      <c r="G69" s="29" t="s">
        <v>9</v>
      </c>
      <c r="H69" s="29" t="s">
        <v>9</v>
      </c>
      <c r="I69" s="29" t="s">
        <v>9</v>
      </c>
      <c r="J69" s="29" t="s">
        <v>9</v>
      </c>
      <c r="K69" s="29" t="s">
        <v>9</v>
      </c>
      <c r="L69" s="26" t="str">
        <f t="shared" si="15"/>
        <v>Composição</v>
      </c>
      <c r="M69" s="26" t="str">
        <f t="shared" si="16"/>
        <v>Camada</v>
      </c>
      <c r="N69" s="26" t="str">
        <f t="shared" si="17"/>
        <v>Paginada</v>
      </c>
      <c r="O69" s="21" t="str">
        <f t="shared" si="18"/>
        <v>Piso.Elevado</v>
      </c>
      <c r="P69" s="21" t="s">
        <v>620</v>
      </c>
      <c r="Q69" s="38" t="s">
        <v>632</v>
      </c>
      <c r="R69" s="77" t="s">
        <v>9</v>
      </c>
      <c r="S69" s="27" t="str">
        <f t="shared" si="19"/>
        <v>Composição</v>
      </c>
      <c r="T69" s="27" t="str">
        <f t="shared" si="20"/>
        <v>Camada</v>
      </c>
      <c r="U69" s="27" t="str">
        <f t="shared" si="21"/>
        <v>Paginada</v>
      </c>
      <c r="V69" s="77" t="s">
        <v>90</v>
      </c>
      <c r="W69" s="1" t="str">
        <f t="shared" si="22"/>
        <v>Key.Com.69</v>
      </c>
      <c r="X69" s="49" t="s">
        <v>167</v>
      </c>
      <c r="Y69" s="49" t="s">
        <v>168</v>
      </c>
    </row>
    <row r="70" spans="1:25" ht="6.65" customHeight="1" x14ac:dyDescent="0.4">
      <c r="A70" s="23">
        <v>70</v>
      </c>
      <c r="B70" s="2" t="s">
        <v>44</v>
      </c>
      <c r="C70" s="2" t="s">
        <v>104</v>
      </c>
      <c r="D70" s="2" t="s">
        <v>172</v>
      </c>
      <c r="E70" s="2" t="s">
        <v>610</v>
      </c>
      <c r="F70" s="2" t="s">
        <v>714</v>
      </c>
      <c r="G70" s="29" t="s">
        <v>9</v>
      </c>
      <c r="H70" s="29" t="s">
        <v>9</v>
      </c>
      <c r="I70" s="29" t="s">
        <v>9</v>
      </c>
      <c r="J70" s="29" t="s">
        <v>9</v>
      </c>
      <c r="K70" s="29" t="s">
        <v>9</v>
      </c>
      <c r="L70" s="26" t="str">
        <f t="shared" si="15"/>
        <v>Composição</v>
      </c>
      <c r="M70" s="26" t="str">
        <f t="shared" si="16"/>
        <v>Camada</v>
      </c>
      <c r="N70" s="26" t="str">
        <f t="shared" si="17"/>
        <v>Paginada</v>
      </c>
      <c r="O70" s="21" t="str">
        <f t="shared" si="18"/>
        <v>Piso.Vidro</v>
      </c>
      <c r="P70" s="21" t="s">
        <v>621</v>
      </c>
      <c r="Q70" s="38" t="s">
        <v>633</v>
      </c>
      <c r="R70" s="77" t="s">
        <v>9</v>
      </c>
      <c r="S70" s="27" t="str">
        <f t="shared" si="19"/>
        <v>Composição</v>
      </c>
      <c r="T70" s="27" t="str">
        <f t="shared" si="20"/>
        <v>Camada</v>
      </c>
      <c r="U70" s="27" t="str">
        <f t="shared" si="21"/>
        <v>Paginada</v>
      </c>
      <c r="V70" s="77" t="s">
        <v>90</v>
      </c>
      <c r="W70" s="1" t="str">
        <f t="shared" si="22"/>
        <v>Key.Com.70</v>
      </c>
      <c r="X70" s="49" t="s">
        <v>167</v>
      </c>
      <c r="Y70" s="49" t="s">
        <v>168</v>
      </c>
    </row>
    <row r="71" spans="1:25" ht="6.65" customHeight="1" x14ac:dyDescent="0.4">
      <c r="A71" s="23">
        <v>71</v>
      </c>
      <c r="B71" s="2" t="s">
        <v>44</v>
      </c>
      <c r="C71" s="2" t="s">
        <v>104</v>
      </c>
      <c r="D71" s="2" t="s">
        <v>172</v>
      </c>
      <c r="E71" s="2" t="s">
        <v>610</v>
      </c>
      <c r="F71" s="2" t="s">
        <v>711</v>
      </c>
      <c r="G71" s="29" t="s">
        <v>9</v>
      </c>
      <c r="H71" s="29" t="s">
        <v>9</v>
      </c>
      <c r="I71" s="29" t="s">
        <v>9</v>
      </c>
      <c r="J71" s="29" t="s">
        <v>9</v>
      </c>
      <c r="K71" s="29" t="s">
        <v>9</v>
      </c>
      <c r="L71" s="26" t="str">
        <f t="shared" si="15"/>
        <v>Composição</v>
      </c>
      <c r="M71" s="26" t="str">
        <f t="shared" si="16"/>
        <v>Camada</v>
      </c>
      <c r="N71" s="26" t="str">
        <f t="shared" si="17"/>
        <v>Paginada</v>
      </c>
      <c r="O71" s="21" t="str">
        <f t="shared" si="18"/>
        <v>Piso.Gradil</v>
      </c>
      <c r="P71" s="21" t="s">
        <v>713</v>
      </c>
      <c r="Q71" s="38" t="s">
        <v>712</v>
      </c>
      <c r="R71" s="77" t="s">
        <v>9</v>
      </c>
      <c r="S71" s="27" t="str">
        <f t="shared" si="19"/>
        <v>Composição</v>
      </c>
      <c r="T71" s="27" t="str">
        <f t="shared" si="20"/>
        <v>Camada</v>
      </c>
      <c r="U71" s="27" t="str">
        <f t="shared" si="21"/>
        <v>Paginada</v>
      </c>
      <c r="V71" s="77" t="s">
        <v>90</v>
      </c>
      <c r="W71" s="1" t="str">
        <f t="shared" si="22"/>
        <v>Key.Com.71</v>
      </c>
      <c r="X71" s="49" t="s">
        <v>167</v>
      </c>
      <c r="Y71" s="49" t="s">
        <v>168</v>
      </c>
    </row>
    <row r="72" spans="1:25" ht="6.65" customHeight="1" x14ac:dyDescent="0.4">
      <c r="A72" s="23">
        <v>72</v>
      </c>
      <c r="B72" s="2" t="s">
        <v>44</v>
      </c>
      <c r="C72" s="2" t="s">
        <v>104</v>
      </c>
      <c r="D72" s="2" t="s">
        <v>172</v>
      </c>
      <c r="E72" s="2" t="s">
        <v>610</v>
      </c>
      <c r="F72" s="2" t="s">
        <v>643</v>
      </c>
      <c r="G72" s="29" t="s">
        <v>9</v>
      </c>
      <c r="H72" s="29" t="s">
        <v>9</v>
      </c>
      <c r="I72" s="29" t="s">
        <v>9</v>
      </c>
      <c r="J72" s="29" t="s">
        <v>9</v>
      </c>
      <c r="K72" s="29" t="s">
        <v>9</v>
      </c>
      <c r="L72" s="26" t="str">
        <f t="shared" si="15"/>
        <v>Composição</v>
      </c>
      <c r="M72" s="26" t="str">
        <f t="shared" si="16"/>
        <v>Camada</v>
      </c>
      <c r="N72" s="26" t="str">
        <f t="shared" si="17"/>
        <v>Paginada</v>
      </c>
      <c r="O72" s="21" t="str">
        <f t="shared" si="18"/>
        <v>Parede.Cerâmica</v>
      </c>
      <c r="P72" s="21" t="s">
        <v>700</v>
      </c>
      <c r="Q72" s="38" t="s">
        <v>701</v>
      </c>
      <c r="R72" s="77" t="s">
        <v>9</v>
      </c>
      <c r="S72" s="27" t="str">
        <f t="shared" si="19"/>
        <v>Composição</v>
      </c>
      <c r="T72" s="27" t="str">
        <f t="shared" si="20"/>
        <v>Camada</v>
      </c>
      <c r="U72" s="27" t="str">
        <f t="shared" si="21"/>
        <v>Paginada</v>
      </c>
      <c r="V72" s="77" t="s">
        <v>90</v>
      </c>
      <c r="W72" s="1" t="str">
        <f t="shared" si="22"/>
        <v>Key.Com.72</v>
      </c>
      <c r="X72" s="49" t="s">
        <v>283</v>
      </c>
      <c r="Y72" s="49" t="s">
        <v>168</v>
      </c>
    </row>
    <row r="73" spans="1:25" ht="6.65" customHeight="1" x14ac:dyDescent="0.4">
      <c r="A73" s="23">
        <v>73</v>
      </c>
      <c r="B73" s="2" t="s">
        <v>44</v>
      </c>
      <c r="C73" s="2" t="s">
        <v>104</v>
      </c>
      <c r="D73" s="2" t="s">
        <v>172</v>
      </c>
      <c r="E73" s="2" t="s">
        <v>610</v>
      </c>
      <c r="F73" s="2" t="s">
        <v>642</v>
      </c>
      <c r="G73" s="29" t="s">
        <v>9</v>
      </c>
      <c r="H73" s="29" t="s">
        <v>9</v>
      </c>
      <c r="I73" s="29" t="s">
        <v>9</v>
      </c>
      <c r="J73" s="29" t="s">
        <v>9</v>
      </c>
      <c r="K73" s="29" t="s">
        <v>9</v>
      </c>
      <c r="L73" s="26" t="str">
        <f t="shared" si="15"/>
        <v>Composição</v>
      </c>
      <c r="M73" s="26" t="str">
        <f t="shared" si="16"/>
        <v>Camada</v>
      </c>
      <c r="N73" s="26" t="str">
        <f t="shared" si="17"/>
        <v>Paginada</v>
      </c>
      <c r="O73" s="21" t="str">
        <f t="shared" si="18"/>
        <v>Parede.Porcelanato</v>
      </c>
      <c r="P73" s="21" t="s">
        <v>699</v>
      </c>
      <c r="Q73" s="38" t="s">
        <v>702</v>
      </c>
      <c r="R73" s="77" t="s">
        <v>9</v>
      </c>
      <c r="S73" s="27" t="str">
        <f t="shared" si="19"/>
        <v>Composição</v>
      </c>
      <c r="T73" s="27" t="str">
        <f t="shared" si="20"/>
        <v>Camada</v>
      </c>
      <c r="U73" s="27" t="str">
        <f t="shared" si="21"/>
        <v>Paginada</v>
      </c>
      <c r="V73" s="77" t="s">
        <v>90</v>
      </c>
      <c r="W73" s="1" t="str">
        <f t="shared" si="22"/>
        <v>Key.Com.73</v>
      </c>
      <c r="X73" s="49" t="s">
        <v>644</v>
      </c>
      <c r="Y73" s="49" t="s">
        <v>168</v>
      </c>
    </row>
    <row r="74" spans="1:25" ht="6.65" customHeight="1" x14ac:dyDescent="0.4">
      <c r="A74" s="23">
        <v>74</v>
      </c>
      <c r="B74" s="2" t="s">
        <v>44</v>
      </c>
      <c r="C74" s="2" t="s">
        <v>104</v>
      </c>
      <c r="D74" s="2" t="s">
        <v>172</v>
      </c>
      <c r="E74" s="2" t="s">
        <v>610</v>
      </c>
      <c r="F74" s="25" t="s">
        <v>692</v>
      </c>
      <c r="G74" s="29" t="s">
        <v>9</v>
      </c>
      <c r="H74" s="29" t="s">
        <v>9</v>
      </c>
      <c r="I74" s="29" t="s">
        <v>9</v>
      </c>
      <c r="J74" s="29" t="s">
        <v>9</v>
      </c>
      <c r="K74" s="29" t="s">
        <v>9</v>
      </c>
      <c r="L74" s="26" t="str">
        <f t="shared" si="15"/>
        <v>Composição</v>
      </c>
      <c r="M74" s="26" t="str">
        <f t="shared" si="16"/>
        <v>Camada</v>
      </c>
      <c r="N74" s="26" t="str">
        <f t="shared" si="17"/>
        <v>Paginada</v>
      </c>
      <c r="O74" s="21" t="str">
        <f t="shared" si="18"/>
        <v>Parede.Azulejada</v>
      </c>
      <c r="P74" s="39" t="s">
        <v>288</v>
      </c>
      <c r="Q74" s="38" t="s">
        <v>289</v>
      </c>
      <c r="R74" s="77" t="s">
        <v>9</v>
      </c>
      <c r="S74" s="27" t="str">
        <f t="shared" si="19"/>
        <v>Composição</v>
      </c>
      <c r="T74" s="27" t="str">
        <f t="shared" si="20"/>
        <v>Camada</v>
      </c>
      <c r="U74" s="27" t="str">
        <f t="shared" si="21"/>
        <v>Paginada</v>
      </c>
      <c r="V74" s="77" t="s">
        <v>90</v>
      </c>
      <c r="W74" s="1" t="str">
        <f t="shared" si="22"/>
        <v>Key.Com.74</v>
      </c>
      <c r="X74" s="49" t="s">
        <v>283</v>
      </c>
      <c r="Y74" s="49" t="s">
        <v>168</v>
      </c>
    </row>
    <row r="75" spans="1:25" ht="6.65" customHeight="1" x14ac:dyDescent="0.4">
      <c r="A75" s="23">
        <v>75</v>
      </c>
      <c r="B75" s="2" t="s">
        <v>44</v>
      </c>
      <c r="C75" s="2" t="s">
        <v>104</v>
      </c>
      <c r="D75" s="2" t="s">
        <v>172</v>
      </c>
      <c r="E75" s="2" t="s">
        <v>610</v>
      </c>
      <c r="F75" s="25" t="s">
        <v>698</v>
      </c>
      <c r="G75" s="29" t="s">
        <v>9</v>
      </c>
      <c r="H75" s="29" t="s">
        <v>9</v>
      </c>
      <c r="I75" s="29" t="s">
        <v>9</v>
      </c>
      <c r="J75" s="29" t="s">
        <v>9</v>
      </c>
      <c r="K75" s="29" t="s">
        <v>9</v>
      </c>
      <c r="L75" s="26" t="str">
        <f t="shared" si="15"/>
        <v>Composição</v>
      </c>
      <c r="M75" s="26" t="str">
        <f t="shared" si="16"/>
        <v>Camada</v>
      </c>
      <c r="N75" s="26" t="str">
        <f t="shared" si="17"/>
        <v>Paginada</v>
      </c>
      <c r="O75" s="21" t="str">
        <f t="shared" si="18"/>
        <v>Parede.Hidráulica</v>
      </c>
      <c r="P75" s="39" t="s">
        <v>292</v>
      </c>
      <c r="Q75" s="38" t="s">
        <v>293</v>
      </c>
      <c r="R75" s="77" t="s">
        <v>9</v>
      </c>
      <c r="S75" s="27" t="str">
        <f t="shared" si="19"/>
        <v>Composição</v>
      </c>
      <c r="T75" s="27" t="str">
        <f t="shared" si="20"/>
        <v>Camada</v>
      </c>
      <c r="U75" s="27" t="str">
        <f t="shared" si="21"/>
        <v>Paginada</v>
      </c>
      <c r="V75" s="77" t="s">
        <v>90</v>
      </c>
      <c r="W75" s="1" t="str">
        <f t="shared" si="22"/>
        <v>Key.Com.75</v>
      </c>
      <c r="X75" s="49" t="s">
        <v>283</v>
      </c>
      <c r="Y75" s="49" t="s">
        <v>168</v>
      </c>
    </row>
    <row r="76" spans="1:25" ht="6.65" customHeight="1" x14ac:dyDescent="0.4">
      <c r="A76" s="23">
        <v>76</v>
      </c>
      <c r="B76" s="2" t="s">
        <v>44</v>
      </c>
      <c r="C76" s="2" t="s">
        <v>104</v>
      </c>
      <c r="D76" s="2" t="s">
        <v>172</v>
      </c>
      <c r="E76" s="2" t="s">
        <v>610</v>
      </c>
      <c r="F76" s="25" t="s">
        <v>693</v>
      </c>
      <c r="G76" s="29" t="s">
        <v>9</v>
      </c>
      <c r="H76" s="29" t="s">
        <v>9</v>
      </c>
      <c r="I76" s="29" t="s">
        <v>9</v>
      </c>
      <c r="J76" s="29" t="s">
        <v>9</v>
      </c>
      <c r="K76" s="29" t="s">
        <v>9</v>
      </c>
      <c r="L76" s="26" t="str">
        <f t="shared" si="15"/>
        <v>Composição</v>
      </c>
      <c r="M76" s="26" t="str">
        <f t="shared" si="16"/>
        <v>Camada</v>
      </c>
      <c r="N76" s="26" t="str">
        <f t="shared" si="17"/>
        <v>Paginada</v>
      </c>
      <c r="O76" s="21" t="str">
        <f t="shared" si="18"/>
        <v>Parede.Lambri</v>
      </c>
      <c r="P76" s="39" t="s">
        <v>281</v>
      </c>
      <c r="Q76" s="38" t="s">
        <v>282</v>
      </c>
      <c r="R76" s="77" t="s">
        <v>9</v>
      </c>
      <c r="S76" s="27" t="str">
        <f t="shared" si="19"/>
        <v>Composição</v>
      </c>
      <c r="T76" s="27" t="str">
        <f t="shared" si="20"/>
        <v>Camada</v>
      </c>
      <c r="U76" s="27" t="str">
        <f t="shared" si="21"/>
        <v>Paginada</v>
      </c>
      <c r="V76" s="77" t="s">
        <v>90</v>
      </c>
      <c r="W76" s="1" t="str">
        <f t="shared" si="22"/>
        <v>Key.Com.76</v>
      </c>
      <c r="X76" s="49" t="s">
        <v>283</v>
      </c>
      <c r="Y76" s="49" t="s">
        <v>168</v>
      </c>
    </row>
    <row r="77" spans="1:25" ht="6.65" customHeight="1" x14ac:dyDescent="0.4">
      <c r="A77" s="23">
        <v>77</v>
      </c>
      <c r="B77" s="2" t="s">
        <v>44</v>
      </c>
      <c r="C77" s="2" t="s">
        <v>104</v>
      </c>
      <c r="D77" s="2" t="s">
        <v>172</v>
      </c>
      <c r="E77" s="2" t="s">
        <v>610</v>
      </c>
      <c r="F77" s="25" t="s">
        <v>694</v>
      </c>
      <c r="G77" s="29" t="s">
        <v>9</v>
      </c>
      <c r="H77" s="29" t="s">
        <v>9</v>
      </c>
      <c r="I77" s="29" t="s">
        <v>9</v>
      </c>
      <c r="J77" s="29" t="s">
        <v>9</v>
      </c>
      <c r="K77" s="29" t="s">
        <v>9</v>
      </c>
      <c r="L77" s="26" t="str">
        <f t="shared" si="15"/>
        <v>Composição</v>
      </c>
      <c r="M77" s="26" t="str">
        <f t="shared" si="16"/>
        <v>Camada</v>
      </c>
      <c r="N77" s="26" t="str">
        <f t="shared" si="17"/>
        <v>Paginada</v>
      </c>
      <c r="O77" s="21" t="str">
        <f t="shared" si="18"/>
        <v>Parede.Emplacada</v>
      </c>
      <c r="P77" s="39" t="s">
        <v>284</v>
      </c>
      <c r="Q77" s="38" t="s">
        <v>285</v>
      </c>
      <c r="R77" s="77" t="s">
        <v>9</v>
      </c>
      <c r="S77" s="27" t="str">
        <f t="shared" si="19"/>
        <v>Composição</v>
      </c>
      <c r="T77" s="27" t="str">
        <f t="shared" si="20"/>
        <v>Camada</v>
      </c>
      <c r="U77" s="27" t="str">
        <f t="shared" si="21"/>
        <v>Paginada</v>
      </c>
      <c r="V77" s="77" t="s">
        <v>90</v>
      </c>
      <c r="W77" s="1" t="str">
        <f t="shared" si="22"/>
        <v>Key.Com.77</v>
      </c>
      <c r="X77" s="49" t="s">
        <v>283</v>
      </c>
      <c r="Y77" s="49" t="s">
        <v>168</v>
      </c>
    </row>
    <row r="78" spans="1:25" ht="6.65" customHeight="1" x14ac:dyDescent="0.4">
      <c r="A78" s="23">
        <v>78</v>
      </c>
      <c r="B78" s="2" t="s">
        <v>44</v>
      </c>
      <c r="C78" s="2" t="s">
        <v>104</v>
      </c>
      <c r="D78" s="2" t="s">
        <v>172</v>
      </c>
      <c r="E78" s="2" t="s">
        <v>610</v>
      </c>
      <c r="F78" s="25" t="s">
        <v>695</v>
      </c>
      <c r="G78" s="29" t="s">
        <v>9</v>
      </c>
      <c r="H78" s="29" t="s">
        <v>9</v>
      </c>
      <c r="I78" s="29" t="s">
        <v>9</v>
      </c>
      <c r="J78" s="29" t="s">
        <v>9</v>
      </c>
      <c r="K78" s="29" t="s">
        <v>9</v>
      </c>
      <c r="L78" s="26" t="str">
        <f t="shared" si="15"/>
        <v>Composição</v>
      </c>
      <c r="M78" s="26" t="str">
        <f t="shared" si="16"/>
        <v>Camada</v>
      </c>
      <c r="N78" s="26" t="str">
        <f t="shared" si="17"/>
        <v>Paginada</v>
      </c>
      <c r="O78" s="21" t="str">
        <f t="shared" si="18"/>
        <v>Parede.Painel</v>
      </c>
      <c r="P78" s="39" t="s">
        <v>286</v>
      </c>
      <c r="Q78" s="38" t="s">
        <v>287</v>
      </c>
      <c r="R78" s="77" t="s">
        <v>9</v>
      </c>
      <c r="S78" s="27" t="str">
        <f t="shared" si="19"/>
        <v>Composição</v>
      </c>
      <c r="T78" s="27" t="str">
        <f t="shared" si="20"/>
        <v>Camada</v>
      </c>
      <c r="U78" s="27" t="str">
        <f t="shared" si="21"/>
        <v>Paginada</v>
      </c>
      <c r="V78" s="77" t="s">
        <v>90</v>
      </c>
      <c r="W78" s="1" t="str">
        <f t="shared" si="22"/>
        <v>Key.Com.78</v>
      </c>
      <c r="X78" s="49" t="s">
        <v>283</v>
      </c>
      <c r="Y78" s="49" t="s">
        <v>168</v>
      </c>
    </row>
    <row r="79" spans="1:25" ht="6.65" customHeight="1" x14ac:dyDescent="0.4">
      <c r="A79" s="23">
        <v>79</v>
      </c>
      <c r="B79" s="2" t="s">
        <v>44</v>
      </c>
      <c r="C79" s="2" t="s">
        <v>104</v>
      </c>
      <c r="D79" s="2" t="s">
        <v>172</v>
      </c>
      <c r="E79" s="2" t="s">
        <v>610</v>
      </c>
      <c r="F79" s="2" t="s">
        <v>696</v>
      </c>
      <c r="G79" s="29" t="s">
        <v>9</v>
      </c>
      <c r="H79" s="29" t="s">
        <v>9</v>
      </c>
      <c r="I79" s="29" t="s">
        <v>9</v>
      </c>
      <c r="J79" s="29" t="s">
        <v>9</v>
      </c>
      <c r="K79" s="29" t="s">
        <v>9</v>
      </c>
      <c r="L79" s="26" t="str">
        <f t="shared" si="15"/>
        <v>Composição</v>
      </c>
      <c r="M79" s="26" t="str">
        <f t="shared" si="16"/>
        <v>Camada</v>
      </c>
      <c r="N79" s="26" t="str">
        <f t="shared" si="17"/>
        <v>Paginada</v>
      </c>
      <c r="O79" s="21" t="str">
        <f t="shared" si="18"/>
        <v>Parede.Alucobond</v>
      </c>
      <c r="P79" s="39" t="s">
        <v>564</v>
      </c>
      <c r="Q79" s="38" t="s">
        <v>565</v>
      </c>
      <c r="R79" s="77" t="s">
        <v>9</v>
      </c>
      <c r="S79" s="27" t="str">
        <f t="shared" si="19"/>
        <v>Composição</v>
      </c>
      <c r="T79" s="27" t="str">
        <f t="shared" si="20"/>
        <v>Camada</v>
      </c>
      <c r="U79" s="27" t="str">
        <f t="shared" si="21"/>
        <v>Paginada</v>
      </c>
      <c r="V79" s="77" t="s">
        <v>90</v>
      </c>
      <c r="W79" s="1" t="str">
        <f t="shared" si="22"/>
        <v>Key.Com.79</v>
      </c>
      <c r="X79" s="49" t="s">
        <v>283</v>
      </c>
      <c r="Y79" s="49" t="s">
        <v>168</v>
      </c>
    </row>
    <row r="80" spans="1:25" ht="6.65" customHeight="1" x14ac:dyDescent="0.4">
      <c r="A80" s="23">
        <v>80</v>
      </c>
      <c r="B80" s="2" t="s">
        <v>44</v>
      </c>
      <c r="C80" s="2" t="s">
        <v>104</v>
      </c>
      <c r="D80" s="2" t="s">
        <v>172</v>
      </c>
      <c r="E80" s="2" t="s">
        <v>610</v>
      </c>
      <c r="F80" s="25" t="s">
        <v>697</v>
      </c>
      <c r="G80" s="29" t="s">
        <v>9</v>
      </c>
      <c r="H80" s="29" t="s">
        <v>9</v>
      </c>
      <c r="I80" s="29" t="s">
        <v>9</v>
      </c>
      <c r="J80" s="29" t="s">
        <v>9</v>
      </c>
      <c r="K80" s="29" t="s">
        <v>9</v>
      </c>
      <c r="L80" s="26" t="str">
        <f t="shared" si="15"/>
        <v>Composição</v>
      </c>
      <c r="M80" s="26" t="str">
        <f t="shared" si="16"/>
        <v>Camada</v>
      </c>
      <c r="N80" s="26" t="str">
        <f t="shared" si="17"/>
        <v>Paginada</v>
      </c>
      <c r="O80" s="21" t="str">
        <f t="shared" si="18"/>
        <v>Parede.Fachada</v>
      </c>
      <c r="P80" s="39" t="s">
        <v>290</v>
      </c>
      <c r="Q80" s="39" t="s">
        <v>291</v>
      </c>
      <c r="R80" s="77" t="s">
        <v>9</v>
      </c>
      <c r="S80" s="27" t="str">
        <f t="shared" si="19"/>
        <v>Composição</v>
      </c>
      <c r="T80" s="27" t="str">
        <f t="shared" si="20"/>
        <v>Camada</v>
      </c>
      <c r="U80" s="27" t="str">
        <f t="shared" si="21"/>
        <v>Paginada</v>
      </c>
      <c r="V80" s="77" t="s">
        <v>90</v>
      </c>
      <c r="W80" s="1" t="str">
        <f t="shared" si="22"/>
        <v>Key.Com.80</v>
      </c>
      <c r="X80" s="49" t="s">
        <v>283</v>
      </c>
      <c r="Y80" s="49" t="s">
        <v>168</v>
      </c>
    </row>
    <row r="81" spans="1:25" ht="6.65" customHeight="1" x14ac:dyDescent="0.4">
      <c r="A81" s="23">
        <v>81</v>
      </c>
      <c r="B81" s="2" t="s">
        <v>44</v>
      </c>
      <c r="C81" s="2" t="s">
        <v>104</v>
      </c>
      <c r="D81" s="2" t="s">
        <v>172</v>
      </c>
      <c r="E81" s="2" t="s">
        <v>611</v>
      </c>
      <c r="F81" s="2" t="s">
        <v>615</v>
      </c>
      <c r="G81" s="29" t="s">
        <v>9</v>
      </c>
      <c r="H81" s="29" t="s">
        <v>9</v>
      </c>
      <c r="I81" s="29" t="s">
        <v>9</v>
      </c>
      <c r="J81" s="29" t="s">
        <v>9</v>
      </c>
      <c r="K81" s="29" t="s">
        <v>9</v>
      </c>
      <c r="L81" s="26" t="str">
        <f t="shared" si="15"/>
        <v>Composição</v>
      </c>
      <c r="M81" s="26" t="str">
        <f t="shared" si="16"/>
        <v>Camada</v>
      </c>
      <c r="N81" s="26" t="str">
        <f t="shared" si="17"/>
        <v>Contínua</v>
      </c>
      <c r="O81" s="21" t="str">
        <f t="shared" si="18"/>
        <v>Piso.Carpete</v>
      </c>
      <c r="P81" s="21" t="s">
        <v>622</v>
      </c>
      <c r="Q81" s="38" t="s">
        <v>634</v>
      </c>
      <c r="R81" s="77" t="s">
        <v>9</v>
      </c>
      <c r="S81" s="27" t="str">
        <f t="shared" si="19"/>
        <v>Composição</v>
      </c>
      <c r="T81" s="27" t="str">
        <f t="shared" si="20"/>
        <v>Camada</v>
      </c>
      <c r="U81" s="27" t="str">
        <f t="shared" si="21"/>
        <v>Contínua</v>
      </c>
      <c r="V81" s="77" t="s">
        <v>90</v>
      </c>
      <c r="W81" s="1" t="str">
        <f t="shared" si="22"/>
        <v>Key.Com.81</v>
      </c>
      <c r="X81" s="49" t="s">
        <v>167</v>
      </c>
      <c r="Y81" s="49" t="s">
        <v>168</v>
      </c>
    </row>
    <row r="82" spans="1:25" ht="6.65" customHeight="1" x14ac:dyDescent="0.4">
      <c r="A82" s="23">
        <v>82</v>
      </c>
      <c r="B82" s="2" t="s">
        <v>44</v>
      </c>
      <c r="C82" s="2" t="s">
        <v>104</v>
      </c>
      <c r="D82" s="2" t="s">
        <v>172</v>
      </c>
      <c r="E82" s="2" t="s">
        <v>611</v>
      </c>
      <c r="F82" s="2" t="s">
        <v>599</v>
      </c>
      <c r="G82" s="29" t="s">
        <v>9</v>
      </c>
      <c r="H82" s="29" t="s">
        <v>9</v>
      </c>
      <c r="I82" s="29" t="s">
        <v>9</v>
      </c>
      <c r="J82" s="29" t="s">
        <v>9</v>
      </c>
      <c r="K82" s="29" t="s">
        <v>9</v>
      </c>
      <c r="L82" s="26" t="str">
        <f t="shared" si="15"/>
        <v>Composição</v>
      </c>
      <c r="M82" s="26" t="str">
        <f t="shared" si="16"/>
        <v>Camada</v>
      </c>
      <c r="N82" s="26" t="str">
        <f t="shared" si="17"/>
        <v>Contínua</v>
      </c>
      <c r="O82" s="21" t="str">
        <f t="shared" si="18"/>
        <v>Piso.Cimentado</v>
      </c>
      <c r="P82" s="21" t="s">
        <v>623</v>
      </c>
      <c r="Q82" s="38" t="s">
        <v>635</v>
      </c>
      <c r="R82" s="77" t="s">
        <v>9</v>
      </c>
      <c r="S82" s="27" t="str">
        <f t="shared" si="19"/>
        <v>Composição</v>
      </c>
      <c r="T82" s="27" t="str">
        <f t="shared" si="20"/>
        <v>Camada</v>
      </c>
      <c r="U82" s="27" t="str">
        <f t="shared" si="21"/>
        <v>Contínua</v>
      </c>
      <c r="V82" s="77" t="s">
        <v>90</v>
      </c>
      <c r="W82" s="1" t="str">
        <f t="shared" si="22"/>
        <v>Key.Com.82</v>
      </c>
      <c r="X82" s="49" t="s">
        <v>167</v>
      </c>
      <c r="Y82" s="49" t="s">
        <v>168</v>
      </c>
    </row>
    <row r="83" spans="1:25" ht="6.65" customHeight="1" x14ac:dyDescent="0.4">
      <c r="A83" s="23">
        <v>83</v>
      </c>
      <c r="B83" s="2" t="s">
        <v>44</v>
      </c>
      <c r="C83" s="2" t="s">
        <v>104</v>
      </c>
      <c r="D83" s="2" t="s">
        <v>172</v>
      </c>
      <c r="E83" s="2" t="s">
        <v>611</v>
      </c>
      <c r="F83" s="2" t="s">
        <v>600</v>
      </c>
      <c r="G83" s="29" t="s">
        <v>9</v>
      </c>
      <c r="H83" s="29" t="s">
        <v>9</v>
      </c>
      <c r="I83" s="29" t="s">
        <v>9</v>
      </c>
      <c r="J83" s="29" t="s">
        <v>9</v>
      </c>
      <c r="K83" s="29" t="s">
        <v>9</v>
      </c>
      <c r="L83" s="26" t="str">
        <f t="shared" si="15"/>
        <v>Composição</v>
      </c>
      <c r="M83" s="26" t="str">
        <f t="shared" si="16"/>
        <v>Camada</v>
      </c>
      <c r="N83" s="26" t="str">
        <f t="shared" si="17"/>
        <v>Contínua</v>
      </c>
      <c r="O83" s="21" t="str">
        <f t="shared" si="18"/>
        <v>Piso.Gramado</v>
      </c>
      <c r="P83" s="21" t="s">
        <v>624</v>
      </c>
      <c r="Q83" s="38" t="s">
        <v>636</v>
      </c>
      <c r="R83" s="77" t="s">
        <v>9</v>
      </c>
      <c r="S83" s="27" t="str">
        <f t="shared" si="19"/>
        <v>Composição</v>
      </c>
      <c r="T83" s="27" t="str">
        <f t="shared" si="20"/>
        <v>Camada</v>
      </c>
      <c r="U83" s="27" t="str">
        <f t="shared" si="21"/>
        <v>Contínua</v>
      </c>
      <c r="V83" s="77" t="s">
        <v>90</v>
      </c>
      <c r="W83" s="1" t="str">
        <f t="shared" si="22"/>
        <v>Key.Com.83</v>
      </c>
      <c r="X83" s="49" t="s">
        <v>167</v>
      </c>
      <c r="Y83" s="49" t="s">
        <v>168</v>
      </c>
    </row>
    <row r="84" spans="1:25" ht="6.65" customHeight="1" x14ac:dyDescent="0.4">
      <c r="A84" s="23">
        <v>84</v>
      </c>
      <c r="B84" s="2" t="s">
        <v>44</v>
      </c>
      <c r="C84" s="2" t="s">
        <v>104</v>
      </c>
      <c r="D84" s="2" t="s">
        <v>172</v>
      </c>
      <c r="E84" s="2" t="s">
        <v>611</v>
      </c>
      <c r="F84" s="25" t="s">
        <v>586</v>
      </c>
      <c r="G84" s="29" t="s">
        <v>9</v>
      </c>
      <c r="H84" s="29" t="s">
        <v>9</v>
      </c>
      <c r="I84" s="29" t="s">
        <v>9</v>
      </c>
      <c r="J84" s="29" t="s">
        <v>9</v>
      </c>
      <c r="K84" s="29" t="s">
        <v>9</v>
      </c>
      <c r="L84" s="26" t="str">
        <f t="shared" si="15"/>
        <v>Composição</v>
      </c>
      <c r="M84" s="26" t="str">
        <f t="shared" si="16"/>
        <v>Camada</v>
      </c>
      <c r="N84" s="26" t="str">
        <f t="shared" si="17"/>
        <v>Contínua</v>
      </c>
      <c r="O84" s="21" t="str">
        <f t="shared" si="18"/>
        <v>Pintura.Primer</v>
      </c>
      <c r="P84" s="39" t="s">
        <v>294</v>
      </c>
      <c r="Q84" s="38" t="s">
        <v>295</v>
      </c>
      <c r="R84" s="77" t="s">
        <v>9</v>
      </c>
      <c r="S84" s="27" t="str">
        <f t="shared" si="19"/>
        <v>Composição</v>
      </c>
      <c r="T84" s="27" t="str">
        <f t="shared" si="20"/>
        <v>Camada</v>
      </c>
      <c r="U84" s="27" t="str">
        <f t="shared" si="21"/>
        <v>Contínua</v>
      </c>
      <c r="V84" s="77" t="s">
        <v>90</v>
      </c>
      <c r="W84" s="1" t="str">
        <f t="shared" si="22"/>
        <v>Key.Com.84</v>
      </c>
      <c r="X84" s="49" t="s">
        <v>283</v>
      </c>
      <c r="Y84" s="49" t="s">
        <v>168</v>
      </c>
    </row>
    <row r="85" spans="1:25" ht="6.65" customHeight="1" x14ac:dyDescent="0.4">
      <c r="A85" s="23">
        <v>85</v>
      </c>
      <c r="B85" s="2" t="s">
        <v>44</v>
      </c>
      <c r="C85" s="2" t="s">
        <v>104</v>
      </c>
      <c r="D85" s="2" t="s">
        <v>172</v>
      </c>
      <c r="E85" s="2" t="s">
        <v>611</v>
      </c>
      <c r="F85" s="25" t="s">
        <v>960</v>
      </c>
      <c r="G85" s="29" t="s">
        <v>9</v>
      </c>
      <c r="H85" s="29" t="s">
        <v>9</v>
      </c>
      <c r="I85" s="29" t="s">
        <v>9</v>
      </c>
      <c r="J85" s="29" t="s">
        <v>9</v>
      </c>
      <c r="K85" s="29" t="s">
        <v>9</v>
      </c>
      <c r="L85" s="26" t="str">
        <f t="shared" si="15"/>
        <v>Composição</v>
      </c>
      <c r="M85" s="26" t="str">
        <f t="shared" si="16"/>
        <v>Camada</v>
      </c>
      <c r="N85" s="26" t="str">
        <f t="shared" si="17"/>
        <v>Contínua</v>
      </c>
      <c r="O85" s="21" t="str">
        <f t="shared" si="18"/>
        <v>Pintura.Proteção</v>
      </c>
      <c r="P85" s="39" t="s">
        <v>961</v>
      </c>
      <c r="Q85" s="38" t="s">
        <v>962</v>
      </c>
      <c r="R85" s="77" t="s">
        <v>9</v>
      </c>
      <c r="S85" s="27" t="str">
        <f t="shared" si="19"/>
        <v>Composição</v>
      </c>
      <c r="T85" s="27" t="str">
        <f t="shared" si="20"/>
        <v>Camada</v>
      </c>
      <c r="U85" s="27" t="str">
        <f t="shared" si="21"/>
        <v>Contínua</v>
      </c>
      <c r="V85" s="77" t="s">
        <v>90</v>
      </c>
      <c r="W85" s="1" t="str">
        <f t="shared" si="22"/>
        <v>Key.Com.85</v>
      </c>
      <c r="X85" s="49" t="s">
        <v>283</v>
      </c>
      <c r="Y85" s="49" t="s">
        <v>168</v>
      </c>
    </row>
    <row r="86" spans="1:25" ht="6.65" customHeight="1" x14ac:dyDescent="0.4">
      <c r="A86" s="23">
        <v>86</v>
      </c>
      <c r="B86" s="2" t="s">
        <v>44</v>
      </c>
      <c r="C86" s="2" t="s">
        <v>104</v>
      </c>
      <c r="D86" s="2" t="s">
        <v>172</v>
      </c>
      <c r="E86" s="2" t="s">
        <v>611</v>
      </c>
      <c r="F86" s="25" t="s">
        <v>587</v>
      </c>
      <c r="G86" s="29" t="s">
        <v>9</v>
      </c>
      <c r="H86" s="29" t="s">
        <v>9</v>
      </c>
      <c r="I86" s="29" t="s">
        <v>9</v>
      </c>
      <c r="J86" s="29" t="s">
        <v>9</v>
      </c>
      <c r="K86" s="29" t="s">
        <v>9</v>
      </c>
      <c r="L86" s="26" t="str">
        <f t="shared" si="15"/>
        <v>Composição</v>
      </c>
      <c r="M86" s="26" t="str">
        <f t="shared" si="16"/>
        <v>Camada</v>
      </c>
      <c r="N86" s="26" t="str">
        <f t="shared" si="17"/>
        <v>Contínua</v>
      </c>
      <c r="O86" s="21" t="str">
        <f t="shared" si="18"/>
        <v>Pintura.Demão.1</v>
      </c>
      <c r="P86" s="39" t="s">
        <v>590</v>
      </c>
      <c r="Q86" s="38" t="s">
        <v>593</v>
      </c>
      <c r="R86" s="77" t="s">
        <v>9</v>
      </c>
      <c r="S86" s="27" t="str">
        <f t="shared" si="19"/>
        <v>Composição</v>
      </c>
      <c r="T86" s="27" t="str">
        <f t="shared" si="20"/>
        <v>Camada</v>
      </c>
      <c r="U86" s="27" t="str">
        <f t="shared" si="21"/>
        <v>Contínua</v>
      </c>
      <c r="V86" s="77" t="s">
        <v>90</v>
      </c>
      <c r="W86" s="1" t="str">
        <f t="shared" si="22"/>
        <v>Key.Com.86</v>
      </c>
      <c r="X86" s="49" t="s">
        <v>283</v>
      </c>
      <c r="Y86" s="49" t="s">
        <v>168</v>
      </c>
    </row>
    <row r="87" spans="1:25" ht="6.65" customHeight="1" x14ac:dyDescent="0.4">
      <c r="A87" s="23">
        <v>87</v>
      </c>
      <c r="B87" s="2" t="s">
        <v>44</v>
      </c>
      <c r="C87" s="2" t="s">
        <v>104</v>
      </c>
      <c r="D87" s="2" t="s">
        <v>172</v>
      </c>
      <c r="E87" s="2" t="s">
        <v>611</v>
      </c>
      <c r="F87" s="25" t="s">
        <v>588</v>
      </c>
      <c r="G87" s="29" t="s">
        <v>9</v>
      </c>
      <c r="H87" s="29" t="s">
        <v>9</v>
      </c>
      <c r="I87" s="29" t="s">
        <v>9</v>
      </c>
      <c r="J87" s="29" t="s">
        <v>9</v>
      </c>
      <c r="K87" s="29" t="s">
        <v>9</v>
      </c>
      <c r="L87" s="26" t="str">
        <f t="shared" si="15"/>
        <v>Composição</v>
      </c>
      <c r="M87" s="26" t="str">
        <f t="shared" si="16"/>
        <v>Camada</v>
      </c>
      <c r="N87" s="26" t="str">
        <f t="shared" si="17"/>
        <v>Contínua</v>
      </c>
      <c r="O87" s="21" t="str">
        <f t="shared" si="18"/>
        <v>Pintura.Demão.2</v>
      </c>
      <c r="P87" s="39" t="s">
        <v>591</v>
      </c>
      <c r="Q87" s="38" t="s">
        <v>594</v>
      </c>
      <c r="R87" s="77" t="s">
        <v>9</v>
      </c>
      <c r="S87" s="27" t="str">
        <f t="shared" si="19"/>
        <v>Composição</v>
      </c>
      <c r="T87" s="27" t="str">
        <f t="shared" si="20"/>
        <v>Camada</v>
      </c>
      <c r="U87" s="27" t="str">
        <f t="shared" si="21"/>
        <v>Contínua</v>
      </c>
      <c r="V87" s="77" t="s">
        <v>90</v>
      </c>
      <c r="W87" s="1" t="str">
        <f t="shared" si="22"/>
        <v>Key.Com.87</v>
      </c>
      <c r="X87" s="49" t="s">
        <v>283</v>
      </c>
      <c r="Y87" s="49" t="s">
        <v>168</v>
      </c>
    </row>
    <row r="88" spans="1:25" ht="6.65" customHeight="1" x14ac:dyDescent="0.4">
      <c r="A88" s="23">
        <v>88</v>
      </c>
      <c r="B88" s="2" t="s">
        <v>44</v>
      </c>
      <c r="C88" s="2" t="s">
        <v>104</v>
      </c>
      <c r="D88" s="2" t="s">
        <v>172</v>
      </c>
      <c r="E88" s="2" t="s">
        <v>611</v>
      </c>
      <c r="F88" s="25" t="s">
        <v>589</v>
      </c>
      <c r="G88" s="29" t="s">
        <v>9</v>
      </c>
      <c r="H88" s="29" t="s">
        <v>9</v>
      </c>
      <c r="I88" s="29" t="s">
        <v>9</v>
      </c>
      <c r="J88" s="29" t="s">
        <v>9</v>
      </c>
      <c r="K88" s="29" t="s">
        <v>9</v>
      </c>
      <c r="L88" s="26" t="str">
        <f t="shared" si="15"/>
        <v>Composição</v>
      </c>
      <c r="M88" s="26" t="str">
        <f t="shared" si="16"/>
        <v>Camada</v>
      </c>
      <c r="N88" s="26" t="str">
        <f t="shared" si="17"/>
        <v>Contínua</v>
      </c>
      <c r="O88" s="21" t="str">
        <f t="shared" si="18"/>
        <v>Pintura.Demão.Final</v>
      </c>
      <c r="P88" s="39" t="s">
        <v>592</v>
      </c>
      <c r="Q88" s="38" t="s">
        <v>595</v>
      </c>
      <c r="R88" s="77" t="s">
        <v>9</v>
      </c>
      <c r="S88" s="27" t="str">
        <f t="shared" si="19"/>
        <v>Composição</v>
      </c>
      <c r="T88" s="27" t="str">
        <f t="shared" si="20"/>
        <v>Camada</v>
      </c>
      <c r="U88" s="27" t="str">
        <f t="shared" si="21"/>
        <v>Contínua</v>
      </c>
      <c r="V88" s="77" t="s">
        <v>90</v>
      </c>
      <c r="W88" s="1" t="str">
        <f t="shared" si="22"/>
        <v>Key.Com.88</v>
      </c>
      <c r="X88" s="49" t="s">
        <v>283</v>
      </c>
      <c r="Y88" s="49" t="s">
        <v>168</v>
      </c>
    </row>
    <row r="89" spans="1:25" ht="6.65" customHeight="1" x14ac:dyDescent="0.4">
      <c r="A89" s="23">
        <v>89</v>
      </c>
      <c r="B89" s="2" t="s">
        <v>44</v>
      </c>
      <c r="C89" s="2" t="s">
        <v>104</v>
      </c>
      <c r="D89" s="2" t="s">
        <v>172</v>
      </c>
      <c r="E89" s="2" t="s">
        <v>612</v>
      </c>
      <c r="F89" s="25" t="s">
        <v>173</v>
      </c>
      <c r="G89" s="29" t="s">
        <v>9</v>
      </c>
      <c r="H89" s="29" t="s">
        <v>9</v>
      </c>
      <c r="I89" s="29" t="s">
        <v>9</v>
      </c>
      <c r="J89" s="29" t="s">
        <v>9</v>
      </c>
      <c r="K89" s="29" t="s">
        <v>9</v>
      </c>
      <c r="L89" s="26" t="str">
        <f t="shared" si="15"/>
        <v>Composição</v>
      </c>
      <c r="M89" s="26" t="str">
        <f t="shared" si="16"/>
        <v>Camada</v>
      </c>
      <c r="N89" s="26" t="str">
        <f t="shared" si="17"/>
        <v>Lisa</v>
      </c>
      <c r="O89" s="21" t="str">
        <f t="shared" si="18"/>
        <v>Gesso</v>
      </c>
      <c r="P89" s="39" t="s">
        <v>174</v>
      </c>
      <c r="Q89" s="38" t="s">
        <v>756</v>
      </c>
      <c r="R89" s="77" t="s">
        <v>9</v>
      </c>
      <c r="S89" s="27" t="str">
        <f t="shared" si="19"/>
        <v>Composição</v>
      </c>
      <c r="T89" s="27" t="str">
        <f t="shared" si="20"/>
        <v>Camada</v>
      </c>
      <c r="U89" s="27" t="str">
        <f t="shared" si="21"/>
        <v>Lisa</v>
      </c>
      <c r="V89" s="77" t="s">
        <v>90</v>
      </c>
      <c r="W89" s="1" t="str">
        <f t="shared" si="22"/>
        <v>Key.Com.89</v>
      </c>
      <c r="X89" s="49" t="s">
        <v>175</v>
      </c>
      <c r="Y89" s="49" t="s">
        <v>168</v>
      </c>
    </row>
    <row r="90" spans="1:25" ht="6.65" customHeight="1" x14ac:dyDescent="0.4">
      <c r="A90" s="23">
        <v>90</v>
      </c>
      <c r="B90" s="2" t="s">
        <v>44</v>
      </c>
      <c r="C90" s="2" t="s">
        <v>104</v>
      </c>
      <c r="D90" s="2" t="s">
        <v>172</v>
      </c>
      <c r="E90" s="2" t="s">
        <v>612</v>
      </c>
      <c r="F90" s="25" t="s">
        <v>176</v>
      </c>
      <c r="G90" s="29" t="s">
        <v>9</v>
      </c>
      <c r="H90" s="29" t="s">
        <v>9</v>
      </c>
      <c r="I90" s="29" t="s">
        <v>9</v>
      </c>
      <c r="J90" s="29" t="s">
        <v>9</v>
      </c>
      <c r="K90" s="29" t="s">
        <v>9</v>
      </c>
      <c r="L90" s="26" t="str">
        <f t="shared" si="15"/>
        <v>Composição</v>
      </c>
      <c r="M90" s="26" t="str">
        <f t="shared" si="16"/>
        <v>Camada</v>
      </c>
      <c r="N90" s="26" t="str">
        <f t="shared" si="17"/>
        <v>Lisa</v>
      </c>
      <c r="O90" s="21" t="str">
        <f t="shared" si="18"/>
        <v>Gesso.Emplacado</v>
      </c>
      <c r="P90" s="39" t="s">
        <v>177</v>
      </c>
      <c r="Q90" s="38" t="s">
        <v>755</v>
      </c>
      <c r="R90" s="77" t="s">
        <v>9</v>
      </c>
      <c r="S90" s="27" t="str">
        <f t="shared" si="19"/>
        <v>Composição</v>
      </c>
      <c r="T90" s="27" t="str">
        <f t="shared" si="20"/>
        <v>Camada</v>
      </c>
      <c r="U90" s="27" t="str">
        <f t="shared" si="21"/>
        <v>Lisa</v>
      </c>
      <c r="V90" s="77" t="s">
        <v>90</v>
      </c>
      <c r="W90" s="1" t="str">
        <f t="shared" si="22"/>
        <v>Key.Com.90</v>
      </c>
      <c r="X90" s="49" t="s">
        <v>175</v>
      </c>
      <c r="Y90" s="49" t="s">
        <v>168</v>
      </c>
    </row>
    <row r="91" spans="1:25" ht="6.65" customHeight="1" x14ac:dyDescent="0.4">
      <c r="A91" s="23">
        <v>91</v>
      </c>
      <c r="B91" s="2" t="s">
        <v>44</v>
      </c>
      <c r="C91" s="2" t="s">
        <v>104</v>
      </c>
      <c r="D91" s="2" t="s">
        <v>172</v>
      </c>
      <c r="E91" s="2" t="s">
        <v>613</v>
      </c>
      <c r="F91" s="25" t="s">
        <v>178</v>
      </c>
      <c r="G91" s="29" t="s">
        <v>9</v>
      </c>
      <c r="H91" s="29" t="s">
        <v>9</v>
      </c>
      <c r="I91" s="29" t="s">
        <v>9</v>
      </c>
      <c r="J91" s="29" t="s">
        <v>9</v>
      </c>
      <c r="K91" s="29" t="s">
        <v>9</v>
      </c>
      <c r="L91" s="26" t="str">
        <f t="shared" si="15"/>
        <v>Composição</v>
      </c>
      <c r="M91" s="26" t="str">
        <f t="shared" si="16"/>
        <v>Camada</v>
      </c>
      <c r="N91" s="26" t="str">
        <f t="shared" si="17"/>
        <v>Modulada</v>
      </c>
      <c r="O91" s="21" t="str">
        <f t="shared" si="18"/>
        <v>Placa.EPS</v>
      </c>
      <c r="P91" s="39" t="s">
        <v>179</v>
      </c>
      <c r="Q91" s="38" t="s">
        <v>180</v>
      </c>
      <c r="R91" s="77" t="s">
        <v>9</v>
      </c>
      <c r="S91" s="27" t="str">
        <f t="shared" si="19"/>
        <v>Composição</v>
      </c>
      <c r="T91" s="27" t="str">
        <f t="shared" si="20"/>
        <v>Camada</v>
      </c>
      <c r="U91" s="27" t="str">
        <f t="shared" si="21"/>
        <v>Modulada</v>
      </c>
      <c r="V91" s="77" t="s">
        <v>90</v>
      </c>
      <c r="W91" s="1" t="str">
        <f t="shared" si="22"/>
        <v>Key.Com.91</v>
      </c>
      <c r="X91" s="49" t="s">
        <v>175</v>
      </c>
      <c r="Y91" s="49" t="s">
        <v>168</v>
      </c>
    </row>
    <row r="92" spans="1:25" ht="6.65" customHeight="1" x14ac:dyDescent="0.4">
      <c r="A92" s="23">
        <v>92</v>
      </c>
      <c r="B92" s="2" t="s">
        <v>44</v>
      </c>
      <c r="C92" s="2" t="s">
        <v>104</v>
      </c>
      <c r="D92" s="2" t="s">
        <v>172</v>
      </c>
      <c r="E92" s="2" t="s">
        <v>613</v>
      </c>
      <c r="F92" s="25" t="s">
        <v>181</v>
      </c>
      <c r="G92" s="29" t="s">
        <v>9</v>
      </c>
      <c r="H92" s="29" t="s">
        <v>9</v>
      </c>
      <c r="I92" s="29" t="s">
        <v>9</v>
      </c>
      <c r="J92" s="29" t="s">
        <v>9</v>
      </c>
      <c r="K92" s="29" t="s">
        <v>9</v>
      </c>
      <c r="L92" s="26" t="str">
        <f t="shared" si="15"/>
        <v>Composição</v>
      </c>
      <c r="M92" s="26" t="str">
        <f t="shared" si="16"/>
        <v>Camada</v>
      </c>
      <c r="N92" s="26" t="str">
        <f t="shared" si="17"/>
        <v>Modulada</v>
      </c>
      <c r="O92" s="21" t="str">
        <f t="shared" si="18"/>
        <v>Placa.Mineral</v>
      </c>
      <c r="P92" s="39" t="s">
        <v>182</v>
      </c>
      <c r="Q92" s="38" t="s">
        <v>183</v>
      </c>
      <c r="R92" s="77" t="s">
        <v>9</v>
      </c>
      <c r="S92" s="27" t="str">
        <f t="shared" si="19"/>
        <v>Composição</v>
      </c>
      <c r="T92" s="27" t="str">
        <f t="shared" si="20"/>
        <v>Camada</v>
      </c>
      <c r="U92" s="27" t="str">
        <f t="shared" si="21"/>
        <v>Modulada</v>
      </c>
      <c r="V92" s="77" t="s">
        <v>90</v>
      </c>
      <c r="W92" s="1" t="str">
        <f t="shared" si="22"/>
        <v>Key.Com.92</v>
      </c>
      <c r="X92" s="49" t="s">
        <v>175</v>
      </c>
      <c r="Y92" s="49" t="s">
        <v>168</v>
      </c>
    </row>
    <row r="93" spans="1:25" ht="6.65" customHeight="1" x14ac:dyDescent="0.4">
      <c r="A93" s="23">
        <v>93</v>
      </c>
      <c r="B93" s="2" t="s">
        <v>44</v>
      </c>
      <c r="C93" s="2" t="s">
        <v>104</v>
      </c>
      <c r="D93" s="2" t="s">
        <v>172</v>
      </c>
      <c r="E93" s="2" t="s">
        <v>614</v>
      </c>
      <c r="F93" s="25" t="s">
        <v>184</v>
      </c>
      <c r="G93" s="29" t="s">
        <v>9</v>
      </c>
      <c r="H93" s="29" t="s">
        <v>9</v>
      </c>
      <c r="I93" s="29" t="s">
        <v>9</v>
      </c>
      <c r="J93" s="29" t="s">
        <v>9</v>
      </c>
      <c r="K93" s="29" t="s">
        <v>9</v>
      </c>
      <c r="L93" s="26" t="str">
        <f t="shared" si="15"/>
        <v>Composição</v>
      </c>
      <c r="M93" s="26" t="str">
        <f t="shared" si="16"/>
        <v>Camada</v>
      </c>
      <c r="N93" s="26" t="str">
        <f t="shared" si="17"/>
        <v>Acústica</v>
      </c>
      <c r="O93" s="21" t="str">
        <f t="shared" si="18"/>
        <v>Placa.Espuma</v>
      </c>
      <c r="P93" s="39" t="s">
        <v>185</v>
      </c>
      <c r="Q93" s="38" t="s">
        <v>760</v>
      </c>
      <c r="R93" s="77" t="s">
        <v>9</v>
      </c>
      <c r="S93" s="27" t="str">
        <f t="shared" si="19"/>
        <v>Composição</v>
      </c>
      <c r="T93" s="27" t="str">
        <f t="shared" si="20"/>
        <v>Camada</v>
      </c>
      <c r="U93" s="27" t="str">
        <f t="shared" si="21"/>
        <v>Acústica</v>
      </c>
      <c r="V93" s="77" t="s">
        <v>90</v>
      </c>
      <c r="W93" s="1" t="str">
        <f t="shared" si="22"/>
        <v>Key.Com.93</v>
      </c>
      <c r="X93" s="49" t="s">
        <v>175</v>
      </c>
      <c r="Y93" s="49" t="s">
        <v>168</v>
      </c>
    </row>
    <row r="94" spans="1:25" ht="6.65" customHeight="1" x14ac:dyDescent="0.4">
      <c r="A94" s="23">
        <v>94</v>
      </c>
      <c r="B94" s="2" t="s">
        <v>44</v>
      </c>
      <c r="C94" s="2" t="s">
        <v>104</v>
      </c>
      <c r="D94" s="2" t="s">
        <v>172</v>
      </c>
      <c r="E94" s="2" t="s">
        <v>614</v>
      </c>
      <c r="F94" s="25" t="s">
        <v>186</v>
      </c>
      <c r="G94" s="29" t="s">
        <v>9</v>
      </c>
      <c r="H94" s="29" t="s">
        <v>9</v>
      </c>
      <c r="I94" s="29" t="s">
        <v>9</v>
      </c>
      <c r="J94" s="29" t="s">
        <v>9</v>
      </c>
      <c r="K94" s="29" t="s">
        <v>9</v>
      </c>
      <c r="L94" s="26" t="str">
        <f t="shared" si="15"/>
        <v>Composição</v>
      </c>
      <c r="M94" s="26" t="str">
        <f t="shared" si="16"/>
        <v>Camada</v>
      </c>
      <c r="N94" s="26" t="str">
        <f t="shared" si="17"/>
        <v>Acústica</v>
      </c>
      <c r="O94" s="21" t="str">
        <f t="shared" si="18"/>
        <v>Placa.3D</v>
      </c>
      <c r="P94" s="39" t="s">
        <v>187</v>
      </c>
      <c r="Q94" s="38" t="s">
        <v>761</v>
      </c>
      <c r="R94" s="77" t="s">
        <v>9</v>
      </c>
      <c r="S94" s="27" t="str">
        <f t="shared" si="19"/>
        <v>Composição</v>
      </c>
      <c r="T94" s="27" t="str">
        <f t="shared" si="20"/>
        <v>Camada</v>
      </c>
      <c r="U94" s="27" t="str">
        <f t="shared" si="21"/>
        <v>Acústica</v>
      </c>
      <c r="V94" s="77" t="s">
        <v>90</v>
      </c>
      <c r="W94" s="1" t="str">
        <f t="shared" si="22"/>
        <v>Key.Com.94</v>
      </c>
      <c r="X94" s="49" t="s">
        <v>175</v>
      </c>
      <c r="Y94" s="49" t="s">
        <v>168</v>
      </c>
    </row>
    <row r="95" spans="1:25" ht="6.65" customHeight="1" x14ac:dyDescent="0.4">
      <c r="A95" s="23">
        <v>95</v>
      </c>
      <c r="B95" s="2" t="s">
        <v>44</v>
      </c>
      <c r="C95" s="2" t="s">
        <v>104</v>
      </c>
      <c r="D95" s="2" t="s">
        <v>172</v>
      </c>
      <c r="E95" s="2" t="s">
        <v>614</v>
      </c>
      <c r="F95" s="25" t="s">
        <v>188</v>
      </c>
      <c r="G95" s="29" t="s">
        <v>9</v>
      </c>
      <c r="H95" s="29" t="s">
        <v>9</v>
      </c>
      <c r="I95" s="29" t="s">
        <v>9</v>
      </c>
      <c r="J95" s="29" t="s">
        <v>9</v>
      </c>
      <c r="K95" s="29" t="s">
        <v>9</v>
      </c>
      <c r="L95" s="26" t="str">
        <f t="shared" si="15"/>
        <v>Composição</v>
      </c>
      <c r="M95" s="26" t="str">
        <f t="shared" si="16"/>
        <v>Camada</v>
      </c>
      <c r="N95" s="26" t="str">
        <f t="shared" si="17"/>
        <v>Acústica</v>
      </c>
      <c r="O95" s="21" t="str">
        <f t="shared" si="18"/>
        <v>Placa.Shell</v>
      </c>
      <c r="P95" s="39" t="s">
        <v>189</v>
      </c>
      <c r="Q95" s="38" t="s">
        <v>762</v>
      </c>
      <c r="R95" s="77" t="s">
        <v>9</v>
      </c>
      <c r="S95" s="27" t="str">
        <f t="shared" si="19"/>
        <v>Composição</v>
      </c>
      <c r="T95" s="27" t="str">
        <f t="shared" si="20"/>
        <v>Camada</v>
      </c>
      <c r="U95" s="27" t="str">
        <f t="shared" si="21"/>
        <v>Acústica</v>
      </c>
      <c r="V95" s="77" t="s">
        <v>90</v>
      </c>
      <c r="W95" s="1" t="str">
        <f t="shared" si="22"/>
        <v>Key.Com.95</v>
      </c>
      <c r="X95" s="49" t="s">
        <v>175</v>
      </c>
      <c r="Y95" s="49" t="s">
        <v>168</v>
      </c>
    </row>
    <row r="96" spans="1:25" ht="6.65" customHeight="1" x14ac:dyDescent="0.4">
      <c r="A96" s="23">
        <v>96</v>
      </c>
      <c r="B96" s="2" t="s">
        <v>44</v>
      </c>
      <c r="C96" s="2" t="s">
        <v>104</v>
      </c>
      <c r="D96" s="2" t="s">
        <v>172</v>
      </c>
      <c r="E96" s="2" t="s">
        <v>614</v>
      </c>
      <c r="F96" s="25" t="s">
        <v>190</v>
      </c>
      <c r="G96" s="29" t="s">
        <v>9</v>
      </c>
      <c r="H96" s="29" t="s">
        <v>9</v>
      </c>
      <c r="I96" s="29" t="s">
        <v>9</v>
      </c>
      <c r="J96" s="29" t="s">
        <v>9</v>
      </c>
      <c r="K96" s="29" t="s">
        <v>9</v>
      </c>
      <c r="L96" s="26" t="str">
        <f t="shared" si="15"/>
        <v>Composição</v>
      </c>
      <c r="M96" s="26" t="str">
        <f t="shared" si="16"/>
        <v>Camada</v>
      </c>
      <c r="N96" s="26" t="str">
        <f t="shared" si="17"/>
        <v>Acústica</v>
      </c>
      <c r="O96" s="21" t="str">
        <f t="shared" si="18"/>
        <v>Baffle.Cilíndrico</v>
      </c>
      <c r="P96" s="39" t="s">
        <v>757</v>
      </c>
      <c r="Q96" s="38" t="s">
        <v>763</v>
      </c>
      <c r="R96" s="77" t="s">
        <v>9</v>
      </c>
      <c r="S96" s="27" t="str">
        <f t="shared" si="19"/>
        <v>Composição</v>
      </c>
      <c r="T96" s="27" t="str">
        <f t="shared" si="20"/>
        <v>Camada</v>
      </c>
      <c r="U96" s="27" t="str">
        <f t="shared" si="21"/>
        <v>Acústica</v>
      </c>
      <c r="V96" s="77" t="s">
        <v>90</v>
      </c>
      <c r="W96" s="1" t="str">
        <f t="shared" si="22"/>
        <v>Key.Com.96</v>
      </c>
      <c r="X96" s="49" t="s">
        <v>175</v>
      </c>
      <c r="Y96" s="49" t="s">
        <v>168</v>
      </c>
    </row>
    <row r="97" spans="1:25" ht="6.65" customHeight="1" x14ac:dyDescent="0.4">
      <c r="A97" s="23">
        <v>97</v>
      </c>
      <c r="B97" s="2" t="s">
        <v>44</v>
      </c>
      <c r="C97" s="2" t="s">
        <v>104</v>
      </c>
      <c r="D97" s="2" t="s">
        <v>172</v>
      </c>
      <c r="E97" s="2" t="s">
        <v>614</v>
      </c>
      <c r="F97" s="25" t="s">
        <v>191</v>
      </c>
      <c r="G97" s="29" t="s">
        <v>9</v>
      </c>
      <c r="H97" s="29" t="s">
        <v>9</v>
      </c>
      <c r="I97" s="29" t="s">
        <v>9</v>
      </c>
      <c r="J97" s="29" t="s">
        <v>9</v>
      </c>
      <c r="K97" s="29" t="s">
        <v>9</v>
      </c>
      <c r="L97" s="26" t="str">
        <f t="shared" si="15"/>
        <v>Composição</v>
      </c>
      <c r="M97" s="26" t="str">
        <f t="shared" si="16"/>
        <v>Camada</v>
      </c>
      <c r="N97" s="26" t="str">
        <f t="shared" si="17"/>
        <v>Acústica</v>
      </c>
      <c r="O97" s="21" t="str">
        <f t="shared" si="18"/>
        <v>Baffle.Linear</v>
      </c>
      <c r="P97" s="39" t="s">
        <v>758</v>
      </c>
      <c r="Q97" s="38" t="s">
        <v>764</v>
      </c>
      <c r="R97" s="77" t="s">
        <v>9</v>
      </c>
      <c r="S97" s="27" t="str">
        <f t="shared" si="19"/>
        <v>Composição</v>
      </c>
      <c r="T97" s="27" t="str">
        <f t="shared" si="20"/>
        <v>Camada</v>
      </c>
      <c r="U97" s="27" t="str">
        <f t="shared" si="21"/>
        <v>Acústica</v>
      </c>
      <c r="V97" s="77" t="s">
        <v>90</v>
      </c>
      <c r="W97" s="1" t="str">
        <f t="shared" si="22"/>
        <v>Key.Com.97</v>
      </c>
      <c r="X97" s="49" t="s">
        <v>175</v>
      </c>
      <c r="Y97" s="49" t="s">
        <v>168</v>
      </c>
    </row>
    <row r="98" spans="1:25" ht="6.65" customHeight="1" x14ac:dyDescent="0.4">
      <c r="A98" s="23">
        <v>98</v>
      </c>
      <c r="B98" s="2" t="s">
        <v>44</v>
      </c>
      <c r="C98" s="2" t="s">
        <v>104</v>
      </c>
      <c r="D98" s="2" t="s">
        <v>172</v>
      </c>
      <c r="E98" s="2" t="s">
        <v>614</v>
      </c>
      <c r="F98" s="25" t="s">
        <v>192</v>
      </c>
      <c r="G98" s="29" t="s">
        <v>9</v>
      </c>
      <c r="H98" s="29" t="s">
        <v>9</v>
      </c>
      <c r="I98" s="29" t="s">
        <v>9</v>
      </c>
      <c r="J98" s="29" t="s">
        <v>9</v>
      </c>
      <c r="K98" s="29" t="s">
        <v>9</v>
      </c>
      <c r="L98" s="26" t="str">
        <f t="shared" ref="L98:L105" si="23">CONCATENATE("", C98)</f>
        <v>Composição</v>
      </c>
      <c r="M98" s="26" t="str">
        <f t="shared" ref="M98:M105" si="24">CONCATENATE("", D98)</f>
        <v>Camada</v>
      </c>
      <c r="N98" s="26" t="str">
        <f t="shared" ref="N98:N105" si="25">(SUBSTITUTE(SUBSTITUTE(CONCATENATE("",E98),"."," ")," De "," de "))</f>
        <v>Acústica</v>
      </c>
      <c r="O98" s="21" t="str">
        <f t="shared" ref="O98:O105" si="26">F98</f>
        <v>Nuvem.Quadrada</v>
      </c>
      <c r="P98" s="39" t="s">
        <v>766</v>
      </c>
      <c r="Q98" s="38" t="s">
        <v>769</v>
      </c>
      <c r="R98" s="77" t="s">
        <v>9</v>
      </c>
      <c r="S98" s="27" t="str">
        <f t="shared" ref="S98:S105" si="27">SUBSTITUTE(C98, ".", " ")</f>
        <v>Composição</v>
      </c>
      <c r="T98" s="27" t="str">
        <f t="shared" ref="T98:T105" si="28">SUBSTITUTE(D98, ".", " ")</f>
        <v>Camada</v>
      </c>
      <c r="U98" s="27" t="str">
        <f t="shared" ref="U98:U105" si="29">SUBSTITUTE(E98, ".", " ")</f>
        <v>Acústica</v>
      </c>
      <c r="V98" s="77" t="s">
        <v>90</v>
      </c>
      <c r="W98" s="1" t="str">
        <f t="shared" si="22"/>
        <v>Key.Com.98</v>
      </c>
      <c r="X98" s="49" t="s">
        <v>175</v>
      </c>
      <c r="Y98" s="49" t="s">
        <v>168</v>
      </c>
    </row>
    <row r="99" spans="1:25" ht="6.65" customHeight="1" x14ac:dyDescent="0.4">
      <c r="A99" s="23">
        <v>99</v>
      </c>
      <c r="B99" s="2" t="s">
        <v>44</v>
      </c>
      <c r="C99" s="2" t="s">
        <v>104</v>
      </c>
      <c r="D99" s="2" t="s">
        <v>172</v>
      </c>
      <c r="E99" s="2" t="s">
        <v>614</v>
      </c>
      <c r="F99" s="25" t="s">
        <v>193</v>
      </c>
      <c r="G99" s="29" t="s">
        <v>9</v>
      </c>
      <c r="H99" s="29" t="s">
        <v>9</v>
      </c>
      <c r="I99" s="29" t="s">
        <v>9</v>
      </c>
      <c r="J99" s="29" t="s">
        <v>9</v>
      </c>
      <c r="K99" s="29" t="s">
        <v>9</v>
      </c>
      <c r="L99" s="26" t="str">
        <f t="shared" si="23"/>
        <v>Composição</v>
      </c>
      <c r="M99" s="26" t="str">
        <f t="shared" si="24"/>
        <v>Camada</v>
      </c>
      <c r="N99" s="26" t="str">
        <f t="shared" si="25"/>
        <v>Acústica</v>
      </c>
      <c r="O99" s="21" t="str">
        <f t="shared" si="26"/>
        <v>Nuvem.Circular</v>
      </c>
      <c r="P99" s="39" t="s">
        <v>767</v>
      </c>
      <c r="Q99" s="38" t="s">
        <v>768</v>
      </c>
      <c r="R99" s="77" t="s">
        <v>9</v>
      </c>
      <c r="S99" s="27" t="str">
        <f t="shared" si="27"/>
        <v>Composição</v>
      </c>
      <c r="T99" s="27" t="str">
        <f t="shared" si="28"/>
        <v>Camada</v>
      </c>
      <c r="U99" s="27" t="str">
        <f t="shared" si="29"/>
        <v>Acústica</v>
      </c>
      <c r="V99" s="77" t="s">
        <v>90</v>
      </c>
      <c r="W99" s="1" t="str">
        <f t="shared" si="22"/>
        <v>Key.Com.99</v>
      </c>
      <c r="X99" s="49" t="s">
        <v>175</v>
      </c>
      <c r="Y99" s="49" t="s">
        <v>168</v>
      </c>
    </row>
    <row r="100" spans="1:25" ht="6.65" customHeight="1" x14ac:dyDescent="0.4">
      <c r="A100" s="23">
        <v>100</v>
      </c>
      <c r="B100" s="2" t="s">
        <v>44</v>
      </c>
      <c r="C100" s="2" t="s">
        <v>104</v>
      </c>
      <c r="D100" s="2" t="s">
        <v>172</v>
      </c>
      <c r="E100" s="2" t="s">
        <v>614</v>
      </c>
      <c r="F100" s="25" t="s">
        <v>194</v>
      </c>
      <c r="G100" s="29" t="s">
        <v>9</v>
      </c>
      <c r="H100" s="29" t="s">
        <v>9</v>
      </c>
      <c r="I100" s="29" t="s">
        <v>9</v>
      </c>
      <c r="J100" s="29" t="s">
        <v>9</v>
      </c>
      <c r="K100" s="29" t="s">
        <v>9</v>
      </c>
      <c r="L100" s="26" t="str">
        <f t="shared" si="23"/>
        <v>Composição</v>
      </c>
      <c r="M100" s="26" t="str">
        <f t="shared" si="24"/>
        <v>Camada</v>
      </c>
      <c r="N100" s="26" t="str">
        <f t="shared" si="25"/>
        <v>Acústica</v>
      </c>
      <c r="O100" s="21" t="str">
        <f t="shared" si="26"/>
        <v>Nuvem.Geométrica</v>
      </c>
      <c r="P100" s="39" t="s">
        <v>759</v>
      </c>
      <c r="Q100" s="38" t="s">
        <v>765</v>
      </c>
      <c r="R100" s="77" t="s">
        <v>9</v>
      </c>
      <c r="S100" s="27" t="str">
        <f t="shared" si="27"/>
        <v>Composição</v>
      </c>
      <c r="T100" s="27" t="str">
        <f t="shared" si="28"/>
        <v>Camada</v>
      </c>
      <c r="U100" s="27" t="str">
        <f t="shared" si="29"/>
        <v>Acústica</v>
      </c>
      <c r="V100" s="77" t="s">
        <v>90</v>
      </c>
      <c r="W100" s="1" t="str">
        <f t="shared" si="22"/>
        <v>Key.Com.100</v>
      </c>
      <c r="X100" s="49" t="s">
        <v>175</v>
      </c>
      <c r="Y100" s="49" t="s">
        <v>168</v>
      </c>
    </row>
    <row r="101" spans="1:25" ht="6.65" customHeight="1" x14ac:dyDescent="0.4">
      <c r="A101" s="23">
        <v>101</v>
      </c>
      <c r="B101" s="2" t="s">
        <v>44</v>
      </c>
      <c r="C101" s="2" t="s">
        <v>1006</v>
      </c>
      <c r="D101" s="2" t="s">
        <v>1004</v>
      </c>
      <c r="E101" s="2" t="s">
        <v>1002</v>
      </c>
      <c r="F101" s="2" t="s">
        <v>328</v>
      </c>
      <c r="G101" s="29" t="s">
        <v>9</v>
      </c>
      <c r="H101" s="29" t="s">
        <v>9</v>
      </c>
      <c r="I101" s="29" t="s">
        <v>9</v>
      </c>
      <c r="J101" s="29" t="s">
        <v>9</v>
      </c>
      <c r="K101" s="79" t="s">
        <v>1010</v>
      </c>
      <c r="L101" s="26" t="str">
        <f t="shared" si="23"/>
        <v>Parte</v>
      </c>
      <c r="M101" s="26" t="str">
        <f t="shared" si="24"/>
        <v>Fechamento</v>
      </c>
      <c r="N101" s="26" t="str">
        <f t="shared" si="25"/>
        <v>Placa</v>
      </c>
      <c r="O101" s="21" t="str">
        <f t="shared" si="26"/>
        <v>Eucatex</v>
      </c>
      <c r="P101" s="39" t="s">
        <v>819</v>
      </c>
      <c r="Q101" s="38" t="s">
        <v>820</v>
      </c>
      <c r="R101" s="77" t="s">
        <v>9</v>
      </c>
      <c r="S101" s="27" t="str">
        <f t="shared" si="27"/>
        <v>Parte</v>
      </c>
      <c r="T101" s="27" t="str">
        <f t="shared" si="28"/>
        <v>Fechamento</v>
      </c>
      <c r="U101" s="27" t="str">
        <f t="shared" si="29"/>
        <v>Placa</v>
      </c>
      <c r="V101" s="77" t="s">
        <v>90</v>
      </c>
      <c r="W101" s="1" t="str">
        <f t="shared" si="22"/>
        <v>Key.Par.101</v>
      </c>
      <c r="X101" s="49" t="s">
        <v>718</v>
      </c>
      <c r="Y101" s="49" t="s">
        <v>233</v>
      </c>
    </row>
    <row r="102" spans="1:25" ht="6.65" customHeight="1" x14ac:dyDescent="0.4">
      <c r="A102" s="23">
        <v>102</v>
      </c>
      <c r="B102" s="2" t="s">
        <v>44</v>
      </c>
      <c r="C102" s="2" t="s">
        <v>1006</v>
      </c>
      <c r="D102" s="2" t="s">
        <v>1004</v>
      </c>
      <c r="E102" s="2" t="s">
        <v>1002</v>
      </c>
      <c r="F102" s="2" t="s">
        <v>329</v>
      </c>
      <c r="G102" s="29" t="s">
        <v>9</v>
      </c>
      <c r="H102" s="29" t="s">
        <v>9</v>
      </c>
      <c r="I102" s="29" t="s">
        <v>9</v>
      </c>
      <c r="J102" s="29" t="s">
        <v>9</v>
      </c>
      <c r="K102" s="79" t="s">
        <v>1010</v>
      </c>
      <c r="L102" s="26" t="str">
        <f t="shared" si="23"/>
        <v>Parte</v>
      </c>
      <c r="M102" s="26" t="str">
        <f t="shared" si="24"/>
        <v>Fechamento</v>
      </c>
      <c r="N102" s="26" t="str">
        <f t="shared" si="25"/>
        <v>Placa</v>
      </c>
      <c r="O102" s="21" t="str">
        <f t="shared" si="26"/>
        <v>Metálica</v>
      </c>
      <c r="P102" s="39" t="s">
        <v>330</v>
      </c>
      <c r="Q102" s="38" t="s">
        <v>331</v>
      </c>
      <c r="R102" s="77" t="s">
        <v>9</v>
      </c>
      <c r="S102" s="27" t="str">
        <f t="shared" si="27"/>
        <v>Parte</v>
      </c>
      <c r="T102" s="27" t="str">
        <f t="shared" si="28"/>
        <v>Fechamento</v>
      </c>
      <c r="U102" s="27" t="str">
        <f t="shared" si="29"/>
        <v>Placa</v>
      </c>
      <c r="V102" s="77" t="s">
        <v>90</v>
      </c>
      <c r="W102" s="1" t="str">
        <f t="shared" si="22"/>
        <v>Key.Par.102</v>
      </c>
      <c r="X102" s="49" t="s">
        <v>718</v>
      </c>
      <c r="Y102" s="49" t="s">
        <v>233</v>
      </c>
    </row>
    <row r="103" spans="1:25" ht="6.65" customHeight="1" x14ac:dyDescent="0.4">
      <c r="A103" s="23">
        <v>103</v>
      </c>
      <c r="B103" s="2" t="s">
        <v>44</v>
      </c>
      <c r="C103" s="2" t="s">
        <v>1006</v>
      </c>
      <c r="D103" s="2" t="s">
        <v>1004</v>
      </c>
      <c r="E103" s="2" t="s">
        <v>1002</v>
      </c>
      <c r="F103" s="2" t="s">
        <v>332</v>
      </c>
      <c r="G103" s="29" t="s">
        <v>9</v>
      </c>
      <c r="H103" s="29" t="s">
        <v>9</v>
      </c>
      <c r="I103" s="29" t="s">
        <v>9</v>
      </c>
      <c r="J103" s="29" t="s">
        <v>9</v>
      </c>
      <c r="K103" s="79" t="s">
        <v>1010</v>
      </c>
      <c r="L103" s="26" t="str">
        <f t="shared" si="23"/>
        <v>Parte</v>
      </c>
      <c r="M103" s="26" t="str">
        <f t="shared" si="24"/>
        <v>Fechamento</v>
      </c>
      <c r="N103" s="26" t="str">
        <f t="shared" si="25"/>
        <v>Placa</v>
      </c>
      <c r="O103" s="21" t="str">
        <f t="shared" si="26"/>
        <v>Alumínio.Composto</v>
      </c>
      <c r="P103" s="39" t="s">
        <v>330</v>
      </c>
      <c r="Q103" s="38" t="s">
        <v>331</v>
      </c>
      <c r="R103" s="77" t="s">
        <v>9</v>
      </c>
      <c r="S103" s="27" t="str">
        <f t="shared" si="27"/>
        <v>Parte</v>
      </c>
      <c r="T103" s="27" t="str">
        <f t="shared" si="28"/>
        <v>Fechamento</v>
      </c>
      <c r="U103" s="27" t="str">
        <f t="shared" si="29"/>
        <v>Placa</v>
      </c>
      <c r="V103" s="77" t="s">
        <v>90</v>
      </c>
      <c r="W103" s="1" t="str">
        <f t="shared" si="22"/>
        <v>Key.Par.103</v>
      </c>
      <c r="X103" s="49" t="s">
        <v>718</v>
      </c>
      <c r="Y103" s="49" t="s">
        <v>233</v>
      </c>
    </row>
    <row r="104" spans="1:25" ht="6.65" customHeight="1" x14ac:dyDescent="0.4">
      <c r="A104" s="23">
        <v>104</v>
      </c>
      <c r="B104" s="2" t="s">
        <v>44</v>
      </c>
      <c r="C104" s="2" t="s">
        <v>1006</v>
      </c>
      <c r="D104" s="2" t="s">
        <v>1004</v>
      </c>
      <c r="E104" s="2" t="s">
        <v>1002</v>
      </c>
      <c r="F104" s="2" t="s">
        <v>816</v>
      </c>
      <c r="G104" s="29" t="s">
        <v>9</v>
      </c>
      <c r="H104" s="29" t="s">
        <v>9</v>
      </c>
      <c r="I104" s="29" t="s">
        <v>9</v>
      </c>
      <c r="J104" s="29" t="s">
        <v>9</v>
      </c>
      <c r="K104" s="79" t="s">
        <v>1010</v>
      </c>
      <c r="L104" s="26" t="str">
        <f t="shared" si="23"/>
        <v>Parte</v>
      </c>
      <c r="M104" s="26" t="str">
        <f t="shared" si="24"/>
        <v>Fechamento</v>
      </c>
      <c r="N104" s="26" t="str">
        <f t="shared" si="25"/>
        <v>Placa</v>
      </c>
      <c r="O104" s="21" t="str">
        <f t="shared" si="26"/>
        <v>Laminada.TS</v>
      </c>
      <c r="P104" s="21" t="s">
        <v>357</v>
      </c>
      <c r="Q104" s="38" t="s">
        <v>358</v>
      </c>
      <c r="R104" s="77" t="s">
        <v>9</v>
      </c>
      <c r="S104" s="27" t="str">
        <f t="shared" si="27"/>
        <v>Parte</v>
      </c>
      <c r="T104" s="27" t="str">
        <f t="shared" si="28"/>
        <v>Fechamento</v>
      </c>
      <c r="U104" s="27" t="str">
        <f t="shared" si="29"/>
        <v>Placa</v>
      </c>
      <c r="V104" s="77" t="s">
        <v>90</v>
      </c>
      <c r="W104" s="1" t="str">
        <f t="shared" si="22"/>
        <v>Key.Par.104</v>
      </c>
      <c r="X104" s="49" t="s">
        <v>718</v>
      </c>
      <c r="Y104" s="49" t="s">
        <v>233</v>
      </c>
    </row>
    <row r="105" spans="1:25" ht="6.65" customHeight="1" x14ac:dyDescent="0.4">
      <c r="A105" s="23">
        <v>105</v>
      </c>
      <c r="B105" s="2" t="s">
        <v>44</v>
      </c>
      <c r="C105" s="2" t="s">
        <v>1006</v>
      </c>
      <c r="D105" s="2" t="s">
        <v>1004</v>
      </c>
      <c r="E105" s="2" t="s">
        <v>1002</v>
      </c>
      <c r="F105" s="2" t="s">
        <v>333</v>
      </c>
      <c r="G105" s="29" t="s">
        <v>9</v>
      </c>
      <c r="H105" s="29" t="s">
        <v>9</v>
      </c>
      <c r="I105" s="29" t="s">
        <v>9</v>
      </c>
      <c r="J105" s="29" t="s">
        <v>9</v>
      </c>
      <c r="K105" s="79" t="s">
        <v>1010</v>
      </c>
      <c r="L105" s="26" t="str">
        <f t="shared" si="23"/>
        <v>Parte</v>
      </c>
      <c r="M105" s="26" t="str">
        <f t="shared" si="24"/>
        <v>Fechamento</v>
      </c>
      <c r="N105" s="26" t="str">
        <f t="shared" si="25"/>
        <v>Placa</v>
      </c>
      <c r="O105" s="21" t="str">
        <f t="shared" si="26"/>
        <v>Cimentícia</v>
      </c>
      <c r="P105" s="21" t="s">
        <v>334</v>
      </c>
      <c r="Q105" s="38" t="s">
        <v>335</v>
      </c>
      <c r="R105" s="77" t="s">
        <v>9</v>
      </c>
      <c r="S105" s="27" t="str">
        <f t="shared" si="27"/>
        <v>Parte</v>
      </c>
      <c r="T105" s="27" t="str">
        <f t="shared" si="28"/>
        <v>Fechamento</v>
      </c>
      <c r="U105" s="27" t="str">
        <f t="shared" si="29"/>
        <v>Placa</v>
      </c>
      <c r="V105" s="77" t="s">
        <v>90</v>
      </c>
      <c r="W105" s="1" t="str">
        <f t="shared" si="22"/>
        <v>Key.Par.105</v>
      </c>
      <c r="X105" s="49" t="s">
        <v>718</v>
      </c>
      <c r="Y105" s="49" t="s">
        <v>233</v>
      </c>
    </row>
    <row r="106" spans="1:25" ht="6.65" customHeight="1" x14ac:dyDescent="0.4">
      <c r="A106" s="23">
        <v>106</v>
      </c>
      <c r="B106" s="2" t="s">
        <v>44</v>
      </c>
      <c r="C106" s="2" t="s">
        <v>1006</v>
      </c>
      <c r="D106" s="2" t="s">
        <v>1004</v>
      </c>
      <c r="E106" s="2" t="s">
        <v>1002</v>
      </c>
      <c r="F106" s="2" t="s">
        <v>336</v>
      </c>
      <c r="G106" s="29" t="s">
        <v>9</v>
      </c>
      <c r="H106" s="29" t="s">
        <v>9</v>
      </c>
      <c r="I106" s="29" t="s">
        <v>9</v>
      </c>
      <c r="J106" s="29" t="s">
        <v>9</v>
      </c>
      <c r="K106" s="79" t="s">
        <v>1010</v>
      </c>
      <c r="L106" s="26" t="str">
        <f t="shared" ref="L106:L140" si="30">CONCATENATE("", C106)</f>
        <v>Parte</v>
      </c>
      <c r="M106" s="26" t="str">
        <f t="shared" ref="M106:M140" si="31">CONCATENATE("", D106)</f>
        <v>Fechamento</v>
      </c>
      <c r="N106" s="26" t="str">
        <f t="shared" ref="N106:N137" si="32">(SUBSTITUTE(SUBSTITUTE(CONCATENATE("",E106),"."," ")," De "," de "))</f>
        <v>Placa</v>
      </c>
      <c r="O106" s="21" t="str">
        <f t="shared" ref="O106:O137" si="33">F106</f>
        <v>Gesso.Acartonado</v>
      </c>
      <c r="P106" s="21" t="s">
        <v>337</v>
      </c>
      <c r="Q106" s="38" t="s">
        <v>338</v>
      </c>
      <c r="R106" s="77" t="s">
        <v>9</v>
      </c>
      <c r="S106" s="27" t="str">
        <f t="shared" ref="S106:S140" si="34">SUBSTITUTE(C106, ".", " ")</f>
        <v>Parte</v>
      </c>
      <c r="T106" s="27" t="str">
        <f t="shared" ref="T106:T140" si="35">SUBSTITUTE(D106, ".", " ")</f>
        <v>Fechamento</v>
      </c>
      <c r="U106" s="27" t="str">
        <f t="shared" ref="U106:U140" si="36">SUBSTITUTE(E106, ".", " ")</f>
        <v>Placa</v>
      </c>
      <c r="V106" s="77" t="s">
        <v>90</v>
      </c>
      <c r="W106" s="1" t="str">
        <f t="shared" si="22"/>
        <v>Key.Par.106</v>
      </c>
      <c r="X106" s="49" t="s">
        <v>718</v>
      </c>
      <c r="Y106" s="49" t="s">
        <v>233</v>
      </c>
    </row>
    <row r="107" spans="1:25" ht="6.65" customHeight="1" x14ac:dyDescent="0.4">
      <c r="A107" s="23">
        <v>107</v>
      </c>
      <c r="B107" s="2" t="s">
        <v>44</v>
      </c>
      <c r="C107" s="2" t="s">
        <v>1006</v>
      </c>
      <c r="D107" s="2" t="s">
        <v>1004</v>
      </c>
      <c r="E107" s="2" t="s">
        <v>1002</v>
      </c>
      <c r="F107" s="2" t="s">
        <v>359</v>
      </c>
      <c r="G107" s="29" t="s">
        <v>9</v>
      </c>
      <c r="H107" s="29" t="s">
        <v>9</v>
      </c>
      <c r="I107" s="29" t="s">
        <v>9</v>
      </c>
      <c r="J107" s="29" t="s">
        <v>9</v>
      </c>
      <c r="K107" s="79" t="s">
        <v>1010</v>
      </c>
      <c r="L107" s="26" t="str">
        <f t="shared" si="30"/>
        <v>Parte</v>
      </c>
      <c r="M107" s="26" t="str">
        <f t="shared" si="31"/>
        <v>Fechamento</v>
      </c>
      <c r="N107" s="26" t="str">
        <f t="shared" si="32"/>
        <v>Placa</v>
      </c>
      <c r="O107" s="21" t="str">
        <f t="shared" si="33"/>
        <v>Pedra</v>
      </c>
      <c r="P107" s="21" t="s">
        <v>360</v>
      </c>
      <c r="Q107" s="38" t="s">
        <v>361</v>
      </c>
      <c r="R107" s="77" t="s">
        <v>9</v>
      </c>
      <c r="S107" s="27" t="str">
        <f t="shared" si="34"/>
        <v>Parte</v>
      </c>
      <c r="T107" s="27" t="str">
        <f t="shared" si="35"/>
        <v>Fechamento</v>
      </c>
      <c r="U107" s="27" t="str">
        <f t="shared" si="36"/>
        <v>Placa</v>
      </c>
      <c r="V107" s="77" t="s">
        <v>90</v>
      </c>
      <c r="W107" s="1" t="str">
        <f t="shared" si="22"/>
        <v>Key.Par.107</v>
      </c>
      <c r="X107" s="49" t="s">
        <v>718</v>
      </c>
      <c r="Y107" s="49" t="s">
        <v>233</v>
      </c>
    </row>
    <row r="108" spans="1:25" ht="6.65" customHeight="1" x14ac:dyDescent="0.4">
      <c r="A108" s="23">
        <v>108</v>
      </c>
      <c r="B108" s="2" t="s">
        <v>44</v>
      </c>
      <c r="C108" s="2" t="s">
        <v>1006</v>
      </c>
      <c r="D108" s="2" t="s">
        <v>1004</v>
      </c>
      <c r="E108" s="2" t="s">
        <v>1001</v>
      </c>
      <c r="F108" s="2" t="s">
        <v>339</v>
      </c>
      <c r="G108" s="29" t="s">
        <v>9</v>
      </c>
      <c r="H108" s="29" t="s">
        <v>9</v>
      </c>
      <c r="I108" s="29" t="s">
        <v>9</v>
      </c>
      <c r="J108" s="82" t="s">
        <v>1009</v>
      </c>
      <c r="K108" s="79" t="s">
        <v>1010</v>
      </c>
      <c r="L108" s="26" t="str">
        <f t="shared" si="30"/>
        <v>Parte</v>
      </c>
      <c r="M108" s="26" t="str">
        <f t="shared" si="31"/>
        <v>Fechamento</v>
      </c>
      <c r="N108" s="26" t="str">
        <f t="shared" si="32"/>
        <v>Vidro</v>
      </c>
      <c r="O108" s="21" t="str">
        <f t="shared" si="33"/>
        <v>Vidro.Temperado</v>
      </c>
      <c r="P108" s="21" t="s">
        <v>340</v>
      </c>
      <c r="Q108" s="38" t="s">
        <v>341</v>
      </c>
      <c r="R108" s="77" t="s">
        <v>9</v>
      </c>
      <c r="S108" s="27" t="str">
        <f t="shared" si="34"/>
        <v>Parte</v>
      </c>
      <c r="T108" s="27" t="str">
        <f t="shared" si="35"/>
        <v>Fechamento</v>
      </c>
      <c r="U108" s="27" t="str">
        <f t="shared" si="36"/>
        <v>Vidro</v>
      </c>
      <c r="V108" s="77" t="s">
        <v>90</v>
      </c>
      <c r="W108" s="1" t="str">
        <f t="shared" si="22"/>
        <v>Key.Par.108</v>
      </c>
      <c r="X108" s="49" t="s">
        <v>718</v>
      </c>
      <c r="Y108" s="49" t="s">
        <v>233</v>
      </c>
    </row>
    <row r="109" spans="1:25" ht="6.65" customHeight="1" x14ac:dyDescent="0.4">
      <c r="A109" s="23">
        <v>109</v>
      </c>
      <c r="B109" s="2" t="s">
        <v>44</v>
      </c>
      <c r="C109" s="2" t="s">
        <v>1006</v>
      </c>
      <c r="D109" s="2" t="s">
        <v>1004</v>
      </c>
      <c r="E109" s="2" t="s">
        <v>1001</v>
      </c>
      <c r="F109" s="2" t="s">
        <v>342</v>
      </c>
      <c r="G109" s="29" t="s">
        <v>9</v>
      </c>
      <c r="H109" s="29" t="s">
        <v>9</v>
      </c>
      <c r="I109" s="29" t="s">
        <v>9</v>
      </c>
      <c r="J109" s="29" t="s">
        <v>9</v>
      </c>
      <c r="K109" s="79" t="s">
        <v>1010</v>
      </c>
      <c r="L109" s="26" t="str">
        <f t="shared" si="30"/>
        <v>Parte</v>
      </c>
      <c r="M109" s="26" t="str">
        <f t="shared" si="31"/>
        <v>Fechamento</v>
      </c>
      <c r="N109" s="26" t="str">
        <f t="shared" si="32"/>
        <v>Vidro</v>
      </c>
      <c r="O109" s="21" t="str">
        <f t="shared" si="33"/>
        <v>Vidro.Laminado</v>
      </c>
      <c r="P109" s="21" t="s">
        <v>343</v>
      </c>
      <c r="Q109" s="38" t="s">
        <v>344</v>
      </c>
      <c r="R109" s="77" t="s">
        <v>9</v>
      </c>
      <c r="S109" s="27" t="str">
        <f t="shared" si="34"/>
        <v>Parte</v>
      </c>
      <c r="T109" s="27" t="str">
        <f t="shared" si="35"/>
        <v>Fechamento</v>
      </c>
      <c r="U109" s="27" t="str">
        <f t="shared" si="36"/>
        <v>Vidro</v>
      </c>
      <c r="V109" s="77" t="s">
        <v>90</v>
      </c>
      <c r="W109" s="1" t="str">
        <f t="shared" si="22"/>
        <v>Key.Par.109</v>
      </c>
      <c r="X109" s="49" t="s">
        <v>718</v>
      </c>
      <c r="Y109" s="49" t="s">
        <v>233</v>
      </c>
    </row>
    <row r="110" spans="1:25" ht="6.65" customHeight="1" x14ac:dyDescent="0.4">
      <c r="A110" s="23">
        <v>110</v>
      </c>
      <c r="B110" s="2" t="s">
        <v>44</v>
      </c>
      <c r="C110" s="2" t="s">
        <v>1006</v>
      </c>
      <c r="D110" s="2" t="s">
        <v>1004</v>
      </c>
      <c r="E110" s="2" t="s">
        <v>1001</v>
      </c>
      <c r="F110" s="2" t="s">
        <v>345</v>
      </c>
      <c r="G110" s="29" t="s">
        <v>9</v>
      </c>
      <c r="H110" s="29" t="s">
        <v>9</v>
      </c>
      <c r="I110" s="29" t="s">
        <v>9</v>
      </c>
      <c r="J110" s="29" t="s">
        <v>9</v>
      </c>
      <c r="K110" s="79" t="s">
        <v>1010</v>
      </c>
      <c r="L110" s="26" t="str">
        <f t="shared" si="30"/>
        <v>Parte</v>
      </c>
      <c r="M110" s="26" t="str">
        <f t="shared" si="31"/>
        <v>Fechamento</v>
      </c>
      <c r="N110" s="26" t="str">
        <f t="shared" si="32"/>
        <v>Vidro</v>
      </c>
      <c r="O110" s="21" t="str">
        <f t="shared" si="33"/>
        <v>Vidro.Polarizado</v>
      </c>
      <c r="P110" s="21" t="s">
        <v>346</v>
      </c>
      <c r="Q110" s="38" t="s">
        <v>347</v>
      </c>
      <c r="R110" s="77" t="s">
        <v>9</v>
      </c>
      <c r="S110" s="27" t="str">
        <f t="shared" si="34"/>
        <v>Parte</v>
      </c>
      <c r="T110" s="27" t="str">
        <f t="shared" si="35"/>
        <v>Fechamento</v>
      </c>
      <c r="U110" s="27" t="str">
        <f t="shared" si="36"/>
        <v>Vidro</v>
      </c>
      <c r="V110" s="77" t="s">
        <v>90</v>
      </c>
      <c r="W110" s="1" t="str">
        <f t="shared" si="22"/>
        <v>Key.Par.110</v>
      </c>
      <c r="X110" s="49" t="s">
        <v>718</v>
      </c>
      <c r="Y110" s="49" t="s">
        <v>233</v>
      </c>
    </row>
    <row r="111" spans="1:25" ht="6.65" customHeight="1" x14ac:dyDescent="0.4">
      <c r="A111" s="23">
        <v>111</v>
      </c>
      <c r="B111" s="2" t="s">
        <v>44</v>
      </c>
      <c r="C111" s="2" t="s">
        <v>1006</v>
      </c>
      <c r="D111" s="2" t="s">
        <v>1004</v>
      </c>
      <c r="E111" s="2" t="s">
        <v>1001</v>
      </c>
      <c r="F111" s="2" t="s">
        <v>348</v>
      </c>
      <c r="G111" s="29" t="s">
        <v>9</v>
      </c>
      <c r="H111" s="29" t="s">
        <v>9</v>
      </c>
      <c r="I111" s="29" t="s">
        <v>9</v>
      </c>
      <c r="J111" s="29" t="s">
        <v>9</v>
      </c>
      <c r="K111" s="79" t="s">
        <v>1010</v>
      </c>
      <c r="L111" s="26" t="str">
        <f t="shared" si="30"/>
        <v>Parte</v>
      </c>
      <c r="M111" s="26" t="str">
        <f t="shared" si="31"/>
        <v>Fechamento</v>
      </c>
      <c r="N111" s="26" t="str">
        <f t="shared" si="32"/>
        <v>Vidro</v>
      </c>
      <c r="O111" s="21" t="str">
        <f t="shared" si="33"/>
        <v>Vidro.Low.E</v>
      </c>
      <c r="P111" s="38" t="s">
        <v>349</v>
      </c>
      <c r="Q111" s="38" t="s">
        <v>350</v>
      </c>
      <c r="R111" s="77" t="s">
        <v>9</v>
      </c>
      <c r="S111" s="27" t="str">
        <f t="shared" si="34"/>
        <v>Parte</v>
      </c>
      <c r="T111" s="27" t="str">
        <f t="shared" si="35"/>
        <v>Fechamento</v>
      </c>
      <c r="U111" s="27" t="str">
        <f t="shared" si="36"/>
        <v>Vidro</v>
      </c>
      <c r="V111" s="77" t="s">
        <v>90</v>
      </c>
      <c r="W111" s="1" t="str">
        <f t="shared" si="22"/>
        <v>Key.Par.111</v>
      </c>
      <c r="X111" s="49" t="s">
        <v>718</v>
      </c>
      <c r="Y111" s="49" t="s">
        <v>233</v>
      </c>
    </row>
    <row r="112" spans="1:25" ht="6.65" customHeight="1" x14ac:dyDescent="0.4">
      <c r="A112" s="23">
        <v>112</v>
      </c>
      <c r="B112" s="2" t="s">
        <v>44</v>
      </c>
      <c r="C112" s="2" t="s">
        <v>1006</v>
      </c>
      <c r="D112" s="2" t="s">
        <v>1004</v>
      </c>
      <c r="E112" s="2" t="s">
        <v>1001</v>
      </c>
      <c r="F112" s="2" t="s">
        <v>351</v>
      </c>
      <c r="G112" s="29" t="s">
        <v>9</v>
      </c>
      <c r="H112" s="29" t="s">
        <v>9</v>
      </c>
      <c r="I112" s="29" t="s">
        <v>9</v>
      </c>
      <c r="J112" s="29" t="s">
        <v>9</v>
      </c>
      <c r="K112" s="79" t="s">
        <v>1010</v>
      </c>
      <c r="L112" s="26" t="str">
        <f t="shared" si="30"/>
        <v>Parte</v>
      </c>
      <c r="M112" s="26" t="str">
        <f t="shared" si="31"/>
        <v>Fechamento</v>
      </c>
      <c r="N112" s="26" t="str">
        <f t="shared" si="32"/>
        <v>Vidro</v>
      </c>
      <c r="O112" s="21" t="str">
        <f t="shared" si="33"/>
        <v>Vidro.Comúm</v>
      </c>
      <c r="P112" s="21" t="s">
        <v>352</v>
      </c>
      <c r="Q112" s="38" t="s">
        <v>353</v>
      </c>
      <c r="R112" s="77" t="s">
        <v>9</v>
      </c>
      <c r="S112" s="27" t="str">
        <f t="shared" si="34"/>
        <v>Parte</v>
      </c>
      <c r="T112" s="27" t="str">
        <f t="shared" si="35"/>
        <v>Fechamento</v>
      </c>
      <c r="U112" s="27" t="str">
        <f t="shared" si="36"/>
        <v>Vidro</v>
      </c>
      <c r="V112" s="77" t="s">
        <v>90</v>
      </c>
      <c r="W112" s="1" t="str">
        <f t="shared" si="22"/>
        <v>Key.Par.112</v>
      </c>
      <c r="X112" s="49" t="s">
        <v>718</v>
      </c>
      <c r="Y112" s="49" t="s">
        <v>233</v>
      </c>
    </row>
    <row r="113" spans="1:25" ht="6.65" customHeight="1" x14ac:dyDescent="0.4">
      <c r="A113" s="23">
        <v>113</v>
      </c>
      <c r="B113" s="2" t="s">
        <v>44</v>
      </c>
      <c r="C113" s="2" t="s">
        <v>1006</v>
      </c>
      <c r="D113" s="2" t="s">
        <v>1004</v>
      </c>
      <c r="E113" s="2" t="s">
        <v>1001</v>
      </c>
      <c r="F113" s="2" t="s">
        <v>354</v>
      </c>
      <c r="G113" s="29" t="s">
        <v>9</v>
      </c>
      <c r="H113" s="29" t="s">
        <v>9</v>
      </c>
      <c r="I113" s="29" t="s">
        <v>9</v>
      </c>
      <c r="J113" s="29" t="s">
        <v>9</v>
      </c>
      <c r="K113" s="79" t="s">
        <v>1010</v>
      </c>
      <c r="L113" s="26" t="str">
        <f t="shared" si="30"/>
        <v>Parte</v>
      </c>
      <c r="M113" s="26" t="str">
        <f t="shared" si="31"/>
        <v>Fechamento</v>
      </c>
      <c r="N113" s="26" t="str">
        <f t="shared" si="32"/>
        <v>Vidro</v>
      </c>
      <c r="O113" s="21" t="str">
        <f t="shared" si="33"/>
        <v>Vidro.Plumbífero</v>
      </c>
      <c r="P113" s="21" t="s">
        <v>355</v>
      </c>
      <c r="Q113" s="38" t="s">
        <v>356</v>
      </c>
      <c r="R113" s="77" t="s">
        <v>9</v>
      </c>
      <c r="S113" s="27" t="str">
        <f t="shared" si="34"/>
        <v>Parte</v>
      </c>
      <c r="T113" s="27" t="str">
        <f t="shared" si="35"/>
        <v>Fechamento</v>
      </c>
      <c r="U113" s="27" t="str">
        <f t="shared" si="36"/>
        <v>Vidro</v>
      </c>
      <c r="V113" s="77" t="s">
        <v>90</v>
      </c>
      <c r="W113" s="1" t="str">
        <f t="shared" si="22"/>
        <v>Key.Par.113</v>
      </c>
      <c r="X113" s="49" t="s">
        <v>718</v>
      </c>
      <c r="Y113" s="49" t="s">
        <v>233</v>
      </c>
    </row>
    <row r="114" spans="1:25" ht="6.65" customHeight="1" x14ac:dyDescent="0.4">
      <c r="A114" s="23">
        <v>114</v>
      </c>
      <c r="B114" s="2" t="s">
        <v>44</v>
      </c>
      <c r="C114" s="2" t="s">
        <v>1006</v>
      </c>
      <c r="D114" s="2" t="s">
        <v>1005</v>
      </c>
      <c r="E114" s="2" t="s">
        <v>362</v>
      </c>
      <c r="F114" s="2" t="s">
        <v>363</v>
      </c>
      <c r="G114" s="29" t="s">
        <v>9</v>
      </c>
      <c r="H114" s="29" t="s">
        <v>9</v>
      </c>
      <c r="I114" s="29" t="s">
        <v>9</v>
      </c>
      <c r="J114" s="29" t="s">
        <v>9</v>
      </c>
      <c r="K114" s="79" t="s">
        <v>1010</v>
      </c>
      <c r="L114" s="26" t="str">
        <f t="shared" si="30"/>
        <v>Parte</v>
      </c>
      <c r="M114" s="26" t="str">
        <f t="shared" si="31"/>
        <v>Suporte</v>
      </c>
      <c r="N114" s="26" t="str">
        <f t="shared" si="32"/>
        <v>Perfil</v>
      </c>
      <c r="O114" s="21" t="str">
        <f t="shared" si="33"/>
        <v>Guia.L</v>
      </c>
      <c r="P114" s="21" t="s">
        <v>364</v>
      </c>
      <c r="Q114" s="38" t="s">
        <v>365</v>
      </c>
      <c r="R114" s="77" t="s">
        <v>9</v>
      </c>
      <c r="S114" s="27" t="str">
        <f t="shared" si="34"/>
        <v>Parte</v>
      </c>
      <c r="T114" s="27" t="str">
        <f t="shared" si="35"/>
        <v>Suporte</v>
      </c>
      <c r="U114" s="27" t="str">
        <f t="shared" si="36"/>
        <v>Perfil</v>
      </c>
      <c r="V114" s="77" t="s">
        <v>90</v>
      </c>
      <c r="W114" s="1" t="str">
        <f t="shared" si="22"/>
        <v>Key.Par.114</v>
      </c>
      <c r="X114" s="49" t="s">
        <v>719</v>
      </c>
      <c r="Y114" s="49" t="s">
        <v>233</v>
      </c>
    </row>
    <row r="115" spans="1:25" ht="6.65" customHeight="1" x14ac:dyDescent="0.4">
      <c r="A115" s="23">
        <v>115</v>
      </c>
      <c r="B115" s="2" t="s">
        <v>44</v>
      </c>
      <c r="C115" s="2" t="s">
        <v>1006</v>
      </c>
      <c r="D115" s="2" t="s">
        <v>1005</v>
      </c>
      <c r="E115" s="2" t="s">
        <v>362</v>
      </c>
      <c r="F115" s="2" t="s">
        <v>366</v>
      </c>
      <c r="G115" s="29" t="s">
        <v>9</v>
      </c>
      <c r="H115" s="29" t="s">
        <v>9</v>
      </c>
      <c r="I115" s="29" t="s">
        <v>9</v>
      </c>
      <c r="J115" s="29" t="s">
        <v>9</v>
      </c>
      <c r="K115" s="79" t="s">
        <v>1010</v>
      </c>
      <c r="L115" s="26" t="str">
        <f t="shared" si="30"/>
        <v>Parte</v>
      </c>
      <c r="M115" s="26" t="str">
        <f t="shared" si="31"/>
        <v>Suporte</v>
      </c>
      <c r="N115" s="26" t="str">
        <f t="shared" si="32"/>
        <v>Perfil</v>
      </c>
      <c r="O115" s="21" t="str">
        <f t="shared" si="33"/>
        <v>Guia.U</v>
      </c>
      <c r="P115" s="21" t="s">
        <v>367</v>
      </c>
      <c r="Q115" s="38" t="s">
        <v>368</v>
      </c>
      <c r="R115" s="77" t="s">
        <v>9</v>
      </c>
      <c r="S115" s="27" t="str">
        <f t="shared" si="34"/>
        <v>Parte</v>
      </c>
      <c r="T115" s="27" t="str">
        <f t="shared" si="35"/>
        <v>Suporte</v>
      </c>
      <c r="U115" s="27" t="str">
        <f t="shared" si="36"/>
        <v>Perfil</v>
      </c>
      <c r="V115" s="77" t="s">
        <v>90</v>
      </c>
      <c r="W115" s="1" t="str">
        <f t="shared" si="22"/>
        <v>Key.Par.115</v>
      </c>
      <c r="X115" s="49" t="s">
        <v>719</v>
      </c>
      <c r="Y115" s="49" t="s">
        <v>233</v>
      </c>
    </row>
    <row r="116" spans="1:25" ht="6.65" customHeight="1" x14ac:dyDescent="0.4">
      <c r="A116" s="23">
        <v>116</v>
      </c>
      <c r="B116" s="2" t="s">
        <v>44</v>
      </c>
      <c r="C116" s="2" t="s">
        <v>1006</v>
      </c>
      <c r="D116" s="2" t="s">
        <v>1005</v>
      </c>
      <c r="E116" s="2" t="s">
        <v>362</v>
      </c>
      <c r="F116" s="2" t="s">
        <v>369</v>
      </c>
      <c r="G116" s="29" t="s">
        <v>9</v>
      </c>
      <c r="H116" s="29" t="s">
        <v>9</v>
      </c>
      <c r="I116" s="29" t="s">
        <v>9</v>
      </c>
      <c r="J116" s="29" t="s">
        <v>9</v>
      </c>
      <c r="K116" s="79" t="s">
        <v>1010</v>
      </c>
      <c r="L116" s="26" t="str">
        <f t="shared" si="30"/>
        <v>Parte</v>
      </c>
      <c r="M116" s="26" t="str">
        <f t="shared" si="31"/>
        <v>Suporte</v>
      </c>
      <c r="N116" s="26" t="str">
        <f t="shared" si="32"/>
        <v>Perfil</v>
      </c>
      <c r="O116" s="21" t="str">
        <f t="shared" si="33"/>
        <v>Guia.Montante</v>
      </c>
      <c r="P116" s="21" t="s">
        <v>367</v>
      </c>
      <c r="Q116" s="38" t="s">
        <v>368</v>
      </c>
      <c r="R116" s="77" t="s">
        <v>9</v>
      </c>
      <c r="S116" s="27" t="str">
        <f t="shared" si="34"/>
        <v>Parte</v>
      </c>
      <c r="T116" s="27" t="str">
        <f t="shared" si="35"/>
        <v>Suporte</v>
      </c>
      <c r="U116" s="27" t="str">
        <f t="shared" si="36"/>
        <v>Perfil</v>
      </c>
      <c r="V116" s="77" t="s">
        <v>90</v>
      </c>
      <c r="W116" s="1" t="str">
        <f t="shared" si="22"/>
        <v>Key.Par.116</v>
      </c>
      <c r="X116" s="49" t="s">
        <v>719</v>
      </c>
      <c r="Y116" s="49" t="s">
        <v>233</v>
      </c>
    </row>
    <row r="117" spans="1:25" ht="6.65" customHeight="1" x14ac:dyDescent="0.4">
      <c r="A117" s="23">
        <v>117</v>
      </c>
      <c r="B117" s="2" t="s">
        <v>44</v>
      </c>
      <c r="C117" s="2" t="s">
        <v>1006</v>
      </c>
      <c r="D117" s="2" t="s">
        <v>1008</v>
      </c>
      <c r="E117" s="2" t="s">
        <v>370</v>
      </c>
      <c r="F117" s="2" t="s">
        <v>371</v>
      </c>
      <c r="G117" s="29" t="s">
        <v>9</v>
      </c>
      <c r="H117" s="29" t="s">
        <v>9</v>
      </c>
      <c r="I117" s="29" t="s">
        <v>9</v>
      </c>
      <c r="J117" s="29" t="s">
        <v>9</v>
      </c>
      <c r="K117" s="29" t="s">
        <v>9</v>
      </c>
      <c r="L117" s="26" t="str">
        <f t="shared" si="30"/>
        <v>Parte</v>
      </c>
      <c r="M117" s="26" t="str">
        <f t="shared" si="31"/>
        <v>Acessória</v>
      </c>
      <c r="N117" s="26" t="str">
        <f t="shared" si="32"/>
        <v>Fixação</v>
      </c>
      <c r="O117" s="21" t="str">
        <f t="shared" si="33"/>
        <v>Parafuso</v>
      </c>
      <c r="P117" s="21" t="s">
        <v>372</v>
      </c>
      <c r="Q117" s="38" t="s">
        <v>373</v>
      </c>
      <c r="R117" s="77" t="s">
        <v>9</v>
      </c>
      <c r="S117" s="27" t="str">
        <f t="shared" si="34"/>
        <v>Parte</v>
      </c>
      <c r="T117" s="27" t="str">
        <f t="shared" si="35"/>
        <v>Acessória</v>
      </c>
      <c r="U117" s="27" t="str">
        <f t="shared" si="36"/>
        <v>Fixação</v>
      </c>
      <c r="V117" s="77" t="s">
        <v>90</v>
      </c>
      <c r="W117" s="1" t="str">
        <f t="shared" si="22"/>
        <v>Key.Par.117</v>
      </c>
      <c r="X117" s="49" t="s">
        <v>1000</v>
      </c>
      <c r="Y117" s="49" t="s">
        <v>998</v>
      </c>
    </row>
    <row r="118" spans="1:25" ht="6.65" customHeight="1" x14ac:dyDescent="0.4">
      <c r="A118" s="23">
        <v>118</v>
      </c>
      <c r="B118" s="2" t="s">
        <v>44</v>
      </c>
      <c r="C118" s="2" t="s">
        <v>1006</v>
      </c>
      <c r="D118" s="2" t="s">
        <v>1008</v>
      </c>
      <c r="E118" s="2" t="s">
        <v>370</v>
      </c>
      <c r="F118" s="2" t="s">
        <v>374</v>
      </c>
      <c r="G118" s="29" t="s">
        <v>9</v>
      </c>
      <c r="H118" s="29" t="s">
        <v>9</v>
      </c>
      <c r="I118" s="29" t="s">
        <v>9</v>
      </c>
      <c r="J118" s="29" t="s">
        <v>9</v>
      </c>
      <c r="K118" s="29" t="s">
        <v>9</v>
      </c>
      <c r="L118" s="26" t="str">
        <f t="shared" si="30"/>
        <v>Parte</v>
      </c>
      <c r="M118" s="26" t="str">
        <f t="shared" si="31"/>
        <v>Acessória</v>
      </c>
      <c r="N118" s="26" t="str">
        <f t="shared" si="32"/>
        <v>Fixação</v>
      </c>
      <c r="O118" s="21" t="str">
        <f t="shared" si="33"/>
        <v>Bucha</v>
      </c>
      <c r="P118" s="21" t="s">
        <v>375</v>
      </c>
      <c r="Q118" s="38" t="s">
        <v>376</v>
      </c>
      <c r="R118" s="77" t="s">
        <v>9</v>
      </c>
      <c r="S118" s="27" t="str">
        <f t="shared" si="34"/>
        <v>Parte</v>
      </c>
      <c r="T118" s="27" t="str">
        <f t="shared" si="35"/>
        <v>Acessória</v>
      </c>
      <c r="U118" s="27" t="str">
        <f t="shared" si="36"/>
        <v>Fixação</v>
      </c>
      <c r="V118" s="77" t="s">
        <v>90</v>
      </c>
      <c r="W118" s="1" t="str">
        <f t="shared" si="22"/>
        <v>Key.Par.118</v>
      </c>
      <c r="X118" s="49" t="s">
        <v>1000</v>
      </c>
      <c r="Y118" s="49" t="s">
        <v>998</v>
      </c>
    </row>
    <row r="119" spans="1:25" ht="6.65" customHeight="1" x14ac:dyDescent="0.4">
      <c r="A119" s="23">
        <v>119</v>
      </c>
      <c r="B119" s="2" t="s">
        <v>44</v>
      </c>
      <c r="C119" s="2" t="s">
        <v>1006</v>
      </c>
      <c r="D119" s="2" t="s">
        <v>1008</v>
      </c>
      <c r="E119" s="2" t="s">
        <v>370</v>
      </c>
      <c r="F119" s="2" t="s">
        <v>377</v>
      </c>
      <c r="G119" s="29" t="s">
        <v>9</v>
      </c>
      <c r="H119" s="29" t="s">
        <v>9</v>
      </c>
      <c r="I119" s="29" t="s">
        <v>9</v>
      </c>
      <c r="J119" s="29" t="s">
        <v>9</v>
      </c>
      <c r="K119" s="29" t="s">
        <v>9</v>
      </c>
      <c r="L119" s="26" t="str">
        <f t="shared" si="30"/>
        <v>Parte</v>
      </c>
      <c r="M119" s="26" t="str">
        <f t="shared" si="31"/>
        <v>Acessória</v>
      </c>
      <c r="N119" s="26" t="str">
        <f t="shared" si="32"/>
        <v>Fixação</v>
      </c>
      <c r="O119" s="21" t="str">
        <f t="shared" si="33"/>
        <v>Fixador.Pinça</v>
      </c>
      <c r="P119" s="21" t="s">
        <v>378</v>
      </c>
      <c r="Q119" s="38" t="s">
        <v>379</v>
      </c>
      <c r="R119" s="77" t="s">
        <v>9</v>
      </c>
      <c r="S119" s="27" t="str">
        <f t="shared" si="34"/>
        <v>Parte</v>
      </c>
      <c r="T119" s="27" t="str">
        <f t="shared" si="35"/>
        <v>Acessória</v>
      </c>
      <c r="U119" s="27" t="str">
        <f t="shared" si="36"/>
        <v>Fixação</v>
      </c>
      <c r="V119" s="77" t="s">
        <v>90</v>
      </c>
      <c r="W119" s="1" t="str">
        <f t="shared" si="22"/>
        <v>Key.Par.119</v>
      </c>
      <c r="X119" s="49" t="s">
        <v>1000</v>
      </c>
      <c r="Y119" s="49" t="s">
        <v>998</v>
      </c>
    </row>
    <row r="120" spans="1:25" ht="6.65" customHeight="1" x14ac:dyDescent="0.4">
      <c r="A120" s="23">
        <v>120</v>
      </c>
      <c r="B120" s="2" t="s">
        <v>44</v>
      </c>
      <c r="C120" s="2" t="s">
        <v>1006</v>
      </c>
      <c r="D120" s="2" t="s">
        <v>1008</v>
      </c>
      <c r="E120" s="2" t="s">
        <v>370</v>
      </c>
      <c r="F120" s="2" t="s">
        <v>380</v>
      </c>
      <c r="G120" s="29" t="s">
        <v>9</v>
      </c>
      <c r="H120" s="29" t="s">
        <v>9</v>
      </c>
      <c r="I120" s="29" t="s">
        <v>9</v>
      </c>
      <c r="J120" s="29" t="s">
        <v>9</v>
      </c>
      <c r="K120" s="29" t="s">
        <v>9</v>
      </c>
      <c r="L120" s="26" t="str">
        <f t="shared" si="30"/>
        <v>Parte</v>
      </c>
      <c r="M120" s="26" t="str">
        <f t="shared" si="31"/>
        <v>Acessória</v>
      </c>
      <c r="N120" s="26" t="str">
        <f t="shared" si="32"/>
        <v>Fixação</v>
      </c>
      <c r="O120" s="21" t="str">
        <f t="shared" si="33"/>
        <v>Fixador.Cantoneira</v>
      </c>
      <c r="P120" s="21" t="s">
        <v>381</v>
      </c>
      <c r="Q120" s="38" t="s">
        <v>382</v>
      </c>
      <c r="R120" s="77" t="s">
        <v>9</v>
      </c>
      <c r="S120" s="27" t="str">
        <f t="shared" si="34"/>
        <v>Parte</v>
      </c>
      <c r="T120" s="27" t="str">
        <f t="shared" si="35"/>
        <v>Acessória</v>
      </c>
      <c r="U120" s="27" t="str">
        <f t="shared" si="36"/>
        <v>Fixação</v>
      </c>
      <c r="V120" s="77" t="s">
        <v>90</v>
      </c>
      <c r="W120" s="1" t="str">
        <f t="shared" si="22"/>
        <v>Key.Par.120</v>
      </c>
      <c r="X120" s="49" t="s">
        <v>1000</v>
      </c>
      <c r="Y120" s="49" t="s">
        <v>998</v>
      </c>
    </row>
    <row r="121" spans="1:25" ht="6.65" customHeight="1" x14ac:dyDescent="0.4">
      <c r="A121" s="23">
        <v>121</v>
      </c>
      <c r="B121" s="2" t="s">
        <v>44</v>
      </c>
      <c r="C121" s="2" t="s">
        <v>1006</v>
      </c>
      <c r="D121" s="2" t="s">
        <v>1008</v>
      </c>
      <c r="E121" s="2" t="s">
        <v>370</v>
      </c>
      <c r="F121" s="2" t="s">
        <v>383</v>
      </c>
      <c r="G121" s="29" t="s">
        <v>9</v>
      </c>
      <c r="H121" s="29" t="s">
        <v>9</v>
      </c>
      <c r="I121" s="29" t="s">
        <v>9</v>
      </c>
      <c r="J121" s="29" t="s">
        <v>9</v>
      </c>
      <c r="K121" s="29" t="s">
        <v>9</v>
      </c>
      <c r="L121" s="26" t="str">
        <f t="shared" si="30"/>
        <v>Parte</v>
      </c>
      <c r="M121" s="26" t="str">
        <f t="shared" si="31"/>
        <v>Acessória</v>
      </c>
      <c r="N121" s="26" t="str">
        <f t="shared" si="32"/>
        <v>Fixação</v>
      </c>
      <c r="O121" s="21" t="str">
        <f t="shared" si="33"/>
        <v>Conector</v>
      </c>
      <c r="P121" s="21" t="s">
        <v>384</v>
      </c>
      <c r="Q121" s="38" t="s">
        <v>384</v>
      </c>
      <c r="R121" s="77" t="s">
        <v>9</v>
      </c>
      <c r="S121" s="27" t="str">
        <f t="shared" si="34"/>
        <v>Parte</v>
      </c>
      <c r="T121" s="27" t="str">
        <f t="shared" si="35"/>
        <v>Acessória</v>
      </c>
      <c r="U121" s="27" t="str">
        <f t="shared" si="36"/>
        <v>Fixação</v>
      </c>
      <c r="V121" s="77" t="s">
        <v>90</v>
      </c>
      <c r="W121" s="1" t="str">
        <f t="shared" si="22"/>
        <v>Key.Par.121</v>
      </c>
      <c r="X121" s="49" t="s">
        <v>1000</v>
      </c>
      <c r="Y121" s="49" t="s">
        <v>998</v>
      </c>
    </row>
    <row r="122" spans="1:25" ht="6.65" customHeight="1" x14ac:dyDescent="0.4">
      <c r="A122" s="23">
        <v>122</v>
      </c>
      <c r="B122" s="2" t="s">
        <v>44</v>
      </c>
      <c r="C122" s="2" t="s">
        <v>1006</v>
      </c>
      <c r="D122" s="2" t="s">
        <v>1008</v>
      </c>
      <c r="E122" s="2" t="s">
        <v>997</v>
      </c>
      <c r="F122" s="2" t="s">
        <v>385</v>
      </c>
      <c r="G122" s="29" t="s">
        <v>9</v>
      </c>
      <c r="H122" s="29" t="s">
        <v>9</v>
      </c>
      <c r="I122" s="29" t="s">
        <v>9</v>
      </c>
      <c r="J122" s="29" t="s">
        <v>9</v>
      </c>
      <c r="K122" s="29" t="s">
        <v>9</v>
      </c>
      <c r="L122" s="26" t="str">
        <f t="shared" si="30"/>
        <v>Parte</v>
      </c>
      <c r="M122" s="26" t="str">
        <f t="shared" si="31"/>
        <v>Acessória</v>
      </c>
      <c r="N122" s="26" t="str">
        <f t="shared" si="32"/>
        <v>Puxador</v>
      </c>
      <c r="O122" s="21" t="str">
        <f t="shared" si="33"/>
        <v>Puxador.Externo</v>
      </c>
      <c r="P122" s="21" t="s">
        <v>386</v>
      </c>
      <c r="Q122" s="38" t="s">
        <v>387</v>
      </c>
      <c r="R122" s="77" t="s">
        <v>9</v>
      </c>
      <c r="S122" s="27" t="str">
        <f t="shared" si="34"/>
        <v>Parte</v>
      </c>
      <c r="T122" s="27" t="str">
        <f t="shared" si="35"/>
        <v>Acessória</v>
      </c>
      <c r="U122" s="27" t="str">
        <f t="shared" si="36"/>
        <v>Puxador</v>
      </c>
      <c r="V122" s="77" t="s">
        <v>90</v>
      </c>
      <c r="W122" s="1" t="str">
        <f t="shared" si="22"/>
        <v>Key.Par.122</v>
      </c>
      <c r="X122" s="49" t="s">
        <v>1000</v>
      </c>
      <c r="Y122" s="49" t="s">
        <v>998</v>
      </c>
    </row>
    <row r="123" spans="1:25" ht="6.65" customHeight="1" x14ac:dyDescent="0.4">
      <c r="A123" s="23">
        <v>123</v>
      </c>
      <c r="B123" s="2" t="s">
        <v>44</v>
      </c>
      <c r="C123" s="2" t="s">
        <v>1006</v>
      </c>
      <c r="D123" s="2" t="s">
        <v>1008</v>
      </c>
      <c r="E123" s="2" t="s">
        <v>997</v>
      </c>
      <c r="F123" s="2" t="s">
        <v>388</v>
      </c>
      <c r="G123" s="29" t="s">
        <v>9</v>
      </c>
      <c r="H123" s="29" t="s">
        <v>9</v>
      </c>
      <c r="I123" s="29" t="s">
        <v>9</v>
      </c>
      <c r="J123" s="29" t="s">
        <v>9</v>
      </c>
      <c r="K123" s="29" t="s">
        <v>9</v>
      </c>
      <c r="L123" s="26" t="str">
        <f t="shared" si="30"/>
        <v>Parte</v>
      </c>
      <c r="M123" s="26" t="str">
        <f t="shared" si="31"/>
        <v>Acessória</v>
      </c>
      <c r="N123" s="26" t="str">
        <f t="shared" si="32"/>
        <v>Puxador</v>
      </c>
      <c r="O123" s="21" t="str">
        <f t="shared" si="33"/>
        <v>Puxador.Interno</v>
      </c>
      <c r="P123" s="21" t="s">
        <v>389</v>
      </c>
      <c r="Q123" s="38" t="s">
        <v>390</v>
      </c>
      <c r="R123" s="77" t="s">
        <v>9</v>
      </c>
      <c r="S123" s="27" t="str">
        <f t="shared" si="34"/>
        <v>Parte</v>
      </c>
      <c r="T123" s="27" t="str">
        <f t="shared" si="35"/>
        <v>Acessória</v>
      </c>
      <c r="U123" s="27" t="str">
        <f t="shared" si="36"/>
        <v>Puxador</v>
      </c>
      <c r="V123" s="77" t="s">
        <v>90</v>
      </c>
      <c r="W123" s="1" t="str">
        <f t="shared" si="22"/>
        <v>Key.Par.123</v>
      </c>
      <c r="X123" s="49" t="s">
        <v>1000</v>
      </c>
      <c r="Y123" s="49" t="s">
        <v>998</v>
      </c>
    </row>
    <row r="124" spans="1:25" ht="6.65" customHeight="1" x14ac:dyDescent="0.4">
      <c r="A124" s="23">
        <v>124</v>
      </c>
      <c r="B124" s="2" t="s">
        <v>44</v>
      </c>
      <c r="C124" s="2" t="s">
        <v>1006</v>
      </c>
      <c r="D124" s="2" t="s">
        <v>1008</v>
      </c>
      <c r="E124" s="2" t="s">
        <v>391</v>
      </c>
      <c r="F124" s="2" t="s">
        <v>392</v>
      </c>
      <c r="G124" s="29" t="s">
        <v>9</v>
      </c>
      <c r="H124" s="29" t="s">
        <v>9</v>
      </c>
      <c r="I124" s="29" t="s">
        <v>9</v>
      </c>
      <c r="J124" s="29" t="s">
        <v>9</v>
      </c>
      <c r="K124" s="29" t="s">
        <v>9</v>
      </c>
      <c r="L124" s="26" t="str">
        <f t="shared" si="30"/>
        <v>Parte</v>
      </c>
      <c r="M124" s="26" t="str">
        <f t="shared" si="31"/>
        <v>Acessória</v>
      </c>
      <c r="N124" s="26" t="str">
        <f t="shared" si="32"/>
        <v>Cabide</v>
      </c>
      <c r="O124" s="21" t="str">
        <f t="shared" si="33"/>
        <v>Tipo.Gancho</v>
      </c>
      <c r="P124" s="21" t="s">
        <v>393</v>
      </c>
      <c r="Q124" s="38" t="s">
        <v>394</v>
      </c>
      <c r="R124" s="77" t="s">
        <v>9</v>
      </c>
      <c r="S124" s="27" t="str">
        <f t="shared" si="34"/>
        <v>Parte</v>
      </c>
      <c r="T124" s="27" t="str">
        <f t="shared" si="35"/>
        <v>Acessória</v>
      </c>
      <c r="U124" s="27" t="str">
        <f t="shared" si="36"/>
        <v>Cabide</v>
      </c>
      <c r="V124" s="77" t="s">
        <v>90</v>
      </c>
      <c r="W124" s="1" t="str">
        <f t="shared" si="22"/>
        <v>Key.Par.124</v>
      </c>
      <c r="X124" s="49" t="s">
        <v>1000</v>
      </c>
      <c r="Y124" s="49" t="s">
        <v>998</v>
      </c>
    </row>
    <row r="125" spans="1:25" ht="6.65" customHeight="1" x14ac:dyDescent="0.4">
      <c r="A125" s="23">
        <v>125</v>
      </c>
      <c r="B125" s="2" t="s">
        <v>44</v>
      </c>
      <c r="C125" s="2" t="s">
        <v>1006</v>
      </c>
      <c r="D125" s="2" t="s">
        <v>1008</v>
      </c>
      <c r="E125" s="2" t="s">
        <v>391</v>
      </c>
      <c r="F125" s="2" t="s">
        <v>395</v>
      </c>
      <c r="G125" s="29" t="s">
        <v>9</v>
      </c>
      <c r="H125" s="29" t="s">
        <v>9</v>
      </c>
      <c r="I125" s="29" t="s">
        <v>9</v>
      </c>
      <c r="J125" s="29" t="s">
        <v>9</v>
      </c>
      <c r="K125" s="29" t="s">
        <v>9</v>
      </c>
      <c r="L125" s="26" t="str">
        <f t="shared" si="30"/>
        <v>Parte</v>
      </c>
      <c r="M125" s="26" t="str">
        <f t="shared" si="31"/>
        <v>Acessória</v>
      </c>
      <c r="N125" s="26" t="str">
        <f t="shared" si="32"/>
        <v>Cabide</v>
      </c>
      <c r="O125" s="21" t="str">
        <f t="shared" si="33"/>
        <v>Antifurto</v>
      </c>
      <c r="P125" s="21" t="s">
        <v>396</v>
      </c>
      <c r="Q125" s="38" t="s">
        <v>397</v>
      </c>
      <c r="R125" s="77" t="s">
        <v>9</v>
      </c>
      <c r="S125" s="27" t="str">
        <f t="shared" si="34"/>
        <v>Parte</v>
      </c>
      <c r="T125" s="27" t="str">
        <f t="shared" si="35"/>
        <v>Acessória</v>
      </c>
      <c r="U125" s="27" t="str">
        <f t="shared" si="36"/>
        <v>Cabide</v>
      </c>
      <c r="V125" s="77" t="s">
        <v>90</v>
      </c>
      <c r="W125" s="1" t="str">
        <f t="shared" si="22"/>
        <v>Key.Par.125</v>
      </c>
      <c r="X125" s="49" t="s">
        <v>1000</v>
      </c>
      <c r="Y125" s="49" t="s">
        <v>998</v>
      </c>
    </row>
    <row r="126" spans="1:25" ht="6.65" customHeight="1" x14ac:dyDescent="0.4">
      <c r="A126" s="23">
        <v>126</v>
      </c>
      <c r="B126" s="2" t="s">
        <v>44</v>
      </c>
      <c r="C126" s="2" t="s">
        <v>1006</v>
      </c>
      <c r="D126" s="2" t="s">
        <v>1008</v>
      </c>
      <c r="E126" s="2" t="s">
        <v>398</v>
      </c>
      <c r="F126" s="2" t="s">
        <v>399</v>
      </c>
      <c r="G126" s="29" t="s">
        <v>9</v>
      </c>
      <c r="H126" s="29" t="s">
        <v>9</v>
      </c>
      <c r="I126" s="29" t="s">
        <v>9</v>
      </c>
      <c r="J126" s="29" t="s">
        <v>9</v>
      </c>
      <c r="K126" s="29" t="s">
        <v>9</v>
      </c>
      <c r="L126" s="26" t="str">
        <f t="shared" si="30"/>
        <v>Parte</v>
      </c>
      <c r="M126" s="26" t="str">
        <f t="shared" si="31"/>
        <v>Acessória</v>
      </c>
      <c r="N126" s="26" t="str">
        <f t="shared" si="32"/>
        <v>Dobradiça</v>
      </c>
      <c r="O126" s="21" t="str">
        <f t="shared" si="33"/>
        <v xml:space="preserve">Automática </v>
      </c>
      <c r="P126" s="21" t="s">
        <v>400</v>
      </c>
      <c r="Q126" s="38" t="s">
        <v>401</v>
      </c>
      <c r="R126" s="77" t="s">
        <v>9</v>
      </c>
      <c r="S126" s="27" t="str">
        <f t="shared" si="34"/>
        <v>Parte</v>
      </c>
      <c r="T126" s="27" t="str">
        <f t="shared" si="35"/>
        <v>Acessória</v>
      </c>
      <c r="U126" s="27" t="str">
        <f t="shared" si="36"/>
        <v>Dobradiça</v>
      </c>
      <c r="V126" s="77" t="s">
        <v>90</v>
      </c>
      <c r="W126" s="1" t="str">
        <f t="shared" si="22"/>
        <v>Key.Par.126</v>
      </c>
      <c r="X126" s="49" t="s">
        <v>1000</v>
      </c>
      <c r="Y126" s="49" t="s">
        <v>998</v>
      </c>
    </row>
    <row r="127" spans="1:25" ht="6.65" customHeight="1" x14ac:dyDescent="0.4">
      <c r="A127" s="23">
        <v>127</v>
      </c>
      <c r="B127" s="2" t="s">
        <v>44</v>
      </c>
      <c r="C127" s="2" t="s">
        <v>822</v>
      </c>
      <c r="D127" s="2" t="s">
        <v>949</v>
      </c>
      <c r="E127" s="2" t="s">
        <v>834</v>
      </c>
      <c r="F127" s="2" t="s">
        <v>835</v>
      </c>
      <c r="G127" s="29" t="s">
        <v>9</v>
      </c>
      <c r="H127" s="29" t="s">
        <v>9</v>
      </c>
      <c r="I127" s="29" t="s">
        <v>9</v>
      </c>
      <c r="J127" s="29" t="s">
        <v>9</v>
      </c>
      <c r="K127" s="29" t="s">
        <v>9</v>
      </c>
      <c r="L127" s="26" t="str">
        <f t="shared" si="30"/>
        <v>Abertura</v>
      </c>
      <c r="M127" s="26" t="str">
        <f t="shared" si="31"/>
        <v>Atmosférica.Lateral</v>
      </c>
      <c r="N127" s="26" t="str">
        <f t="shared" si="32"/>
        <v>Janela</v>
      </c>
      <c r="O127" s="21" t="str">
        <f t="shared" si="33"/>
        <v>Janela.Fixa</v>
      </c>
      <c r="P127" s="21" t="s">
        <v>904</v>
      </c>
      <c r="Q127" s="38" t="s">
        <v>911</v>
      </c>
      <c r="R127" s="77" t="s">
        <v>9</v>
      </c>
      <c r="S127" s="27" t="str">
        <f t="shared" si="34"/>
        <v>Abertura</v>
      </c>
      <c r="T127" s="27" t="str">
        <f t="shared" si="35"/>
        <v>Atmosférica Lateral</v>
      </c>
      <c r="U127" s="27" t="str">
        <f t="shared" si="36"/>
        <v>Janela</v>
      </c>
      <c r="V127" s="77" t="s">
        <v>90</v>
      </c>
      <c r="W127" s="1" t="str">
        <f t="shared" si="22"/>
        <v>Key.Abe.127</v>
      </c>
      <c r="X127" s="49" t="s">
        <v>857</v>
      </c>
      <c r="Y127" s="49" t="s">
        <v>858</v>
      </c>
    </row>
    <row r="128" spans="1:25" ht="6.65" customHeight="1" x14ac:dyDescent="0.4">
      <c r="A128" s="23">
        <v>128</v>
      </c>
      <c r="B128" s="2" t="s">
        <v>44</v>
      </c>
      <c r="C128" s="2" t="s">
        <v>822</v>
      </c>
      <c r="D128" s="2" t="s">
        <v>949</v>
      </c>
      <c r="E128" s="2" t="s">
        <v>834</v>
      </c>
      <c r="F128" s="2" t="s">
        <v>836</v>
      </c>
      <c r="G128" s="29" t="s">
        <v>9</v>
      </c>
      <c r="H128" s="29" t="s">
        <v>9</v>
      </c>
      <c r="I128" s="29" t="s">
        <v>9</v>
      </c>
      <c r="J128" s="29" t="s">
        <v>9</v>
      </c>
      <c r="K128" s="29" t="s">
        <v>9</v>
      </c>
      <c r="L128" s="26" t="str">
        <f t="shared" si="30"/>
        <v>Abertura</v>
      </c>
      <c r="M128" s="26" t="str">
        <f t="shared" si="31"/>
        <v>Atmosférica.Lateral</v>
      </c>
      <c r="N128" s="26" t="str">
        <f t="shared" si="32"/>
        <v>Janela</v>
      </c>
      <c r="O128" s="21" t="str">
        <f t="shared" si="33"/>
        <v>Janela.Batente</v>
      </c>
      <c r="P128" s="21" t="s">
        <v>905</v>
      </c>
      <c r="Q128" s="38" t="s">
        <v>974</v>
      </c>
      <c r="R128" s="77" t="s">
        <v>9</v>
      </c>
      <c r="S128" s="27" t="str">
        <f t="shared" si="34"/>
        <v>Abertura</v>
      </c>
      <c r="T128" s="27" t="str">
        <f t="shared" si="35"/>
        <v>Atmosférica Lateral</v>
      </c>
      <c r="U128" s="27" t="str">
        <f t="shared" si="36"/>
        <v>Janela</v>
      </c>
      <c r="V128" s="77" t="s">
        <v>90</v>
      </c>
      <c r="W128" s="1" t="str">
        <f t="shared" si="22"/>
        <v>Key.Abe.128</v>
      </c>
      <c r="X128" s="49" t="s">
        <v>857</v>
      </c>
      <c r="Y128" s="49" t="s">
        <v>858</v>
      </c>
    </row>
    <row r="129" spans="1:25" ht="6.65" customHeight="1" x14ac:dyDescent="0.4">
      <c r="A129" s="23">
        <v>129</v>
      </c>
      <c r="B129" s="2" t="s">
        <v>44</v>
      </c>
      <c r="C129" s="2" t="s">
        <v>822</v>
      </c>
      <c r="D129" s="2" t="s">
        <v>949</v>
      </c>
      <c r="E129" s="2" t="s">
        <v>834</v>
      </c>
      <c r="F129" s="2" t="s">
        <v>874</v>
      </c>
      <c r="G129" s="29" t="s">
        <v>9</v>
      </c>
      <c r="H129" s="29" t="s">
        <v>9</v>
      </c>
      <c r="I129" s="29" t="s">
        <v>9</v>
      </c>
      <c r="J129" s="29" t="s">
        <v>9</v>
      </c>
      <c r="K129" s="29" t="s">
        <v>9</v>
      </c>
      <c r="L129" s="26" t="str">
        <f t="shared" si="30"/>
        <v>Abertura</v>
      </c>
      <c r="M129" s="26" t="str">
        <f t="shared" si="31"/>
        <v>Atmosférica.Lateral</v>
      </c>
      <c r="N129" s="26" t="str">
        <f t="shared" si="32"/>
        <v>Janela</v>
      </c>
      <c r="O129" s="21" t="str">
        <f t="shared" si="33"/>
        <v>Janela.Corrediça</v>
      </c>
      <c r="P129" s="21" t="s">
        <v>906</v>
      </c>
      <c r="Q129" s="38" t="s">
        <v>983</v>
      </c>
      <c r="R129" s="77" t="s">
        <v>9</v>
      </c>
      <c r="S129" s="27" t="str">
        <f t="shared" si="34"/>
        <v>Abertura</v>
      </c>
      <c r="T129" s="27" t="str">
        <f t="shared" si="35"/>
        <v>Atmosférica Lateral</v>
      </c>
      <c r="U129" s="27" t="str">
        <f t="shared" si="36"/>
        <v>Janela</v>
      </c>
      <c r="V129" s="77" t="s">
        <v>90</v>
      </c>
      <c r="W129" s="1" t="str">
        <f t="shared" si="22"/>
        <v>Key.Abe.129</v>
      </c>
      <c r="X129" s="49" t="s">
        <v>857</v>
      </c>
      <c r="Y129" s="49" t="s">
        <v>858</v>
      </c>
    </row>
    <row r="130" spans="1:25" ht="6.65" customHeight="1" x14ac:dyDescent="0.4">
      <c r="A130" s="23">
        <v>130</v>
      </c>
      <c r="B130" s="2" t="s">
        <v>44</v>
      </c>
      <c r="C130" s="2" t="s">
        <v>822</v>
      </c>
      <c r="D130" s="2" t="s">
        <v>949</v>
      </c>
      <c r="E130" s="2" t="s">
        <v>834</v>
      </c>
      <c r="F130" s="2" t="s">
        <v>837</v>
      </c>
      <c r="G130" s="29" t="s">
        <v>9</v>
      </c>
      <c r="H130" s="29" t="s">
        <v>9</v>
      </c>
      <c r="I130" s="29" t="s">
        <v>9</v>
      </c>
      <c r="J130" s="29" t="s">
        <v>9</v>
      </c>
      <c r="K130" s="29" t="s">
        <v>9</v>
      </c>
      <c r="L130" s="26" t="str">
        <f t="shared" si="30"/>
        <v>Abertura</v>
      </c>
      <c r="M130" s="26" t="str">
        <f t="shared" si="31"/>
        <v>Atmosférica.Lateral</v>
      </c>
      <c r="N130" s="26" t="str">
        <f t="shared" si="32"/>
        <v>Janela</v>
      </c>
      <c r="O130" s="21" t="str">
        <f t="shared" si="33"/>
        <v>Janela.Pivotante</v>
      </c>
      <c r="P130" s="21" t="s">
        <v>991</v>
      </c>
      <c r="Q130" s="38" t="s">
        <v>993</v>
      </c>
      <c r="R130" s="77" t="s">
        <v>9</v>
      </c>
      <c r="S130" s="27" t="str">
        <f t="shared" si="34"/>
        <v>Abertura</v>
      </c>
      <c r="T130" s="27" t="str">
        <f t="shared" si="35"/>
        <v>Atmosférica Lateral</v>
      </c>
      <c r="U130" s="27" t="str">
        <f t="shared" si="36"/>
        <v>Janela</v>
      </c>
      <c r="V130" s="77" t="s">
        <v>90</v>
      </c>
      <c r="W130" s="1" t="str">
        <f t="shared" ref="W130:W193" si="37">CONCATENATE("Key.",LEFT(C130,3),".",A130)</f>
        <v>Key.Abe.130</v>
      </c>
      <c r="X130" s="49" t="s">
        <v>857</v>
      </c>
      <c r="Y130" s="49" t="s">
        <v>858</v>
      </c>
    </row>
    <row r="131" spans="1:25" ht="6.65" customHeight="1" x14ac:dyDescent="0.4">
      <c r="A131" s="23">
        <v>131</v>
      </c>
      <c r="B131" s="2" t="s">
        <v>44</v>
      </c>
      <c r="C131" s="2" t="s">
        <v>822</v>
      </c>
      <c r="D131" s="2" t="s">
        <v>949</v>
      </c>
      <c r="E131" s="2" t="s">
        <v>834</v>
      </c>
      <c r="F131" s="2" t="s">
        <v>970</v>
      </c>
      <c r="G131" s="29" t="s">
        <v>9</v>
      </c>
      <c r="H131" s="29" t="s">
        <v>9</v>
      </c>
      <c r="I131" s="29" t="s">
        <v>9</v>
      </c>
      <c r="J131" s="29" t="s">
        <v>9</v>
      </c>
      <c r="K131" s="29" t="s">
        <v>9</v>
      </c>
      <c r="L131" s="26" t="str">
        <f t="shared" si="30"/>
        <v>Abertura</v>
      </c>
      <c r="M131" s="26" t="str">
        <f t="shared" si="31"/>
        <v>Atmosférica.Lateral</v>
      </c>
      <c r="N131" s="26" t="str">
        <f t="shared" si="32"/>
        <v>Janela</v>
      </c>
      <c r="O131" s="21" t="str">
        <f t="shared" si="33"/>
        <v>Janela.Guilhotina</v>
      </c>
      <c r="P131" s="21" t="s">
        <v>971</v>
      </c>
      <c r="Q131" s="38" t="s">
        <v>982</v>
      </c>
      <c r="R131" s="77" t="s">
        <v>9</v>
      </c>
      <c r="S131" s="27" t="str">
        <f t="shared" si="34"/>
        <v>Abertura</v>
      </c>
      <c r="T131" s="27" t="str">
        <f t="shared" si="35"/>
        <v>Atmosférica Lateral</v>
      </c>
      <c r="U131" s="27" t="str">
        <f t="shared" si="36"/>
        <v>Janela</v>
      </c>
      <c r="V131" s="77" t="s">
        <v>90</v>
      </c>
      <c r="W131" s="1" t="str">
        <f t="shared" si="37"/>
        <v>Key.Abe.131</v>
      </c>
      <c r="X131" s="49" t="s">
        <v>857</v>
      </c>
      <c r="Y131" s="49" t="s">
        <v>858</v>
      </c>
    </row>
    <row r="132" spans="1:25" ht="6.65" customHeight="1" x14ac:dyDescent="0.4">
      <c r="A132" s="23">
        <v>132</v>
      </c>
      <c r="B132" s="2" t="s">
        <v>44</v>
      </c>
      <c r="C132" s="2" t="s">
        <v>822</v>
      </c>
      <c r="D132" s="2" t="s">
        <v>949</v>
      </c>
      <c r="E132" s="2" t="s">
        <v>834</v>
      </c>
      <c r="F132" s="2" t="s">
        <v>876</v>
      </c>
      <c r="G132" s="29" t="s">
        <v>9</v>
      </c>
      <c r="H132" s="29" t="s">
        <v>9</v>
      </c>
      <c r="I132" s="29" t="s">
        <v>9</v>
      </c>
      <c r="J132" s="29" t="s">
        <v>9</v>
      </c>
      <c r="K132" s="29" t="s">
        <v>9</v>
      </c>
      <c r="L132" s="26" t="str">
        <f t="shared" si="30"/>
        <v>Abertura</v>
      </c>
      <c r="M132" s="26" t="str">
        <f t="shared" si="31"/>
        <v>Atmosférica.Lateral</v>
      </c>
      <c r="N132" s="26" t="str">
        <f t="shared" si="32"/>
        <v>Janela</v>
      </c>
      <c r="O132" s="21" t="str">
        <f t="shared" si="33"/>
        <v>Janela.MaximAr</v>
      </c>
      <c r="P132" s="21" t="s">
        <v>980</v>
      </c>
      <c r="Q132" s="38" t="s">
        <v>981</v>
      </c>
      <c r="R132" s="77" t="s">
        <v>9</v>
      </c>
      <c r="S132" s="27" t="str">
        <f t="shared" si="34"/>
        <v>Abertura</v>
      </c>
      <c r="T132" s="27" t="str">
        <f t="shared" si="35"/>
        <v>Atmosférica Lateral</v>
      </c>
      <c r="U132" s="27" t="str">
        <f t="shared" si="36"/>
        <v>Janela</v>
      </c>
      <c r="V132" s="77" t="s">
        <v>90</v>
      </c>
      <c r="W132" s="1" t="str">
        <f t="shared" si="37"/>
        <v>Key.Abe.132</v>
      </c>
      <c r="X132" s="49" t="s">
        <v>857</v>
      </c>
      <c r="Y132" s="49" t="s">
        <v>858</v>
      </c>
    </row>
    <row r="133" spans="1:25" ht="6.65" customHeight="1" x14ac:dyDescent="0.4">
      <c r="A133" s="23">
        <v>133</v>
      </c>
      <c r="B133" s="2" t="s">
        <v>44</v>
      </c>
      <c r="C133" s="2" t="s">
        <v>822</v>
      </c>
      <c r="D133" s="2" t="s">
        <v>949</v>
      </c>
      <c r="E133" s="2" t="s">
        <v>834</v>
      </c>
      <c r="F133" s="2" t="s">
        <v>838</v>
      </c>
      <c r="G133" s="29" t="s">
        <v>9</v>
      </c>
      <c r="H133" s="29" t="s">
        <v>9</v>
      </c>
      <c r="I133" s="29" t="s">
        <v>9</v>
      </c>
      <c r="J133" s="29" t="s">
        <v>9</v>
      </c>
      <c r="K133" s="29" t="s">
        <v>9</v>
      </c>
      <c r="L133" s="26" t="str">
        <f t="shared" si="30"/>
        <v>Abertura</v>
      </c>
      <c r="M133" s="26" t="str">
        <f t="shared" si="31"/>
        <v>Atmosférica.Lateral</v>
      </c>
      <c r="N133" s="26" t="str">
        <f t="shared" si="32"/>
        <v>Janela</v>
      </c>
      <c r="O133" s="21" t="str">
        <f t="shared" si="33"/>
        <v>Janela.Basculante</v>
      </c>
      <c r="P133" s="21" t="s">
        <v>972</v>
      </c>
      <c r="Q133" s="38" t="s">
        <v>973</v>
      </c>
      <c r="R133" s="77" t="s">
        <v>9</v>
      </c>
      <c r="S133" s="27" t="str">
        <f t="shared" si="34"/>
        <v>Abertura</v>
      </c>
      <c r="T133" s="27" t="str">
        <f t="shared" si="35"/>
        <v>Atmosférica Lateral</v>
      </c>
      <c r="U133" s="27" t="str">
        <f t="shared" si="36"/>
        <v>Janela</v>
      </c>
      <c r="V133" s="77" t="s">
        <v>90</v>
      </c>
      <c r="W133" s="1" t="str">
        <f t="shared" si="37"/>
        <v>Key.Abe.133</v>
      </c>
      <c r="X133" s="49" t="s">
        <v>857</v>
      </c>
      <c r="Y133" s="49" t="s">
        <v>858</v>
      </c>
    </row>
    <row r="134" spans="1:25" ht="6.65" customHeight="1" x14ac:dyDescent="0.4">
      <c r="A134" s="23">
        <v>134</v>
      </c>
      <c r="B134" s="2" t="s">
        <v>44</v>
      </c>
      <c r="C134" s="2" t="s">
        <v>822</v>
      </c>
      <c r="D134" s="2" t="s">
        <v>949</v>
      </c>
      <c r="E134" s="2" t="s">
        <v>834</v>
      </c>
      <c r="F134" s="2" t="s">
        <v>987</v>
      </c>
      <c r="G134" s="29" t="s">
        <v>9</v>
      </c>
      <c r="H134" s="29" t="s">
        <v>9</v>
      </c>
      <c r="I134" s="29" t="s">
        <v>9</v>
      </c>
      <c r="J134" s="29" t="s">
        <v>9</v>
      </c>
      <c r="K134" s="29" t="s">
        <v>9</v>
      </c>
      <c r="L134" s="26" t="str">
        <f t="shared" si="30"/>
        <v>Abertura</v>
      </c>
      <c r="M134" s="26" t="str">
        <f t="shared" si="31"/>
        <v>Atmosférica.Lateral</v>
      </c>
      <c r="N134" s="26" t="str">
        <f t="shared" si="32"/>
        <v>Janela</v>
      </c>
      <c r="O134" s="21" t="str">
        <f t="shared" si="33"/>
        <v>Janela.Oscilobatente</v>
      </c>
      <c r="P134" s="21" t="s">
        <v>989</v>
      </c>
      <c r="Q134" s="38" t="s">
        <v>988</v>
      </c>
      <c r="R134" s="77" t="s">
        <v>9</v>
      </c>
      <c r="S134" s="27" t="str">
        <f t="shared" si="34"/>
        <v>Abertura</v>
      </c>
      <c r="T134" s="27" t="str">
        <f t="shared" si="35"/>
        <v>Atmosférica Lateral</v>
      </c>
      <c r="U134" s="27" t="str">
        <f t="shared" si="36"/>
        <v>Janela</v>
      </c>
      <c r="V134" s="77" t="s">
        <v>90</v>
      </c>
      <c r="W134" s="1" t="str">
        <f t="shared" si="37"/>
        <v>Key.Abe.134</v>
      </c>
      <c r="X134" s="49" t="s">
        <v>857</v>
      </c>
      <c r="Y134" s="49" t="s">
        <v>858</v>
      </c>
    </row>
    <row r="135" spans="1:25" ht="6.65" customHeight="1" x14ac:dyDescent="0.4">
      <c r="A135" s="23">
        <v>135</v>
      </c>
      <c r="B135" s="2" t="s">
        <v>44</v>
      </c>
      <c r="C135" s="2" t="s">
        <v>822</v>
      </c>
      <c r="D135" s="2" t="s">
        <v>949</v>
      </c>
      <c r="E135" s="2" t="s">
        <v>834</v>
      </c>
      <c r="F135" s="2" t="s">
        <v>925</v>
      </c>
      <c r="G135" s="29" t="s">
        <v>9</v>
      </c>
      <c r="H135" s="29" t="s">
        <v>9</v>
      </c>
      <c r="I135" s="29" t="s">
        <v>9</v>
      </c>
      <c r="J135" s="29" t="s">
        <v>9</v>
      </c>
      <c r="K135" s="29" t="s">
        <v>9</v>
      </c>
      <c r="L135" s="26" t="str">
        <f t="shared" si="30"/>
        <v>Abertura</v>
      </c>
      <c r="M135" s="26" t="str">
        <f t="shared" si="31"/>
        <v>Atmosférica.Lateral</v>
      </c>
      <c r="N135" s="26" t="str">
        <f t="shared" si="32"/>
        <v>Janela</v>
      </c>
      <c r="O135" s="21" t="str">
        <f t="shared" si="33"/>
        <v>Janela.Telescópica</v>
      </c>
      <c r="P135" s="21" t="s">
        <v>926</v>
      </c>
      <c r="Q135" s="38" t="s">
        <v>927</v>
      </c>
      <c r="R135" s="77" t="s">
        <v>9</v>
      </c>
      <c r="S135" s="27" t="str">
        <f t="shared" si="34"/>
        <v>Abertura</v>
      </c>
      <c r="T135" s="27" t="str">
        <f t="shared" si="35"/>
        <v>Atmosférica Lateral</v>
      </c>
      <c r="U135" s="27" t="str">
        <f t="shared" si="36"/>
        <v>Janela</v>
      </c>
      <c r="V135" s="77" t="s">
        <v>90</v>
      </c>
      <c r="W135" s="1" t="str">
        <f t="shared" si="37"/>
        <v>Key.Abe.135</v>
      </c>
      <c r="X135" s="49" t="s">
        <v>857</v>
      </c>
      <c r="Y135" s="49" t="s">
        <v>858</v>
      </c>
    </row>
    <row r="136" spans="1:25" ht="6.65" customHeight="1" x14ac:dyDescent="0.4">
      <c r="A136" s="23">
        <v>136</v>
      </c>
      <c r="B136" s="2" t="s">
        <v>44</v>
      </c>
      <c r="C136" s="2" t="s">
        <v>822</v>
      </c>
      <c r="D136" s="2" t="s">
        <v>949</v>
      </c>
      <c r="E136" s="2" t="s">
        <v>834</v>
      </c>
      <c r="F136" s="2" t="s">
        <v>994</v>
      </c>
      <c r="G136" s="29" t="s">
        <v>9</v>
      </c>
      <c r="H136" s="29" t="s">
        <v>9</v>
      </c>
      <c r="I136" s="29" t="s">
        <v>9</v>
      </c>
      <c r="J136" s="29" t="s">
        <v>9</v>
      </c>
      <c r="K136" s="29" t="s">
        <v>9</v>
      </c>
      <c r="L136" s="26" t="str">
        <f t="shared" si="30"/>
        <v>Abertura</v>
      </c>
      <c r="M136" s="26" t="str">
        <f t="shared" si="31"/>
        <v>Atmosférica.Lateral</v>
      </c>
      <c r="N136" s="26" t="str">
        <f t="shared" si="32"/>
        <v>Janela</v>
      </c>
      <c r="O136" s="21" t="str">
        <f t="shared" si="33"/>
        <v>Janela.Veneziana</v>
      </c>
      <c r="P136" s="21" t="s">
        <v>995</v>
      </c>
      <c r="Q136" s="38" t="s">
        <v>996</v>
      </c>
      <c r="R136" s="77" t="s">
        <v>9</v>
      </c>
      <c r="S136" s="27" t="str">
        <f t="shared" si="34"/>
        <v>Abertura</v>
      </c>
      <c r="T136" s="27" t="str">
        <f t="shared" si="35"/>
        <v>Atmosférica Lateral</v>
      </c>
      <c r="U136" s="27" t="str">
        <f t="shared" si="36"/>
        <v>Janela</v>
      </c>
      <c r="V136" s="77" t="s">
        <v>90</v>
      </c>
      <c r="W136" s="1" t="str">
        <f t="shared" si="37"/>
        <v>Key.Abe.136</v>
      </c>
      <c r="X136" s="49" t="s">
        <v>857</v>
      </c>
      <c r="Y136" s="49" t="s">
        <v>858</v>
      </c>
    </row>
    <row r="137" spans="1:25" ht="6.65" customHeight="1" x14ac:dyDescent="0.4">
      <c r="A137" s="23">
        <v>137</v>
      </c>
      <c r="B137" s="2" t="s">
        <v>44</v>
      </c>
      <c r="C137" s="2" t="s">
        <v>822</v>
      </c>
      <c r="D137" s="2" t="s">
        <v>949</v>
      </c>
      <c r="E137" s="2" t="s">
        <v>834</v>
      </c>
      <c r="F137" s="2" t="s">
        <v>842</v>
      </c>
      <c r="G137" s="29" t="s">
        <v>9</v>
      </c>
      <c r="H137" s="29" t="s">
        <v>9</v>
      </c>
      <c r="I137" s="29" t="s">
        <v>9</v>
      </c>
      <c r="J137" s="29" t="s">
        <v>9</v>
      </c>
      <c r="K137" s="29" t="s">
        <v>9</v>
      </c>
      <c r="L137" s="26" t="str">
        <f t="shared" si="30"/>
        <v>Abertura</v>
      </c>
      <c r="M137" s="26" t="str">
        <f t="shared" si="31"/>
        <v>Atmosférica.Lateral</v>
      </c>
      <c r="N137" s="26" t="str">
        <f t="shared" si="32"/>
        <v>Janela</v>
      </c>
      <c r="O137" s="21" t="str">
        <f t="shared" si="33"/>
        <v>Janela.Integral</v>
      </c>
      <c r="P137" s="21" t="s">
        <v>907</v>
      </c>
      <c r="Q137" s="38" t="s">
        <v>912</v>
      </c>
      <c r="R137" s="77" t="s">
        <v>9</v>
      </c>
      <c r="S137" s="27" t="str">
        <f t="shared" si="34"/>
        <v>Abertura</v>
      </c>
      <c r="T137" s="27" t="str">
        <f t="shared" si="35"/>
        <v>Atmosférica Lateral</v>
      </c>
      <c r="U137" s="27" t="str">
        <f t="shared" si="36"/>
        <v>Janela</v>
      </c>
      <c r="V137" s="77" t="s">
        <v>90</v>
      </c>
      <c r="W137" s="1" t="str">
        <f t="shared" si="37"/>
        <v>Key.Abe.137</v>
      </c>
      <c r="X137" s="49" t="s">
        <v>877</v>
      </c>
      <c r="Y137" s="49" t="s">
        <v>858</v>
      </c>
    </row>
    <row r="138" spans="1:25" ht="6.65" customHeight="1" x14ac:dyDescent="0.4">
      <c r="A138" s="23">
        <v>138</v>
      </c>
      <c r="B138" s="2" t="s">
        <v>44</v>
      </c>
      <c r="C138" s="2" t="s">
        <v>822</v>
      </c>
      <c r="D138" s="2" t="s">
        <v>950</v>
      </c>
      <c r="E138" s="2" t="s">
        <v>939</v>
      </c>
      <c r="F138" s="2" t="s">
        <v>941</v>
      </c>
      <c r="G138" s="29" t="s">
        <v>9</v>
      </c>
      <c r="H138" s="29" t="s">
        <v>9</v>
      </c>
      <c r="I138" s="29" t="s">
        <v>9</v>
      </c>
      <c r="J138" s="29" t="s">
        <v>9</v>
      </c>
      <c r="K138" s="29" t="s">
        <v>9</v>
      </c>
      <c r="L138" s="26" t="str">
        <f t="shared" si="30"/>
        <v>Abertura</v>
      </c>
      <c r="M138" s="26" t="str">
        <f t="shared" si="31"/>
        <v>Atmosférica.Superior</v>
      </c>
      <c r="N138" s="26" t="str">
        <f t="shared" ref="N138:N193" si="38">(SUBSTITUTE(SUBSTITUTE(CONCATENATE("",E138),"."," ")," De "," de "))</f>
        <v>Claraboia</v>
      </c>
      <c r="O138" s="21" t="str">
        <f t="shared" ref="O138:O193" si="39">F138</f>
        <v>Claraboia.Cúpula</v>
      </c>
      <c r="P138" s="21" t="s">
        <v>943</v>
      </c>
      <c r="Q138" s="21" t="s">
        <v>946</v>
      </c>
      <c r="R138" s="77" t="s">
        <v>9</v>
      </c>
      <c r="S138" s="27" t="str">
        <f t="shared" si="34"/>
        <v>Abertura</v>
      </c>
      <c r="T138" s="27" t="str">
        <f t="shared" si="35"/>
        <v>Atmosférica Superior</v>
      </c>
      <c r="U138" s="27" t="str">
        <f t="shared" si="36"/>
        <v>Claraboia</v>
      </c>
      <c r="V138" s="77" t="s">
        <v>90</v>
      </c>
      <c r="W138" s="1" t="str">
        <f t="shared" si="37"/>
        <v>Key.Abe.138</v>
      </c>
      <c r="X138" s="49" t="s">
        <v>857</v>
      </c>
      <c r="Y138" s="49" t="s">
        <v>858</v>
      </c>
    </row>
    <row r="139" spans="1:25" ht="6.65" customHeight="1" x14ac:dyDescent="0.4">
      <c r="A139" s="23">
        <v>139</v>
      </c>
      <c r="B139" s="2" t="s">
        <v>44</v>
      </c>
      <c r="C139" s="2" t="s">
        <v>822</v>
      </c>
      <c r="D139" s="2" t="s">
        <v>950</v>
      </c>
      <c r="E139" s="2" t="s">
        <v>939</v>
      </c>
      <c r="F139" s="2" t="s">
        <v>940</v>
      </c>
      <c r="G139" s="29" t="s">
        <v>9</v>
      </c>
      <c r="H139" s="29" t="s">
        <v>9</v>
      </c>
      <c r="I139" s="29" t="s">
        <v>9</v>
      </c>
      <c r="J139" s="29" t="s">
        <v>9</v>
      </c>
      <c r="K139" s="29" t="s">
        <v>9</v>
      </c>
      <c r="L139" s="26" t="str">
        <f t="shared" si="30"/>
        <v>Abertura</v>
      </c>
      <c r="M139" s="26" t="str">
        <f t="shared" si="31"/>
        <v>Atmosférica.Superior</v>
      </c>
      <c r="N139" s="26" t="str">
        <f t="shared" si="38"/>
        <v>Claraboia</v>
      </c>
      <c r="O139" s="21" t="str">
        <f t="shared" si="39"/>
        <v>Claraboia.Tubular</v>
      </c>
      <c r="P139" s="21" t="s">
        <v>944</v>
      </c>
      <c r="Q139" s="21" t="s">
        <v>947</v>
      </c>
      <c r="R139" s="77" t="s">
        <v>9</v>
      </c>
      <c r="S139" s="27" t="str">
        <f t="shared" si="34"/>
        <v>Abertura</v>
      </c>
      <c r="T139" s="27" t="str">
        <f t="shared" si="35"/>
        <v>Atmosférica Superior</v>
      </c>
      <c r="U139" s="27" t="str">
        <f t="shared" si="36"/>
        <v>Claraboia</v>
      </c>
      <c r="V139" s="77" t="s">
        <v>90</v>
      </c>
      <c r="W139" s="1" t="str">
        <f t="shared" si="37"/>
        <v>Key.Abe.139</v>
      </c>
      <c r="X139" s="49" t="s">
        <v>857</v>
      </c>
      <c r="Y139" s="49" t="s">
        <v>858</v>
      </c>
    </row>
    <row r="140" spans="1:25" ht="6.65" customHeight="1" x14ac:dyDescent="0.4">
      <c r="A140" s="23">
        <v>140</v>
      </c>
      <c r="B140" s="2" t="s">
        <v>44</v>
      </c>
      <c r="C140" s="2" t="s">
        <v>822</v>
      </c>
      <c r="D140" s="2" t="s">
        <v>950</v>
      </c>
      <c r="E140" s="2" t="s">
        <v>939</v>
      </c>
      <c r="F140" s="2" t="s">
        <v>942</v>
      </c>
      <c r="G140" s="29" t="s">
        <v>9</v>
      </c>
      <c r="H140" s="29" t="s">
        <v>9</v>
      </c>
      <c r="I140" s="29" t="s">
        <v>9</v>
      </c>
      <c r="J140" s="29" t="s">
        <v>9</v>
      </c>
      <c r="K140" s="29" t="s">
        <v>9</v>
      </c>
      <c r="L140" s="26" t="str">
        <f t="shared" si="30"/>
        <v>Abertura</v>
      </c>
      <c r="M140" s="26" t="str">
        <f t="shared" si="31"/>
        <v>Atmosférica.Superior</v>
      </c>
      <c r="N140" s="26" t="str">
        <f t="shared" si="38"/>
        <v>Claraboia</v>
      </c>
      <c r="O140" s="21" t="str">
        <f t="shared" si="39"/>
        <v>Claraboia.Piramidal</v>
      </c>
      <c r="P140" s="21" t="s">
        <v>945</v>
      </c>
      <c r="Q140" s="21" t="s">
        <v>948</v>
      </c>
      <c r="R140" s="77" t="s">
        <v>9</v>
      </c>
      <c r="S140" s="27" t="str">
        <f t="shared" si="34"/>
        <v>Abertura</v>
      </c>
      <c r="T140" s="27" t="str">
        <f t="shared" si="35"/>
        <v>Atmosférica Superior</v>
      </c>
      <c r="U140" s="27" t="str">
        <f t="shared" si="36"/>
        <v>Claraboia</v>
      </c>
      <c r="V140" s="77" t="s">
        <v>90</v>
      </c>
      <c r="W140" s="1" t="str">
        <f t="shared" si="37"/>
        <v>Key.Abe.140</v>
      </c>
      <c r="X140" s="49" t="s">
        <v>857</v>
      </c>
      <c r="Y140" s="49" t="s">
        <v>858</v>
      </c>
    </row>
    <row r="141" spans="1:25" ht="6.65" customHeight="1" x14ac:dyDescent="0.4">
      <c r="A141" s="23">
        <v>141</v>
      </c>
      <c r="B141" s="2" t="s">
        <v>44</v>
      </c>
      <c r="C141" s="2" t="s">
        <v>822</v>
      </c>
      <c r="D141" s="2" t="s">
        <v>967</v>
      </c>
      <c r="E141" s="2" t="s">
        <v>831</v>
      </c>
      <c r="F141" s="2" t="s">
        <v>841</v>
      </c>
      <c r="G141" s="29" t="s">
        <v>9</v>
      </c>
      <c r="H141" s="29" t="s">
        <v>9</v>
      </c>
      <c r="I141" s="29" t="s">
        <v>9</v>
      </c>
      <c r="J141" s="29" t="s">
        <v>9</v>
      </c>
      <c r="K141" s="29" t="s">
        <v>9</v>
      </c>
      <c r="L141" s="26" t="s">
        <v>822</v>
      </c>
      <c r="M141" s="26" t="str">
        <f t="shared" ref="M141:M193" si="40">CONCATENATE("", D141)</f>
        <v>Complementar</v>
      </c>
      <c r="N141" s="26" t="str">
        <f t="shared" si="38"/>
        <v>Grelha</v>
      </c>
      <c r="O141" s="21" t="str">
        <f t="shared" si="39"/>
        <v>Grelha.Fixa</v>
      </c>
      <c r="P141" s="21" t="s">
        <v>919</v>
      </c>
      <c r="Q141" s="38" t="s">
        <v>913</v>
      </c>
      <c r="R141" s="77" t="s">
        <v>9</v>
      </c>
      <c r="S141" s="27" t="s">
        <v>822</v>
      </c>
      <c r="T141" s="27" t="s">
        <v>839</v>
      </c>
      <c r="U141" s="27" t="s">
        <v>834</v>
      </c>
      <c r="V141" s="77" t="s">
        <v>90</v>
      </c>
      <c r="W141" s="1" t="str">
        <f t="shared" si="37"/>
        <v>Key.Abe.141</v>
      </c>
      <c r="X141" s="49" t="s">
        <v>857</v>
      </c>
      <c r="Y141" s="49" t="s">
        <v>858</v>
      </c>
    </row>
    <row r="142" spans="1:25" ht="6.65" customHeight="1" x14ac:dyDescent="0.4">
      <c r="A142" s="23">
        <v>142</v>
      </c>
      <c r="B142" s="2" t="s">
        <v>44</v>
      </c>
      <c r="C142" s="2" t="s">
        <v>822</v>
      </c>
      <c r="D142" s="2" t="s">
        <v>967</v>
      </c>
      <c r="E142" s="2" t="s">
        <v>831</v>
      </c>
      <c r="F142" s="2" t="s">
        <v>843</v>
      </c>
      <c r="G142" s="29" t="s">
        <v>9</v>
      </c>
      <c r="H142" s="29" t="s">
        <v>9</v>
      </c>
      <c r="I142" s="29" t="s">
        <v>9</v>
      </c>
      <c r="J142" s="29" t="s">
        <v>9</v>
      </c>
      <c r="K142" s="29" t="s">
        <v>9</v>
      </c>
      <c r="L142" s="26" t="s">
        <v>822</v>
      </c>
      <c r="M142" s="26" t="str">
        <f t="shared" si="40"/>
        <v>Complementar</v>
      </c>
      <c r="N142" s="26" t="str">
        <f t="shared" si="38"/>
        <v>Grelha</v>
      </c>
      <c r="O142" s="21" t="str">
        <f t="shared" si="39"/>
        <v>Grelha.Removível</v>
      </c>
      <c r="P142" s="21" t="s">
        <v>920</v>
      </c>
      <c r="Q142" s="38" t="s">
        <v>914</v>
      </c>
      <c r="R142" s="77" t="s">
        <v>9</v>
      </c>
      <c r="S142" s="27" t="s">
        <v>822</v>
      </c>
      <c r="T142" s="27" t="s">
        <v>839</v>
      </c>
      <c r="U142" s="27" t="s">
        <v>834</v>
      </c>
      <c r="V142" s="77" t="s">
        <v>90</v>
      </c>
      <c r="W142" s="1" t="str">
        <f t="shared" si="37"/>
        <v>Key.Abe.142</v>
      </c>
      <c r="X142" s="49" t="s">
        <v>857</v>
      </c>
      <c r="Y142" s="49" t="s">
        <v>858</v>
      </c>
    </row>
    <row r="143" spans="1:25" ht="6.65" customHeight="1" x14ac:dyDescent="0.4">
      <c r="A143" s="23">
        <v>143</v>
      </c>
      <c r="B143" s="2" t="s">
        <v>44</v>
      </c>
      <c r="C143" s="2" t="s">
        <v>822</v>
      </c>
      <c r="D143" s="2" t="s">
        <v>967</v>
      </c>
      <c r="E143" s="2" t="s">
        <v>830</v>
      </c>
      <c r="F143" s="2" t="s">
        <v>840</v>
      </c>
      <c r="G143" s="29" t="s">
        <v>9</v>
      </c>
      <c r="H143" s="29" t="s">
        <v>9</v>
      </c>
      <c r="I143" s="29" t="s">
        <v>9</v>
      </c>
      <c r="J143" s="29" t="s">
        <v>9</v>
      </c>
      <c r="K143" s="29" t="s">
        <v>9</v>
      </c>
      <c r="L143" s="26" t="s">
        <v>822</v>
      </c>
      <c r="M143" s="26" t="str">
        <f t="shared" si="40"/>
        <v>Complementar</v>
      </c>
      <c r="N143" s="26" t="str">
        <f t="shared" si="38"/>
        <v>Visor</v>
      </c>
      <c r="O143" s="21" t="str">
        <f t="shared" si="39"/>
        <v>Visor.Fixo</v>
      </c>
      <c r="P143" s="21" t="s">
        <v>921</v>
      </c>
      <c r="Q143" s="38" t="s">
        <v>915</v>
      </c>
      <c r="R143" s="77" t="s">
        <v>9</v>
      </c>
      <c r="S143" s="27" t="s">
        <v>822</v>
      </c>
      <c r="T143" s="27" t="s">
        <v>839</v>
      </c>
      <c r="U143" s="27" t="s">
        <v>834</v>
      </c>
      <c r="V143" s="77" t="s">
        <v>90</v>
      </c>
      <c r="W143" s="1" t="str">
        <f t="shared" si="37"/>
        <v>Key.Abe.143</v>
      </c>
      <c r="X143" s="49" t="s">
        <v>857</v>
      </c>
      <c r="Y143" s="49" t="s">
        <v>858</v>
      </c>
    </row>
    <row r="144" spans="1:25" ht="6.65" customHeight="1" x14ac:dyDescent="0.4">
      <c r="A144" s="23">
        <v>144</v>
      </c>
      <c r="B144" s="2" t="s">
        <v>44</v>
      </c>
      <c r="C144" s="2" t="s">
        <v>822</v>
      </c>
      <c r="D144" s="2" t="s">
        <v>967</v>
      </c>
      <c r="E144" s="2" t="s">
        <v>830</v>
      </c>
      <c r="F144" s="2" t="s">
        <v>852</v>
      </c>
      <c r="G144" s="29" t="s">
        <v>9</v>
      </c>
      <c r="H144" s="29" t="s">
        <v>9</v>
      </c>
      <c r="I144" s="29" t="s">
        <v>9</v>
      </c>
      <c r="J144" s="29" t="s">
        <v>9</v>
      </c>
      <c r="K144" s="29" t="s">
        <v>9</v>
      </c>
      <c r="L144" s="26" t="s">
        <v>822</v>
      </c>
      <c r="M144" s="26" t="str">
        <f t="shared" si="40"/>
        <v>Complementar</v>
      </c>
      <c r="N144" s="26" t="str">
        <f t="shared" si="38"/>
        <v>Visor</v>
      </c>
      <c r="O144" s="21" t="str">
        <f t="shared" si="39"/>
        <v>Visor.Basculante</v>
      </c>
      <c r="P144" s="21" t="s">
        <v>922</v>
      </c>
      <c r="Q144" s="38" t="s">
        <v>916</v>
      </c>
      <c r="R144" s="77" t="s">
        <v>9</v>
      </c>
      <c r="S144" s="27" t="s">
        <v>822</v>
      </c>
      <c r="T144" s="27" t="s">
        <v>839</v>
      </c>
      <c r="U144" s="27" t="s">
        <v>834</v>
      </c>
      <c r="V144" s="77" t="s">
        <v>90</v>
      </c>
      <c r="W144" s="1" t="str">
        <f t="shared" si="37"/>
        <v>Key.Abe.144</v>
      </c>
      <c r="X144" s="49" t="s">
        <v>857</v>
      </c>
      <c r="Y144" s="49" t="s">
        <v>858</v>
      </c>
    </row>
    <row r="145" spans="1:25" ht="6.65" customHeight="1" x14ac:dyDescent="0.4">
      <c r="A145" s="23">
        <v>145</v>
      </c>
      <c r="B145" s="2" t="s">
        <v>44</v>
      </c>
      <c r="C145" s="2" t="s">
        <v>822</v>
      </c>
      <c r="D145" s="2" t="s">
        <v>967</v>
      </c>
      <c r="E145" s="2" t="s">
        <v>830</v>
      </c>
      <c r="F145" s="2" t="s">
        <v>851</v>
      </c>
      <c r="G145" s="29" t="s">
        <v>9</v>
      </c>
      <c r="H145" s="29" t="s">
        <v>9</v>
      </c>
      <c r="I145" s="29" t="s">
        <v>9</v>
      </c>
      <c r="J145" s="29" t="s">
        <v>9</v>
      </c>
      <c r="K145" s="29" t="s">
        <v>9</v>
      </c>
      <c r="L145" s="26" t="s">
        <v>822</v>
      </c>
      <c r="M145" s="26" t="str">
        <f t="shared" si="40"/>
        <v>Complementar</v>
      </c>
      <c r="N145" s="26" t="str">
        <f t="shared" si="38"/>
        <v>Visor</v>
      </c>
      <c r="O145" s="21" t="str">
        <f t="shared" si="39"/>
        <v>Visor.Deslizante</v>
      </c>
      <c r="P145" s="21" t="s">
        <v>923</v>
      </c>
      <c r="Q145" s="38" t="s">
        <v>917</v>
      </c>
      <c r="R145" s="77" t="s">
        <v>9</v>
      </c>
      <c r="S145" s="27" t="s">
        <v>822</v>
      </c>
      <c r="T145" s="27" t="s">
        <v>839</v>
      </c>
      <c r="U145" s="27" t="s">
        <v>834</v>
      </c>
      <c r="V145" s="77" t="s">
        <v>90</v>
      </c>
      <c r="W145" s="1" t="str">
        <f t="shared" si="37"/>
        <v>Key.Abe.145</v>
      </c>
      <c r="X145" s="49" t="s">
        <v>857</v>
      </c>
      <c r="Y145" s="49" t="s">
        <v>858</v>
      </c>
    </row>
    <row r="146" spans="1:25" ht="6.65" customHeight="1" x14ac:dyDescent="0.4">
      <c r="A146" s="23">
        <v>146</v>
      </c>
      <c r="B146" s="2" t="s">
        <v>44</v>
      </c>
      <c r="C146" s="2" t="s">
        <v>822</v>
      </c>
      <c r="D146" s="2" t="s">
        <v>967</v>
      </c>
      <c r="E146" s="2" t="s">
        <v>830</v>
      </c>
      <c r="F146" s="2" t="s">
        <v>850</v>
      </c>
      <c r="G146" s="29" t="s">
        <v>9</v>
      </c>
      <c r="H146" s="29" t="s">
        <v>9</v>
      </c>
      <c r="I146" s="29" t="s">
        <v>9</v>
      </c>
      <c r="J146" s="29" t="s">
        <v>9</v>
      </c>
      <c r="K146" s="29" t="s">
        <v>9</v>
      </c>
      <c r="L146" s="26" t="s">
        <v>822</v>
      </c>
      <c r="M146" s="26" t="str">
        <f t="shared" si="40"/>
        <v>Complementar</v>
      </c>
      <c r="N146" s="26" t="str">
        <f t="shared" si="38"/>
        <v>Visor</v>
      </c>
      <c r="O146" s="21" t="str">
        <f t="shared" si="39"/>
        <v>Visor.Blindado</v>
      </c>
      <c r="P146" s="21" t="s">
        <v>924</v>
      </c>
      <c r="Q146" s="38" t="s">
        <v>918</v>
      </c>
      <c r="R146" s="77" t="s">
        <v>9</v>
      </c>
      <c r="S146" s="27" t="s">
        <v>822</v>
      </c>
      <c r="T146" s="27" t="s">
        <v>839</v>
      </c>
      <c r="U146" s="27" t="s">
        <v>834</v>
      </c>
      <c r="V146" s="77" t="s">
        <v>90</v>
      </c>
      <c r="W146" s="1" t="str">
        <f t="shared" si="37"/>
        <v>Key.Abe.146</v>
      </c>
      <c r="X146" s="49" t="s">
        <v>857</v>
      </c>
      <c r="Y146" s="49" t="s">
        <v>858</v>
      </c>
    </row>
    <row r="147" spans="1:25" ht="6.65" customHeight="1" x14ac:dyDescent="0.4">
      <c r="A147" s="23">
        <v>147</v>
      </c>
      <c r="B147" s="2" t="s">
        <v>44</v>
      </c>
      <c r="C147" s="2" t="s">
        <v>951</v>
      </c>
      <c r="D147" s="2" t="s">
        <v>963</v>
      </c>
      <c r="E147" s="2" t="s">
        <v>823</v>
      </c>
      <c r="F147" s="2" t="s">
        <v>824</v>
      </c>
      <c r="G147" s="29" t="s">
        <v>9</v>
      </c>
      <c r="H147" s="29" t="s">
        <v>9</v>
      </c>
      <c r="I147" s="29" t="s">
        <v>9</v>
      </c>
      <c r="J147" s="29" t="s">
        <v>9</v>
      </c>
      <c r="K147" s="29" t="s">
        <v>9</v>
      </c>
      <c r="L147" s="26" t="str">
        <f t="shared" ref="L147:L167" si="41">CONCATENATE("", C147)</f>
        <v>Passagem</v>
      </c>
      <c r="M147" s="26" t="str">
        <f t="shared" si="40"/>
        <v>De.Pessoas</v>
      </c>
      <c r="N147" s="26" t="str">
        <f t="shared" si="38"/>
        <v>Porta</v>
      </c>
      <c r="O147" s="21" t="str">
        <f t="shared" si="39"/>
        <v>Porta.Simples</v>
      </c>
      <c r="P147" s="21" t="s">
        <v>855</v>
      </c>
      <c r="Q147" s="38" t="s">
        <v>878</v>
      </c>
      <c r="R147" s="77" t="s">
        <v>9</v>
      </c>
      <c r="S147" s="27" t="str">
        <f t="shared" ref="S147:S167" si="42">SUBSTITUTE(C147, ".", " ")</f>
        <v>Passagem</v>
      </c>
      <c r="T147" s="27" t="str">
        <f t="shared" ref="T147:T167" si="43">SUBSTITUTE(D147, ".", " ")</f>
        <v>De Pessoas</v>
      </c>
      <c r="U147" s="27" t="str">
        <f t="shared" ref="U147:U167" si="44">SUBSTITUTE(E147, ".", " ")</f>
        <v>Porta</v>
      </c>
      <c r="V147" s="77" t="s">
        <v>90</v>
      </c>
      <c r="W147" s="1" t="str">
        <f t="shared" si="37"/>
        <v>Key.Pas.147</v>
      </c>
      <c r="X147" s="49" t="s">
        <v>832</v>
      </c>
      <c r="Y147" s="49" t="s">
        <v>833</v>
      </c>
    </row>
    <row r="148" spans="1:25" ht="6.65" customHeight="1" x14ac:dyDescent="0.4">
      <c r="A148" s="23">
        <v>148</v>
      </c>
      <c r="B148" s="2" t="s">
        <v>44</v>
      </c>
      <c r="C148" s="2" t="s">
        <v>951</v>
      </c>
      <c r="D148" s="2" t="s">
        <v>963</v>
      </c>
      <c r="E148" s="2" t="s">
        <v>823</v>
      </c>
      <c r="F148" s="2" t="s">
        <v>825</v>
      </c>
      <c r="G148" s="29" t="s">
        <v>9</v>
      </c>
      <c r="H148" s="29" t="s">
        <v>9</v>
      </c>
      <c r="I148" s="29" t="s">
        <v>9</v>
      </c>
      <c r="J148" s="29" t="s">
        <v>9</v>
      </c>
      <c r="K148" s="29" t="s">
        <v>9</v>
      </c>
      <c r="L148" s="26" t="str">
        <f t="shared" si="41"/>
        <v>Passagem</v>
      </c>
      <c r="M148" s="26" t="str">
        <f t="shared" si="40"/>
        <v>De.Pessoas</v>
      </c>
      <c r="N148" s="26" t="str">
        <f t="shared" si="38"/>
        <v>Porta</v>
      </c>
      <c r="O148" s="21" t="str">
        <f t="shared" si="39"/>
        <v>Porta.Dupla</v>
      </c>
      <c r="P148" s="21" t="s">
        <v>888</v>
      </c>
      <c r="Q148" s="38" t="s">
        <v>902</v>
      </c>
      <c r="R148" s="77" t="s">
        <v>9</v>
      </c>
      <c r="S148" s="27" t="str">
        <f t="shared" si="42"/>
        <v>Passagem</v>
      </c>
      <c r="T148" s="27" t="str">
        <f t="shared" si="43"/>
        <v>De Pessoas</v>
      </c>
      <c r="U148" s="27" t="str">
        <f t="shared" si="44"/>
        <v>Porta</v>
      </c>
      <c r="V148" s="77" t="s">
        <v>90</v>
      </c>
      <c r="W148" s="1" t="str">
        <f t="shared" si="37"/>
        <v>Key.Pas.148</v>
      </c>
      <c r="X148" s="49" t="s">
        <v>832</v>
      </c>
      <c r="Y148" s="49" t="s">
        <v>833</v>
      </c>
    </row>
    <row r="149" spans="1:25" ht="6.65" customHeight="1" x14ac:dyDescent="0.4">
      <c r="A149" s="23">
        <v>149</v>
      </c>
      <c r="B149" s="2" t="s">
        <v>44</v>
      </c>
      <c r="C149" s="2" t="s">
        <v>951</v>
      </c>
      <c r="D149" s="2" t="s">
        <v>963</v>
      </c>
      <c r="E149" s="2" t="s">
        <v>823</v>
      </c>
      <c r="F149" s="2" t="s">
        <v>829</v>
      </c>
      <c r="G149" s="29" t="s">
        <v>9</v>
      </c>
      <c r="H149" s="29" t="s">
        <v>9</v>
      </c>
      <c r="I149" s="29" t="s">
        <v>9</v>
      </c>
      <c r="J149" s="29" t="s">
        <v>9</v>
      </c>
      <c r="K149" s="29" t="s">
        <v>9</v>
      </c>
      <c r="L149" s="26" t="str">
        <f t="shared" si="41"/>
        <v>Passagem</v>
      </c>
      <c r="M149" s="26" t="str">
        <f t="shared" si="40"/>
        <v>De.Pessoas</v>
      </c>
      <c r="N149" s="26" t="str">
        <f t="shared" si="38"/>
        <v>Porta</v>
      </c>
      <c r="O149" s="21" t="str">
        <f t="shared" si="39"/>
        <v>Porta.Assimétrica</v>
      </c>
      <c r="P149" s="21" t="s">
        <v>900</v>
      </c>
      <c r="Q149" s="38" t="s">
        <v>901</v>
      </c>
      <c r="R149" s="77" t="s">
        <v>9</v>
      </c>
      <c r="S149" s="27" t="str">
        <f t="shared" si="42"/>
        <v>Passagem</v>
      </c>
      <c r="T149" s="27" t="str">
        <f t="shared" si="43"/>
        <v>De Pessoas</v>
      </c>
      <c r="U149" s="27" t="str">
        <f t="shared" si="44"/>
        <v>Porta</v>
      </c>
      <c r="V149" s="77" t="s">
        <v>90</v>
      </c>
      <c r="W149" s="1" t="str">
        <f t="shared" si="37"/>
        <v>Key.Pas.149</v>
      </c>
      <c r="X149" s="49" t="s">
        <v>832</v>
      </c>
      <c r="Y149" s="49" t="s">
        <v>833</v>
      </c>
    </row>
    <row r="150" spans="1:25" ht="6.65" customHeight="1" x14ac:dyDescent="0.4">
      <c r="A150" s="23">
        <v>150</v>
      </c>
      <c r="B150" s="2" t="s">
        <v>44</v>
      </c>
      <c r="C150" s="2" t="s">
        <v>951</v>
      </c>
      <c r="D150" s="2" t="s">
        <v>963</v>
      </c>
      <c r="E150" s="2" t="s">
        <v>823</v>
      </c>
      <c r="F150" s="2" t="s">
        <v>828</v>
      </c>
      <c r="G150" s="29" t="s">
        <v>9</v>
      </c>
      <c r="H150" s="29" t="s">
        <v>9</v>
      </c>
      <c r="I150" s="29" t="s">
        <v>9</v>
      </c>
      <c r="J150" s="29" t="s">
        <v>9</v>
      </c>
      <c r="K150" s="29" t="s">
        <v>9</v>
      </c>
      <c r="L150" s="26" t="str">
        <f t="shared" si="41"/>
        <v>Passagem</v>
      </c>
      <c r="M150" s="26" t="str">
        <f t="shared" si="40"/>
        <v>De.Pessoas</v>
      </c>
      <c r="N150" s="26" t="str">
        <f t="shared" si="38"/>
        <v>Porta</v>
      </c>
      <c r="O150" s="21" t="str">
        <f t="shared" si="39"/>
        <v>Porta.Corta.Fogo</v>
      </c>
      <c r="P150" s="21" t="s">
        <v>889</v>
      </c>
      <c r="Q150" s="38" t="s">
        <v>903</v>
      </c>
      <c r="R150" s="77" t="s">
        <v>9</v>
      </c>
      <c r="S150" s="27" t="str">
        <f t="shared" si="42"/>
        <v>Passagem</v>
      </c>
      <c r="T150" s="27" t="str">
        <f t="shared" si="43"/>
        <v>De Pessoas</v>
      </c>
      <c r="U150" s="27" t="str">
        <f t="shared" si="44"/>
        <v>Porta</v>
      </c>
      <c r="V150" s="77" t="s">
        <v>90</v>
      </c>
      <c r="W150" s="1" t="str">
        <f t="shared" si="37"/>
        <v>Key.Pas.150</v>
      </c>
      <c r="X150" s="49" t="s">
        <v>832</v>
      </c>
      <c r="Y150" s="49" t="s">
        <v>833</v>
      </c>
    </row>
    <row r="151" spans="1:25" ht="6.65" customHeight="1" x14ac:dyDescent="0.4">
      <c r="A151" s="23">
        <v>151</v>
      </c>
      <c r="B151" s="2" t="s">
        <v>44</v>
      </c>
      <c r="C151" s="2" t="s">
        <v>951</v>
      </c>
      <c r="D151" s="2" t="s">
        <v>963</v>
      </c>
      <c r="E151" s="2" t="s">
        <v>823</v>
      </c>
      <c r="F151" s="2" t="s">
        <v>984</v>
      </c>
      <c r="G151" s="29" t="s">
        <v>9</v>
      </c>
      <c r="H151" s="29" t="s">
        <v>9</v>
      </c>
      <c r="I151" s="29" t="s">
        <v>9</v>
      </c>
      <c r="J151" s="29" t="s">
        <v>9</v>
      </c>
      <c r="K151" s="29" t="s">
        <v>9</v>
      </c>
      <c r="L151" s="26" t="str">
        <f t="shared" si="41"/>
        <v>Passagem</v>
      </c>
      <c r="M151" s="26" t="str">
        <f t="shared" si="40"/>
        <v>De.Pessoas</v>
      </c>
      <c r="N151" s="26" t="str">
        <f t="shared" si="38"/>
        <v>Porta</v>
      </c>
      <c r="O151" s="21" t="str">
        <f t="shared" si="39"/>
        <v>Porta.Veneziana</v>
      </c>
      <c r="P151" s="21" t="s">
        <v>986</v>
      </c>
      <c r="Q151" s="38" t="s">
        <v>985</v>
      </c>
      <c r="R151" s="77" t="s">
        <v>9</v>
      </c>
      <c r="S151" s="27" t="str">
        <f t="shared" si="42"/>
        <v>Passagem</v>
      </c>
      <c r="T151" s="27" t="str">
        <f t="shared" si="43"/>
        <v>De Pessoas</v>
      </c>
      <c r="U151" s="27" t="str">
        <f t="shared" si="44"/>
        <v>Porta</v>
      </c>
      <c r="V151" s="77" t="s">
        <v>90</v>
      </c>
      <c r="W151" s="1" t="str">
        <f t="shared" si="37"/>
        <v>Key.Pas.151</v>
      </c>
      <c r="X151" s="49" t="s">
        <v>832</v>
      </c>
      <c r="Y151" s="49" t="s">
        <v>833</v>
      </c>
    </row>
    <row r="152" spans="1:25" ht="6.65" customHeight="1" x14ac:dyDescent="0.4">
      <c r="A152" s="23">
        <v>152</v>
      </c>
      <c r="B152" s="2" t="s">
        <v>44</v>
      </c>
      <c r="C152" s="2" t="s">
        <v>951</v>
      </c>
      <c r="D152" s="2" t="s">
        <v>963</v>
      </c>
      <c r="E152" s="2" t="s">
        <v>823</v>
      </c>
      <c r="F152" s="2" t="s">
        <v>875</v>
      </c>
      <c r="G152" s="29" t="s">
        <v>9</v>
      </c>
      <c r="H152" s="29" t="s">
        <v>9</v>
      </c>
      <c r="I152" s="29" t="s">
        <v>9</v>
      </c>
      <c r="J152" s="29" t="s">
        <v>9</v>
      </c>
      <c r="K152" s="29" t="s">
        <v>9</v>
      </c>
      <c r="L152" s="26" t="str">
        <f t="shared" si="41"/>
        <v>Passagem</v>
      </c>
      <c r="M152" s="26" t="str">
        <f t="shared" si="40"/>
        <v>De.Pessoas</v>
      </c>
      <c r="N152" s="26" t="str">
        <f t="shared" si="38"/>
        <v>Porta</v>
      </c>
      <c r="O152" s="21" t="str">
        <f t="shared" si="39"/>
        <v>Porta.Corrediça</v>
      </c>
      <c r="P152" s="21" t="s">
        <v>887</v>
      </c>
      <c r="Q152" s="38" t="s">
        <v>899</v>
      </c>
      <c r="R152" s="77" t="s">
        <v>9</v>
      </c>
      <c r="S152" s="27" t="str">
        <f t="shared" si="42"/>
        <v>Passagem</v>
      </c>
      <c r="T152" s="27" t="str">
        <f t="shared" si="43"/>
        <v>De Pessoas</v>
      </c>
      <c r="U152" s="27" t="str">
        <f t="shared" si="44"/>
        <v>Porta</v>
      </c>
      <c r="V152" s="77" t="s">
        <v>90</v>
      </c>
      <c r="W152" s="1" t="str">
        <f t="shared" si="37"/>
        <v>Key.Pas.152</v>
      </c>
      <c r="X152" s="49" t="s">
        <v>832</v>
      </c>
      <c r="Y152" s="49" t="s">
        <v>833</v>
      </c>
    </row>
    <row r="153" spans="1:25" ht="6.65" customHeight="1" x14ac:dyDescent="0.4">
      <c r="A153" s="23">
        <v>153</v>
      </c>
      <c r="B153" s="2" t="s">
        <v>44</v>
      </c>
      <c r="C153" s="2" t="s">
        <v>951</v>
      </c>
      <c r="D153" s="2" t="s">
        <v>963</v>
      </c>
      <c r="E153" s="2" t="s">
        <v>823</v>
      </c>
      <c r="F153" s="2" t="s">
        <v>978</v>
      </c>
      <c r="G153" s="29" t="s">
        <v>9</v>
      </c>
      <c r="H153" s="29" t="s">
        <v>9</v>
      </c>
      <c r="I153" s="29" t="s">
        <v>9</v>
      </c>
      <c r="J153" s="29" t="s">
        <v>9</v>
      </c>
      <c r="K153" s="29" t="s">
        <v>9</v>
      </c>
      <c r="L153" s="26" t="str">
        <f t="shared" si="41"/>
        <v>Passagem</v>
      </c>
      <c r="M153" s="26" t="str">
        <f t="shared" si="40"/>
        <v>De.Pessoas</v>
      </c>
      <c r="N153" s="26" t="str">
        <f t="shared" si="38"/>
        <v>Porta</v>
      </c>
      <c r="O153" s="21" t="str">
        <f t="shared" si="39"/>
        <v>Porta.Pivotante</v>
      </c>
      <c r="P153" s="21" t="s">
        <v>990</v>
      </c>
      <c r="Q153" s="21" t="s">
        <v>992</v>
      </c>
      <c r="R153" s="77" t="s">
        <v>9</v>
      </c>
      <c r="S153" s="27" t="str">
        <f t="shared" si="42"/>
        <v>Passagem</v>
      </c>
      <c r="T153" s="27" t="str">
        <f t="shared" si="43"/>
        <v>De Pessoas</v>
      </c>
      <c r="U153" s="27" t="str">
        <f t="shared" si="44"/>
        <v>Porta</v>
      </c>
      <c r="V153" s="77" t="s">
        <v>90</v>
      </c>
      <c r="W153" s="1" t="str">
        <f t="shared" si="37"/>
        <v>Key.Pas.153</v>
      </c>
      <c r="X153" s="49" t="s">
        <v>832</v>
      </c>
      <c r="Y153" s="49" t="s">
        <v>833</v>
      </c>
    </row>
    <row r="154" spans="1:25" ht="6.65" customHeight="1" x14ac:dyDescent="0.4">
      <c r="A154" s="23">
        <v>154</v>
      </c>
      <c r="B154" s="2" t="s">
        <v>44</v>
      </c>
      <c r="C154" s="2" t="s">
        <v>951</v>
      </c>
      <c r="D154" s="2" t="s">
        <v>963</v>
      </c>
      <c r="E154" s="2" t="s">
        <v>823</v>
      </c>
      <c r="F154" s="2" t="s">
        <v>975</v>
      </c>
      <c r="G154" s="29" t="s">
        <v>9</v>
      </c>
      <c r="H154" s="29" t="s">
        <v>9</v>
      </c>
      <c r="I154" s="29" t="s">
        <v>9</v>
      </c>
      <c r="J154" s="29" t="s">
        <v>9</v>
      </c>
      <c r="K154" s="29" t="s">
        <v>9</v>
      </c>
      <c r="L154" s="26" t="str">
        <f t="shared" si="41"/>
        <v>Passagem</v>
      </c>
      <c r="M154" s="26" t="str">
        <f t="shared" si="40"/>
        <v>De.Pessoas</v>
      </c>
      <c r="N154" s="26" t="str">
        <f t="shared" si="38"/>
        <v>Porta</v>
      </c>
      <c r="O154" s="21" t="str">
        <f t="shared" si="39"/>
        <v>Porta.Articulada</v>
      </c>
      <c r="P154" s="21" t="s">
        <v>976</v>
      </c>
      <c r="Q154" s="38" t="s">
        <v>979</v>
      </c>
      <c r="R154" s="77" t="s">
        <v>9</v>
      </c>
      <c r="S154" s="27" t="str">
        <f t="shared" si="42"/>
        <v>Passagem</v>
      </c>
      <c r="T154" s="27" t="str">
        <f t="shared" si="43"/>
        <v>De Pessoas</v>
      </c>
      <c r="U154" s="27" t="str">
        <f t="shared" si="44"/>
        <v>Porta</v>
      </c>
      <c r="V154" s="77" t="s">
        <v>90</v>
      </c>
      <c r="W154" s="1" t="str">
        <f t="shared" si="37"/>
        <v>Key.Pas.154</v>
      </c>
      <c r="X154" s="49" t="s">
        <v>832</v>
      </c>
      <c r="Y154" s="49" t="s">
        <v>833</v>
      </c>
    </row>
    <row r="155" spans="1:25" ht="6.65" customHeight="1" x14ac:dyDescent="0.4">
      <c r="A155" s="23">
        <v>155</v>
      </c>
      <c r="B155" s="2" t="s">
        <v>44</v>
      </c>
      <c r="C155" s="2" t="s">
        <v>951</v>
      </c>
      <c r="D155" s="2" t="s">
        <v>963</v>
      </c>
      <c r="E155" s="2" t="s">
        <v>823</v>
      </c>
      <c r="F155" s="2" t="s">
        <v>853</v>
      </c>
      <c r="G155" s="29" t="s">
        <v>9</v>
      </c>
      <c r="H155" s="29" t="s">
        <v>9</v>
      </c>
      <c r="I155" s="29" t="s">
        <v>9</v>
      </c>
      <c r="J155" s="29" t="s">
        <v>9</v>
      </c>
      <c r="K155" s="29" t="s">
        <v>9</v>
      </c>
      <c r="L155" s="26" t="str">
        <f t="shared" si="41"/>
        <v>Passagem</v>
      </c>
      <c r="M155" s="26" t="str">
        <f t="shared" si="40"/>
        <v>De.Pessoas</v>
      </c>
      <c r="N155" s="26" t="str">
        <f t="shared" si="38"/>
        <v>Porta</v>
      </c>
      <c r="O155" s="21" t="str">
        <f t="shared" si="39"/>
        <v>Porta.Bandeira</v>
      </c>
      <c r="P155" s="21" t="s">
        <v>856</v>
      </c>
      <c r="Q155" s="38" t="s">
        <v>893</v>
      </c>
      <c r="R155" s="77" t="s">
        <v>9</v>
      </c>
      <c r="S155" s="27" t="str">
        <f t="shared" si="42"/>
        <v>Passagem</v>
      </c>
      <c r="T155" s="27" t="str">
        <f t="shared" si="43"/>
        <v>De Pessoas</v>
      </c>
      <c r="U155" s="27" t="str">
        <f t="shared" si="44"/>
        <v>Porta</v>
      </c>
      <c r="V155" s="77" t="s">
        <v>90</v>
      </c>
      <c r="W155" s="1" t="str">
        <f t="shared" si="37"/>
        <v>Key.Pas.155</v>
      </c>
      <c r="X155" s="49" t="s">
        <v>832</v>
      </c>
      <c r="Y155" s="49" t="s">
        <v>833</v>
      </c>
    </row>
    <row r="156" spans="1:25" ht="6.65" customHeight="1" x14ac:dyDescent="0.4">
      <c r="A156" s="23">
        <v>156</v>
      </c>
      <c r="B156" s="2" t="s">
        <v>44</v>
      </c>
      <c r="C156" s="2" t="s">
        <v>951</v>
      </c>
      <c r="D156" s="2" t="s">
        <v>963</v>
      </c>
      <c r="E156" s="2" t="s">
        <v>823</v>
      </c>
      <c r="F156" s="2" t="s">
        <v>895</v>
      </c>
      <c r="G156" s="29" t="s">
        <v>9</v>
      </c>
      <c r="H156" s="29" t="s">
        <v>9</v>
      </c>
      <c r="I156" s="29" t="s">
        <v>9</v>
      </c>
      <c r="J156" s="29" t="s">
        <v>9</v>
      </c>
      <c r="K156" s="29" t="s">
        <v>9</v>
      </c>
      <c r="L156" s="26" t="str">
        <f t="shared" si="41"/>
        <v>Passagem</v>
      </c>
      <c r="M156" s="26" t="str">
        <f t="shared" si="40"/>
        <v>De.Pessoas</v>
      </c>
      <c r="N156" s="26" t="str">
        <f t="shared" si="38"/>
        <v>Porta</v>
      </c>
      <c r="O156" s="21" t="str">
        <f t="shared" si="39"/>
        <v>Porta.Giratória</v>
      </c>
      <c r="P156" s="21" t="s">
        <v>894</v>
      </c>
      <c r="Q156" s="38" t="s">
        <v>898</v>
      </c>
      <c r="R156" s="77" t="s">
        <v>9</v>
      </c>
      <c r="S156" s="27" t="str">
        <f t="shared" si="42"/>
        <v>Passagem</v>
      </c>
      <c r="T156" s="27" t="str">
        <f t="shared" si="43"/>
        <v>De Pessoas</v>
      </c>
      <c r="U156" s="27" t="str">
        <f t="shared" si="44"/>
        <v>Porta</v>
      </c>
      <c r="V156" s="77" t="s">
        <v>90</v>
      </c>
      <c r="W156" s="1" t="str">
        <f t="shared" si="37"/>
        <v>Key.Pas.156</v>
      </c>
      <c r="X156" s="49" t="s">
        <v>832</v>
      </c>
      <c r="Y156" s="49" t="s">
        <v>833</v>
      </c>
    </row>
    <row r="157" spans="1:25" ht="6.65" customHeight="1" x14ac:dyDescent="0.4">
      <c r="A157" s="23">
        <v>157</v>
      </c>
      <c r="B157" s="2" t="s">
        <v>44</v>
      </c>
      <c r="C157" s="2" t="s">
        <v>951</v>
      </c>
      <c r="D157" s="2" t="s">
        <v>963</v>
      </c>
      <c r="E157" s="2" t="s">
        <v>823</v>
      </c>
      <c r="F157" s="2" t="s">
        <v>826</v>
      </c>
      <c r="G157" s="29" t="s">
        <v>9</v>
      </c>
      <c r="H157" s="29" t="s">
        <v>9</v>
      </c>
      <c r="I157" s="29" t="s">
        <v>9</v>
      </c>
      <c r="J157" s="29" t="s">
        <v>9</v>
      </c>
      <c r="K157" s="29" t="s">
        <v>9</v>
      </c>
      <c r="L157" s="26" t="str">
        <f t="shared" si="41"/>
        <v>Passagem</v>
      </c>
      <c r="M157" s="26" t="str">
        <f t="shared" si="40"/>
        <v>De.Pessoas</v>
      </c>
      <c r="N157" s="26" t="str">
        <f t="shared" si="38"/>
        <v>Porta</v>
      </c>
      <c r="O157" s="21" t="str">
        <f t="shared" si="39"/>
        <v>Porta.Frigorífica</v>
      </c>
      <c r="P157" s="21" t="s">
        <v>892</v>
      </c>
      <c r="Q157" s="38" t="s">
        <v>977</v>
      </c>
      <c r="R157" s="77" t="s">
        <v>9</v>
      </c>
      <c r="S157" s="27" t="str">
        <f t="shared" si="42"/>
        <v>Passagem</v>
      </c>
      <c r="T157" s="27" t="str">
        <f t="shared" si="43"/>
        <v>De Pessoas</v>
      </c>
      <c r="U157" s="27" t="str">
        <f t="shared" si="44"/>
        <v>Porta</v>
      </c>
      <c r="V157" s="77" t="s">
        <v>90</v>
      </c>
      <c r="W157" s="1" t="str">
        <f t="shared" si="37"/>
        <v>Key.Pas.157</v>
      </c>
      <c r="X157" s="49" t="s">
        <v>832</v>
      </c>
      <c r="Y157" s="49" t="s">
        <v>833</v>
      </c>
    </row>
    <row r="158" spans="1:25" ht="6.65" customHeight="1" x14ac:dyDescent="0.4">
      <c r="A158" s="23">
        <v>158</v>
      </c>
      <c r="B158" s="2" t="s">
        <v>44</v>
      </c>
      <c r="C158" s="2" t="s">
        <v>951</v>
      </c>
      <c r="D158" s="2" t="s">
        <v>963</v>
      </c>
      <c r="E158" s="2" t="s">
        <v>823</v>
      </c>
      <c r="F158" s="2" t="s">
        <v>827</v>
      </c>
      <c r="G158" s="29" t="s">
        <v>9</v>
      </c>
      <c r="H158" s="29" t="s">
        <v>9</v>
      </c>
      <c r="I158" s="29" t="s">
        <v>9</v>
      </c>
      <c r="J158" s="29" t="s">
        <v>9</v>
      </c>
      <c r="K158" s="29" t="s">
        <v>9</v>
      </c>
      <c r="L158" s="26" t="str">
        <f t="shared" si="41"/>
        <v>Passagem</v>
      </c>
      <c r="M158" s="26" t="str">
        <f t="shared" si="40"/>
        <v>De.Pessoas</v>
      </c>
      <c r="N158" s="26" t="str">
        <f t="shared" si="38"/>
        <v>Porta</v>
      </c>
      <c r="O158" s="21" t="str">
        <f t="shared" si="39"/>
        <v>Porta.Biológica</v>
      </c>
      <c r="P158" s="21" t="s">
        <v>890</v>
      </c>
      <c r="Q158" s="38" t="s">
        <v>908</v>
      </c>
      <c r="R158" s="77" t="s">
        <v>9</v>
      </c>
      <c r="S158" s="27" t="str">
        <f t="shared" si="42"/>
        <v>Passagem</v>
      </c>
      <c r="T158" s="27" t="str">
        <f t="shared" si="43"/>
        <v>De Pessoas</v>
      </c>
      <c r="U158" s="27" t="str">
        <f t="shared" si="44"/>
        <v>Porta</v>
      </c>
      <c r="V158" s="77" t="s">
        <v>90</v>
      </c>
      <c r="W158" s="1" t="str">
        <f t="shared" si="37"/>
        <v>Key.Pas.158</v>
      </c>
      <c r="X158" s="49" t="s">
        <v>832</v>
      </c>
      <c r="Y158" s="49" t="s">
        <v>833</v>
      </c>
    </row>
    <row r="159" spans="1:25" ht="6.65" customHeight="1" x14ac:dyDescent="0.4">
      <c r="A159" s="23">
        <v>159</v>
      </c>
      <c r="B159" s="2" t="s">
        <v>44</v>
      </c>
      <c r="C159" s="2" t="s">
        <v>951</v>
      </c>
      <c r="D159" s="2" t="s">
        <v>963</v>
      </c>
      <c r="E159" s="2" t="s">
        <v>823</v>
      </c>
      <c r="F159" s="2" t="s">
        <v>854</v>
      </c>
      <c r="G159" s="29" t="s">
        <v>9</v>
      </c>
      <c r="H159" s="29" t="s">
        <v>9</v>
      </c>
      <c r="I159" s="29" t="s">
        <v>9</v>
      </c>
      <c r="J159" s="29" t="s">
        <v>9</v>
      </c>
      <c r="K159" s="29" t="s">
        <v>9</v>
      </c>
      <c r="L159" s="26" t="str">
        <f t="shared" si="41"/>
        <v>Passagem</v>
      </c>
      <c r="M159" s="26" t="str">
        <f t="shared" si="40"/>
        <v>De.Pessoas</v>
      </c>
      <c r="N159" s="26" t="str">
        <f t="shared" si="38"/>
        <v>Porta</v>
      </c>
      <c r="O159" s="21" t="str">
        <f t="shared" si="39"/>
        <v>Porta.Blindada</v>
      </c>
      <c r="P159" s="21" t="s">
        <v>891</v>
      </c>
      <c r="Q159" s="38" t="s">
        <v>909</v>
      </c>
      <c r="R159" s="77" t="s">
        <v>9</v>
      </c>
      <c r="S159" s="27" t="str">
        <f t="shared" si="42"/>
        <v>Passagem</v>
      </c>
      <c r="T159" s="27" t="str">
        <f t="shared" si="43"/>
        <v>De Pessoas</v>
      </c>
      <c r="U159" s="27" t="str">
        <f t="shared" si="44"/>
        <v>Porta</v>
      </c>
      <c r="V159" s="77" t="s">
        <v>90</v>
      </c>
      <c r="W159" s="1" t="str">
        <f t="shared" si="37"/>
        <v>Key.Pas.159</v>
      </c>
      <c r="X159" s="49" t="s">
        <v>832</v>
      </c>
      <c r="Y159" s="49" t="s">
        <v>833</v>
      </c>
    </row>
    <row r="160" spans="1:25" ht="6.65" customHeight="1" x14ac:dyDescent="0.4">
      <c r="A160" s="23">
        <v>160</v>
      </c>
      <c r="B160" s="2" t="s">
        <v>44</v>
      </c>
      <c r="C160" s="2" t="s">
        <v>951</v>
      </c>
      <c r="D160" s="2" t="s">
        <v>963</v>
      </c>
      <c r="E160" s="2" t="s">
        <v>823</v>
      </c>
      <c r="F160" s="2" t="s">
        <v>896</v>
      </c>
      <c r="G160" s="29" t="s">
        <v>9</v>
      </c>
      <c r="H160" s="29" t="s">
        <v>9</v>
      </c>
      <c r="I160" s="29" t="s">
        <v>9</v>
      </c>
      <c r="J160" s="29" t="s">
        <v>9</v>
      </c>
      <c r="K160" s="29" t="s">
        <v>9</v>
      </c>
      <c r="L160" s="26" t="str">
        <f t="shared" si="41"/>
        <v>Passagem</v>
      </c>
      <c r="M160" s="26" t="str">
        <f t="shared" si="40"/>
        <v>De.Pessoas</v>
      </c>
      <c r="N160" s="26" t="str">
        <f t="shared" si="38"/>
        <v>Porta</v>
      </c>
      <c r="O160" s="21" t="str">
        <f t="shared" si="39"/>
        <v>Porta.Telescópica</v>
      </c>
      <c r="P160" s="21" t="s">
        <v>897</v>
      </c>
      <c r="Q160" s="38" t="s">
        <v>910</v>
      </c>
      <c r="R160" s="77" t="s">
        <v>9</v>
      </c>
      <c r="S160" s="27" t="str">
        <f t="shared" si="42"/>
        <v>Passagem</v>
      </c>
      <c r="T160" s="27" t="str">
        <f t="shared" si="43"/>
        <v>De Pessoas</v>
      </c>
      <c r="U160" s="27" t="str">
        <f t="shared" si="44"/>
        <v>Porta</v>
      </c>
      <c r="V160" s="77" t="s">
        <v>90</v>
      </c>
      <c r="W160" s="1" t="str">
        <f t="shared" si="37"/>
        <v>Key.Pas.160</v>
      </c>
      <c r="X160" s="49" t="s">
        <v>832</v>
      </c>
      <c r="Y160" s="49" t="s">
        <v>833</v>
      </c>
    </row>
    <row r="161" spans="1:25" ht="6.65" customHeight="1" x14ac:dyDescent="0.4">
      <c r="A161" s="23">
        <v>161</v>
      </c>
      <c r="B161" s="2" t="s">
        <v>44</v>
      </c>
      <c r="C161" s="2" t="s">
        <v>951</v>
      </c>
      <c r="D161" s="2" t="s">
        <v>964</v>
      </c>
      <c r="E161" s="2" t="s">
        <v>952</v>
      </c>
      <c r="F161" s="2" t="s">
        <v>953</v>
      </c>
      <c r="G161" s="29" t="s">
        <v>9</v>
      </c>
      <c r="H161" s="29" t="s">
        <v>9</v>
      </c>
      <c r="I161" s="29" t="s">
        <v>9</v>
      </c>
      <c r="J161" s="29" t="s">
        <v>9</v>
      </c>
      <c r="K161" s="29" t="s">
        <v>9</v>
      </c>
      <c r="L161" s="26" t="str">
        <f t="shared" si="41"/>
        <v>Passagem</v>
      </c>
      <c r="M161" s="26" t="str">
        <f t="shared" si="40"/>
        <v>De.Veículos</v>
      </c>
      <c r="N161" s="26" t="str">
        <f t="shared" si="38"/>
        <v>Portão</v>
      </c>
      <c r="O161" s="21" t="str">
        <f t="shared" si="39"/>
        <v>Garagem</v>
      </c>
      <c r="P161" s="21" t="s">
        <v>955</v>
      </c>
      <c r="Q161" s="21" t="s">
        <v>956</v>
      </c>
      <c r="R161" s="77" t="s">
        <v>9</v>
      </c>
      <c r="S161" s="27" t="str">
        <f t="shared" si="42"/>
        <v>Passagem</v>
      </c>
      <c r="T161" s="27" t="str">
        <f t="shared" si="43"/>
        <v>De Veículos</v>
      </c>
      <c r="U161" s="27" t="str">
        <f t="shared" si="44"/>
        <v>Portão</v>
      </c>
      <c r="V161" s="77" t="s">
        <v>90</v>
      </c>
      <c r="W161" s="1" t="str">
        <f t="shared" si="37"/>
        <v>Key.Pas.161</v>
      </c>
      <c r="X161" s="49" t="s">
        <v>832</v>
      </c>
      <c r="Y161" s="49" t="s">
        <v>833</v>
      </c>
    </row>
    <row r="162" spans="1:25" ht="6.65" customHeight="1" x14ac:dyDescent="0.4">
      <c r="A162" s="23">
        <v>162</v>
      </c>
      <c r="B162" s="2" t="s">
        <v>44</v>
      </c>
      <c r="C162" s="2" t="s">
        <v>951</v>
      </c>
      <c r="D162" s="2" t="s">
        <v>964</v>
      </c>
      <c r="E162" s="2" t="s">
        <v>952</v>
      </c>
      <c r="F162" s="2" t="s">
        <v>954</v>
      </c>
      <c r="G162" s="29" t="s">
        <v>9</v>
      </c>
      <c r="H162" s="29" t="s">
        <v>9</v>
      </c>
      <c r="I162" s="29" t="s">
        <v>9</v>
      </c>
      <c r="J162" s="29" t="s">
        <v>9</v>
      </c>
      <c r="K162" s="29" t="s">
        <v>9</v>
      </c>
      <c r="L162" s="26" t="str">
        <f t="shared" si="41"/>
        <v>Passagem</v>
      </c>
      <c r="M162" s="26" t="str">
        <f t="shared" si="40"/>
        <v>De.Veículos</v>
      </c>
      <c r="N162" s="26" t="str">
        <f t="shared" si="38"/>
        <v>Portão</v>
      </c>
      <c r="O162" s="21" t="str">
        <f t="shared" si="39"/>
        <v>Seccional</v>
      </c>
      <c r="P162" s="21" t="s">
        <v>958</v>
      </c>
      <c r="Q162" s="21" t="s">
        <v>957</v>
      </c>
      <c r="R162" s="77" t="s">
        <v>9</v>
      </c>
      <c r="S162" s="27" t="str">
        <f t="shared" si="42"/>
        <v>Passagem</v>
      </c>
      <c r="T162" s="27" t="str">
        <f t="shared" si="43"/>
        <v>De Veículos</v>
      </c>
      <c r="U162" s="27" t="str">
        <f t="shared" si="44"/>
        <v>Portão</v>
      </c>
      <c r="V162" s="77" t="s">
        <v>90</v>
      </c>
      <c r="W162" s="1" t="str">
        <f t="shared" si="37"/>
        <v>Key.Pas.162</v>
      </c>
      <c r="X162" s="49" t="s">
        <v>832</v>
      </c>
      <c r="Y162" s="49" t="s">
        <v>833</v>
      </c>
    </row>
    <row r="163" spans="1:25" ht="6.65" customHeight="1" x14ac:dyDescent="0.4">
      <c r="A163" s="23">
        <v>163</v>
      </c>
      <c r="B163" s="2" t="s">
        <v>44</v>
      </c>
      <c r="C163" s="2" t="s">
        <v>951</v>
      </c>
      <c r="D163" s="2" t="s">
        <v>966</v>
      </c>
      <c r="E163" s="2" t="s">
        <v>860</v>
      </c>
      <c r="F163" s="2" t="s">
        <v>959</v>
      </c>
      <c r="G163" s="29" t="s">
        <v>9</v>
      </c>
      <c r="H163" s="29" t="s">
        <v>9</v>
      </c>
      <c r="I163" s="29" t="s">
        <v>9</v>
      </c>
      <c r="J163" s="29" t="s">
        <v>9</v>
      </c>
      <c r="K163" s="29" t="s">
        <v>9</v>
      </c>
      <c r="L163" s="26" t="str">
        <f t="shared" si="41"/>
        <v>Passagem</v>
      </c>
      <c r="M163" s="26" t="str">
        <f t="shared" si="40"/>
        <v>De.Técnicas</v>
      </c>
      <c r="N163" s="26" t="str">
        <f t="shared" si="38"/>
        <v>Alçapão</v>
      </c>
      <c r="O163" s="21" t="str">
        <f t="shared" si="39"/>
        <v>Alçapão.Acesso</v>
      </c>
      <c r="P163" s="39" t="s">
        <v>863</v>
      </c>
      <c r="Q163" s="38" t="s">
        <v>879</v>
      </c>
      <c r="R163" s="77" t="s">
        <v>9</v>
      </c>
      <c r="S163" s="27" t="str">
        <f t="shared" si="42"/>
        <v>Passagem</v>
      </c>
      <c r="T163" s="27" t="str">
        <f t="shared" si="43"/>
        <v>De Técnicas</v>
      </c>
      <c r="U163" s="27" t="str">
        <f t="shared" si="44"/>
        <v>Alçapão</v>
      </c>
      <c r="V163" s="77" t="s">
        <v>90</v>
      </c>
      <c r="W163" s="1" t="str">
        <f t="shared" si="37"/>
        <v>Key.Pas.163</v>
      </c>
      <c r="X163" s="49" t="s">
        <v>832</v>
      </c>
      <c r="Y163" s="49" t="s">
        <v>833</v>
      </c>
    </row>
    <row r="164" spans="1:25" ht="6.65" customHeight="1" x14ac:dyDescent="0.4">
      <c r="A164" s="23">
        <v>164</v>
      </c>
      <c r="B164" s="2" t="s">
        <v>44</v>
      </c>
      <c r="C164" s="2" t="s">
        <v>951</v>
      </c>
      <c r="D164" s="2" t="s">
        <v>966</v>
      </c>
      <c r="E164" s="2" t="s">
        <v>860</v>
      </c>
      <c r="F164" s="2" t="s">
        <v>861</v>
      </c>
      <c r="G164" s="29" t="s">
        <v>9</v>
      </c>
      <c r="H164" s="29" t="s">
        <v>9</v>
      </c>
      <c r="I164" s="29" t="s">
        <v>9</v>
      </c>
      <c r="J164" s="29" t="s">
        <v>9</v>
      </c>
      <c r="K164" s="29" t="s">
        <v>9</v>
      </c>
      <c r="L164" s="26" t="str">
        <f t="shared" si="41"/>
        <v>Passagem</v>
      </c>
      <c r="M164" s="26" t="str">
        <f t="shared" si="40"/>
        <v>De.Técnicas</v>
      </c>
      <c r="N164" s="26" t="str">
        <f t="shared" si="38"/>
        <v>Alçapão</v>
      </c>
      <c r="O164" s="21" t="str">
        <f t="shared" si="39"/>
        <v>Alçapão.Emergência</v>
      </c>
      <c r="P164" s="39" t="s">
        <v>862</v>
      </c>
      <c r="Q164" s="38" t="s">
        <v>880</v>
      </c>
      <c r="R164" s="77" t="s">
        <v>9</v>
      </c>
      <c r="S164" s="27" t="str">
        <f t="shared" si="42"/>
        <v>Passagem</v>
      </c>
      <c r="T164" s="27" t="str">
        <f t="shared" si="43"/>
        <v>De Técnicas</v>
      </c>
      <c r="U164" s="27" t="str">
        <f t="shared" si="44"/>
        <v>Alçapão</v>
      </c>
      <c r="V164" s="77" t="s">
        <v>90</v>
      </c>
      <c r="W164" s="1" t="str">
        <f t="shared" si="37"/>
        <v>Key.Pas.164</v>
      </c>
      <c r="X164" s="49" t="s">
        <v>832</v>
      </c>
      <c r="Y164" s="49" t="s">
        <v>833</v>
      </c>
    </row>
    <row r="165" spans="1:25" ht="6.65" customHeight="1" x14ac:dyDescent="0.4">
      <c r="A165" s="23">
        <v>165</v>
      </c>
      <c r="B165" s="2" t="s">
        <v>44</v>
      </c>
      <c r="C165" s="2" t="s">
        <v>951</v>
      </c>
      <c r="D165" s="2" t="s">
        <v>965</v>
      </c>
      <c r="E165" s="2" t="s">
        <v>844</v>
      </c>
      <c r="F165" s="2" t="s">
        <v>845</v>
      </c>
      <c r="G165" s="29" t="s">
        <v>9</v>
      </c>
      <c r="H165" s="29" t="s">
        <v>9</v>
      </c>
      <c r="I165" s="29" t="s">
        <v>9</v>
      </c>
      <c r="J165" s="29" t="s">
        <v>9</v>
      </c>
      <c r="K165" s="29" t="s">
        <v>9</v>
      </c>
      <c r="L165" s="26" t="str">
        <f t="shared" si="41"/>
        <v>Passagem</v>
      </c>
      <c r="M165" s="26" t="str">
        <f t="shared" si="40"/>
        <v>De.Produtos</v>
      </c>
      <c r="N165" s="26" t="str">
        <f t="shared" si="38"/>
        <v>PassThrough</v>
      </c>
      <c r="O165" s="21" t="str">
        <f t="shared" si="39"/>
        <v>PassT.Farmacéutico</v>
      </c>
      <c r="P165" s="21" t="s">
        <v>848</v>
      </c>
      <c r="Q165" s="38" t="s">
        <v>847</v>
      </c>
      <c r="R165" s="77" t="s">
        <v>9</v>
      </c>
      <c r="S165" s="27" t="str">
        <f t="shared" si="42"/>
        <v>Passagem</v>
      </c>
      <c r="T165" s="27" t="str">
        <f t="shared" si="43"/>
        <v>De Produtos</v>
      </c>
      <c r="U165" s="27" t="str">
        <f t="shared" si="44"/>
        <v>PassThrough</v>
      </c>
      <c r="V165" s="77" t="s">
        <v>90</v>
      </c>
      <c r="W165" s="1" t="str">
        <f t="shared" si="37"/>
        <v>Key.Pas.165</v>
      </c>
      <c r="X165" s="49" t="s">
        <v>832</v>
      </c>
      <c r="Y165" s="49" t="s">
        <v>833</v>
      </c>
    </row>
    <row r="166" spans="1:25" ht="6.65" customHeight="1" x14ac:dyDescent="0.4">
      <c r="A166" s="23">
        <v>166</v>
      </c>
      <c r="B166" s="2" t="s">
        <v>44</v>
      </c>
      <c r="C166" s="2" t="s">
        <v>951</v>
      </c>
      <c r="D166" s="2" t="s">
        <v>965</v>
      </c>
      <c r="E166" s="2" t="s">
        <v>844</v>
      </c>
      <c r="F166" s="2" t="s">
        <v>846</v>
      </c>
      <c r="G166" s="29" t="s">
        <v>9</v>
      </c>
      <c r="H166" s="29" t="s">
        <v>9</v>
      </c>
      <c r="I166" s="29" t="s">
        <v>9</v>
      </c>
      <c r="J166" s="29" t="s">
        <v>9</v>
      </c>
      <c r="K166" s="29" t="s">
        <v>9</v>
      </c>
      <c r="L166" s="26" t="str">
        <f t="shared" si="41"/>
        <v>Passagem</v>
      </c>
      <c r="M166" s="26" t="str">
        <f t="shared" si="40"/>
        <v>De.Produtos</v>
      </c>
      <c r="N166" s="26" t="str">
        <f t="shared" si="38"/>
        <v>PassThrough</v>
      </c>
      <c r="O166" s="21" t="str">
        <f t="shared" si="39"/>
        <v>PassT.Biológico</v>
      </c>
      <c r="P166" s="21" t="s">
        <v>848</v>
      </c>
      <c r="Q166" s="38" t="s">
        <v>881</v>
      </c>
      <c r="R166" s="77" t="s">
        <v>9</v>
      </c>
      <c r="S166" s="27" t="str">
        <f t="shared" si="42"/>
        <v>Passagem</v>
      </c>
      <c r="T166" s="27" t="str">
        <f t="shared" si="43"/>
        <v>De Produtos</v>
      </c>
      <c r="U166" s="27" t="str">
        <f t="shared" si="44"/>
        <v>PassThrough</v>
      </c>
      <c r="V166" s="77" t="s">
        <v>90</v>
      </c>
      <c r="W166" s="1" t="str">
        <f t="shared" si="37"/>
        <v>Key.Pas.166</v>
      </c>
      <c r="X166" s="49" t="s">
        <v>832</v>
      </c>
      <c r="Y166" s="49" t="s">
        <v>833</v>
      </c>
    </row>
    <row r="167" spans="1:25" ht="6.65" customHeight="1" x14ac:dyDescent="0.4">
      <c r="A167" s="23">
        <v>167</v>
      </c>
      <c r="B167" s="2" t="s">
        <v>44</v>
      </c>
      <c r="C167" s="2" t="s">
        <v>951</v>
      </c>
      <c r="D167" s="2" t="s">
        <v>965</v>
      </c>
      <c r="E167" s="2" t="s">
        <v>844</v>
      </c>
      <c r="F167" s="2" t="s">
        <v>859</v>
      </c>
      <c r="G167" s="29" t="s">
        <v>9</v>
      </c>
      <c r="H167" s="29" t="s">
        <v>9</v>
      </c>
      <c r="I167" s="29" t="s">
        <v>9</v>
      </c>
      <c r="J167" s="29" t="s">
        <v>9</v>
      </c>
      <c r="K167" s="29" t="s">
        <v>9</v>
      </c>
      <c r="L167" s="26" t="str">
        <f t="shared" si="41"/>
        <v>Passagem</v>
      </c>
      <c r="M167" s="26" t="str">
        <f t="shared" si="40"/>
        <v>De.Produtos</v>
      </c>
      <c r="N167" s="26" t="str">
        <f t="shared" si="38"/>
        <v>PassThrough</v>
      </c>
      <c r="O167" s="21" t="str">
        <f t="shared" si="39"/>
        <v>PassT.Alimentação</v>
      </c>
      <c r="P167" s="21" t="s">
        <v>849</v>
      </c>
      <c r="Q167" s="38" t="s">
        <v>882</v>
      </c>
      <c r="R167" s="77" t="s">
        <v>9</v>
      </c>
      <c r="S167" s="27" t="str">
        <f t="shared" si="42"/>
        <v>Passagem</v>
      </c>
      <c r="T167" s="27" t="str">
        <f t="shared" si="43"/>
        <v>De Produtos</v>
      </c>
      <c r="U167" s="27" t="str">
        <f t="shared" si="44"/>
        <v>PassThrough</v>
      </c>
      <c r="V167" s="77" t="s">
        <v>90</v>
      </c>
      <c r="W167" s="1" t="str">
        <f t="shared" si="37"/>
        <v>Key.Pas.167</v>
      </c>
      <c r="X167" s="49" t="s">
        <v>832</v>
      </c>
      <c r="Y167" s="49" t="s">
        <v>833</v>
      </c>
    </row>
    <row r="168" spans="1:25" ht="6.65" customHeight="1" x14ac:dyDescent="0.4">
      <c r="A168" s="23">
        <v>168</v>
      </c>
      <c r="B168" s="2" t="s">
        <v>44</v>
      </c>
      <c r="C168" s="2" t="s">
        <v>968</v>
      </c>
      <c r="D168" s="2" t="s">
        <v>969</v>
      </c>
      <c r="E168" s="2" t="s">
        <v>867</v>
      </c>
      <c r="F168" s="2" t="s">
        <v>868</v>
      </c>
      <c r="G168" s="29" t="s">
        <v>9</v>
      </c>
      <c r="H168" s="29" t="s">
        <v>9</v>
      </c>
      <c r="I168" s="29" t="s">
        <v>9</v>
      </c>
      <c r="J168" s="29" t="s">
        <v>9</v>
      </c>
      <c r="K168" s="29" t="s">
        <v>9</v>
      </c>
      <c r="L168" s="26" t="s">
        <v>822</v>
      </c>
      <c r="M168" s="26" t="str">
        <f t="shared" si="40"/>
        <v>Solar</v>
      </c>
      <c r="N168" s="26" t="str">
        <f t="shared" si="38"/>
        <v>Persiana</v>
      </c>
      <c r="O168" s="21" t="str">
        <f t="shared" si="39"/>
        <v>Persiana.Horizontal</v>
      </c>
      <c r="P168" s="21" t="s">
        <v>870</v>
      </c>
      <c r="Q168" s="38" t="s">
        <v>883</v>
      </c>
      <c r="R168" s="77" t="s">
        <v>9</v>
      </c>
      <c r="S168" s="27" t="s">
        <v>822</v>
      </c>
      <c r="T168" s="27" t="s">
        <v>839</v>
      </c>
      <c r="U168" s="27" t="s">
        <v>834</v>
      </c>
      <c r="V168" s="77" t="s">
        <v>90</v>
      </c>
      <c r="W168" s="1" t="str">
        <f t="shared" si="37"/>
        <v>Key.Pro.168</v>
      </c>
      <c r="X168" s="49" t="s">
        <v>857</v>
      </c>
      <c r="Y168" s="49" t="s">
        <v>858</v>
      </c>
    </row>
    <row r="169" spans="1:25" ht="6.65" customHeight="1" x14ac:dyDescent="0.4">
      <c r="A169" s="23">
        <v>169</v>
      </c>
      <c r="B169" s="2" t="s">
        <v>44</v>
      </c>
      <c r="C169" s="2" t="s">
        <v>968</v>
      </c>
      <c r="D169" s="2" t="s">
        <v>969</v>
      </c>
      <c r="E169" s="2" t="s">
        <v>867</v>
      </c>
      <c r="F169" s="2" t="s">
        <v>869</v>
      </c>
      <c r="G169" s="29" t="s">
        <v>9</v>
      </c>
      <c r="H169" s="29" t="s">
        <v>9</v>
      </c>
      <c r="I169" s="29" t="s">
        <v>9</v>
      </c>
      <c r="J169" s="29" t="s">
        <v>9</v>
      </c>
      <c r="K169" s="29" t="s">
        <v>9</v>
      </c>
      <c r="L169" s="26" t="s">
        <v>822</v>
      </c>
      <c r="M169" s="26" t="str">
        <f t="shared" si="40"/>
        <v>Solar</v>
      </c>
      <c r="N169" s="26" t="str">
        <f t="shared" si="38"/>
        <v>Persiana</v>
      </c>
      <c r="O169" s="21" t="str">
        <f t="shared" si="39"/>
        <v>Persiana.Vertical</v>
      </c>
      <c r="P169" s="21" t="s">
        <v>871</v>
      </c>
      <c r="Q169" s="38" t="s">
        <v>884</v>
      </c>
      <c r="R169" s="77" t="s">
        <v>9</v>
      </c>
      <c r="S169" s="27" t="s">
        <v>822</v>
      </c>
      <c r="T169" s="27" t="s">
        <v>839</v>
      </c>
      <c r="U169" s="27" t="s">
        <v>834</v>
      </c>
      <c r="V169" s="77" t="s">
        <v>90</v>
      </c>
      <c r="W169" s="1" t="str">
        <f t="shared" si="37"/>
        <v>Key.Pro.169</v>
      </c>
      <c r="X169" s="49" t="s">
        <v>857</v>
      </c>
      <c r="Y169" s="49" t="s">
        <v>858</v>
      </c>
    </row>
    <row r="170" spans="1:25" ht="6.65" customHeight="1" x14ac:dyDescent="0.4">
      <c r="A170" s="23">
        <v>170</v>
      </c>
      <c r="B170" s="2" t="s">
        <v>44</v>
      </c>
      <c r="C170" s="2" t="s">
        <v>968</v>
      </c>
      <c r="D170" s="2" t="s">
        <v>969</v>
      </c>
      <c r="E170" s="2" t="s">
        <v>864</v>
      </c>
      <c r="F170" s="2" t="s">
        <v>865</v>
      </c>
      <c r="G170" s="29" t="s">
        <v>9</v>
      </c>
      <c r="H170" s="29" t="s">
        <v>9</v>
      </c>
      <c r="I170" s="29" t="s">
        <v>9</v>
      </c>
      <c r="J170" s="29" t="s">
        <v>9</v>
      </c>
      <c r="K170" s="29" t="s">
        <v>9</v>
      </c>
      <c r="L170" s="26" t="s">
        <v>822</v>
      </c>
      <c r="M170" s="26" t="str">
        <f t="shared" si="40"/>
        <v>Solar</v>
      </c>
      <c r="N170" s="26" t="str">
        <f t="shared" si="38"/>
        <v>Brise</v>
      </c>
      <c r="O170" s="21" t="str">
        <f t="shared" si="39"/>
        <v>Brise.Horizontal</v>
      </c>
      <c r="P170" s="21" t="s">
        <v>872</v>
      </c>
      <c r="Q170" s="38" t="s">
        <v>885</v>
      </c>
      <c r="R170" s="77" t="s">
        <v>9</v>
      </c>
      <c r="S170" s="27" t="s">
        <v>822</v>
      </c>
      <c r="T170" s="27" t="s">
        <v>839</v>
      </c>
      <c r="U170" s="27" t="s">
        <v>834</v>
      </c>
      <c r="V170" s="77" t="s">
        <v>90</v>
      </c>
      <c r="W170" s="1" t="str">
        <f t="shared" si="37"/>
        <v>Key.Pro.170</v>
      </c>
      <c r="X170" s="49" t="s">
        <v>877</v>
      </c>
      <c r="Y170" s="49" t="s">
        <v>858</v>
      </c>
    </row>
    <row r="171" spans="1:25" ht="6.65" customHeight="1" x14ac:dyDescent="0.4">
      <c r="A171" s="23">
        <v>171</v>
      </c>
      <c r="B171" s="2" t="s">
        <v>44</v>
      </c>
      <c r="C171" s="2" t="s">
        <v>968</v>
      </c>
      <c r="D171" s="2" t="s">
        <v>969</v>
      </c>
      <c r="E171" s="2" t="s">
        <v>864</v>
      </c>
      <c r="F171" s="2" t="s">
        <v>866</v>
      </c>
      <c r="G171" s="29" t="s">
        <v>9</v>
      </c>
      <c r="H171" s="29" t="s">
        <v>9</v>
      </c>
      <c r="I171" s="29" t="s">
        <v>9</v>
      </c>
      <c r="J171" s="29" t="s">
        <v>9</v>
      </c>
      <c r="K171" s="29" t="s">
        <v>9</v>
      </c>
      <c r="L171" s="26" t="s">
        <v>822</v>
      </c>
      <c r="M171" s="26" t="str">
        <f t="shared" si="40"/>
        <v>Solar</v>
      </c>
      <c r="N171" s="26" t="str">
        <f t="shared" si="38"/>
        <v>Brise</v>
      </c>
      <c r="O171" s="21" t="str">
        <f t="shared" si="39"/>
        <v>Brise.Vertical</v>
      </c>
      <c r="P171" s="21" t="s">
        <v>873</v>
      </c>
      <c r="Q171" s="38" t="s">
        <v>886</v>
      </c>
      <c r="R171" s="77" t="s">
        <v>9</v>
      </c>
      <c r="S171" s="27" t="s">
        <v>822</v>
      </c>
      <c r="T171" s="27" t="s">
        <v>839</v>
      </c>
      <c r="U171" s="27" t="s">
        <v>834</v>
      </c>
      <c r="V171" s="77" t="s">
        <v>90</v>
      </c>
      <c r="W171" s="1" t="str">
        <f t="shared" si="37"/>
        <v>Key.Pro.171</v>
      </c>
      <c r="X171" s="49" t="s">
        <v>877</v>
      </c>
      <c r="Y171" s="49" t="s">
        <v>858</v>
      </c>
    </row>
    <row r="172" spans="1:25" ht="6.65" customHeight="1" x14ac:dyDescent="0.4">
      <c r="A172" s="23">
        <v>172</v>
      </c>
      <c r="B172" s="2" t="s">
        <v>44</v>
      </c>
      <c r="C172" s="2" t="s">
        <v>402</v>
      </c>
      <c r="D172" s="24" t="s">
        <v>703</v>
      </c>
      <c r="E172" s="2" t="s">
        <v>705</v>
      </c>
      <c r="F172" s="25" t="s">
        <v>722</v>
      </c>
      <c r="G172" s="29" t="s">
        <v>9</v>
      </c>
      <c r="H172" s="29" t="s">
        <v>9</v>
      </c>
      <c r="I172" s="29" t="s">
        <v>9</v>
      </c>
      <c r="J172" s="29" t="s">
        <v>9</v>
      </c>
      <c r="K172" s="29" t="s">
        <v>9</v>
      </c>
      <c r="L172" s="26" t="str">
        <f t="shared" ref="L172:L193" si="45">CONCATENATE("", C172)</f>
        <v>Vedação</v>
      </c>
      <c r="M172" s="26" t="str">
        <f t="shared" si="40"/>
        <v>Parede</v>
      </c>
      <c r="N172" s="26" t="str">
        <f t="shared" si="38"/>
        <v>Moldada</v>
      </c>
      <c r="O172" s="21" t="str">
        <f t="shared" si="39"/>
        <v>Muro.Interno.Alto</v>
      </c>
      <c r="P172" s="39" t="s">
        <v>726</v>
      </c>
      <c r="Q172" s="39" t="s">
        <v>733</v>
      </c>
      <c r="R172" s="77" t="s">
        <v>9</v>
      </c>
      <c r="S172" s="27" t="str">
        <f t="shared" ref="S172:S193" si="46">SUBSTITUTE(C172, ".", " ")</f>
        <v>Vedação</v>
      </c>
      <c r="T172" s="27" t="str">
        <f t="shared" ref="T172:T193" si="47">SUBSTITUTE(D172, ".", " ")</f>
        <v>Parede</v>
      </c>
      <c r="U172" s="27" t="str">
        <f t="shared" ref="U172:U193" si="48">SUBSTITUTE(E172, ".", " ")</f>
        <v>Moldada</v>
      </c>
      <c r="V172" s="77" t="s">
        <v>90</v>
      </c>
      <c r="W172" s="1" t="str">
        <f t="shared" si="37"/>
        <v>Key.Ved.172</v>
      </c>
      <c r="X172" s="49" t="s">
        <v>232</v>
      </c>
      <c r="Y172" s="49" t="s">
        <v>233</v>
      </c>
    </row>
    <row r="173" spans="1:25" ht="6.65" customHeight="1" x14ac:dyDescent="0.4">
      <c r="A173" s="23">
        <v>173</v>
      </c>
      <c r="B173" s="2" t="s">
        <v>44</v>
      </c>
      <c r="C173" s="2" t="s">
        <v>402</v>
      </c>
      <c r="D173" s="24" t="s">
        <v>703</v>
      </c>
      <c r="E173" s="2" t="s">
        <v>705</v>
      </c>
      <c r="F173" s="25" t="s">
        <v>723</v>
      </c>
      <c r="G173" s="29" t="s">
        <v>9</v>
      </c>
      <c r="H173" s="29" t="s">
        <v>9</v>
      </c>
      <c r="I173" s="29" t="s">
        <v>9</v>
      </c>
      <c r="J173" s="29" t="s">
        <v>9</v>
      </c>
      <c r="K173" s="29" t="s">
        <v>9</v>
      </c>
      <c r="L173" s="26" t="str">
        <f t="shared" si="45"/>
        <v>Vedação</v>
      </c>
      <c r="M173" s="26" t="str">
        <f t="shared" si="40"/>
        <v>Parede</v>
      </c>
      <c r="N173" s="26" t="str">
        <f t="shared" si="38"/>
        <v>Moldada</v>
      </c>
      <c r="O173" s="21" t="str">
        <f t="shared" si="39"/>
        <v>Muro.Interno.Baixo</v>
      </c>
      <c r="P173" s="39" t="s">
        <v>727</v>
      </c>
      <c r="Q173" s="39" t="s">
        <v>730</v>
      </c>
      <c r="R173" s="77" t="s">
        <v>9</v>
      </c>
      <c r="S173" s="27" t="str">
        <f t="shared" si="46"/>
        <v>Vedação</v>
      </c>
      <c r="T173" s="27" t="str">
        <f t="shared" si="47"/>
        <v>Parede</v>
      </c>
      <c r="U173" s="27" t="str">
        <f t="shared" si="48"/>
        <v>Moldada</v>
      </c>
      <c r="V173" s="77" t="s">
        <v>90</v>
      </c>
      <c r="W173" s="1" t="str">
        <f t="shared" si="37"/>
        <v>Key.Ved.173</v>
      </c>
      <c r="X173" s="49" t="s">
        <v>232</v>
      </c>
      <c r="Y173" s="49" t="s">
        <v>233</v>
      </c>
    </row>
    <row r="174" spans="1:25" ht="6.65" customHeight="1" x14ac:dyDescent="0.4">
      <c r="A174" s="23">
        <v>174</v>
      </c>
      <c r="B174" s="2" t="s">
        <v>44</v>
      </c>
      <c r="C174" s="2" t="s">
        <v>402</v>
      </c>
      <c r="D174" s="24" t="s">
        <v>703</v>
      </c>
      <c r="E174" s="2" t="s">
        <v>705</v>
      </c>
      <c r="F174" s="25" t="s">
        <v>724</v>
      </c>
      <c r="G174" s="29" t="s">
        <v>9</v>
      </c>
      <c r="H174" s="29" t="s">
        <v>9</v>
      </c>
      <c r="I174" s="29" t="s">
        <v>9</v>
      </c>
      <c r="J174" s="29" t="s">
        <v>9</v>
      </c>
      <c r="K174" s="29" t="s">
        <v>9</v>
      </c>
      <c r="L174" s="26" t="str">
        <f t="shared" si="45"/>
        <v>Vedação</v>
      </c>
      <c r="M174" s="26" t="str">
        <f t="shared" si="40"/>
        <v>Parede</v>
      </c>
      <c r="N174" s="26" t="str">
        <f t="shared" si="38"/>
        <v>Moldada</v>
      </c>
      <c r="O174" s="21" t="str">
        <f t="shared" si="39"/>
        <v>Muro.Externo.Alto</v>
      </c>
      <c r="P174" s="39" t="s">
        <v>728</v>
      </c>
      <c r="Q174" s="39" t="s">
        <v>731</v>
      </c>
      <c r="R174" s="77" t="s">
        <v>9</v>
      </c>
      <c r="S174" s="27" t="str">
        <f t="shared" si="46"/>
        <v>Vedação</v>
      </c>
      <c r="T174" s="27" t="str">
        <f t="shared" si="47"/>
        <v>Parede</v>
      </c>
      <c r="U174" s="27" t="str">
        <f t="shared" si="48"/>
        <v>Moldada</v>
      </c>
      <c r="V174" s="77" t="s">
        <v>90</v>
      </c>
      <c r="W174" s="1" t="str">
        <f t="shared" si="37"/>
        <v>Key.Ved.174</v>
      </c>
      <c r="X174" s="49" t="s">
        <v>232</v>
      </c>
      <c r="Y174" s="49" t="s">
        <v>233</v>
      </c>
    </row>
    <row r="175" spans="1:25" ht="6.65" customHeight="1" x14ac:dyDescent="0.4">
      <c r="A175" s="23">
        <v>175</v>
      </c>
      <c r="B175" s="2" t="s">
        <v>44</v>
      </c>
      <c r="C175" s="2" t="s">
        <v>402</v>
      </c>
      <c r="D175" s="24" t="s">
        <v>703</v>
      </c>
      <c r="E175" s="2" t="s">
        <v>705</v>
      </c>
      <c r="F175" s="25" t="s">
        <v>725</v>
      </c>
      <c r="G175" s="29" t="s">
        <v>9</v>
      </c>
      <c r="H175" s="29" t="s">
        <v>9</v>
      </c>
      <c r="I175" s="29" t="s">
        <v>9</v>
      </c>
      <c r="J175" s="29" t="s">
        <v>9</v>
      </c>
      <c r="K175" s="29" t="s">
        <v>9</v>
      </c>
      <c r="L175" s="26" t="str">
        <f t="shared" si="45"/>
        <v>Vedação</v>
      </c>
      <c r="M175" s="26" t="str">
        <f t="shared" si="40"/>
        <v>Parede</v>
      </c>
      <c r="N175" s="26" t="str">
        <f t="shared" si="38"/>
        <v>Moldada</v>
      </c>
      <c r="O175" s="21" t="str">
        <f t="shared" si="39"/>
        <v>Muro.Externo.Baixo</v>
      </c>
      <c r="P175" s="39" t="s">
        <v>729</v>
      </c>
      <c r="Q175" s="39" t="s">
        <v>732</v>
      </c>
      <c r="R175" s="77" t="s">
        <v>9</v>
      </c>
      <c r="S175" s="27" t="str">
        <f t="shared" si="46"/>
        <v>Vedação</v>
      </c>
      <c r="T175" s="27" t="str">
        <f t="shared" si="47"/>
        <v>Parede</v>
      </c>
      <c r="U175" s="27" t="str">
        <f t="shared" si="48"/>
        <v>Moldada</v>
      </c>
      <c r="V175" s="77" t="s">
        <v>90</v>
      </c>
      <c r="W175" s="1" t="str">
        <f t="shared" si="37"/>
        <v>Key.Ved.175</v>
      </c>
      <c r="X175" s="49" t="s">
        <v>232</v>
      </c>
      <c r="Y175" s="49" t="s">
        <v>233</v>
      </c>
    </row>
    <row r="176" spans="1:25" ht="6.65" customHeight="1" x14ac:dyDescent="0.4">
      <c r="A176" s="23">
        <v>176</v>
      </c>
      <c r="B176" s="2" t="s">
        <v>44</v>
      </c>
      <c r="C176" s="2" t="s">
        <v>402</v>
      </c>
      <c r="D176" s="24" t="s">
        <v>703</v>
      </c>
      <c r="E176" s="2" t="s">
        <v>296</v>
      </c>
      <c r="F176" s="25" t="s">
        <v>737</v>
      </c>
      <c r="G176" s="29" t="s">
        <v>9</v>
      </c>
      <c r="H176" s="29" t="s">
        <v>9</v>
      </c>
      <c r="I176" s="29" t="s">
        <v>9</v>
      </c>
      <c r="J176" s="29" t="s">
        <v>9</v>
      </c>
      <c r="K176" s="29" t="s">
        <v>9</v>
      </c>
      <c r="L176" s="26" t="str">
        <f t="shared" si="45"/>
        <v>Vedação</v>
      </c>
      <c r="M176" s="26" t="str">
        <f t="shared" si="40"/>
        <v>Parede</v>
      </c>
      <c r="N176" s="26" t="str">
        <f t="shared" si="38"/>
        <v>Assentada</v>
      </c>
      <c r="O176" s="21" t="str">
        <f t="shared" si="39"/>
        <v>Parede.Interna.Alta</v>
      </c>
      <c r="P176" s="39" t="s">
        <v>566</v>
      </c>
      <c r="Q176" s="39" t="s">
        <v>569</v>
      </c>
      <c r="R176" s="77" t="s">
        <v>9</v>
      </c>
      <c r="S176" s="27" t="str">
        <f t="shared" si="46"/>
        <v>Vedação</v>
      </c>
      <c r="T176" s="27" t="str">
        <f t="shared" si="47"/>
        <v>Parede</v>
      </c>
      <c r="U176" s="27" t="str">
        <f t="shared" si="48"/>
        <v>Assentada</v>
      </c>
      <c r="V176" s="77" t="s">
        <v>90</v>
      </c>
      <c r="W176" s="1" t="str">
        <f t="shared" si="37"/>
        <v>Key.Ved.176</v>
      </c>
      <c r="X176" s="49" t="s">
        <v>232</v>
      </c>
      <c r="Y176" s="49" t="s">
        <v>233</v>
      </c>
    </row>
    <row r="177" spans="1:25" ht="6.65" customHeight="1" x14ac:dyDescent="0.4">
      <c r="A177" s="23">
        <v>177</v>
      </c>
      <c r="B177" s="2" t="s">
        <v>44</v>
      </c>
      <c r="C177" s="2" t="s">
        <v>402</v>
      </c>
      <c r="D177" s="24" t="s">
        <v>703</v>
      </c>
      <c r="E177" s="2" t="s">
        <v>296</v>
      </c>
      <c r="F177" s="25" t="s">
        <v>738</v>
      </c>
      <c r="G177" s="29" t="s">
        <v>9</v>
      </c>
      <c r="H177" s="29" t="s">
        <v>9</v>
      </c>
      <c r="I177" s="29" t="s">
        <v>9</v>
      </c>
      <c r="J177" s="29" t="s">
        <v>9</v>
      </c>
      <c r="K177" s="29" t="s">
        <v>9</v>
      </c>
      <c r="L177" s="26" t="str">
        <f t="shared" si="45"/>
        <v>Vedação</v>
      </c>
      <c r="M177" s="26" t="str">
        <f t="shared" si="40"/>
        <v>Parede</v>
      </c>
      <c r="N177" s="26" t="str">
        <f t="shared" si="38"/>
        <v>Assentada</v>
      </c>
      <c r="O177" s="21" t="str">
        <f t="shared" si="39"/>
        <v>Parede.Interna.Baixa</v>
      </c>
      <c r="P177" s="39" t="s">
        <v>568</v>
      </c>
      <c r="Q177" s="39" t="s">
        <v>570</v>
      </c>
      <c r="R177" s="77" t="s">
        <v>9</v>
      </c>
      <c r="S177" s="27" t="str">
        <f t="shared" si="46"/>
        <v>Vedação</v>
      </c>
      <c r="T177" s="27" t="str">
        <f t="shared" si="47"/>
        <v>Parede</v>
      </c>
      <c r="U177" s="27" t="str">
        <f t="shared" si="48"/>
        <v>Assentada</v>
      </c>
      <c r="V177" s="77" t="s">
        <v>90</v>
      </c>
      <c r="W177" s="1" t="str">
        <f t="shared" si="37"/>
        <v>Key.Ved.177</v>
      </c>
      <c r="X177" s="49" t="s">
        <v>232</v>
      </c>
      <c r="Y177" s="49" t="s">
        <v>233</v>
      </c>
    </row>
    <row r="178" spans="1:25" ht="6.65" customHeight="1" x14ac:dyDescent="0.4">
      <c r="A178" s="23">
        <v>178</v>
      </c>
      <c r="B178" s="2" t="s">
        <v>44</v>
      </c>
      <c r="C178" s="2" t="s">
        <v>402</v>
      </c>
      <c r="D178" s="24" t="s">
        <v>703</v>
      </c>
      <c r="E178" s="2" t="s">
        <v>296</v>
      </c>
      <c r="F178" s="25" t="s">
        <v>739</v>
      </c>
      <c r="G178" s="29" t="s">
        <v>9</v>
      </c>
      <c r="H178" s="29" t="s">
        <v>9</v>
      </c>
      <c r="I178" s="29" t="s">
        <v>9</v>
      </c>
      <c r="J178" s="29" t="s">
        <v>9</v>
      </c>
      <c r="K178" s="29" t="s">
        <v>9</v>
      </c>
      <c r="L178" s="26" t="str">
        <f t="shared" si="45"/>
        <v>Vedação</v>
      </c>
      <c r="M178" s="26" t="str">
        <f t="shared" si="40"/>
        <v>Parede</v>
      </c>
      <c r="N178" s="26" t="str">
        <f t="shared" si="38"/>
        <v>Assentada</v>
      </c>
      <c r="O178" s="21" t="str">
        <f t="shared" si="39"/>
        <v>Parede.Externa.Alta</v>
      </c>
      <c r="P178" s="39" t="s">
        <v>720</v>
      </c>
      <c r="Q178" s="39" t="s">
        <v>721</v>
      </c>
      <c r="R178" s="77" t="s">
        <v>9</v>
      </c>
      <c r="S178" s="27" t="str">
        <f t="shared" si="46"/>
        <v>Vedação</v>
      </c>
      <c r="T178" s="27" t="str">
        <f t="shared" si="47"/>
        <v>Parede</v>
      </c>
      <c r="U178" s="27" t="str">
        <f t="shared" si="48"/>
        <v>Assentada</v>
      </c>
      <c r="V178" s="77" t="s">
        <v>90</v>
      </c>
      <c r="W178" s="1" t="str">
        <f t="shared" si="37"/>
        <v>Key.Ved.178</v>
      </c>
      <c r="X178" s="49" t="s">
        <v>232</v>
      </c>
      <c r="Y178" s="49" t="s">
        <v>233</v>
      </c>
    </row>
    <row r="179" spans="1:25" ht="6.65" customHeight="1" x14ac:dyDescent="0.4">
      <c r="A179" s="23">
        <v>179</v>
      </c>
      <c r="B179" s="2" t="s">
        <v>44</v>
      </c>
      <c r="C179" s="2" t="s">
        <v>402</v>
      </c>
      <c r="D179" s="24" t="s">
        <v>703</v>
      </c>
      <c r="E179" s="2" t="s">
        <v>296</v>
      </c>
      <c r="F179" s="25" t="s">
        <v>740</v>
      </c>
      <c r="G179" s="29" t="s">
        <v>9</v>
      </c>
      <c r="H179" s="29" t="s">
        <v>9</v>
      </c>
      <c r="I179" s="29" t="s">
        <v>9</v>
      </c>
      <c r="J179" s="29" t="s">
        <v>9</v>
      </c>
      <c r="K179" s="29" t="s">
        <v>9</v>
      </c>
      <c r="L179" s="26" t="str">
        <f t="shared" si="45"/>
        <v>Vedação</v>
      </c>
      <c r="M179" s="26" t="str">
        <f t="shared" si="40"/>
        <v>Parede</v>
      </c>
      <c r="N179" s="26" t="str">
        <f t="shared" si="38"/>
        <v>Assentada</v>
      </c>
      <c r="O179" s="21" t="str">
        <f t="shared" si="39"/>
        <v>Parede.Externa.Baixa</v>
      </c>
      <c r="P179" s="39" t="s">
        <v>567</v>
      </c>
      <c r="Q179" s="39" t="s">
        <v>571</v>
      </c>
      <c r="R179" s="77" t="s">
        <v>9</v>
      </c>
      <c r="S179" s="27" t="str">
        <f t="shared" si="46"/>
        <v>Vedação</v>
      </c>
      <c r="T179" s="27" t="str">
        <f t="shared" si="47"/>
        <v>Parede</v>
      </c>
      <c r="U179" s="27" t="str">
        <f t="shared" si="48"/>
        <v>Assentada</v>
      </c>
      <c r="V179" s="77" t="s">
        <v>90</v>
      </c>
      <c r="W179" s="1" t="str">
        <f t="shared" si="37"/>
        <v>Key.Ved.179</v>
      </c>
      <c r="X179" s="49" t="s">
        <v>232</v>
      </c>
      <c r="Y179" s="49" t="s">
        <v>233</v>
      </c>
    </row>
    <row r="180" spans="1:25" ht="6.65" customHeight="1" x14ac:dyDescent="0.4">
      <c r="A180" s="23">
        <v>180</v>
      </c>
      <c r="B180" s="2" t="s">
        <v>44</v>
      </c>
      <c r="C180" s="2" t="s">
        <v>402</v>
      </c>
      <c r="D180" s="24" t="s">
        <v>704</v>
      </c>
      <c r="E180" s="2" t="s">
        <v>305</v>
      </c>
      <c r="F180" s="2" t="s">
        <v>741</v>
      </c>
      <c r="G180" s="29" t="s">
        <v>9</v>
      </c>
      <c r="H180" s="29" t="s">
        <v>9</v>
      </c>
      <c r="I180" s="29" t="s">
        <v>9</v>
      </c>
      <c r="J180" s="29" t="s">
        <v>9</v>
      </c>
      <c r="K180" s="29" t="s">
        <v>9</v>
      </c>
      <c r="L180" s="26" t="str">
        <f t="shared" si="45"/>
        <v>Vedação</v>
      </c>
      <c r="M180" s="26" t="str">
        <f t="shared" si="40"/>
        <v>Divisória</v>
      </c>
      <c r="N180" s="26" t="str">
        <f t="shared" si="38"/>
        <v>Fixa</v>
      </c>
      <c r="O180" s="21" t="str">
        <f t="shared" si="39"/>
        <v>Drywall</v>
      </c>
      <c r="P180" s="21" t="s">
        <v>297</v>
      </c>
      <c r="Q180" s="38" t="s">
        <v>298</v>
      </c>
      <c r="R180" s="77" t="s">
        <v>9</v>
      </c>
      <c r="S180" s="27" t="str">
        <f t="shared" si="46"/>
        <v>Vedação</v>
      </c>
      <c r="T180" s="27" t="str">
        <f t="shared" si="47"/>
        <v>Divisória</v>
      </c>
      <c r="U180" s="27" t="str">
        <f t="shared" si="48"/>
        <v>Fixa</v>
      </c>
      <c r="V180" s="77" t="s">
        <v>90</v>
      </c>
      <c r="W180" s="1" t="str">
        <f t="shared" si="37"/>
        <v>Key.Ved.180</v>
      </c>
      <c r="X180" s="49" t="s">
        <v>232</v>
      </c>
      <c r="Y180" s="49" t="s">
        <v>233</v>
      </c>
    </row>
    <row r="181" spans="1:25" ht="6.65" customHeight="1" x14ac:dyDescent="0.4">
      <c r="A181" s="23">
        <v>181</v>
      </c>
      <c r="B181" s="2" t="s">
        <v>44</v>
      </c>
      <c r="C181" s="2" t="s">
        <v>402</v>
      </c>
      <c r="D181" s="24" t="s">
        <v>704</v>
      </c>
      <c r="E181" s="2" t="s">
        <v>305</v>
      </c>
      <c r="F181" s="2" t="s">
        <v>742</v>
      </c>
      <c r="G181" s="29" t="s">
        <v>9</v>
      </c>
      <c r="H181" s="29" t="s">
        <v>9</v>
      </c>
      <c r="I181" s="29" t="s">
        <v>9</v>
      </c>
      <c r="J181" s="29" t="s">
        <v>9</v>
      </c>
      <c r="K181" s="29" t="s">
        <v>9</v>
      </c>
      <c r="L181" s="26" t="str">
        <f t="shared" si="45"/>
        <v>Vedação</v>
      </c>
      <c r="M181" s="26" t="str">
        <f t="shared" si="40"/>
        <v>Divisória</v>
      </c>
      <c r="N181" s="26" t="str">
        <f t="shared" si="38"/>
        <v>Fixa</v>
      </c>
      <c r="O181" s="21" t="str">
        <f t="shared" si="39"/>
        <v>Drywall.Acústico</v>
      </c>
      <c r="P181" s="21" t="s">
        <v>299</v>
      </c>
      <c r="Q181" s="38" t="s">
        <v>300</v>
      </c>
      <c r="R181" s="77" t="s">
        <v>9</v>
      </c>
      <c r="S181" s="27" t="str">
        <f t="shared" si="46"/>
        <v>Vedação</v>
      </c>
      <c r="T181" s="27" t="str">
        <f t="shared" si="47"/>
        <v>Divisória</v>
      </c>
      <c r="U181" s="27" t="str">
        <f t="shared" si="48"/>
        <v>Fixa</v>
      </c>
      <c r="V181" s="77" t="s">
        <v>90</v>
      </c>
      <c r="W181" s="1" t="str">
        <f t="shared" si="37"/>
        <v>Key.Ved.181</v>
      </c>
      <c r="X181" s="49" t="s">
        <v>232</v>
      </c>
      <c r="Y181" s="49" t="s">
        <v>233</v>
      </c>
    </row>
    <row r="182" spans="1:25" ht="6.65" customHeight="1" x14ac:dyDescent="0.4">
      <c r="A182" s="23">
        <v>182</v>
      </c>
      <c r="B182" s="2" t="s">
        <v>44</v>
      </c>
      <c r="C182" s="2" t="s">
        <v>402</v>
      </c>
      <c r="D182" s="24" t="s">
        <v>704</v>
      </c>
      <c r="E182" s="2" t="s">
        <v>305</v>
      </c>
      <c r="F182" s="2" t="s">
        <v>745</v>
      </c>
      <c r="G182" s="29" t="s">
        <v>9</v>
      </c>
      <c r="H182" s="29" t="s">
        <v>9</v>
      </c>
      <c r="I182" s="29" t="s">
        <v>9</v>
      </c>
      <c r="J182" s="29" t="s">
        <v>9</v>
      </c>
      <c r="K182" s="29" t="s">
        <v>9</v>
      </c>
      <c r="L182" s="26" t="str">
        <f t="shared" si="45"/>
        <v>Vedação</v>
      </c>
      <c r="M182" s="26" t="str">
        <f t="shared" si="40"/>
        <v>Divisória</v>
      </c>
      <c r="N182" s="26" t="str">
        <f t="shared" si="38"/>
        <v>Fixa</v>
      </c>
      <c r="O182" s="21" t="str">
        <f t="shared" si="39"/>
        <v>Divisória.Vidro</v>
      </c>
      <c r="P182" s="21" t="s">
        <v>301</v>
      </c>
      <c r="Q182" s="38" t="s">
        <v>302</v>
      </c>
      <c r="R182" s="77" t="s">
        <v>9</v>
      </c>
      <c r="S182" s="27" t="str">
        <f t="shared" si="46"/>
        <v>Vedação</v>
      </c>
      <c r="T182" s="27" t="str">
        <f t="shared" si="47"/>
        <v>Divisória</v>
      </c>
      <c r="U182" s="27" t="str">
        <f t="shared" si="48"/>
        <v>Fixa</v>
      </c>
      <c r="V182" s="77" t="s">
        <v>90</v>
      </c>
      <c r="W182" s="1" t="str">
        <f t="shared" si="37"/>
        <v>Key.Ved.182</v>
      </c>
      <c r="X182" s="49" t="s">
        <v>232</v>
      </c>
      <c r="Y182" s="49" t="s">
        <v>233</v>
      </c>
    </row>
    <row r="183" spans="1:25" ht="6.65" customHeight="1" x14ac:dyDescent="0.4">
      <c r="A183" s="23">
        <v>183</v>
      </c>
      <c r="B183" s="2" t="s">
        <v>44</v>
      </c>
      <c r="C183" s="2" t="s">
        <v>402</v>
      </c>
      <c r="D183" s="24" t="s">
        <v>704</v>
      </c>
      <c r="E183" s="2" t="s">
        <v>305</v>
      </c>
      <c r="F183" s="2" t="s">
        <v>744</v>
      </c>
      <c r="G183" s="29" t="s">
        <v>9</v>
      </c>
      <c r="H183" s="29" t="s">
        <v>9</v>
      </c>
      <c r="I183" s="29" t="s">
        <v>9</v>
      </c>
      <c r="J183" s="29" t="s">
        <v>9</v>
      </c>
      <c r="K183" s="29" t="s">
        <v>9</v>
      </c>
      <c r="L183" s="26" t="str">
        <f t="shared" si="45"/>
        <v>Vedação</v>
      </c>
      <c r="M183" s="26" t="str">
        <f t="shared" si="40"/>
        <v>Divisória</v>
      </c>
      <c r="N183" s="26" t="str">
        <f t="shared" si="38"/>
        <v>Fixa</v>
      </c>
      <c r="O183" s="21" t="str">
        <f t="shared" si="39"/>
        <v>Divisória.Gesso</v>
      </c>
      <c r="P183" s="21" t="s">
        <v>303</v>
      </c>
      <c r="Q183" s="38" t="s">
        <v>304</v>
      </c>
      <c r="R183" s="77" t="s">
        <v>9</v>
      </c>
      <c r="S183" s="27" t="str">
        <f t="shared" si="46"/>
        <v>Vedação</v>
      </c>
      <c r="T183" s="27" t="str">
        <f t="shared" si="47"/>
        <v>Divisória</v>
      </c>
      <c r="U183" s="27" t="str">
        <f t="shared" si="48"/>
        <v>Fixa</v>
      </c>
      <c r="V183" s="77" t="s">
        <v>90</v>
      </c>
      <c r="W183" s="1" t="str">
        <f t="shared" si="37"/>
        <v>Key.Ved.183</v>
      </c>
      <c r="X183" s="49" t="s">
        <v>232</v>
      </c>
      <c r="Y183" s="49" t="s">
        <v>233</v>
      </c>
    </row>
    <row r="184" spans="1:25" ht="6.65" customHeight="1" x14ac:dyDescent="0.4">
      <c r="A184" s="23">
        <v>184</v>
      </c>
      <c r="B184" s="2" t="s">
        <v>44</v>
      </c>
      <c r="C184" s="2" t="s">
        <v>402</v>
      </c>
      <c r="D184" s="24" t="s">
        <v>704</v>
      </c>
      <c r="E184" s="2" t="s">
        <v>305</v>
      </c>
      <c r="F184" s="2" t="s">
        <v>807</v>
      </c>
      <c r="G184" s="29" t="s">
        <v>9</v>
      </c>
      <c r="H184" s="29" t="s">
        <v>9</v>
      </c>
      <c r="I184" s="29" t="s">
        <v>9</v>
      </c>
      <c r="J184" s="29" t="s">
        <v>9</v>
      </c>
      <c r="K184" s="29" t="s">
        <v>9</v>
      </c>
      <c r="L184" s="26" t="str">
        <f t="shared" si="45"/>
        <v>Vedação</v>
      </c>
      <c r="M184" s="26" t="str">
        <f t="shared" si="40"/>
        <v>Divisória</v>
      </c>
      <c r="N184" s="26" t="str">
        <f t="shared" si="38"/>
        <v>Fixa</v>
      </c>
      <c r="O184" s="21" t="str">
        <f t="shared" si="39"/>
        <v>Divisória.Naval</v>
      </c>
      <c r="P184" s="21" t="s">
        <v>808</v>
      </c>
      <c r="Q184" s="38" t="s">
        <v>809</v>
      </c>
      <c r="R184" s="77" t="s">
        <v>9</v>
      </c>
      <c r="S184" s="27" t="str">
        <f t="shared" si="46"/>
        <v>Vedação</v>
      </c>
      <c r="T184" s="27" t="str">
        <f t="shared" si="47"/>
        <v>Divisória</v>
      </c>
      <c r="U184" s="27" t="str">
        <f t="shared" si="48"/>
        <v>Fixa</v>
      </c>
      <c r="V184" s="77" t="s">
        <v>90</v>
      </c>
      <c r="W184" s="1" t="str">
        <f t="shared" si="37"/>
        <v>Key.Ved.184</v>
      </c>
      <c r="X184" s="49" t="s">
        <v>232</v>
      </c>
      <c r="Y184" s="49" t="s">
        <v>233</v>
      </c>
    </row>
    <row r="185" spans="1:25" ht="6.65" customHeight="1" x14ac:dyDescent="0.4">
      <c r="A185" s="23">
        <v>185</v>
      </c>
      <c r="B185" s="2" t="s">
        <v>44</v>
      </c>
      <c r="C185" s="2" t="s">
        <v>402</v>
      </c>
      <c r="D185" s="24" t="s">
        <v>704</v>
      </c>
      <c r="E185" s="2" t="s">
        <v>305</v>
      </c>
      <c r="F185" s="2" t="s">
        <v>812</v>
      </c>
      <c r="G185" s="29" t="s">
        <v>9</v>
      </c>
      <c r="H185" s="29" t="s">
        <v>9</v>
      </c>
      <c r="I185" s="29" t="s">
        <v>9</v>
      </c>
      <c r="J185" s="29" t="s">
        <v>9</v>
      </c>
      <c r="K185" s="29" t="s">
        <v>9</v>
      </c>
      <c r="L185" s="26" t="str">
        <f t="shared" si="45"/>
        <v>Vedação</v>
      </c>
      <c r="M185" s="26" t="str">
        <f t="shared" si="40"/>
        <v>Divisória</v>
      </c>
      <c r="N185" s="26" t="str">
        <f t="shared" si="38"/>
        <v>Fixa</v>
      </c>
      <c r="O185" s="21" t="str">
        <f t="shared" si="39"/>
        <v>Divisória.Laminada</v>
      </c>
      <c r="P185" s="21" t="s">
        <v>813</v>
      </c>
      <c r="Q185" s="38" t="s">
        <v>814</v>
      </c>
      <c r="R185" s="77" t="s">
        <v>9</v>
      </c>
      <c r="S185" s="27" t="str">
        <f t="shared" si="46"/>
        <v>Vedação</v>
      </c>
      <c r="T185" s="27" t="str">
        <f t="shared" si="47"/>
        <v>Divisória</v>
      </c>
      <c r="U185" s="27" t="str">
        <f t="shared" si="48"/>
        <v>Fixa</v>
      </c>
      <c r="V185" s="77" t="s">
        <v>90</v>
      </c>
      <c r="W185" s="1" t="str">
        <f t="shared" si="37"/>
        <v>Key.Ved.185</v>
      </c>
      <c r="X185" s="49" t="s">
        <v>232</v>
      </c>
      <c r="Y185" s="49" t="s">
        <v>233</v>
      </c>
    </row>
    <row r="186" spans="1:25" ht="6.65" customHeight="1" x14ac:dyDescent="0.4">
      <c r="A186" s="23">
        <v>186</v>
      </c>
      <c r="B186" s="2" t="s">
        <v>44</v>
      </c>
      <c r="C186" s="2" t="s">
        <v>402</v>
      </c>
      <c r="D186" s="24" t="s">
        <v>704</v>
      </c>
      <c r="E186" s="2" t="s">
        <v>305</v>
      </c>
      <c r="F186" s="2" t="s">
        <v>743</v>
      </c>
      <c r="G186" s="29" t="s">
        <v>9</v>
      </c>
      <c r="H186" s="29" t="s">
        <v>9</v>
      </c>
      <c r="I186" s="29" t="s">
        <v>9</v>
      </c>
      <c r="J186" s="29" t="s">
        <v>9</v>
      </c>
      <c r="K186" s="29" t="s">
        <v>9</v>
      </c>
      <c r="L186" s="26" t="str">
        <f t="shared" si="45"/>
        <v>Vedação</v>
      </c>
      <c r="M186" s="26" t="str">
        <f t="shared" si="40"/>
        <v>Divisória</v>
      </c>
      <c r="N186" s="26" t="str">
        <f t="shared" si="38"/>
        <v>Fixa</v>
      </c>
      <c r="O186" s="21" t="str">
        <f t="shared" si="39"/>
        <v>Divisória.Pedra</v>
      </c>
      <c r="P186" s="21" t="s">
        <v>810</v>
      </c>
      <c r="Q186" s="38" t="s">
        <v>811</v>
      </c>
      <c r="R186" s="77" t="s">
        <v>9</v>
      </c>
      <c r="S186" s="27" t="str">
        <f t="shared" si="46"/>
        <v>Vedação</v>
      </c>
      <c r="T186" s="27" t="str">
        <f t="shared" si="47"/>
        <v>Divisória</v>
      </c>
      <c r="U186" s="27" t="str">
        <f t="shared" si="48"/>
        <v>Fixa</v>
      </c>
      <c r="V186" s="77" t="s">
        <v>90</v>
      </c>
      <c r="W186" s="1" t="str">
        <f t="shared" si="37"/>
        <v>Key.Ved.186</v>
      </c>
      <c r="X186" s="49" t="s">
        <v>232</v>
      </c>
      <c r="Y186" s="49" t="s">
        <v>233</v>
      </c>
    </row>
    <row r="187" spans="1:25" ht="6.65" customHeight="1" x14ac:dyDescent="0.4">
      <c r="A187" s="23">
        <v>187</v>
      </c>
      <c r="B187" s="2" t="s">
        <v>44</v>
      </c>
      <c r="C187" s="2" t="s">
        <v>402</v>
      </c>
      <c r="D187" s="24" t="s">
        <v>704</v>
      </c>
      <c r="E187" s="2" t="s">
        <v>305</v>
      </c>
      <c r="F187" s="2" t="s">
        <v>306</v>
      </c>
      <c r="G187" s="29" t="s">
        <v>9</v>
      </c>
      <c r="H187" s="29" t="s">
        <v>9</v>
      </c>
      <c r="I187" s="29" t="s">
        <v>9</v>
      </c>
      <c r="J187" s="29" t="s">
        <v>9</v>
      </c>
      <c r="K187" s="29" t="s">
        <v>9</v>
      </c>
      <c r="L187" s="26" t="str">
        <f t="shared" si="45"/>
        <v>Vedação</v>
      </c>
      <c r="M187" s="26" t="str">
        <f t="shared" si="40"/>
        <v>Divisória</v>
      </c>
      <c r="N187" s="26" t="str">
        <f t="shared" si="38"/>
        <v>Fixa</v>
      </c>
      <c r="O187" s="21" t="str">
        <f t="shared" si="39"/>
        <v>Divisória.Acústica</v>
      </c>
      <c r="P187" s="39" t="s">
        <v>307</v>
      </c>
      <c r="Q187" s="38" t="s">
        <v>308</v>
      </c>
      <c r="R187" s="77" t="s">
        <v>9</v>
      </c>
      <c r="S187" s="27" t="str">
        <f t="shared" si="46"/>
        <v>Vedação</v>
      </c>
      <c r="T187" s="27" t="str">
        <f t="shared" si="47"/>
        <v>Divisória</v>
      </c>
      <c r="U187" s="27" t="str">
        <f t="shared" si="48"/>
        <v>Fixa</v>
      </c>
      <c r="V187" s="77" t="s">
        <v>90</v>
      </c>
      <c r="W187" s="1" t="str">
        <f t="shared" si="37"/>
        <v>Key.Ved.187</v>
      </c>
      <c r="X187" s="49" t="s">
        <v>232</v>
      </c>
      <c r="Y187" s="49" t="s">
        <v>233</v>
      </c>
    </row>
    <row r="188" spans="1:25" ht="6.65" customHeight="1" x14ac:dyDescent="0.4">
      <c r="A188" s="23">
        <v>188</v>
      </c>
      <c r="B188" s="2" t="s">
        <v>44</v>
      </c>
      <c r="C188" s="2" t="s">
        <v>402</v>
      </c>
      <c r="D188" s="24" t="s">
        <v>704</v>
      </c>
      <c r="E188" s="2" t="s">
        <v>305</v>
      </c>
      <c r="F188" s="2" t="s">
        <v>309</v>
      </c>
      <c r="G188" s="29" t="s">
        <v>9</v>
      </c>
      <c r="H188" s="29" t="s">
        <v>9</v>
      </c>
      <c r="I188" s="29" t="s">
        <v>9</v>
      </c>
      <c r="J188" s="29" t="s">
        <v>9</v>
      </c>
      <c r="K188" s="29" t="s">
        <v>9</v>
      </c>
      <c r="L188" s="26" t="str">
        <f t="shared" si="45"/>
        <v>Vedação</v>
      </c>
      <c r="M188" s="26" t="str">
        <f t="shared" si="40"/>
        <v>Divisória</v>
      </c>
      <c r="N188" s="26" t="str">
        <f t="shared" si="38"/>
        <v>Fixa</v>
      </c>
      <c r="O188" s="21" t="str">
        <f t="shared" si="39"/>
        <v>Divisória.Cega</v>
      </c>
      <c r="P188" s="39" t="s">
        <v>310</v>
      </c>
      <c r="Q188" s="38" t="s">
        <v>311</v>
      </c>
      <c r="R188" s="77" t="s">
        <v>9</v>
      </c>
      <c r="S188" s="27" t="str">
        <f t="shared" si="46"/>
        <v>Vedação</v>
      </c>
      <c r="T188" s="27" t="str">
        <f t="shared" si="47"/>
        <v>Divisória</v>
      </c>
      <c r="U188" s="27" t="str">
        <f t="shared" si="48"/>
        <v>Fixa</v>
      </c>
      <c r="V188" s="77" t="s">
        <v>90</v>
      </c>
      <c r="W188" s="1" t="str">
        <f t="shared" si="37"/>
        <v>Key.Ved.188</v>
      </c>
      <c r="X188" s="49" t="s">
        <v>232</v>
      </c>
      <c r="Y188" s="49" t="s">
        <v>233</v>
      </c>
    </row>
    <row r="189" spans="1:25" ht="6.65" customHeight="1" x14ac:dyDescent="0.4">
      <c r="A189" s="23">
        <v>189</v>
      </c>
      <c r="B189" s="2" t="s">
        <v>44</v>
      </c>
      <c r="C189" s="2" t="s">
        <v>402</v>
      </c>
      <c r="D189" s="24" t="s">
        <v>704</v>
      </c>
      <c r="E189" s="2" t="s">
        <v>305</v>
      </c>
      <c r="F189" s="2" t="s">
        <v>312</v>
      </c>
      <c r="G189" s="29" t="s">
        <v>9</v>
      </c>
      <c r="H189" s="29" t="s">
        <v>9</v>
      </c>
      <c r="I189" s="29" t="s">
        <v>9</v>
      </c>
      <c r="J189" s="29" t="s">
        <v>9</v>
      </c>
      <c r="K189" s="29" t="s">
        <v>9</v>
      </c>
      <c r="L189" s="26" t="str">
        <f t="shared" si="45"/>
        <v>Vedação</v>
      </c>
      <c r="M189" s="26" t="str">
        <f t="shared" si="40"/>
        <v>Divisória</v>
      </c>
      <c r="N189" s="26" t="str">
        <f t="shared" si="38"/>
        <v>Fixa</v>
      </c>
      <c r="O189" s="21" t="str">
        <f t="shared" si="39"/>
        <v>Divisória.Com.Visor</v>
      </c>
      <c r="P189" s="39" t="s">
        <v>313</v>
      </c>
      <c r="Q189" s="38" t="s">
        <v>314</v>
      </c>
      <c r="R189" s="77" t="s">
        <v>9</v>
      </c>
      <c r="S189" s="27" t="str">
        <f t="shared" si="46"/>
        <v>Vedação</v>
      </c>
      <c r="T189" s="27" t="str">
        <f t="shared" si="47"/>
        <v>Divisória</v>
      </c>
      <c r="U189" s="27" t="str">
        <f t="shared" si="48"/>
        <v>Fixa</v>
      </c>
      <c r="V189" s="77" t="s">
        <v>90</v>
      </c>
      <c r="W189" s="1" t="str">
        <f t="shared" si="37"/>
        <v>Key.Ved.189</v>
      </c>
      <c r="X189" s="49" t="s">
        <v>232</v>
      </c>
      <c r="Y189" s="49" t="s">
        <v>233</v>
      </c>
    </row>
    <row r="190" spans="1:25" ht="6.65" customHeight="1" x14ac:dyDescent="0.4">
      <c r="A190" s="23">
        <v>190</v>
      </c>
      <c r="B190" s="2" t="s">
        <v>44</v>
      </c>
      <c r="C190" s="2" t="s">
        <v>402</v>
      </c>
      <c r="D190" s="24" t="s">
        <v>704</v>
      </c>
      <c r="E190" s="2" t="s">
        <v>315</v>
      </c>
      <c r="F190" s="2" t="s">
        <v>316</v>
      </c>
      <c r="G190" s="29" t="s">
        <v>9</v>
      </c>
      <c r="H190" s="29" t="s">
        <v>9</v>
      </c>
      <c r="I190" s="29" t="s">
        <v>9</v>
      </c>
      <c r="J190" s="29" t="s">
        <v>9</v>
      </c>
      <c r="K190" s="29" t="s">
        <v>9</v>
      </c>
      <c r="L190" s="26" t="str">
        <f t="shared" si="45"/>
        <v>Vedação</v>
      </c>
      <c r="M190" s="26" t="str">
        <f t="shared" si="40"/>
        <v>Divisória</v>
      </c>
      <c r="N190" s="26" t="str">
        <f t="shared" si="38"/>
        <v xml:space="preserve">Articulada </v>
      </c>
      <c r="O190" s="21" t="str">
        <f t="shared" si="39"/>
        <v>Divisória.Deslizante</v>
      </c>
      <c r="P190" s="39" t="s">
        <v>317</v>
      </c>
      <c r="Q190" s="38" t="s">
        <v>318</v>
      </c>
      <c r="R190" s="77" t="s">
        <v>9</v>
      </c>
      <c r="S190" s="27" t="str">
        <f t="shared" si="46"/>
        <v>Vedação</v>
      </c>
      <c r="T190" s="27" t="str">
        <f t="shared" si="47"/>
        <v>Divisória</v>
      </c>
      <c r="U190" s="27" t="str">
        <f t="shared" si="48"/>
        <v xml:space="preserve">Articulada </v>
      </c>
      <c r="V190" s="77" t="s">
        <v>90</v>
      </c>
      <c r="W190" s="1" t="str">
        <f t="shared" si="37"/>
        <v>Key.Ved.190</v>
      </c>
      <c r="X190" s="49" t="s">
        <v>232</v>
      </c>
      <c r="Y190" s="49" t="s">
        <v>233</v>
      </c>
    </row>
    <row r="191" spans="1:25" ht="6.65" customHeight="1" x14ac:dyDescent="0.4">
      <c r="A191" s="23">
        <v>191</v>
      </c>
      <c r="B191" s="2" t="s">
        <v>44</v>
      </c>
      <c r="C191" s="2" t="s">
        <v>402</v>
      </c>
      <c r="D191" s="24" t="s">
        <v>704</v>
      </c>
      <c r="E191" s="2" t="s">
        <v>315</v>
      </c>
      <c r="F191" s="2" t="s">
        <v>319</v>
      </c>
      <c r="G191" s="29" t="s">
        <v>9</v>
      </c>
      <c r="H191" s="29" t="s">
        <v>9</v>
      </c>
      <c r="I191" s="29" t="s">
        <v>9</v>
      </c>
      <c r="J191" s="29" t="s">
        <v>9</v>
      </c>
      <c r="K191" s="29" t="s">
        <v>9</v>
      </c>
      <c r="L191" s="26" t="str">
        <f t="shared" si="45"/>
        <v>Vedação</v>
      </c>
      <c r="M191" s="26" t="str">
        <f t="shared" si="40"/>
        <v>Divisória</v>
      </c>
      <c r="N191" s="26" t="str">
        <f t="shared" si="38"/>
        <v xml:space="preserve">Articulada </v>
      </c>
      <c r="O191" s="21" t="str">
        <f t="shared" si="39"/>
        <v>Divisória.Retratil</v>
      </c>
      <c r="P191" s="39" t="s">
        <v>320</v>
      </c>
      <c r="Q191" s="38" t="s">
        <v>321</v>
      </c>
      <c r="R191" s="77" t="s">
        <v>9</v>
      </c>
      <c r="S191" s="27" t="str">
        <f t="shared" si="46"/>
        <v>Vedação</v>
      </c>
      <c r="T191" s="27" t="str">
        <f t="shared" si="47"/>
        <v>Divisória</v>
      </c>
      <c r="U191" s="27" t="str">
        <f t="shared" si="48"/>
        <v xml:space="preserve">Articulada </v>
      </c>
      <c r="V191" s="77" t="s">
        <v>90</v>
      </c>
      <c r="W191" s="1" t="str">
        <f t="shared" si="37"/>
        <v>Key.Ved.191</v>
      </c>
      <c r="X191" s="49" t="s">
        <v>232</v>
      </c>
      <c r="Y191" s="49" t="s">
        <v>233</v>
      </c>
    </row>
    <row r="192" spans="1:25" ht="6.65" customHeight="1" x14ac:dyDescent="0.4">
      <c r="A192" s="23">
        <v>192</v>
      </c>
      <c r="B192" s="2" t="s">
        <v>44</v>
      </c>
      <c r="C192" s="2" t="s">
        <v>402</v>
      </c>
      <c r="D192" s="24" t="s">
        <v>704</v>
      </c>
      <c r="E192" s="2" t="s">
        <v>315</v>
      </c>
      <c r="F192" s="2" t="s">
        <v>322</v>
      </c>
      <c r="G192" s="29" t="s">
        <v>9</v>
      </c>
      <c r="H192" s="29" t="s">
        <v>9</v>
      </c>
      <c r="I192" s="29" t="s">
        <v>9</v>
      </c>
      <c r="J192" s="29" t="s">
        <v>9</v>
      </c>
      <c r="K192" s="29" t="s">
        <v>9</v>
      </c>
      <c r="L192" s="26" t="str">
        <f t="shared" si="45"/>
        <v>Vedação</v>
      </c>
      <c r="M192" s="26" t="str">
        <f t="shared" si="40"/>
        <v>Divisória</v>
      </c>
      <c r="N192" s="26" t="str">
        <f t="shared" si="38"/>
        <v xml:space="preserve">Articulada </v>
      </c>
      <c r="O192" s="21" t="str">
        <f t="shared" si="39"/>
        <v>Divisória.Sanfonada</v>
      </c>
      <c r="P192" s="39" t="s">
        <v>323</v>
      </c>
      <c r="Q192" s="38" t="s">
        <v>324</v>
      </c>
      <c r="R192" s="77" t="s">
        <v>9</v>
      </c>
      <c r="S192" s="27" t="str">
        <f t="shared" si="46"/>
        <v>Vedação</v>
      </c>
      <c r="T192" s="27" t="str">
        <f t="shared" si="47"/>
        <v>Divisória</v>
      </c>
      <c r="U192" s="27" t="str">
        <f t="shared" si="48"/>
        <v xml:space="preserve">Articulada </v>
      </c>
      <c r="V192" s="77" t="s">
        <v>90</v>
      </c>
      <c r="W192" s="1" t="str">
        <f t="shared" si="37"/>
        <v>Key.Ved.192</v>
      </c>
      <c r="X192" s="49" t="s">
        <v>232</v>
      </c>
      <c r="Y192" s="49" t="s">
        <v>233</v>
      </c>
    </row>
    <row r="193" spans="1:25" ht="6.65" customHeight="1" x14ac:dyDescent="0.4">
      <c r="A193" s="23">
        <v>193</v>
      </c>
      <c r="B193" s="2" t="s">
        <v>44</v>
      </c>
      <c r="C193" s="2" t="s">
        <v>402</v>
      </c>
      <c r="D193" s="24" t="s">
        <v>704</v>
      </c>
      <c r="E193" s="2" t="s">
        <v>315</v>
      </c>
      <c r="F193" s="2" t="s">
        <v>325</v>
      </c>
      <c r="G193" s="29" t="s">
        <v>9</v>
      </c>
      <c r="H193" s="29" t="s">
        <v>9</v>
      </c>
      <c r="I193" s="29" t="s">
        <v>9</v>
      </c>
      <c r="J193" s="29" t="s">
        <v>9</v>
      </c>
      <c r="K193" s="29" t="s">
        <v>9</v>
      </c>
      <c r="L193" s="26" t="str">
        <f t="shared" si="45"/>
        <v>Vedação</v>
      </c>
      <c r="M193" s="26" t="str">
        <f t="shared" si="40"/>
        <v>Divisória</v>
      </c>
      <c r="N193" s="26" t="str">
        <f t="shared" si="38"/>
        <v xml:space="preserve">Articulada </v>
      </c>
      <c r="O193" s="21" t="str">
        <f t="shared" si="39"/>
        <v>Divisória.Pivotante</v>
      </c>
      <c r="P193" s="39" t="s">
        <v>326</v>
      </c>
      <c r="Q193" s="38" t="s">
        <v>327</v>
      </c>
      <c r="R193" s="77" t="s">
        <v>9</v>
      </c>
      <c r="S193" s="27" t="str">
        <f t="shared" si="46"/>
        <v>Vedação</v>
      </c>
      <c r="T193" s="27" t="str">
        <f t="shared" si="47"/>
        <v>Divisória</v>
      </c>
      <c r="U193" s="27" t="str">
        <f t="shared" si="48"/>
        <v xml:space="preserve">Articulada </v>
      </c>
      <c r="V193" s="77" t="s">
        <v>90</v>
      </c>
      <c r="W193" s="1" t="str">
        <f t="shared" si="37"/>
        <v>Key.Ved.193</v>
      </c>
      <c r="X193" s="49" t="s">
        <v>232</v>
      </c>
      <c r="Y193" s="49" t="s">
        <v>233</v>
      </c>
    </row>
    <row r="194" spans="1:25" ht="6.65" customHeight="1" x14ac:dyDescent="0.4">
      <c r="A194" s="23">
        <v>194</v>
      </c>
      <c r="B194" s="2" t="s">
        <v>44</v>
      </c>
      <c r="C194" s="2" t="s">
        <v>402</v>
      </c>
      <c r="D194" s="2" t="s">
        <v>1007</v>
      </c>
      <c r="E194" s="24" t="s">
        <v>706</v>
      </c>
      <c r="F194" s="2" t="s">
        <v>708</v>
      </c>
      <c r="G194" s="29" t="s">
        <v>9</v>
      </c>
      <c r="H194" s="29" t="s">
        <v>9</v>
      </c>
      <c r="I194" s="29" t="s">
        <v>9</v>
      </c>
      <c r="J194" s="29" t="s">
        <v>9</v>
      </c>
      <c r="K194" s="29" t="s">
        <v>9</v>
      </c>
      <c r="L194" s="26" t="str">
        <f t="shared" ref="L194:M211" si="49">CONCATENATE("", C194)</f>
        <v>Vedação</v>
      </c>
      <c r="M194" s="26" t="str">
        <f t="shared" ref="M194:M196" si="50">CONCATENATE("", D194)</f>
        <v>Delimitador</v>
      </c>
      <c r="N194" s="26" t="str">
        <f t="shared" ref="N194:O211" si="51">(SUBSTITUTE(SUBSTITUTE(CONCATENATE("",E194),"."," ")," De "," de "))</f>
        <v>Gradil</v>
      </c>
      <c r="O194" s="21" t="str">
        <f t="shared" ref="O194:O195" si="52">F194</f>
        <v>Barras.Chatas</v>
      </c>
      <c r="P194" s="21" t="s">
        <v>707</v>
      </c>
      <c r="Q194" s="38" t="s">
        <v>715</v>
      </c>
      <c r="R194" s="77" t="s">
        <v>9</v>
      </c>
      <c r="S194" s="27" t="str">
        <f t="shared" ref="S194:S195" si="53">SUBSTITUTE(C194, ".", " ")</f>
        <v>Vedação</v>
      </c>
      <c r="T194" s="27" t="str">
        <f t="shared" ref="T194:T195" si="54">SUBSTITUTE(D194, ".", " ")</f>
        <v>Delimitador</v>
      </c>
      <c r="U194" s="27" t="str">
        <f t="shared" ref="U194:U195" si="55">SUBSTITUTE(E194, ".", " ")</f>
        <v>Gradil</v>
      </c>
      <c r="V194" s="77" t="s">
        <v>90</v>
      </c>
      <c r="W194" s="1" t="str">
        <f t="shared" ref="W194:W259" si="56">CONCATENATE("Key.",LEFT(C194,3),".",A194)</f>
        <v>Key.Ved.194</v>
      </c>
      <c r="X194" s="49" t="s">
        <v>717</v>
      </c>
      <c r="Y194" s="49" t="s">
        <v>233</v>
      </c>
    </row>
    <row r="195" spans="1:25" ht="6.65" customHeight="1" x14ac:dyDescent="0.4">
      <c r="A195" s="23">
        <v>195</v>
      </c>
      <c r="B195" s="2" t="s">
        <v>44</v>
      </c>
      <c r="C195" s="2" t="s">
        <v>402</v>
      </c>
      <c r="D195" s="2" t="s">
        <v>1007</v>
      </c>
      <c r="E195" s="24" t="s">
        <v>706</v>
      </c>
      <c r="F195" s="2" t="s">
        <v>709</v>
      </c>
      <c r="G195" s="29" t="s">
        <v>9</v>
      </c>
      <c r="H195" s="29" t="s">
        <v>9</v>
      </c>
      <c r="I195" s="29" t="s">
        <v>9</v>
      </c>
      <c r="J195" s="29" t="s">
        <v>9</v>
      </c>
      <c r="K195" s="29" t="s">
        <v>9</v>
      </c>
      <c r="L195" s="26" t="str">
        <f t="shared" si="49"/>
        <v>Vedação</v>
      </c>
      <c r="M195" s="26" t="str">
        <f t="shared" si="50"/>
        <v>Delimitador</v>
      </c>
      <c r="N195" s="26" t="str">
        <f t="shared" si="51"/>
        <v>Gradil</v>
      </c>
      <c r="O195" s="21" t="str">
        <f t="shared" si="52"/>
        <v>Aramado</v>
      </c>
      <c r="P195" s="21" t="s">
        <v>710</v>
      </c>
      <c r="Q195" s="38" t="s">
        <v>716</v>
      </c>
      <c r="R195" s="77" t="s">
        <v>9</v>
      </c>
      <c r="S195" s="27" t="str">
        <f t="shared" si="53"/>
        <v>Vedação</v>
      </c>
      <c r="T195" s="27" t="str">
        <f t="shared" si="54"/>
        <v>Delimitador</v>
      </c>
      <c r="U195" s="27" t="str">
        <f t="shared" si="55"/>
        <v>Gradil</v>
      </c>
      <c r="V195" s="77" t="s">
        <v>90</v>
      </c>
      <c r="W195" s="1" t="str">
        <f t="shared" si="56"/>
        <v>Key.Ved.195</v>
      </c>
      <c r="X195" s="49" t="s">
        <v>717</v>
      </c>
      <c r="Y195" s="49" t="s">
        <v>233</v>
      </c>
    </row>
    <row r="196" spans="1:25" ht="6.65" customHeight="1" x14ac:dyDescent="0.4">
      <c r="A196" s="23">
        <v>196</v>
      </c>
      <c r="B196" s="2" t="s">
        <v>44</v>
      </c>
      <c r="C196" s="24" t="s">
        <v>1011</v>
      </c>
      <c r="D196" s="2" t="s">
        <v>1012</v>
      </c>
      <c r="E196" s="2" t="s">
        <v>1013</v>
      </c>
      <c r="F196" s="25" t="s">
        <v>1328</v>
      </c>
      <c r="G196" s="29" t="s">
        <v>9</v>
      </c>
      <c r="H196" s="29" t="s">
        <v>9</v>
      </c>
      <c r="I196" s="29" t="s">
        <v>9</v>
      </c>
      <c r="J196" s="29" t="s">
        <v>9</v>
      </c>
      <c r="K196" s="29" t="s">
        <v>9</v>
      </c>
      <c r="L196" s="26" t="str">
        <f t="shared" ref="L196" si="57">CONCATENATE("", C196)</f>
        <v>Equipamento</v>
      </c>
      <c r="M196" s="26" t="str">
        <f t="shared" si="50"/>
        <v>Sanitário</v>
      </c>
      <c r="N196" s="26" t="str">
        <f t="shared" ref="N196" si="58">(SUBSTITUTE(SUBSTITUTE(CONCATENATE("",E196),"."," ")," De "," de "))</f>
        <v>Banheiro</v>
      </c>
      <c r="O196" s="26" t="str">
        <f t="shared" ref="O196" si="59">(SUBSTITUTE(SUBSTITUTE(CONCATENATE("",F196),"."," ")," De "," de "))</f>
        <v>Peça Sanitária</v>
      </c>
      <c r="P196" s="21" t="s">
        <v>1043</v>
      </c>
      <c r="Q196" s="21" t="s">
        <v>1044</v>
      </c>
      <c r="R196" s="77" t="s">
        <v>9</v>
      </c>
      <c r="S196" s="27" t="str">
        <f t="shared" ref="S196" si="60">SUBSTITUTE(C196, "_", " ")</f>
        <v>Equipamento</v>
      </c>
      <c r="T196" s="27" t="str">
        <f t="shared" ref="T196" si="61">SUBSTITUTE(D196, "_", " ")</f>
        <v>Sanitário</v>
      </c>
      <c r="U196" s="27" t="str">
        <f t="shared" ref="U196" si="62">SUBSTITUTE(E196, "_", " ")</f>
        <v>Banheiro</v>
      </c>
      <c r="V196" s="77" t="s">
        <v>90</v>
      </c>
      <c r="W196" s="1" t="str">
        <f t="shared" si="56"/>
        <v>Key.Equ.196</v>
      </c>
      <c r="X196" s="49" t="s">
        <v>1017</v>
      </c>
      <c r="Y196" s="80" t="s">
        <v>1045</v>
      </c>
    </row>
    <row r="197" spans="1:25" ht="6.65" customHeight="1" x14ac:dyDescent="0.4">
      <c r="A197" s="23">
        <v>197</v>
      </c>
      <c r="B197" s="2" t="s">
        <v>44</v>
      </c>
      <c r="C197" s="24" t="s">
        <v>1011</v>
      </c>
      <c r="D197" s="2" t="s">
        <v>1012</v>
      </c>
      <c r="E197" s="2" t="s">
        <v>1013</v>
      </c>
      <c r="F197" s="25" t="s">
        <v>1014</v>
      </c>
      <c r="G197" s="29" t="s">
        <v>9</v>
      </c>
      <c r="H197" s="29" t="s">
        <v>9</v>
      </c>
      <c r="I197" s="29" t="s">
        <v>9</v>
      </c>
      <c r="J197" s="29" t="s">
        <v>9</v>
      </c>
      <c r="K197" s="29" t="s">
        <v>9</v>
      </c>
      <c r="L197" s="26" t="str">
        <f t="shared" si="49"/>
        <v>Equipamento</v>
      </c>
      <c r="M197" s="26" t="str">
        <f t="shared" si="49"/>
        <v>Sanitário</v>
      </c>
      <c r="N197" s="26" t="str">
        <f t="shared" si="51"/>
        <v>Banheiro</v>
      </c>
      <c r="O197" s="26" t="str">
        <f t="shared" si="51"/>
        <v>Banheira</v>
      </c>
      <c r="P197" s="21" t="s">
        <v>1015</v>
      </c>
      <c r="Q197" s="21" t="s">
        <v>1016</v>
      </c>
      <c r="R197" s="77" t="s">
        <v>9</v>
      </c>
      <c r="S197" s="27" t="str">
        <f t="shared" ref="S197:U229" si="63">SUBSTITUTE(C197, "_", " ")</f>
        <v>Equipamento</v>
      </c>
      <c r="T197" s="27" t="str">
        <f t="shared" si="63"/>
        <v>Sanitário</v>
      </c>
      <c r="U197" s="27" t="str">
        <f t="shared" si="63"/>
        <v>Banheiro</v>
      </c>
      <c r="V197" s="77" t="s">
        <v>90</v>
      </c>
      <c r="W197" s="1" t="str">
        <f t="shared" si="56"/>
        <v>Key.Equ.197</v>
      </c>
      <c r="X197" s="49" t="s">
        <v>1017</v>
      </c>
      <c r="Y197" s="80" t="s">
        <v>1018</v>
      </c>
    </row>
    <row r="198" spans="1:25" ht="6.65" customHeight="1" x14ac:dyDescent="0.4">
      <c r="A198" s="23">
        <v>198</v>
      </c>
      <c r="B198" s="2" t="s">
        <v>44</v>
      </c>
      <c r="C198" s="24" t="s">
        <v>1011</v>
      </c>
      <c r="D198" s="2" t="s">
        <v>1012</v>
      </c>
      <c r="E198" s="2" t="s">
        <v>1013</v>
      </c>
      <c r="F198" s="25" t="s">
        <v>1019</v>
      </c>
      <c r="G198" s="29" t="s">
        <v>9</v>
      </c>
      <c r="H198" s="29" t="s">
        <v>9</v>
      </c>
      <c r="I198" s="29" t="s">
        <v>9</v>
      </c>
      <c r="J198" s="29" t="s">
        <v>9</v>
      </c>
      <c r="K198" s="29" t="s">
        <v>9</v>
      </c>
      <c r="L198" s="26" t="str">
        <f t="shared" si="49"/>
        <v>Equipamento</v>
      </c>
      <c r="M198" s="26" t="str">
        <f t="shared" si="49"/>
        <v>Sanitário</v>
      </c>
      <c r="N198" s="26" t="str">
        <f t="shared" si="51"/>
        <v>Banheiro</v>
      </c>
      <c r="O198" s="26" t="str">
        <f t="shared" si="51"/>
        <v xml:space="preserve">Bebedouro </v>
      </c>
      <c r="P198" s="21" t="s">
        <v>1020</v>
      </c>
      <c r="Q198" s="21" t="s">
        <v>1021</v>
      </c>
      <c r="R198" s="77" t="s">
        <v>9</v>
      </c>
      <c r="S198" s="27" t="str">
        <f t="shared" si="63"/>
        <v>Equipamento</v>
      </c>
      <c r="T198" s="27" t="str">
        <f t="shared" si="63"/>
        <v>Sanitário</v>
      </c>
      <c r="U198" s="27" t="str">
        <f t="shared" si="63"/>
        <v>Banheiro</v>
      </c>
      <c r="V198" s="77" t="s">
        <v>90</v>
      </c>
      <c r="W198" s="1" t="str">
        <f t="shared" si="56"/>
        <v>Key.Equ.198</v>
      </c>
      <c r="X198" s="49" t="s">
        <v>1017</v>
      </c>
      <c r="Y198" s="80" t="s">
        <v>1022</v>
      </c>
    </row>
    <row r="199" spans="1:25" ht="6.65" customHeight="1" x14ac:dyDescent="0.4">
      <c r="A199" s="23">
        <v>199</v>
      </c>
      <c r="B199" s="2" t="s">
        <v>44</v>
      </c>
      <c r="C199" s="24" t="s">
        <v>1011</v>
      </c>
      <c r="D199" s="2" t="s">
        <v>1012</v>
      </c>
      <c r="E199" s="2" t="s">
        <v>1013</v>
      </c>
      <c r="F199" s="25" t="s">
        <v>1023</v>
      </c>
      <c r="G199" s="29" t="s">
        <v>9</v>
      </c>
      <c r="H199" s="29" t="s">
        <v>9</v>
      </c>
      <c r="I199" s="29" t="s">
        <v>9</v>
      </c>
      <c r="J199" s="29" t="s">
        <v>9</v>
      </c>
      <c r="K199" s="29" t="s">
        <v>9</v>
      </c>
      <c r="L199" s="26" t="str">
        <f t="shared" si="49"/>
        <v>Equipamento</v>
      </c>
      <c r="M199" s="26" t="str">
        <f t="shared" si="49"/>
        <v>Sanitário</v>
      </c>
      <c r="N199" s="26" t="str">
        <f t="shared" si="51"/>
        <v>Banheiro</v>
      </c>
      <c r="O199" s="26" t="str">
        <f t="shared" si="51"/>
        <v>Bidet</v>
      </c>
      <c r="P199" s="21" t="s">
        <v>1024</v>
      </c>
      <c r="Q199" s="21" t="s">
        <v>1025</v>
      </c>
      <c r="R199" s="77" t="s">
        <v>9</v>
      </c>
      <c r="S199" s="27" t="str">
        <f t="shared" si="63"/>
        <v>Equipamento</v>
      </c>
      <c r="T199" s="27" t="str">
        <f t="shared" si="63"/>
        <v>Sanitário</v>
      </c>
      <c r="U199" s="27" t="str">
        <f t="shared" si="63"/>
        <v>Banheiro</v>
      </c>
      <c r="V199" s="77" t="s">
        <v>90</v>
      </c>
      <c r="W199" s="1" t="str">
        <f t="shared" si="56"/>
        <v>Key.Equ.199</v>
      </c>
      <c r="X199" s="49" t="s">
        <v>1017</v>
      </c>
      <c r="Y199" s="80" t="s">
        <v>1026</v>
      </c>
    </row>
    <row r="200" spans="1:25" ht="6.65" customHeight="1" x14ac:dyDescent="0.4">
      <c r="A200" s="23">
        <v>200</v>
      </c>
      <c r="B200" s="2" t="s">
        <v>44</v>
      </c>
      <c r="C200" s="24" t="s">
        <v>1011</v>
      </c>
      <c r="D200" s="2" t="s">
        <v>1012</v>
      </c>
      <c r="E200" s="2" t="s">
        <v>1013</v>
      </c>
      <c r="F200" s="25" t="s">
        <v>1027</v>
      </c>
      <c r="G200" s="29" t="s">
        <v>9</v>
      </c>
      <c r="H200" s="29" t="s">
        <v>9</v>
      </c>
      <c r="I200" s="29" t="s">
        <v>9</v>
      </c>
      <c r="J200" s="29" t="s">
        <v>9</v>
      </c>
      <c r="K200" s="29" t="s">
        <v>9</v>
      </c>
      <c r="L200" s="26" t="str">
        <f t="shared" si="49"/>
        <v>Equipamento</v>
      </c>
      <c r="M200" s="26" t="str">
        <f t="shared" si="49"/>
        <v>Sanitário</v>
      </c>
      <c r="N200" s="26" t="str">
        <f t="shared" si="51"/>
        <v>Banheiro</v>
      </c>
      <c r="O200" s="26" t="str">
        <f t="shared" si="51"/>
        <v>Chuveiro</v>
      </c>
      <c r="P200" s="21" t="s">
        <v>1028</v>
      </c>
      <c r="Q200" s="21" t="s">
        <v>1029</v>
      </c>
      <c r="R200" s="77" t="s">
        <v>9</v>
      </c>
      <c r="S200" s="27" t="str">
        <f t="shared" si="63"/>
        <v>Equipamento</v>
      </c>
      <c r="T200" s="27" t="str">
        <f t="shared" si="63"/>
        <v>Sanitário</v>
      </c>
      <c r="U200" s="27" t="str">
        <f t="shared" si="63"/>
        <v>Banheiro</v>
      </c>
      <c r="V200" s="77" t="s">
        <v>90</v>
      </c>
      <c r="W200" s="1" t="str">
        <f t="shared" si="56"/>
        <v>Key.Equ.200</v>
      </c>
      <c r="X200" s="49" t="s">
        <v>1017</v>
      </c>
      <c r="Y200" s="80" t="s">
        <v>1030</v>
      </c>
    </row>
    <row r="201" spans="1:25" ht="6.65" customHeight="1" x14ac:dyDescent="0.4">
      <c r="A201" s="23">
        <v>201</v>
      </c>
      <c r="B201" s="2" t="s">
        <v>44</v>
      </c>
      <c r="C201" s="24" t="s">
        <v>1011</v>
      </c>
      <c r="D201" s="2" t="s">
        <v>1012</v>
      </c>
      <c r="E201" s="2" t="s">
        <v>1013</v>
      </c>
      <c r="F201" s="25" t="s">
        <v>1031</v>
      </c>
      <c r="G201" s="29" t="s">
        <v>9</v>
      </c>
      <c r="H201" s="29" t="s">
        <v>9</v>
      </c>
      <c r="I201" s="29" t="s">
        <v>9</v>
      </c>
      <c r="J201" s="29" t="s">
        <v>9</v>
      </c>
      <c r="K201" s="29" t="s">
        <v>9</v>
      </c>
      <c r="L201" s="26" t="str">
        <f t="shared" si="49"/>
        <v>Equipamento</v>
      </c>
      <c r="M201" s="26" t="str">
        <f t="shared" si="49"/>
        <v>Sanitário</v>
      </c>
      <c r="N201" s="26" t="str">
        <f t="shared" si="51"/>
        <v>Banheiro</v>
      </c>
      <c r="O201" s="26" t="str">
        <f t="shared" si="51"/>
        <v xml:space="preserve">Lavatório </v>
      </c>
      <c r="P201" s="21" t="s">
        <v>1032</v>
      </c>
      <c r="Q201" s="21" t="s">
        <v>1033</v>
      </c>
      <c r="R201" s="77" t="s">
        <v>9</v>
      </c>
      <c r="S201" s="27" t="str">
        <f t="shared" si="63"/>
        <v>Equipamento</v>
      </c>
      <c r="T201" s="27" t="str">
        <f t="shared" si="63"/>
        <v>Sanitário</v>
      </c>
      <c r="U201" s="27" t="str">
        <f t="shared" si="63"/>
        <v>Banheiro</v>
      </c>
      <c r="V201" s="77" t="s">
        <v>90</v>
      </c>
      <c r="W201" s="1" t="str">
        <f t="shared" si="56"/>
        <v>Key.Equ.201</v>
      </c>
      <c r="X201" s="49" t="s">
        <v>1017</v>
      </c>
      <c r="Y201" s="80" t="s">
        <v>1034</v>
      </c>
    </row>
    <row r="202" spans="1:25" ht="6.65" customHeight="1" x14ac:dyDescent="0.4">
      <c r="A202" s="23">
        <v>202</v>
      </c>
      <c r="B202" s="2" t="s">
        <v>44</v>
      </c>
      <c r="C202" s="24" t="s">
        <v>1011</v>
      </c>
      <c r="D202" s="2" t="s">
        <v>1012</v>
      </c>
      <c r="E202" s="2" t="s">
        <v>1013</v>
      </c>
      <c r="F202" s="25" t="s">
        <v>1035</v>
      </c>
      <c r="G202" s="29" t="s">
        <v>9</v>
      </c>
      <c r="H202" s="29" t="s">
        <v>9</v>
      </c>
      <c r="I202" s="29" t="s">
        <v>9</v>
      </c>
      <c r="J202" s="29" t="s">
        <v>9</v>
      </c>
      <c r="K202" s="29" t="s">
        <v>9</v>
      </c>
      <c r="L202" s="26" t="str">
        <f t="shared" si="49"/>
        <v>Equipamento</v>
      </c>
      <c r="M202" s="26" t="str">
        <f t="shared" si="49"/>
        <v>Sanitário</v>
      </c>
      <c r="N202" s="26" t="str">
        <f t="shared" si="51"/>
        <v>Banheiro</v>
      </c>
      <c r="O202" s="26" t="str">
        <f t="shared" si="51"/>
        <v>Mictório</v>
      </c>
      <c r="P202" s="21" t="s">
        <v>1036</v>
      </c>
      <c r="Q202" s="21" t="s">
        <v>1037</v>
      </c>
      <c r="R202" s="77" t="s">
        <v>9</v>
      </c>
      <c r="S202" s="27" t="str">
        <f t="shared" si="63"/>
        <v>Equipamento</v>
      </c>
      <c r="T202" s="27" t="str">
        <f t="shared" si="63"/>
        <v>Sanitário</v>
      </c>
      <c r="U202" s="27" t="str">
        <f t="shared" si="63"/>
        <v>Banheiro</v>
      </c>
      <c r="V202" s="77" t="s">
        <v>90</v>
      </c>
      <c r="W202" s="1" t="str">
        <f t="shared" si="56"/>
        <v>Key.Equ.202</v>
      </c>
      <c r="X202" s="49" t="s">
        <v>1017</v>
      </c>
      <c r="Y202" s="80" t="s">
        <v>1038</v>
      </c>
    </row>
    <row r="203" spans="1:25" ht="6.65" customHeight="1" x14ac:dyDescent="0.4">
      <c r="A203" s="23">
        <v>203</v>
      </c>
      <c r="B203" s="2" t="s">
        <v>44</v>
      </c>
      <c r="C203" s="24" t="s">
        <v>1011</v>
      </c>
      <c r="D203" s="2" t="s">
        <v>1012</v>
      </c>
      <c r="E203" s="2" t="s">
        <v>1013</v>
      </c>
      <c r="F203" s="25" t="s">
        <v>1039</v>
      </c>
      <c r="G203" s="29" t="s">
        <v>9</v>
      </c>
      <c r="H203" s="29" t="s">
        <v>9</v>
      </c>
      <c r="I203" s="29" t="s">
        <v>9</v>
      </c>
      <c r="J203" s="29" t="s">
        <v>9</v>
      </c>
      <c r="K203" s="29" t="s">
        <v>9</v>
      </c>
      <c r="L203" s="26" t="str">
        <f t="shared" si="49"/>
        <v>Equipamento</v>
      </c>
      <c r="M203" s="26" t="str">
        <f t="shared" si="49"/>
        <v>Sanitário</v>
      </c>
      <c r="N203" s="26" t="str">
        <f t="shared" si="51"/>
        <v>Banheiro</v>
      </c>
      <c r="O203" s="26" t="str">
        <f t="shared" si="51"/>
        <v>Pia</v>
      </c>
      <c r="P203" s="21" t="s">
        <v>1040</v>
      </c>
      <c r="Q203" s="21" t="s">
        <v>1041</v>
      </c>
      <c r="R203" s="77" t="s">
        <v>9</v>
      </c>
      <c r="S203" s="27" t="str">
        <f t="shared" si="63"/>
        <v>Equipamento</v>
      </c>
      <c r="T203" s="27" t="str">
        <f t="shared" si="63"/>
        <v>Sanitário</v>
      </c>
      <c r="U203" s="27" t="str">
        <f t="shared" si="63"/>
        <v>Banheiro</v>
      </c>
      <c r="V203" s="77" t="s">
        <v>90</v>
      </c>
      <c r="W203" s="1" t="str">
        <f t="shared" si="56"/>
        <v>Key.Equ.203</v>
      </c>
      <c r="X203" s="49" t="s">
        <v>1017</v>
      </c>
      <c r="Y203" s="80" t="s">
        <v>1042</v>
      </c>
    </row>
    <row r="204" spans="1:25" ht="6.65" customHeight="1" x14ac:dyDescent="0.4">
      <c r="A204" s="23">
        <v>204</v>
      </c>
      <c r="B204" s="2" t="s">
        <v>44</v>
      </c>
      <c r="C204" s="24" t="s">
        <v>1011</v>
      </c>
      <c r="D204" s="2" t="s">
        <v>1012</v>
      </c>
      <c r="E204" s="2" t="s">
        <v>1013</v>
      </c>
      <c r="F204" s="25" t="s">
        <v>1046</v>
      </c>
      <c r="G204" s="29" t="s">
        <v>9</v>
      </c>
      <c r="H204" s="29" t="s">
        <v>9</v>
      </c>
      <c r="I204" s="29" t="s">
        <v>9</v>
      </c>
      <c r="J204" s="29" t="s">
        <v>9</v>
      </c>
      <c r="K204" s="29" t="s">
        <v>9</v>
      </c>
      <c r="L204" s="26" t="str">
        <f t="shared" si="49"/>
        <v>Equipamento</v>
      </c>
      <c r="M204" s="26" t="str">
        <f t="shared" si="49"/>
        <v>Sanitário</v>
      </c>
      <c r="N204" s="26" t="str">
        <f t="shared" si="51"/>
        <v>Banheiro</v>
      </c>
      <c r="O204" s="26" t="str">
        <f t="shared" si="51"/>
        <v>Vaso Sanitário</v>
      </c>
      <c r="P204" s="21" t="s">
        <v>1047</v>
      </c>
      <c r="Q204" s="21" t="s">
        <v>1048</v>
      </c>
      <c r="R204" s="77" t="s">
        <v>9</v>
      </c>
      <c r="S204" s="27" t="str">
        <f t="shared" si="63"/>
        <v>Equipamento</v>
      </c>
      <c r="T204" s="27" t="str">
        <f t="shared" si="63"/>
        <v>Sanitário</v>
      </c>
      <c r="U204" s="27" t="str">
        <f t="shared" si="63"/>
        <v>Banheiro</v>
      </c>
      <c r="V204" s="77" t="s">
        <v>90</v>
      </c>
      <c r="W204" s="1" t="str">
        <f t="shared" si="56"/>
        <v>Key.Equ.204</v>
      </c>
      <c r="X204" s="49" t="s">
        <v>1017</v>
      </c>
      <c r="Y204" s="80" t="s">
        <v>1049</v>
      </c>
    </row>
    <row r="205" spans="1:25" ht="6.65" customHeight="1" x14ac:dyDescent="0.4">
      <c r="A205" s="23">
        <v>205</v>
      </c>
      <c r="B205" s="2" t="s">
        <v>44</v>
      </c>
      <c r="C205" s="24" t="s">
        <v>1011</v>
      </c>
      <c r="D205" s="2" t="s">
        <v>1012</v>
      </c>
      <c r="E205" s="2" t="s">
        <v>1013</v>
      </c>
      <c r="F205" s="25" t="s">
        <v>1050</v>
      </c>
      <c r="G205" s="29" t="s">
        <v>9</v>
      </c>
      <c r="H205" s="29" t="s">
        <v>9</v>
      </c>
      <c r="I205" s="29" t="s">
        <v>9</v>
      </c>
      <c r="J205" s="29" t="s">
        <v>9</v>
      </c>
      <c r="K205" s="29" t="s">
        <v>9</v>
      </c>
      <c r="L205" s="26" t="str">
        <f t="shared" si="49"/>
        <v>Equipamento</v>
      </c>
      <c r="M205" s="26" t="str">
        <f t="shared" si="49"/>
        <v>Sanitário</v>
      </c>
      <c r="N205" s="26" t="str">
        <f t="shared" si="51"/>
        <v>Banheiro</v>
      </c>
      <c r="O205" s="26" t="str">
        <f t="shared" si="51"/>
        <v>Vaso Sanitário Assento</v>
      </c>
      <c r="P205" s="21" t="s">
        <v>1051</v>
      </c>
      <c r="Q205" s="21" t="s">
        <v>1052</v>
      </c>
      <c r="R205" s="77" t="s">
        <v>9</v>
      </c>
      <c r="S205" s="27" t="str">
        <f t="shared" si="63"/>
        <v>Equipamento</v>
      </c>
      <c r="T205" s="27" t="str">
        <f t="shared" si="63"/>
        <v>Sanitário</v>
      </c>
      <c r="U205" s="27" t="str">
        <f t="shared" si="63"/>
        <v>Banheiro</v>
      </c>
      <c r="V205" s="77" t="s">
        <v>90</v>
      </c>
      <c r="W205" s="1" t="str">
        <f t="shared" si="56"/>
        <v>Key.Equ.205</v>
      </c>
      <c r="X205" s="49" t="s">
        <v>1017</v>
      </c>
      <c r="Y205" s="80" t="s">
        <v>1053</v>
      </c>
    </row>
    <row r="206" spans="1:25" ht="6.65" customHeight="1" x14ac:dyDescent="0.4">
      <c r="A206" s="23">
        <v>206</v>
      </c>
      <c r="B206" s="2" t="s">
        <v>44</v>
      </c>
      <c r="C206" s="24" t="s">
        <v>1011</v>
      </c>
      <c r="D206" s="2" t="s">
        <v>1012</v>
      </c>
      <c r="E206" s="2" t="s">
        <v>1013</v>
      </c>
      <c r="F206" s="25" t="s">
        <v>1054</v>
      </c>
      <c r="G206" s="29" t="s">
        <v>9</v>
      </c>
      <c r="H206" s="29" t="s">
        <v>9</v>
      </c>
      <c r="I206" s="29" t="s">
        <v>9</v>
      </c>
      <c r="J206" s="29" t="s">
        <v>9</v>
      </c>
      <c r="K206" s="29" t="s">
        <v>9</v>
      </c>
      <c r="L206" s="26" t="str">
        <f t="shared" si="49"/>
        <v>Equipamento</v>
      </c>
      <c r="M206" s="26" t="str">
        <f t="shared" si="49"/>
        <v>Sanitário</v>
      </c>
      <c r="N206" s="26" t="str">
        <f t="shared" si="51"/>
        <v>Banheiro</v>
      </c>
      <c r="O206" s="26" t="str">
        <f t="shared" si="51"/>
        <v xml:space="preserve">Vaso Sanitário Caixa </v>
      </c>
      <c r="P206" s="21" t="s">
        <v>1055</v>
      </c>
      <c r="Q206" s="21" t="s">
        <v>1056</v>
      </c>
      <c r="R206" s="77" t="s">
        <v>9</v>
      </c>
      <c r="S206" s="27" t="str">
        <f t="shared" si="63"/>
        <v>Equipamento</v>
      </c>
      <c r="T206" s="27" t="str">
        <f t="shared" si="63"/>
        <v>Sanitário</v>
      </c>
      <c r="U206" s="27" t="str">
        <f t="shared" si="63"/>
        <v>Banheiro</v>
      </c>
      <c r="V206" s="77" t="s">
        <v>90</v>
      </c>
      <c r="W206" s="1" t="str">
        <f t="shared" si="56"/>
        <v>Key.Equ.206</v>
      </c>
      <c r="X206" s="49" t="s">
        <v>1017</v>
      </c>
      <c r="Y206" s="80" t="s">
        <v>1057</v>
      </c>
    </row>
    <row r="207" spans="1:25" ht="6.65" customHeight="1" x14ac:dyDescent="0.4">
      <c r="A207" s="23">
        <v>207</v>
      </c>
      <c r="B207" s="2" t="s">
        <v>44</v>
      </c>
      <c r="C207" s="24" t="s">
        <v>1011</v>
      </c>
      <c r="D207" s="2" t="s">
        <v>1058</v>
      </c>
      <c r="E207" s="25" t="s">
        <v>1059</v>
      </c>
      <c r="F207" s="25" t="s">
        <v>1060</v>
      </c>
      <c r="G207" s="29" t="s">
        <v>9</v>
      </c>
      <c r="H207" s="29" t="s">
        <v>9</v>
      </c>
      <c r="I207" s="29" t="s">
        <v>9</v>
      </c>
      <c r="J207" s="29" t="s">
        <v>9</v>
      </c>
      <c r="K207" s="29" t="s">
        <v>9</v>
      </c>
      <c r="L207" s="26" t="str">
        <f t="shared" si="49"/>
        <v>Equipamento</v>
      </c>
      <c r="M207" s="26" t="str">
        <f t="shared" si="49"/>
        <v>De.Apoio</v>
      </c>
      <c r="N207" s="26" t="str">
        <f t="shared" si="51"/>
        <v>Bancada Fixa</v>
      </c>
      <c r="O207" s="26" t="str">
        <f t="shared" si="51"/>
        <v>Bancada Banheiro</v>
      </c>
      <c r="P207" s="21" t="s">
        <v>1569</v>
      </c>
      <c r="Q207" s="21" t="s">
        <v>1574</v>
      </c>
      <c r="R207" s="77" t="s">
        <v>9</v>
      </c>
      <c r="S207" s="27" t="str">
        <f t="shared" si="63"/>
        <v>Equipamento</v>
      </c>
      <c r="T207" s="27" t="str">
        <f t="shared" si="63"/>
        <v>De.Apoio</v>
      </c>
      <c r="U207" s="27" t="str">
        <f t="shared" si="63"/>
        <v>Bancada.Fixa</v>
      </c>
      <c r="V207" s="77" t="s">
        <v>90</v>
      </c>
      <c r="W207" s="1" t="str">
        <f t="shared" si="56"/>
        <v>Key.Equ.207</v>
      </c>
      <c r="X207" s="49" t="s">
        <v>1017</v>
      </c>
      <c r="Y207" s="80" t="s">
        <v>1045</v>
      </c>
    </row>
    <row r="208" spans="1:25" ht="6.65" customHeight="1" x14ac:dyDescent="0.4">
      <c r="A208" s="23">
        <v>208</v>
      </c>
      <c r="B208" s="2" t="s">
        <v>44</v>
      </c>
      <c r="C208" s="24" t="s">
        <v>1011</v>
      </c>
      <c r="D208" s="2" t="s">
        <v>1058</v>
      </c>
      <c r="E208" s="25" t="s">
        <v>1059</v>
      </c>
      <c r="F208" s="25" t="s">
        <v>1061</v>
      </c>
      <c r="G208" s="29" t="s">
        <v>9</v>
      </c>
      <c r="H208" s="29" t="s">
        <v>9</v>
      </c>
      <c r="I208" s="29" t="s">
        <v>9</v>
      </c>
      <c r="J208" s="29" t="s">
        <v>9</v>
      </c>
      <c r="K208" s="29" t="s">
        <v>9</v>
      </c>
      <c r="L208" s="26" t="str">
        <f t="shared" si="49"/>
        <v>Equipamento</v>
      </c>
      <c r="M208" s="26" t="str">
        <f t="shared" si="49"/>
        <v>De.Apoio</v>
      </c>
      <c r="N208" s="26" t="str">
        <f t="shared" si="51"/>
        <v>Bancada Fixa</v>
      </c>
      <c r="O208" s="26" t="str">
        <f t="shared" si="51"/>
        <v>Bancada Cozinha</v>
      </c>
      <c r="P208" s="21" t="s">
        <v>1570</v>
      </c>
      <c r="Q208" s="21" t="s">
        <v>1575</v>
      </c>
      <c r="R208" s="77" t="s">
        <v>9</v>
      </c>
      <c r="S208" s="27" t="str">
        <f t="shared" si="63"/>
        <v>Equipamento</v>
      </c>
      <c r="T208" s="27" t="str">
        <f t="shared" si="63"/>
        <v>De.Apoio</v>
      </c>
      <c r="U208" s="27" t="str">
        <f t="shared" si="63"/>
        <v>Bancada.Fixa</v>
      </c>
      <c r="V208" s="77" t="s">
        <v>90</v>
      </c>
      <c r="W208" s="1" t="str">
        <f t="shared" si="56"/>
        <v>Key.Equ.208</v>
      </c>
      <c r="X208" s="49" t="s">
        <v>1017</v>
      </c>
      <c r="Y208" s="80" t="s">
        <v>1045</v>
      </c>
    </row>
    <row r="209" spans="1:25" ht="6.65" customHeight="1" x14ac:dyDescent="0.4">
      <c r="A209" s="23">
        <v>209</v>
      </c>
      <c r="B209" s="2" t="s">
        <v>44</v>
      </c>
      <c r="C209" s="24" t="s">
        <v>1011</v>
      </c>
      <c r="D209" s="2" t="s">
        <v>1058</v>
      </c>
      <c r="E209" s="25" t="s">
        <v>1059</v>
      </c>
      <c r="F209" s="25" t="s">
        <v>1062</v>
      </c>
      <c r="G209" s="29" t="s">
        <v>9</v>
      </c>
      <c r="H209" s="29" t="s">
        <v>9</v>
      </c>
      <c r="I209" s="29" t="s">
        <v>9</v>
      </c>
      <c r="J209" s="29" t="s">
        <v>9</v>
      </c>
      <c r="K209" s="29" t="s">
        <v>9</v>
      </c>
      <c r="L209" s="26" t="str">
        <f t="shared" ref="L209:L210" si="64">CONCATENATE("", C209)</f>
        <v>Equipamento</v>
      </c>
      <c r="M209" s="26" t="str">
        <f t="shared" ref="M209:M210" si="65">CONCATENATE("", D209)</f>
        <v>De.Apoio</v>
      </c>
      <c r="N209" s="26" t="str">
        <f t="shared" ref="N209:N210" si="66">(SUBSTITUTE(SUBSTITUTE(CONCATENATE("",E209),"."," ")," De "," de "))</f>
        <v>Bancada Fixa</v>
      </c>
      <c r="O209" s="26" t="str">
        <f t="shared" ref="O209:O210" si="67">(SUBSTITUTE(SUBSTITUTE(CONCATENATE("",F209),"."," ")," De "," de "))</f>
        <v>Bancada Laboratório</v>
      </c>
      <c r="P209" s="21" t="s">
        <v>1571</v>
      </c>
      <c r="Q209" s="21" t="s">
        <v>1576</v>
      </c>
      <c r="R209" s="77" t="s">
        <v>9</v>
      </c>
      <c r="S209" s="27" t="str">
        <f t="shared" ref="S209:S210" si="68">SUBSTITUTE(C209, "_", " ")</f>
        <v>Equipamento</v>
      </c>
      <c r="T209" s="27" t="str">
        <f t="shared" ref="T209:T210" si="69">SUBSTITUTE(D209, "_", " ")</f>
        <v>De.Apoio</v>
      </c>
      <c r="U209" s="27" t="str">
        <f t="shared" ref="U209:U210" si="70">SUBSTITUTE(E209, "_", " ")</f>
        <v>Bancada.Fixa</v>
      </c>
      <c r="V209" s="77" t="s">
        <v>90</v>
      </c>
      <c r="W209" s="1" t="str">
        <f t="shared" ref="W209:W210" si="71">CONCATENATE("Key.",LEFT(C209,3),".",A209)</f>
        <v>Key.Equ.209</v>
      </c>
      <c r="X209" s="49" t="s">
        <v>1017</v>
      </c>
      <c r="Y209" s="80" t="s">
        <v>1045</v>
      </c>
    </row>
    <row r="210" spans="1:25" ht="6.65" customHeight="1" x14ac:dyDescent="0.4">
      <c r="A210" s="23">
        <v>210</v>
      </c>
      <c r="B210" s="2" t="s">
        <v>44</v>
      </c>
      <c r="C210" s="24" t="s">
        <v>1011</v>
      </c>
      <c r="D210" s="2" t="s">
        <v>1058</v>
      </c>
      <c r="E210" s="25" t="s">
        <v>1059</v>
      </c>
      <c r="F210" s="25" t="s">
        <v>1567</v>
      </c>
      <c r="G210" s="29" t="s">
        <v>9</v>
      </c>
      <c r="H210" s="29" t="s">
        <v>9</v>
      </c>
      <c r="I210" s="29" t="s">
        <v>9</v>
      </c>
      <c r="J210" s="29" t="s">
        <v>9</v>
      </c>
      <c r="K210" s="29" t="s">
        <v>9</v>
      </c>
      <c r="L210" s="26" t="str">
        <f t="shared" si="64"/>
        <v>Equipamento</v>
      </c>
      <c r="M210" s="26" t="str">
        <f t="shared" si="65"/>
        <v>De.Apoio</v>
      </c>
      <c r="N210" s="26" t="str">
        <f t="shared" si="66"/>
        <v>Bancada Fixa</v>
      </c>
      <c r="O210" s="26" t="str">
        <f t="shared" si="67"/>
        <v>Bancada Química</v>
      </c>
      <c r="P210" s="21" t="s">
        <v>1572</v>
      </c>
      <c r="Q210" s="21" t="s">
        <v>1577</v>
      </c>
      <c r="R210" s="77" t="s">
        <v>9</v>
      </c>
      <c r="S210" s="27" t="str">
        <f t="shared" si="68"/>
        <v>Equipamento</v>
      </c>
      <c r="T210" s="27" t="str">
        <f t="shared" si="69"/>
        <v>De.Apoio</v>
      </c>
      <c r="U210" s="27" t="str">
        <f t="shared" si="70"/>
        <v>Bancada.Fixa</v>
      </c>
      <c r="V210" s="77" t="s">
        <v>90</v>
      </c>
      <c r="W210" s="1" t="str">
        <f t="shared" si="71"/>
        <v>Key.Equ.210</v>
      </c>
      <c r="X210" s="49" t="s">
        <v>1017</v>
      </c>
      <c r="Y210" s="80" t="s">
        <v>1045</v>
      </c>
    </row>
    <row r="211" spans="1:25" ht="6.65" customHeight="1" x14ac:dyDescent="0.4">
      <c r="A211" s="23">
        <v>211</v>
      </c>
      <c r="B211" s="2" t="s">
        <v>44</v>
      </c>
      <c r="C211" s="24" t="s">
        <v>1011</v>
      </c>
      <c r="D211" s="2" t="s">
        <v>1058</v>
      </c>
      <c r="E211" s="25" t="s">
        <v>1059</v>
      </c>
      <c r="F211" s="25" t="s">
        <v>1568</v>
      </c>
      <c r="G211" s="29" t="s">
        <v>9</v>
      </c>
      <c r="H211" s="29" t="s">
        <v>9</v>
      </c>
      <c r="I211" s="29" t="s">
        <v>9</v>
      </c>
      <c r="J211" s="29" t="s">
        <v>9</v>
      </c>
      <c r="K211" s="29" t="s">
        <v>9</v>
      </c>
      <c r="L211" s="26" t="str">
        <f t="shared" si="49"/>
        <v>Equipamento</v>
      </c>
      <c r="M211" s="26" t="str">
        <f t="shared" si="49"/>
        <v>De.Apoio</v>
      </c>
      <c r="N211" s="26" t="str">
        <f t="shared" si="51"/>
        <v>Bancada Fixa</v>
      </c>
      <c r="O211" s="26" t="str">
        <f t="shared" si="51"/>
        <v>Bancada Biológica</v>
      </c>
      <c r="P211" s="21" t="s">
        <v>1573</v>
      </c>
      <c r="Q211" s="21" t="s">
        <v>1578</v>
      </c>
      <c r="R211" s="77" t="s">
        <v>9</v>
      </c>
      <c r="S211" s="27" t="str">
        <f t="shared" si="63"/>
        <v>Equipamento</v>
      </c>
      <c r="T211" s="27" t="str">
        <f t="shared" si="63"/>
        <v>De.Apoio</v>
      </c>
      <c r="U211" s="27" t="str">
        <f t="shared" si="63"/>
        <v>Bancada.Fixa</v>
      </c>
      <c r="V211" s="77" t="s">
        <v>90</v>
      </c>
      <c r="W211" s="1" t="str">
        <f t="shared" si="56"/>
        <v>Key.Equ.211</v>
      </c>
      <c r="X211" s="49" t="s">
        <v>1017</v>
      </c>
      <c r="Y211" s="80" t="s">
        <v>1045</v>
      </c>
    </row>
    <row r="212" spans="1:25" ht="6.65" customHeight="1" x14ac:dyDescent="0.4">
      <c r="A212" s="23">
        <v>212</v>
      </c>
      <c r="B212" s="2" t="s">
        <v>44</v>
      </c>
      <c r="C212" s="24" t="s">
        <v>1011</v>
      </c>
      <c r="D212" s="2" t="s">
        <v>1063</v>
      </c>
      <c r="E212" s="2" t="s">
        <v>1064</v>
      </c>
      <c r="F212" s="25" t="s">
        <v>1065</v>
      </c>
      <c r="G212" s="29" t="s">
        <v>9</v>
      </c>
      <c r="H212" s="29" t="s">
        <v>9</v>
      </c>
      <c r="I212" s="29" t="s">
        <v>9</v>
      </c>
      <c r="J212" s="29" t="s">
        <v>9</v>
      </c>
      <c r="K212" s="29" t="s">
        <v>9</v>
      </c>
      <c r="L212" s="26" t="str">
        <f t="shared" ref="L212:M273" si="72">CONCATENATE("", C212)</f>
        <v>Equipamento</v>
      </c>
      <c r="M212" s="26" t="str">
        <f t="shared" si="72"/>
        <v>Elétrico</v>
      </c>
      <c r="N212" s="26" t="str">
        <f t="shared" ref="N212:O273" si="73">(SUBSTITUTE(SUBSTITUTE(CONCATENATE("",E212),"."," ")," De "," de "))</f>
        <v>Elétrica Geral</v>
      </c>
      <c r="O212" s="26" t="str">
        <f t="shared" si="73"/>
        <v>Aparelho Elétrico</v>
      </c>
      <c r="P212" s="21" t="s">
        <v>1066</v>
      </c>
      <c r="Q212" s="21" t="s">
        <v>1067</v>
      </c>
      <c r="R212" s="77" t="s">
        <v>9</v>
      </c>
      <c r="S212" s="27" t="str">
        <f t="shared" si="63"/>
        <v>Equipamento</v>
      </c>
      <c r="T212" s="27" t="str">
        <f t="shared" si="63"/>
        <v>Elétrico</v>
      </c>
      <c r="U212" s="27" t="str">
        <f t="shared" si="63"/>
        <v>Elétrica.Geral</v>
      </c>
      <c r="V212" s="77" t="s">
        <v>90</v>
      </c>
      <c r="W212" s="1" t="str">
        <f t="shared" si="56"/>
        <v>Key.Equ.212</v>
      </c>
      <c r="X212" s="49" t="s">
        <v>1068</v>
      </c>
      <c r="Y212" s="80" t="s">
        <v>1069</v>
      </c>
    </row>
    <row r="213" spans="1:25" ht="6.65" customHeight="1" x14ac:dyDescent="0.4">
      <c r="A213" s="23">
        <v>213</v>
      </c>
      <c r="B213" s="2" t="s">
        <v>44</v>
      </c>
      <c r="C213" s="24" t="s">
        <v>1011</v>
      </c>
      <c r="D213" s="2" t="s">
        <v>1063</v>
      </c>
      <c r="E213" s="2" t="s">
        <v>1064</v>
      </c>
      <c r="F213" s="25" t="s">
        <v>1070</v>
      </c>
      <c r="G213" s="29" t="s">
        <v>9</v>
      </c>
      <c r="H213" s="29" t="s">
        <v>9</v>
      </c>
      <c r="I213" s="29" t="s">
        <v>9</v>
      </c>
      <c r="J213" s="29" t="s">
        <v>9</v>
      </c>
      <c r="K213" s="29" t="s">
        <v>9</v>
      </c>
      <c r="L213" s="26" t="str">
        <f t="shared" si="72"/>
        <v>Equipamento</v>
      </c>
      <c r="M213" s="26" t="str">
        <f t="shared" si="72"/>
        <v>Elétrico</v>
      </c>
      <c r="N213" s="26" t="str">
        <f t="shared" si="73"/>
        <v>Elétrica Geral</v>
      </c>
      <c r="O213" s="26" t="str">
        <f t="shared" si="73"/>
        <v>Aquecedor Agua Portátil</v>
      </c>
      <c r="P213" s="21" t="s">
        <v>1071</v>
      </c>
      <c r="Q213" s="21" t="s">
        <v>1072</v>
      </c>
      <c r="R213" s="77" t="s">
        <v>9</v>
      </c>
      <c r="S213" s="27" t="str">
        <f t="shared" si="63"/>
        <v>Equipamento</v>
      </c>
      <c r="T213" s="27" t="str">
        <f t="shared" si="63"/>
        <v>Elétrico</v>
      </c>
      <c r="U213" s="27" t="str">
        <f t="shared" si="63"/>
        <v>Elétrica.Geral</v>
      </c>
      <c r="V213" s="77" t="s">
        <v>90</v>
      </c>
      <c r="W213" s="1" t="str">
        <f t="shared" si="56"/>
        <v>Key.Equ.213</v>
      </c>
      <c r="X213" s="49" t="s">
        <v>1068</v>
      </c>
      <c r="Y213" s="80" t="s">
        <v>1073</v>
      </c>
    </row>
    <row r="214" spans="1:25" ht="6.65" customHeight="1" x14ac:dyDescent="0.4">
      <c r="A214" s="23">
        <v>214</v>
      </c>
      <c r="B214" s="2" t="s">
        <v>44</v>
      </c>
      <c r="C214" s="24" t="s">
        <v>1011</v>
      </c>
      <c r="D214" s="2" t="s">
        <v>1063</v>
      </c>
      <c r="E214" s="2" t="s">
        <v>1064</v>
      </c>
      <c r="F214" s="25" t="s">
        <v>1074</v>
      </c>
      <c r="G214" s="29" t="s">
        <v>9</v>
      </c>
      <c r="H214" s="29" t="s">
        <v>9</v>
      </c>
      <c r="I214" s="29" t="s">
        <v>9</v>
      </c>
      <c r="J214" s="29" t="s">
        <v>9</v>
      </c>
      <c r="K214" s="29" t="s">
        <v>9</v>
      </c>
      <c r="L214" s="26" t="str">
        <f t="shared" si="72"/>
        <v>Equipamento</v>
      </c>
      <c r="M214" s="26" t="str">
        <f t="shared" si="72"/>
        <v>Elétrico</v>
      </c>
      <c r="N214" s="26" t="str">
        <f t="shared" si="73"/>
        <v>Elétrica Geral</v>
      </c>
      <c r="O214" s="26" t="str">
        <f t="shared" si="73"/>
        <v>Aquecedor Elétrico Portátil</v>
      </c>
      <c r="P214" s="21" t="s">
        <v>1075</v>
      </c>
      <c r="Q214" s="21" t="s">
        <v>1076</v>
      </c>
      <c r="R214" s="77" t="s">
        <v>9</v>
      </c>
      <c r="S214" s="27" t="str">
        <f t="shared" si="63"/>
        <v>Equipamento</v>
      </c>
      <c r="T214" s="27" t="str">
        <f t="shared" si="63"/>
        <v>Elétrico</v>
      </c>
      <c r="U214" s="27" t="str">
        <f t="shared" si="63"/>
        <v>Elétrica.Geral</v>
      </c>
      <c r="V214" s="77" t="s">
        <v>90</v>
      </c>
      <c r="W214" s="1" t="str">
        <f t="shared" si="56"/>
        <v>Key.Equ.214</v>
      </c>
      <c r="X214" s="49" t="s">
        <v>1068</v>
      </c>
      <c r="Y214" s="80" t="s">
        <v>1077</v>
      </c>
    </row>
    <row r="215" spans="1:25" ht="6.65" customHeight="1" x14ac:dyDescent="0.4">
      <c r="A215" s="23">
        <v>215</v>
      </c>
      <c r="B215" s="2" t="s">
        <v>44</v>
      </c>
      <c r="C215" s="24" t="s">
        <v>1011</v>
      </c>
      <c r="D215" s="2" t="s">
        <v>1063</v>
      </c>
      <c r="E215" s="2" t="s">
        <v>1064</v>
      </c>
      <c r="F215" s="25" t="s">
        <v>1078</v>
      </c>
      <c r="G215" s="29" t="s">
        <v>9</v>
      </c>
      <c r="H215" s="29" t="s">
        <v>9</v>
      </c>
      <c r="I215" s="29" t="s">
        <v>9</v>
      </c>
      <c r="J215" s="29" t="s">
        <v>9</v>
      </c>
      <c r="K215" s="29" t="s">
        <v>9</v>
      </c>
      <c r="L215" s="26" t="str">
        <f t="shared" si="72"/>
        <v>Equipamento</v>
      </c>
      <c r="M215" s="26" t="str">
        <f t="shared" si="72"/>
        <v>Elétrico</v>
      </c>
      <c r="N215" s="26" t="str">
        <f t="shared" si="73"/>
        <v>Elétrica Geral</v>
      </c>
      <c r="O215" s="26" t="str">
        <f t="shared" si="73"/>
        <v>Bebedouro Elétrico Portátil</v>
      </c>
      <c r="P215" s="21" t="s">
        <v>1079</v>
      </c>
      <c r="Q215" s="21" t="s">
        <v>1080</v>
      </c>
      <c r="R215" s="77" t="s">
        <v>9</v>
      </c>
      <c r="S215" s="27" t="str">
        <f t="shared" si="63"/>
        <v>Equipamento</v>
      </c>
      <c r="T215" s="27" t="str">
        <f t="shared" si="63"/>
        <v>Elétrico</v>
      </c>
      <c r="U215" s="27" t="str">
        <f t="shared" si="63"/>
        <v>Elétrica.Geral</v>
      </c>
      <c r="V215" s="77" t="s">
        <v>90</v>
      </c>
      <c r="W215" s="1" t="str">
        <f t="shared" si="56"/>
        <v>Key.Equ.215</v>
      </c>
      <c r="X215" s="49" t="s">
        <v>1068</v>
      </c>
      <c r="Y215" s="80" t="s">
        <v>1081</v>
      </c>
    </row>
    <row r="216" spans="1:25" ht="6.65" customHeight="1" x14ac:dyDescent="0.4">
      <c r="A216" s="23">
        <v>216</v>
      </c>
      <c r="B216" s="2" t="s">
        <v>44</v>
      </c>
      <c r="C216" s="24" t="s">
        <v>1011</v>
      </c>
      <c r="D216" s="2" t="s">
        <v>1063</v>
      </c>
      <c r="E216" s="2" t="s">
        <v>1064</v>
      </c>
      <c r="F216" s="25" t="s">
        <v>1082</v>
      </c>
      <c r="G216" s="29" t="s">
        <v>9</v>
      </c>
      <c r="H216" s="29" t="s">
        <v>9</v>
      </c>
      <c r="I216" s="29" t="s">
        <v>9</v>
      </c>
      <c r="J216" s="29" t="s">
        <v>9</v>
      </c>
      <c r="K216" s="29" t="s">
        <v>9</v>
      </c>
      <c r="L216" s="26" t="str">
        <f t="shared" si="72"/>
        <v>Equipamento</v>
      </c>
      <c r="M216" s="26" t="str">
        <f t="shared" si="72"/>
        <v>Elétrico</v>
      </c>
      <c r="N216" s="26" t="str">
        <f t="shared" si="73"/>
        <v>Elétrica Geral</v>
      </c>
      <c r="O216" s="26" t="str">
        <f t="shared" si="73"/>
        <v>Ventilador Portátil</v>
      </c>
      <c r="P216" s="21" t="s">
        <v>1083</v>
      </c>
      <c r="Q216" s="21" t="s">
        <v>1084</v>
      </c>
      <c r="R216" s="77" t="s">
        <v>9</v>
      </c>
      <c r="S216" s="27" t="str">
        <f t="shared" si="63"/>
        <v>Equipamento</v>
      </c>
      <c r="T216" s="27" t="str">
        <f t="shared" si="63"/>
        <v>Elétrico</v>
      </c>
      <c r="U216" s="27" t="str">
        <f t="shared" si="63"/>
        <v>Elétrica.Geral</v>
      </c>
      <c r="V216" s="77" t="s">
        <v>90</v>
      </c>
      <c r="W216" s="1" t="str">
        <f t="shared" si="56"/>
        <v>Key.Equ.216</v>
      </c>
      <c r="X216" s="49" t="s">
        <v>1068</v>
      </c>
      <c r="Y216" s="80" t="s">
        <v>1085</v>
      </c>
    </row>
    <row r="217" spans="1:25" ht="6.65" customHeight="1" x14ac:dyDescent="0.4">
      <c r="A217" s="23">
        <v>217</v>
      </c>
      <c r="B217" s="2" t="s">
        <v>44</v>
      </c>
      <c r="C217" s="24" t="s">
        <v>1011</v>
      </c>
      <c r="D217" s="2" t="s">
        <v>1063</v>
      </c>
      <c r="E217" s="2" t="s">
        <v>1064</v>
      </c>
      <c r="F217" s="25" t="s">
        <v>1086</v>
      </c>
      <c r="G217" s="29" t="s">
        <v>9</v>
      </c>
      <c r="H217" s="29" t="s">
        <v>9</v>
      </c>
      <c r="I217" s="29" t="s">
        <v>9</v>
      </c>
      <c r="J217" s="29" t="s">
        <v>9</v>
      </c>
      <c r="K217" s="29" t="s">
        <v>9</v>
      </c>
      <c r="L217" s="26" t="str">
        <f t="shared" si="72"/>
        <v>Equipamento</v>
      </c>
      <c r="M217" s="26" t="str">
        <f t="shared" si="72"/>
        <v>Elétrico</v>
      </c>
      <c r="N217" s="26" t="str">
        <f t="shared" si="73"/>
        <v>Elétrica Geral</v>
      </c>
      <c r="O217" s="26" t="str">
        <f t="shared" si="73"/>
        <v>Seca Mãos</v>
      </c>
      <c r="P217" s="21" t="s">
        <v>1087</v>
      </c>
      <c r="Q217" s="21" t="s">
        <v>1088</v>
      </c>
      <c r="R217" s="77" t="s">
        <v>9</v>
      </c>
      <c r="S217" s="27" t="str">
        <f t="shared" si="63"/>
        <v>Equipamento</v>
      </c>
      <c r="T217" s="27" t="str">
        <f t="shared" si="63"/>
        <v>Elétrico</v>
      </c>
      <c r="U217" s="27" t="str">
        <f t="shared" si="63"/>
        <v>Elétrica.Geral</v>
      </c>
      <c r="V217" s="77" t="s">
        <v>90</v>
      </c>
      <c r="W217" s="1" t="str">
        <f t="shared" si="56"/>
        <v>Key.Equ.217</v>
      </c>
      <c r="X217" s="49" t="s">
        <v>1068</v>
      </c>
      <c r="Y217" s="80" t="s">
        <v>1089</v>
      </c>
    </row>
    <row r="218" spans="1:25" ht="6.65" customHeight="1" x14ac:dyDescent="0.4">
      <c r="A218" s="23">
        <v>218</v>
      </c>
      <c r="B218" s="2" t="s">
        <v>44</v>
      </c>
      <c r="C218" s="24" t="s">
        <v>1011</v>
      </c>
      <c r="D218" s="2" t="s">
        <v>1063</v>
      </c>
      <c r="E218" s="2" t="s">
        <v>1090</v>
      </c>
      <c r="F218" s="25" t="s">
        <v>1091</v>
      </c>
      <c r="G218" s="29" t="s">
        <v>9</v>
      </c>
      <c r="H218" s="29" t="s">
        <v>9</v>
      </c>
      <c r="I218" s="29" t="s">
        <v>9</v>
      </c>
      <c r="J218" s="29" t="s">
        <v>9</v>
      </c>
      <c r="K218" s="29" t="s">
        <v>9</v>
      </c>
      <c r="L218" s="26" t="str">
        <f t="shared" si="72"/>
        <v>Equipamento</v>
      </c>
      <c r="M218" s="26" t="str">
        <f t="shared" si="72"/>
        <v>Elétrico</v>
      </c>
      <c r="N218" s="26" t="str">
        <f t="shared" si="73"/>
        <v>Elétrica Cozinha</v>
      </c>
      <c r="O218" s="26" t="str">
        <f t="shared" si="73"/>
        <v>Fogão Elétrico</v>
      </c>
      <c r="P218" s="21" t="s">
        <v>1092</v>
      </c>
      <c r="Q218" s="21" t="s">
        <v>1093</v>
      </c>
      <c r="R218" s="77" t="s">
        <v>9</v>
      </c>
      <c r="S218" s="27" t="str">
        <f t="shared" si="63"/>
        <v>Equipamento</v>
      </c>
      <c r="T218" s="27" t="str">
        <f t="shared" si="63"/>
        <v>Elétrico</v>
      </c>
      <c r="U218" s="27" t="str">
        <f t="shared" si="63"/>
        <v>Elétrica.Cozinha</v>
      </c>
      <c r="V218" s="77" t="s">
        <v>90</v>
      </c>
      <c r="W218" s="1" t="str">
        <f t="shared" si="56"/>
        <v>Key.Equ.218</v>
      </c>
      <c r="X218" s="49" t="s">
        <v>1068</v>
      </c>
      <c r="Y218" s="80" t="s">
        <v>1094</v>
      </c>
    </row>
    <row r="219" spans="1:25" ht="6.65" customHeight="1" x14ac:dyDescent="0.4">
      <c r="A219" s="23">
        <v>219</v>
      </c>
      <c r="B219" s="2" t="s">
        <v>44</v>
      </c>
      <c r="C219" s="24" t="s">
        <v>1011</v>
      </c>
      <c r="D219" s="2" t="s">
        <v>1063</v>
      </c>
      <c r="E219" s="2" t="s">
        <v>1090</v>
      </c>
      <c r="F219" s="25" t="s">
        <v>1095</v>
      </c>
      <c r="G219" s="29" t="s">
        <v>9</v>
      </c>
      <c r="H219" s="29" t="s">
        <v>9</v>
      </c>
      <c r="I219" s="29" t="s">
        <v>9</v>
      </c>
      <c r="J219" s="29" t="s">
        <v>9</v>
      </c>
      <c r="K219" s="29" t="s">
        <v>9</v>
      </c>
      <c r="L219" s="26" t="str">
        <f t="shared" si="72"/>
        <v>Equipamento</v>
      </c>
      <c r="M219" s="26" t="str">
        <f t="shared" si="72"/>
        <v>Elétrico</v>
      </c>
      <c r="N219" s="26" t="str">
        <f t="shared" si="73"/>
        <v>Elétrica Cozinha</v>
      </c>
      <c r="O219" s="26" t="str">
        <f t="shared" si="73"/>
        <v>Forno Microondas</v>
      </c>
      <c r="P219" s="21" t="s">
        <v>1096</v>
      </c>
      <c r="Q219" s="21" t="s">
        <v>1097</v>
      </c>
      <c r="R219" s="77" t="s">
        <v>9</v>
      </c>
      <c r="S219" s="27" t="str">
        <f t="shared" si="63"/>
        <v>Equipamento</v>
      </c>
      <c r="T219" s="27" t="str">
        <f t="shared" si="63"/>
        <v>Elétrico</v>
      </c>
      <c r="U219" s="27" t="str">
        <f t="shared" si="63"/>
        <v>Elétrica.Cozinha</v>
      </c>
      <c r="V219" s="77" t="s">
        <v>90</v>
      </c>
      <c r="W219" s="1" t="str">
        <f t="shared" si="56"/>
        <v>Key.Equ.219</v>
      </c>
      <c r="X219" s="49" t="s">
        <v>1068</v>
      </c>
      <c r="Y219" s="80" t="s">
        <v>1098</v>
      </c>
    </row>
    <row r="220" spans="1:25" ht="6.65" customHeight="1" x14ac:dyDescent="0.4">
      <c r="A220" s="23">
        <v>220</v>
      </c>
      <c r="B220" s="2" t="s">
        <v>44</v>
      </c>
      <c r="C220" s="24" t="s">
        <v>1011</v>
      </c>
      <c r="D220" s="2" t="s">
        <v>1063</v>
      </c>
      <c r="E220" s="2" t="s">
        <v>1090</v>
      </c>
      <c r="F220" s="25" t="s">
        <v>1099</v>
      </c>
      <c r="G220" s="29" t="s">
        <v>9</v>
      </c>
      <c r="H220" s="29" t="s">
        <v>9</v>
      </c>
      <c r="I220" s="29" t="s">
        <v>9</v>
      </c>
      <c r="J220" s="29" t="s">
        <v>9</v>
      </c>
      <c r="K220" s="29" t="s">
        <v>9</v>
      </c>
      <c r="L220" s="26" t="str">
        <f t="shared" si="72"/>
        <v>Equipamento</v>
      </c>
      <c r="M220" s="26" t="str">
        <f t="shared" si="72"/>
        <v>Elétrico</v>
      </c>
      <c r="N220" s="26" t="str">
        <f t="shared" si="73"/>
        <v>Elétrica Cozinha</v>
      </c>
      <c r="O220" s="26" t="str">
        <f t="shared" si="73"/>
        <v>Freezer</v>
      </c>
      <c r="P220" s="21" t="s">
        <v>1100</v>
      </c>
      <c r="Q220" s="21" t="s">
        <v>1101</v>
      </c>
      <c r="R220" s="77" t="s">
        <v>9</v>
      </c>
      <c r="S220" s="27" t="str">
        <f t="shared" si="63"/>
        <v>Equipamento</v>
      </c>
      <c r="T220" s="27" t="str">
        <f t="shared" si="63"/>
        <v>Elétrico</v>
      </c>
      <c r="U220" s="27" t="str">
        <f t="shared" si="63"/>
        <v>Elétrica.Cozinha</v>
      </c>
      <c r="V220" s="77" t="s">
        <v>90</v>
      </c>
      <c r="W220" s="1" t="str">
        <f t="shared" si="56"/>
        <v>Key.Equ.220</v>
      </c>
      <c r="X220" s="49" t="s">
        <v>1068</v>
      </c>
      <c r="Y220" s="80" t="s">
        <v>1102</v>
      </c>
    </row>
    <row r="221" spans="1:25" ht="6.65" customHeight="1" x14ac:dyDescent="0.4">
      <c r="A221" s="23">
        <v>221</v>
      </c>
      <c r="B221" s="2" t="s">
        <v>44</v>
      </c>
      <c r="C221" s="24" t="s">
        <v>1011</v>
      </c>
      <c r="D221" s="2" t="s">
        <v>1063</v>
      </c>
      <c r="E221" s="2" t="s">
        <v>1090</v>
      </c>
      <c r="F221" s="25" t="s">
        <v>1103</v>
      </c>
      <c r="G221" s="29" t="s">
        <v>9</v>
      </c>
      <c r="H221" s="29" t="s">
        <v>9</v>
      </c>
      <c r="I221" s="29" t="s">
        <v>9</v>
      </c>
      <c r="J221" s="29" t="s">
        <v>9</v>
      </c>
      <c r="K221" s="29" t="s">
        <v>9</v>
      </c>
      <c r="L221" s="26" t="str">
        <f t="shared" si="72"/>
        <v>Equipamento</v>
      </c>
      <c r="M221" s="26" t="str">
        <f t="shared" si="72"/>
        <v>Elétrico</v>
      </c>
      <c r="N221" s="26" t="str">
        <f t="shared" si="73"/>
        <v>Elétrica Cozinha</v>
      </c>
      <c r="O221" s="26" t="str">
        <f t="shared" si="73"/>
        <v>Geladeira</v>
      </c>
      <c r="P221" s="21" t="s">
        <v>1104</v>
      </c>
      <c r="Q221" s="21" t="s">
        <v>1105</v>
      </c>
      <c r="R221" s="77" t="s">
        <v>9</v>
      </c>
      <c r="S221" s="27" t="str">
        <f t="shared" si="63"/>
        <v>Equipamento</v>
      </c>
      <c r="T221" s="27" t="str">
        <f t="shared" si="63"/>
        <v>Elétrico</v>
      </c>
      <c r="U221" s="27" t="str">
        <f t="shared" si="63"/>
        <v>Elétrica.Cozinha</v>
      </c>
      <c r="V221" s="77" t="s">
        <v>90</v>
      </c>
      <c r="W221" s="1" t="str">
        <f t="shared" si="56"/>
        <v>Key.Equ.221</v>
      </c>
      <c r="X221" s="49" t="s">
        <v>1068</v>
      </c>
      <c r="Y221" s="80" t="s">
        <v>1106</v>
      </c>
    </row>
    <row r="222" spans="1:25" ht="6.65" customHeight="1" x14ac:dyDescent="0.4">
      <c r="A222" s="23">
        <v>222</v>
      </c>
      <c r="B222" s="2" t="s">
        <v>44</v>
      </c>
      <c r="C222" s="24" t="s">
        <v>1011</v>
      </c>
      <c r="D222" s="2" t="s">
        <v>1063</v>
      </c>
      <c r="E222" s="2" t="s">
        <v>1090</v>
      </c>
      <c r="F222" s="25" t="s">
        <v>1107</v>
      </c>
      <c r="G222" s="29" t="s">
        <v>9</v>
      </c>
      <c r="H222" s="29" t="s">
        <v>9</v>
      </c>
      <c r="I222" s="29" t="s">
        <v>9</v>
      </c>
      <c r="J222" s="29" t="s">
        <v>9</v>
      </c>
      <c r="K222" s="29" t="s">
        <v>9</v>
      </c>
      <c r="L222" s="26" t="str">
        <f t="shared" si="72"/>
        <v>Equipamento</v>
      </c>
      <c r="M222" s="26" t="str">
        <f t="shared" si="72"/>
        <v>Elétrico</v>
      </c>
      <c r="N222" s="26" t="str">
        <f t="shared" si="73"/>
        <v>Elétrica Cozinha</v>
      </c>
      <c r="O222" s="26" t="str">
        <f t="shared" si="73"/>
        <v>LavaLouça</v>
      </c>
      <c r="P222" s="21" t="s">
        <v>1108</v>
      </c>
      <c r="Q222" s="21" t="s">
        <v>1109</v>
      </c>
      <c r="R222" s="77" t="s">
        <v>9</v>
      </c>
      <c r="S222" s="27" t="str">
        <f t="shared" si="63"/>
        <v>Equipamento</v>
      </c>
      <c r="T222" s="27" t="str">
        <f t="shared" si="63"/>
        <v>Elétrico</v>
      </c>
      <c r="U222" s="27" t="str">
        <f t="shared" si="63"/>
        <v>Elétrica.Cozinha</v>
      </c>
      <c r="V222" s="77" t="s">
        <v>90</v>
      </c>
      <c r="W222" s="1" t="str">
        <f t="shared" si="56"/>
        <v>Key.Equ.222</v>
      </c>
      <c r="X222" s="49" t="s">
        <v>1068</v>
      </c>
      <c r="Y222" s="80" t="s">
        <v>1110</v>
      </c>
    </row>
    <row r="223" spans="1:25" ht="6.65" customHeight="1" x14ac:dyDescent="0.4">
      <c r="A223" s="23">
        <v>223</v>
      </c>
      <c r="B223" s="2" t="s">
        <v>44</v>
      </c>
      <c r="C223" s="24" t="s">
        <v>1011</v>
      </c>
      <c r="D223" s="2" t="s">
        <v>1063</v>
      </c>
      <c r="E223" s="2" t="s">
        <v>1090</v>
      </c>
      <c r="F223" s="25" t="s">
        <v>1111</v>
      </c>
      <c r="G223" s="29" t="s">
        <v>9</v>
      </c>
      <c r="H223" s="29" t="s">
        <v>9</v>
      </c>
      <c r="I223" s="29" t="s">
        <v>9</v>
      </c>
      <c r="J223" s="29" t="s">
        <v>9</v>
      </c>
      <c r="K223" s="29" t="s">
        <v>9</v>
      </c>
      <c r="L223" s="26" t="str">
        <f t="shared" si="72"/>
        <v>Equipamento</v>
      </c>
      <c r="M223" s="26" t="str">
        <f t="shared" si="72"/>
        <v>Elétrico</v>
      </c>
      <c r="N223" s="26" t="str">
        <f t="shared" si="73"/>
        <v>Elétrica Cozinha</v>
      </c>
      <c r="O223" s="26" t="str">
        <f t="shared" si="73"/>
        <v>LavaRoupa</v>
      </c>
      <c r="P223" s="21" t="s">
        <v>1112</v>
      </c>
      <c r="Q223" s="21" t="s">
        <v>1113</v>
      </c>
      <c r="R223" s="77" t="s">
        <v>9</v>
      </c>
      <c r="S223" s="27" t="str">
        <f t="shared" si="63"/>
        <v>Equipamento</v>
      </c>
      <c r="T223" s="27" t="str">
        <f t="shared" si="63"/>
        <v>Elétrico</v>
      </c>
      <c r="U223" s="27" t="str">
        <f t="shared" si="63"/>
        <v>Elétrica.Cozinha</v>
      </c>
      <c r="V223" s="77" t="s">
        <v>90</v>
      </c>
      <c r="W223" s="1" t="str">
        <f t="shared" si="56"/>
        <v>Key.Equ.223</v>
      </c>
      <c r="X223" s="49" t="s">
        <v>1068</v>
      </c>
      <c r="Y223" s="80" t="s">
        <v>1114</v>
      </c>
    </row>
    <row r="224" spans="1:25" ht="6.65" customHeight="1" x14ac:dyDescent="0.4">
      <c r="A224" s="23">
        <v>224</v>
      </c>
      <c r="B224" s="2" t="s">
        <v>44</v>
      </c>
      <c r="C224" s="24" t="s">
        <v>1011</v>
      </c>
      <c r="D224" s="2" t="s">
        <v>1063</v>
      </c>
      <c r="E224" s="2" t="s">
        <v>1090</v>
      </c>
      <c r="F224" s="25" t="s">
        <v>1115</v>
      </c>
      <c r="G224" s="29" t="s">
        <v>9</v>
      </c>
      <c r="H224" s="29" t="s">
        <v>9</v>
      </c>
      <c r="I224" s="29" t="s">
        <v>9</v>
      </c>
      <c r="J224" s="29" t="s">
        <v>9</v>
      </c>
      <c r="K224" s="29" t="s">
        <v>9</v>
      </c>
      <c r="L224" s="26" t="str">
        <f t="shared" si="72"/>
        <v>Equipamento</v>
      </c>
      <c r="M224" s="26" t="str">
        <f t="shared" si="72"/>
        <v>Elétrico</v>
      </c>
      <c r="N224" s="26" t="str">
        <f t="shared" si="73"/>
        <v>Elétrica Cozinha</v>
      </c>
      <c r="O224" s="26" t="str">
        <f t="shared" si="73"/>
        <v>Processador</v>
      </c>
      <c r="P224" s="21" t="s">
        <v>1116</v>
      </c>
      <c r="Q224" s="21" t="s">
        <v>1117</v>
      </c>
      <c r="R224" s="77" t="s">
        <v>9</v>
      </c>
      <c r="S224" s="27" t="str">
        <f t="shared" si="63"/>
        <v>Equipamento</v>
      </c>
      <c r="T224" s="27" t="str">
        <f t="shared" si="63"/>
        <v>Elétrico</v>
      </c>
      <c r="U224" s="27" t="str">
        <f t="shared" si="63"/>
        <v>Elétrica.Cozinha</v>
      </c>
      <c r="V224" s="77" t="s">
        <v>90</v>
      </c>
      <c r="W224" s="1" t="str">
        <f t="shared" si="56"/>
        <v>Key.Equ.224</v>
      </c>
      <c r="X224" s="49" t="s">
        <v>1068</v>
      </c>
      <c r="Y224" s="80" t="s">
        <v>1118</v>
      </c>
    </row>
    <row r="225" spans="1:25" ht="6.65" customHeight="1" x14ac:dyDescent="0.4">
      <c r="A225" s="23">
        <v>225</v>
      </c>
      <c r="B225" s="2" t="s">
        <v>44</v>
      </c>
      <c r="C225" s="24" t="s">
        <v>1011</v>
      </c>
      <c r="D225" s="2" t="s">
        <v>1063</v>
      </c>
      <c r="E225" s="2" t="s">
        <v>1090</v>
      </c>
      <c r="F225" s="25" t="s">
        <v>1119</v>
      </c>
      <c r="G225" s="29" t="s">
        <v>9</v>
      </c>
      <c r="H225" s="29" t="s">
        <v>9</v>
      </c>
      <c r="I225" s="29" t="s">
        <v>9</v>
      </c>
      <c r="J225" s="29" t="s">
        <v>9</v>
      </c>
      <c r="K225" s="29" t="s">
        <v>9</v>
      </c>
      <c r="L225" s="26" t="str">
        <f t="shared" si="72"/>
        <v>Equipamento</v>
      </c>
      <c r="M225" s="26" t="str">
        <f t="shared" si="72"/>
        <v>Elétrico</v>
      </c>
      <c r="N225" s="26" t="str">
        <f t="shared" si="73"/>
        <v>Elétrica Cozinha</v>
      </c>
      <c r="O225" s="26" t="str">
        <f t="shared" si="73"/>
        <v>Refrigerador</v>
      </c>
      <c r="P225" s="21" t="s">
        <v>1120</v>
      </c>
      <c r="Q225" s="21" t="s">
        <v>1121</v>
      </c>
      <c r="R225" s="77" t="s">
        <v>9</v>
      </c>
      <c r="S225" s="27" t="str">
        <f t="shared" si="63"/>
        <v>Equipamento</v>
      </c>
      <c r="T225" s="27" t="str">
        <f t="shared" si="63"/>
        <v>Elétrico</v>
      </c>
      <c r="U225" s="27" t="str">
        <f t="shared" si="63"/>
        <v>Elétrica.Cozinha</v>
      </c>
      <c r="V225" s="77" t="s">
        <v>90</v>
      </c>
      <c r="W225" s="1" t="str">
        <f t="shared" si="56"/>
        <v>Key.Equ.225</v>
      </c>
      <c r="X225" s="49" t="s">
        <v>1068</v>
      </c>
      <c r="Y225" s="80" t="s">
        <v>1122</v>
      </c>
    </row>
    <row r="226" spans="1:25" ht="6.65" customHeight="1" x14ac:dyDescent="0.4">
      <c r="A226" s="23">
        <v>226</v>
      </c>
      <c r="B226" s="2" t="s">
        <v>44</v>
      </c>
      <c r="C226" s="24" t="s">
        <v>1011</v>
      </c>
      <c r="D226" s="2" t="s">
        <v>1063</v>
      </c>
      <c r="E226" s="2" t="s">
        <v>1090</v>
      </c>
      <c r="F226" s="25" t="s">
        <v>1123</v>
      </c>
      <c r="G226" s="29" t="s">
        <v>9</v>
      </c>
      <c r="H226" s="29" t="s">
        <v>9</v>
      </c>
      <c r="I226" s="29" t="s">
        <v>9</v>
      </c>
      <c r="J226" s="29" t="s">
        <v>9</v>
      </c>
      <c r="K226" s="29" t="s">
        <v>9</v>
      </c>
      <c r="L226" s="26" t="str">
        <f t="shared" si="72"/>
        <v>Equipamento</v>
      </c>
      <c r="M226" s="26" t="str">
        <f t="shared" si="72"/>
        <v>Elétrico</v>
      </c>
      <c r="N226" s="26" t="str">
        <f t="shared" si="73"/>
        <v>Elétrica Cozinha</v>
      </c>
      <c r="O226" s="26" t="str">
        <f t="shared" si="73"/>
        <v>Seca Roupa</v>
      </c>
      <c r="P226" s="21" t="s">
        <v>1124</v>
      </c>
      <c r="Q226" s="21" t="s">
        <v>1125</v>
      </c>
      <c r="R226" s="77" t="s">
        <v>9</v>
      </c>
      <c r="S226" s="27" t="str">
        <f t="shared" si="63"/>
        <v>Equipamento</v>
      </c>
      <c r="T226" s="27" t="str">
        <f t="shared" si="63"/>
        <v>Elétrico</v>
      </c>
      <c r="U226" s="27" t="str">
        <f t="shared" si="63"/>
        <v>Elétrica.Cozinha</v>
      </c>
      <c r="V226" s="77" t="s">
        <v>90</v>
      </c>
      <c r="W226" s="1" t="str">
        <f t="shared" si="56"/>
        <v>Key.Equ.226</v>
      </c>
      <c r="X226" s="49" t="s">
        <v>1068</v>
      </c>
      <c r="Y226" s="80" t="s">
        <v>1126</v>
      </c>
    </row>
    <row r="227" spans="1:25" ht="6.65" customHeight="1" x14ac:dyDescent="0.4">
      <c r="A227" s="23">
        <v>227</v>
      </c>
      <c r="B227" s="2" t="s">
        <v>44</v>
      </c>
      <c r="C227" s="24" t="s">
        <v>1011</v>
      </c>
      <c r="D227" s="2" t="s">
        <v>1063</v>
      </c>
      <c r="E227" s="2" t="s">
        <v>1127</v>
      </c>
      <c r="F227" s="25" t="s">
        <v>1128</v>
      </c>
      <c r="G227" s="29" t="s">
        <v>9</v>
      </c>
      <c r="H227" s="29" t="s">
        <v>9</v>
      </c>
      <c r="I227" s="29" t="s">
        <v>9</v>
      </c>
      <c r="J227" s="29" t="s">
        <v>9</v>
      </c>
      <c r="K227" s="29" t="s">
        <v>9</v>
      </c>
      <c r="L227" s="26" t="str">
        <f t="shared" si="72"/>
        <v>Equipamento</v>
      </c>
      <c r="M227" s="26" t="str">
        <f t="shared" si="72"/>
        <v>Elétrico</v>
      </c>
      <c r="N227" s="26" t="str">
        <f t="shared" si="73"/>
        <v>Elétrica Escritório</v>
      </c>
      <c r="O227" s="26" t="str">
        <f t="shared" si="73"/>
        <v>Fotocopiadora</v>
      </c>
      <c r="P227" s="21" t="s">
        <v>1129</v>
      </c>
      <c r="Q227" s="21" t="s">
        <v>1130</v>
      </c>
      <c r="R227" s="77" t="s">
        <v>9</v>
      </c>
      <c r="S227" s="27" t="str">
        <f t="shared" si="63"/>
        <v>Equipamento</v>
      </c>
      <c r="T227" s="27" t="str">
        <f t="shared" si="63"/>
        <v>Elétrico</v>
      </c>
      <c r="U227" s="27" t="str">
        <f t="shared" si="63"/>
        <v>Elétrica.Escritório</v>
      </c>
      <c r="V227" s="77" t="s">
        <v>90</v>
      </c>
      <c r="W227" s="1" t="str">
        <f t="shared" si="56"/>
        <v>Key.Equ.227</v>
      </c>
      <c r="X227" s="49" t="s">
        <v>1068</v>
      </c>
      <c r="Y227" s="80" t="s">
        <v>1131</v>
      </c>
    </row>
    <row r="228" spans="1:25" ht="6.65" customHeight="1" x14ac:dyDescent="0.4">
      <c r="A228" s="23">
        <v>228</v>
      </c>
      <c r="B228" s="2" t="s">
        <v>44</v>
      </c>
      <c r="C228" s="24" t="s">
        <v>1011</v>
      </c>
      <c r="D228" s="2" t="s">
        <v>1063</v>
      </c>
      <c r="E228" s="2" t="s">
        <v>1127</v>
      </c>
      <c r="F228" s="25" t="s">
        <v>1132</v>
      </c>
      <c r="G228" s="29" t="s">
        <v>9</v>
      </c>
      <c r="H228" s="29" t="s">
        <v>9</v>
      </c>
      <c r="I228" s="29" t="s">
        <v>9</v>
      </c>
      <c r="J228" s="29" t="s">
        <v>9</v>
      </c>
      <c r="K228" s="29" t="s">
        <v>9</v>
      </c>
      <c r="L228" s="26" t="str">
        <f t="shared" si="72"/>
        <v>Equipamento</v>
      </c>
      <c r="M228" s="26" t="str">
        <f t="shared" si="72"/>
        <v>Elétrico</v>
      </c>
      <c r="N228" s="26" t="str">
        <f t="shared" si="73"/>
        <v>Elétrica Escritório</v>
      </c>
      <c r="O228" s="26" t="str">
        <f t="shared" si="73"/>
        <v>Máquina Venda</v>
      </c>
      <c r="P228" s="21" t="s">
        <v>1133</v>
      </c>
      <c r="Q228" s="21" t="s">
        <v>1134</v>
      </c>
      <c r="R228" s="77" t="s">
        <v>9</v>
      </c>
      <c r="S228" s="27" t="str">
        <f t="shared" si="63"/>
        <v>Equipamento</v>
      </c>
      <c r="T228" s="27" t="str">
        <f t="shared" si="63"/>
        <v>Elétrico</v>
      </c>
      <c r="U228" s="27" t="str">
        <f t="shared" si="63"/>
        <v>Elétrica.Escritório</v>
      </c>
      <c r="V228" s="77" t="s">
        <v>90</v>
      </c>
      <c r="W228" s="1" t="str">
        <f t="shared" si="56"/>
        <v>Key.Equ.228</v>
      </c>
      <c r="X228" s="49" t="s">
        <v>1068</v>
      </c>
      <c r="Y228" s="80" t="s">
        <v>1135</v>
      </c>
    </row>
    <row r="229" spans="1:25" ht="6.65" customHeight="1" x14ac:dyDescent="0.4">
      <c r="A229" s="23">
        <v>229</v>
      </c>
      <c r="B229" s="2" t="s">
        <v>44</v>
      </c>
      <c r="C229" s="24" t="s">
        <v>1011</v>
      </c>
      <c r="D229" s="2" t="s">
        <v>1136</v>
      </c>
      <c r="E229" s="2" t="s">
        <v>1137</v>
      </c>
      <c r="F229" s="25" t="s">
        <v>1138</v>
      </c>
      <c r="G229" s="29" t="s">
        <v>9</v>
      </c>
      <c r="H229" s="29" t="s">
        <v>9</v>
      </c>
      <c r="I229" s="29" t="s">
        <v>9</v>
      </c>
      <c r="J229" s="29" t="s">
        <v>9</v>
      </c>
      <c r="K229" s="29" t="s">
        <v>9</v>
      </c>
      <c r="L229" s="26" t="str">
        <f t="shared" si="72"/>
        <v>Equipamento</v>
      </c>
      <c r="M229" s="26" t="str">
        <f t="shared" si="72"/>
        <v>AudioVisual</v>
      </c>
      <c r="N229" s="26" t="str">
        <f t="shared" si="73"/>
        <v>Aparelho Avi</v>
      </c>
      <c r="O229" s="26" t="str">
        <f t="shared" si="73"/>
        <v>Aparelho AudioVisual</v>
      </c>
      <c r="P229" s="21" t="s">
        <v>1139</v>
      </c>
      <c r="Q229" s="21" t="s">
        <v>1140</v>
      </c>
      <c r="R229" s="77" t="s">
        <v>9</v>
      </c>
      <c r="S229" s="27" t="str">
        <f t="shared" si="63"/>
        <v>Equipamento</v>
      </c>
      <c r="T229" s="27" t="str">
        <f t="shared" si="63"/>
        <v>AudioVisual</v>
      </c>
      <c r="U229" s="27" t="str">
        <f t="shared" si="63"/>
        <v>Aparelho.Avi</v>
      </c>
      <c r="V229" s="77" t="s">
        <v>90</v>
      </c>
      <c r="W229" s="1" t="str">
        <f t="shared" si="56"/>
        <v>Key.Equ.229</v>
      </c>
      <c r="X229" s="49" t="s">
        <v>1141</v>
      </c>
      <c r="Y229" s="80" t="s">
        <v>1142</v>
      </c>
    </row>
    <row r="230" spans="1:25" ht="6.65" customHeight="1" x14ac:dyDescent="0.4">
      <c r="A230" s="23">
        <v>230</v>
      </c>
      <c r="B230" s="2" t="s">
        <v>44</v>
      </c>
      <c r="C230" s="24" t="s">
        <v>1011</v>
      </c>
      <c r="D230" s="2" t="s">
        <v>1136</v>
      </c>
      <c r="E230" s="2" t="s">
        <v>1137</v>
      </c>
      <c r="F230" s="25" t="s">
        <v>1143</v>
      </c>
      <c r="G230" s="29" t="s">
        <v>9</v>
      </c>
      <c r="H230" s="29" t="s">
        <v>9</v>
      </c>
      <c r="I230" s="29" t="s">
        <v>9</v>
      </c>
      <c r="J230" s="29" t="s">
        <v>9</v>
      </c>
      <c r="K230" s="29" t="s">
        <v>9</v>
      </c>
      <c r="L230" s="26" t="str">
        <f t="shared" si="72"/>
        <v>Equipamento</v>
      </c>
      <c r="M230" s="26" t="str">
        <f t="shared" si="72"/>
        <v>AudioVisual</v>
      </c>
      <c r="N230" s="26" t="str">
        <f t="shared" si="73"/>
        <v>Aparelho Avi</v>
      </c>
      <c r="O230" s="26" t="str">
        <f t="shared" si="73"/>
        <v>Amplificador</v>
      </c>
      <c r="P230" s="21" t="s">
        <v>1144</v>
      </c>
      <c r="Q230" s="21" t="s">
        <v>1145</v>
      </c>
      <c r="R230" s="77" t="s">
        <v>9</v>
      </c>
      <c r="S230" s="27" t="str">
        <f t="shared" ref="S230:U248" si="74">SUBSTITUTE(C230, "_", " ")</f>
        <v>Equipamento</v>
      </c>
      <c r="T230" s="27" t="str">
        <f t="shared" si="74"/>
        <v>AudioVisual</v>
      </c>
      <c r="U230" s="27" t="str">
        <f t="shared" si="74"/>
        <v>Aparelho.Avi</v>
      </c>
      <c r="V230" s="77" t="s">
        <v>90</v>
      </c>
      <c r="W230" s="1" t="str">
        <f t="shared" si="56"/>
        <v>Key.Equ.230</v>
      </c>
      <c r="X230" s="49" t="s">
        <v>1141</v>
      </c>
      <c r="Y230" s="80" t="s">
        <v>1146</v>
      </c>
    </row>
    <row r="231" spans="1:25" ht="6.65" customHeight="1" x14ac:dyDescent="0.4">
      <c r="A231" s="23">
        <v>231</v>
      </c>
      <c r="B231" s="2" t="s">
        <v>44</v>
      </c>
      <c r="C231" s="24" t="s">
        <v>1011</v>
      </c>
      <c r="D231" s="2" t="s">
        <v>1136</v>
      </c>
      <c r="E231" s="2" t="s">
        <v>1137</v>
      </c>
      <c r="F231" s="25" t="s">
        <v>1147</v>
      </c>
      <c r="G231" s="29" t="s">
        <v>9</v>
      </c>
      <c r="H231" s="29" t="s">
        <v>9</v>
      </c>
      <c r="I231" s="29" t="s">
        <v>9</v>
      </c>
      <c r="J231" s="29" t="s">
        <v>9</v>
      </c>
      <c r="K231" s="29" t="s">
        <v>9</v>
      </c>
      <c r="L231" s="26" t="str">
        <f t="shared" si="72"/>
        <v>Equipamento</v>
      </c>
      <c r="M231" s="26" t="str">
        <f t="shared" si="72"/>
        <v>AudioVisual</v>
      </c>
      <c r="N231" s="26" t="str">
        <f t="shared" si="73"/>
        <v>Aparelho Avi</v>
      </c>
      <c r="O231" s="26" t="str">
        <f t="shared" si="73"/>
        <v>Câmera</v>
      </c>
      <c r="P231" s="21" t="s">
        <v>1148</v>
      </c>
      <c r="Q231" s="21" t="s">
        <v>1149</v>
      </c>
      <c r="R231" s="77" t="s">
        <v>9</v>
      </c>
      <c r="S231" s="27" t="str">
        <f t="shared" si="74"/>
        <v>Equipamento</v>
      </c>
      <c r="T231" s="27" t="str">
        <f t="shared" si="74"/>
        <v>AudioVisual</v>
      </c>
      <c r="U231" s="27" t="str">
        <f t="shared" si="74"/>
        <v>Aparelho.Avi</v>
      </c>
      <c r="V231" s="77" t="s">
        <v>90</v>
      </c>
      <c r="W231" s="1" t="str">
        <f t="shared" si="56"/>
        <v>Key.Equ.231</v>
      </c>
      <c r="X231" s="49" t="s">
        <v>1141</v>
      </c>
      <c r="Y231" s="80" t="s">
        <v>1150</v>
      </c>
    </row>
    <row r="232" spans="1:25" ht="6.65" customHeight="1" x14ac:dyDescent="0.4">
      <c r="A232" s="23">
        <v>232</v>
      </c>
      <c r="B232" s="2" t="s">
        <v>44</v>
      </c>
      <c r="C232" s="24" t="s">
        <v>1011</v>
      </c>
      <c r="D232" s="2" t="s">
        <v>1136</v>
      </c>
      <c r="E232" s="2" t="s">
        <v>1137</v>
      </c>
      <c r="F232" s="25" t="s">
        <v>1151</v>
      </c>
      <c r="G232" s="29" t="s">
        <v>9</v>
      </c>
      <c r="H232" s="29" t="s">
        <v>9</v>
      </c>
      <c r="I232" s="29" t="s">
        <v>9</v>
      </c>
      <c r="J232" s="29" t="s">
        <v>9</v>
      </c>
      <c r="K232" s="29" t="s">
        <v>9</v>
      </c>
      <c r="L232" s="26" t="str">
        <f t="shared" si="72"/>
        <v>Equipamento</v>
      </c>
      <c r="M232" s="26" t="str">
        <f t="shared" si="72"/>
        <v>AudioVisual</v>
      </c>
      <c r="N232" s="26" t="str">
        <f t="shared" si="73"/>
        <v>Aparelho Avi</v>
      </c>
      <c r="O232" s="26" t="str">
        <f t="shared" si="73"/>
        <v>Terminal de Comunicação</v>
      </c>
      <c r="P232" s="21" t="s">
        <v>1152</v>
      </c>
      <c r="Q232" s="21" t="s">
        <v>1153</v>
      </c>
      <c r="R232" s="77" t="s">
        <v>9</v>
      </c>
      <c r="S232" s="27" t="str">
        <f t="shared" si="74"/>
        <v>Equipamento</v>
      </c>
      <c r="T232" s="27" t="str">
        <f t="shared" si="74"/>
        <v>AudioVisual</v>
      </c>
      <c r="U232" s="27" t="str">
        <f t="shared" si="74"/>
        <v>Aparelho.Avi</v>
      </c>
      <c r="V232" s="77" t="s">
        <v>90</v>
      </c>
      <c r="W232" s="1" t="str">
        <f t="shared" si="56"/>
        <v>Key.Equ.232</v>
      </c>
      <c r="X232" s="49" t="s">
        <v>1141</v>
      </c>
      <c r="Y232" s="80" t="s">
        <v>1154</v>
      </c>
    </row>
    <row r="233" spans="1:25" ht="6.65" customHeight="1" x14ac:dyDescent="0.4">
      <c r="A233" s="23">
        <v>233</v>
      </c>
      <c r="B233" s="2" t="s">
        <v>44</v>
      </c>
      <c r="C233" s="24" t="s">
        <v>1011</v>
      </c>
      <c r="D233" s="2" t="s">
        <v>1136</v>
      </c>
      <c r="E233" s="2" t="s">
        <v>1137</v>
      </c>
      <c r="F233" s="25" t="s">
        <v>1155</v>
      </c>
      <c r="G233" s="29" t="s">
        <v>9</v>
      </c>
      <c r="H233" s="29" t="s">
        <v>9</v>
      </c>
      <c r="I233" s="29" t="s">
        <v>9</v>
      </c>
      <c r="J233" s="29" t="s">
        <v>9</v>
      </c>
      <c r="K233" s="29" t="s">
        <v>9</v>
      </c>
      <c r="L233" s="26" t="str">
        <f t="shared" si="72"/>
        <v>Equipamento</v>
      </c>
      <c r="M233" s="26" t="str">
        <f t="shared" si="72"/>
        <v>AudioVisual</v>
      </c>
      <c r="N233" s="26" t="str">
        <f t="shared" si="73"/>
        <v>Aparelho Avi</v>
      </c>
      <c r="O233" s="26" t="str">
        <f t="shared" si="73"/>
        <v>Monitor</v>
      </c>
      <c r="P233" s="21" t="s">
        <v>1156</v>
      </c>
      <c r="Q233" s="21" t="s">
        <v>1157</v>
      </c>
      <c r="R233" s="77" t="s">
        <v>9</v>
      </c>
      <c r="S233" s="27" t="str">
        <f t="shared" si="74"/>
        <v>Equipamento</v>
      </c>
      <c r="T233" s="27" t="str">
        <f t="shared" si="74"/>
        <v>AudioVisual</v>
      </c>
      <c r="U233" s="27" t="str">
        <f t="shared" si="74"/>
        <v>Aparelho.Avi</v>
      </c>
      <c r="V233" s="77" t="s">
        <v>90</v>
      </c>
      <c r="W233" s="1" t="str">
        <f t="shared" si="56"/>
        <v>Key.Equ.233</v>
      </c>
      <c r="X233" s="49" t="s">
        <v>1141</v>
      </c>
      <c r="Y233" s="80" t="s">
        <v>1158</v>
      </c>
    </row>
    <row r="234" spans="1:25" ht="6.65" customHeight="1" x14ac:dyDescent="0.4">
      <c r="A234" s="23">
        <v>234</v>
      </c>
      <c r="B234" s="2" t="s">
        <v>44</v>
      </c>
      <c r="C234" s="24" t="s">
        <v>1011</v>
      </c>
      <c r="D234" s="2" t="s">
        <v>1136</v>
      </c>
      <c r="E234" s="2" t="s">
        <v>1137</v>
      </c>
      <c r="F234" s="25" t="s">
        <v>1159</v>
      </c>
      <c r="G234" s="29" t="s">
        <v>9</v>
      </c>
      <c r="H234" s="29" t="s">
        <v>9</v>
      </c>
      <c r="I234" s="29" t="s">
        <v>9</v>
      </c>
      <c r="J234" s="29" t="s">
        <v>9</v>
      </c>
      <c r="K234" s="29" t="s">
        <v>9</v>
      </c>
      <c r="L234" s="26" t="str">
        <f t="shared" si="72"/>
        <v>Equipamento</v>
      </c>
      <c r="M234" s="26" t="str">
        <f t="shared" si="72"/>
        <v>AudioVisual</v>
      </c>
      <c r="N234" s="26" t="str">
        <f t="shared" si="73"/>
        <v>Aparelho Avi</v>
      </c>
      <c r="O234" s="26" t="str">
        <f t="shared" si="73"/>
        <v>Microfone</v>
      </c>
      <c r="P234" s="21" t="s">
        <v>1160</v>
      </c>
      <c r="Q234" s="21" t="s">
        <v>1161</v>
      </c>
      <c r="R234" s="77" t="s">
        <v>9</v>
      </c>
      <c r="S234" s="27" t="str">
        <f t="shared" si="74"/>
        <v>Equipamento</v>
      </c>
      <c r="T234" s="27" t="str">
        <f t="shared" si="74"/>
        <v>AudioVisual</v>
      </c>
      <c r="U234" s="27" t="str">
        <f t="shared" si="74"/>
        <v>Aparelho.Avi</v>
      </c>
      <c r="V234" s="77" t="s">
        <v>90</v>
      </c>
      <c r="W234" s="1" t="str">
        <f t="shared" si="56"/>
        <v>Key.Equ.234</v>
      </c>
      <c r="X234" s="49" t="s">
        <v>1141</v>
      </c>
      <c r="Y234" s="80" t="s">
        <v>1162</v>
      </c>
    </row>
    <row r="235" spans="1:25" ht="6.65" customHeight="1" x14ac:dyDescent="0.4">
      <c r="A235" s="23">
        <v>235</v>
      </c>
      <c r="B235" s="2" t="s">
        <v>44</v>
      </c>
      <c r="C235" s="24" t="s">
        <v>1011</v>
      </c>
      <c r="D235" s="2" t="s">
        <v>1136</v>
      </c>
      <c r="E235" s="2" t="s">
        <v>1137</v>
      </c>
      <c r="F235" s="25" t="s">
        <v>1163</v>
      </c>
      <c r="G235" s="29" t="s">
        <v>9</v>
      </c>
      <c r="H235" s="29" t="s">
        <v>9</v>
      </c>
      <c r="I235" s="29" t="s">
        <v>9</v>
      </c>
      <c r="J235" s="29" t="s">
        <v>9</v>
      </c>
      <c r="K235" s="29" t="s">
        <v>9</v>
      </c>
      <c r="L235" s="26" t="str">
        <f t="shared" si="72"/>
        <v>Equipamento</v>
      </c>
      <c r="M235" s="26" t="str">
        <f t="shared" si="72"/>
        <v>AudioVisual</v>
      </c>
      <c r="N235" s="26" t="str">
        <f t="shared" si="73"/>
        <v>Aparelho Avi</v>
      </c>
      <c r="O235" s="26" t="str">
        <f t="shared" si="73"/>
        <v>Reprodutor</v>
      </c>
      <c r="P235" s="21" t="s">
        <v>1164</v>
      </c>
      <c r="Q235" s="21" t="s">
        <v>1165</v>
      </c>
      <c r="R235" s="77" t="s">
        <v>9</v>
      </c>
      <c r="S235" s="27" t="str">
        <f t="shared" si="74"/>
        <v>Equipamento</v>
      </c>
      <c r="T235" s="27" t="str">
        <f t="shared" si="74"/>
        <v>AudioVisual</v>
      </c>
      <c r="U235" s="27" t="str">
        <f t="shared" si="74"/>
        <v>Aparelho.Avi</v>
      </c>
      <c r="V235" s="77" t="s">
        <v>90</v>
      </c>
      <c r="W235" s="1" t="str">
        <f t="shared" si="56"/>
        <v>Key.Equ.235</v>
      </c>
      <c r="X235" s="49" t="s">
        <v>1141</v>
      </c>
      <c r="Y235" s="80" t="s">
        <v>1166</v>
      </c>
    </row>
    <row r="236" spans="1:25" ht="6.65" customHeight="1" x14ac:dyDescent="0.4">
      <c r="A236" s="23">
        <v>236</v>
      </c>
      <c r="B236" s="2" t="s">
        <v>44</v>
      </c>
      <c r="C236" s="24" t="s">
        <v>1011</v>
      </c>
      <c r="D236" s="2" t="s">
        <v>1136</v>
      </c>
      <c r="E236" s="2" t="s">
        <v>1137</v>
      </c>
      <c r="F236" s="25" t="s">
        <v>1167</v>
      </c>
      <c r="G236" s="29" t="s">
        <v>9</v>
      </c>
      <c r="H236" s="29" t="s">
        <v>9</v>
      </c>
      <c r="I236" s="29" t="s">
        <v>9</v>
      </c>
      <c r="J236" s="29" t="s">
        <v>9</v>
      </c>
      <c r="K236" s="29" t="s">
        <v>9</v>
      </c>
      <c r="L236" s="26" t="str">
        <f t="shared" si="72"/>
        <v>Equipamento</v>
      </c>
      <c r="M236" s="26" t="str">
        <f t="shared" si="72"/>
        <v>AudioVisual</v>
      </c>
      <c r="N236" s="26" t="str">
        <f t="shared" si="73"/>
        <v>Aparelho Avi</v>
      </c>
      <c r="O236" s="26" t="str">
        <f t="shared" si="73"/>
        <v>Projetor</v>
      </c>
      <c r="P236" s="21" t="s">
        <v>1168</v>
      </c>
      <c r="Q236" s="21" t="s">
        <v>1169</v>
      </c>
      <c r="R236" s="77" t="s">
        <v>9</v>
      </c>
      <c r="S236" s="27" t="str">
        <f t="shared" si="74"/>
        <v>Equipamento</v>
      </c>
      <c r="T236" s="27" t="str">
        <f t="shared" si="74"/>
        <v>AudioVisual</v>
      </c>
      <c r="U236" s="27" t="str">
        <f t="shared" si="74"/>
        <v>Aparelho.Avi</v>
      </c>
      <c r="V236" s="77" t="s">
        <v>90</v>
      </c>
      <c r="W236" s="1" t="str">
        <f t="shared" si="56"/>
        <v>Key.Equ.236</v>
      </c>
      <c r="X236" s="49" t="s">
        <v>1141</v>
      </c>
      <c r="Y236" s="80" t="s">
        <v>1170</v>
      </c>
    </row>
    <row r="237" spans="1:25" ht="6.65" customHeight="1" x14ac:dyDescent="0.4">
      <c r="A237" s="23">
        <v>237</v>
      </c>
      <c r="B237" s="2" t="s">
        <v>44</v>
      </c>
      <c r="C237" s="24" t="s">
        <v>1011</v>
      </c>
      <c r="D237" s="2" t="s">
        <v>1136</v>
      </c>
      <c r="E237" s="2" t="s">
        <v>1137</v>
      </c>
      <c r="F237" s="25" t="s">
        <v>1171</v>
      </c>
      <c r="G237" s="29" t="s">
        <v>9</v>
      </c>
      <c r="H237" s="29" t="s">
        <v>9</v>
      </c>
      <c r="I237" s="29" t="s">
        <v>9</v>
      </c>
      <c r="J237" s="29" t="s">
        <v>9</v>
      </c>
      <c r="K237" s="29" t="s">
        <v>9</v>
      </c>
      <c r="L237" s="26" t="str">
        <f t="shared" si="72"/>
        <v>Equipamento</v>
      </c>
      <c r="M237" s="26" t="str">
        <f t="shared" si="72"/>
        <v>AudioVisual</v>
      </c>
      <c r="N237" s="26" t="str">
        <f t="shared" si="73"/>
        <v>Aparelho Avi</v>
      </c>
      <c r="O237" s="26" t="str">
        <f t="shared" si="73"/>
        <v>Receptor</v>
      </c>
      <c r="P237" s="21" t="s">
        <v>1172</v>
      </c>
      <c r="Q237" s="21" t="s">
        <v>1173</v>
      </c>
      <c r="R237" s="77" t="s">
        <v>9</v>
      </c>
      <c r="S237" s="27" t="str">
        <f t="shared" si="74"/>
        <v>Equipamento</v>
      </c>
      <c r="T237" s="27" t="str">
        <f t="shared" si="74"/>
        <v>AudioVisual</v>
      </c>
      <c r="U237" s="27" t="str">
        <f t="shared" si="74"/>
        <v>Aparelho.Avi</v>
      </c>
      <c r="V237" s="77" t="s">
        <v>90</v>
      </c>
      <c r="W237" s="1" t="str">
        <f t="shared" si="56"/>
        <v>Key.Equ.237</v>
      </c>
      <c r="X237" s="49" t="s">
        <v>1141</v>
      </c>
      <c r="Y237" s="80" t="s">
        <v>1174</v>
      </c>
    </row>
    <row r="238" spans="1:25" ht="6.65" customHeight="1" x14ac:dyDescent="0.4">
      <c r="A238" s="23">
        <v>238</v>
      </c>
      <c r="B238" s="2" t="s">
        <v>44</v>
      </c>
      <c r="C238" s="24" t="s">
        <v>1011</v>
      </c>
      <c r="D238" s="2" t="s">
        <v>1136</v>
      </c>
      <c r="E238" s="2" t="s">
        <v>1137</v>
      </c>
      <c r="F238" s="25" t="s">
        <v>1175</v>
      </c>
      <c r="G238" s="29" t="s">
        <v>9</v>
      </c>
      <c r="H238" s="29" t="s">
        <v>9</v>
      </c>
      <c r="I238" s="29" t="s">
        <v>9</v>
      </c>
      <c r="J238" s="29" t="s">
        <v>9</v>
      </c>
      <c r="K238" s="29" t="s">
        <v>9</v>
      </c>
      <c r="L238" s="26" t="str">
        <f t="shared" si="72"/>
        <v>Equipamento</v>
      </c>
      <c r="M238" s="26" t="str">
        <f t="shared" si="72"/>
        <v>AudioVisual</v>
      </c>
      <c r="N238" s="26" t="str">
        <f t="shared" si="73"/>
        <v>Aparelho Avi</v>
      </c>
      <c r="O238" s="26" t="str">
        <f t="shared" si="73"/>
        <v>Equipo de Gravação</v>
      </c>
      <c r="P238" s="21" t="s">
        <v>1176</v>
      </c>
      <c r="Q238" s="21" t="s">
        <v>1177</v>
      </c>
      <c r="R238" s="77" t="s">
        <v>9</v>
      </c>
      <c r="S238" s="27" t="str">
        <f t="shared" si="74"/>
        <v>Equipamento</v>
      </c>
      <c r="T238" s="27" t="str">
        <f t="shared" si="74"/>
        <v>AudioVisual</v>
      </c>
      <c r="U238" s="27" t="str">
        <f t="shared" si="74"/>
        <v>Aparelho.Avi</v>
      </c>
      <c r="V238" s="77" t="s">
        <v>90</v>
      </c>
      <c r="W238" s="1" t="str">
        <f t="shared" si="56"/>
        <v>Key.Equ.238</v>
      </c>
      <c r="X238" s="49" t="s">
        <v>1141</v>
      </c>
      <c r="Y238" s="80" t="s">
        <v>1178</v>
      </c>
    </row>
    <row r="239" spans="1:25" ht="6.65" customHeight="1" x14ac:dyDescent="0.4">
      <c r="A239" s="23">
        <v>239</v>
      </c>
      <c r="B239" s="2" t="s">
        <v>44</v>
      </c>
      <c r="C239" s="24" t="s">
        <v>1011</v>
      </c>
      <c r="D239" s="2" t="s">
        <v>1136</v>
      </c>
      <c r="E239" s="2" t="s">
        <v>1137</v>
      </c>
      <c r="F239" s="25" t="s">
        <v>1179</v>
      </c>
      <c r="G239" s="29" t="s">
        <v>9</v>
      </c>
      <c r="H239" s="29" t="s">
        <v>9</v>
      </c>
      <c r="I239" s="29" t="s">
        <v>9</v>
      </c>
      <c r="J239" s="29" t="s">
        <v>9</v>
      </c>
      <c r="K239" s="29" t="s">
        <v>9</v>
      </c>
      <c r="L239" s="26" t="str">
        <f t="shared" si="72"/>
        <v>Equipamento</v>
      </c>
      <c r="M239" s="26" t="str">
        <f t="shared" si="72"/>
        <v>AudioVisual</v>
      </c>
      <c r="N239" s="26" t="str">
        <f t="shared" si="73"/>
        <v>Aparelho Avi</v>
      </c>
      <c r="O239" s="26" t="str">
        <f t="shared" si="73"/>
        <v>Alto-falante</v>
      </c>
      <c r="P239" s="21" t="s">
        <v>1180</v>
      </c>
      <c r="Q239" s="21" t="s">
        <v>1181</v>
      </c>
      <c r="R239" s="77" t="s">
        <v>9</v>
      </c>
      <c r="S239" s="27" t="str">
        <f t="shared" si="74"/>
        <v>Equipamento</v>
      </c>
      <c r="T239" s="27" t="str">
        <f t="shared" si="74"/>
        <v>AudioVisual</v>
      </c>
      <c r="U239" s="27" t="str">
        <f t="shared" si="74"/>
        <v>Aparelho.Avi</v>
      </c>
      <c r="V239" s="77" t="s">
        <v>90</v>
      </c>
      <c r="W239" s="1" t="str">
        <f t="shared" si="56"/>
        <v>Key.Equ.239</v>
      </c>
      <c r="X239" s="49" t="s">
        <v>1141</v>
      </c>
      <c r="Y239" s="80" t="s">
        <v>1182</v>
      </c>
    </row>
    <row r="240" spans="1:25" ht="6.65" customHeight="1" x14ac:dyDescent="0.4">
      <c r="A240" s="23">
        <v>240</v>
      </c>
      <c r="B240" s="2" t="s">
        <v>44</v>
      </c>
      <c r="C240" s="24" t="s">
        <v>1011</v>
      </c>
      <c r="D240" s="2" t="s">
        <v>1136</v>
      </c>
      <c r="E240" s="2" t="s">
        <v>1137</v>
      </c>
      <c r="F240" s="25" t="s">
        <v>1183</v>
      </c>
      <c r="G240" s="29" t="s">
        <v>9</v>
      </c>
      <c r="H240" s="29" t="s">
        <v>9</v>
      </c>
      <c r="I240" s="29" t="s">
        <v>9</v>
      </c>
      <c r="J240" s="29" t="s">
        <v>9</v>
      </c>
      <c r="K240" s="29" t="s">
        <v>9</v>
      </c>
      <c r="L240" s="26" t="str">
        <f t="shared" si="72"/>
        <v>Equipamento</v>
      </c>
      <c r="M240" s="26" t="str">
        <f t="shared" si="72"/>
        <v>AudioVisual</v>
      </c>
      <c r="N240" s="26" t="str">
        <f t="shared" si="73"/>
        <v>Aparelho Avi</v>
      </c>
      <c r="O240" s="26" t="str">
        <f t="shared" si="73"/>
        <v>Comutador</v>
      </c>
      <c r="P240" s="21" t="s">
        <v>1184</v>
      </c>
      <c r="Q240" s="21" t="s">
        <v>1185</v>
      </c>
      <c r="R240" s="77" t="s">
        <v>9</v>
      </c>
      <c r="S240" s="27" t="str">
        <f t="shared" si="74"/>
        <v>Equipamento</v>
      </c>
      <c r="T240" s="27" t="str">
        <f t="shared" si="74"/>
        <v>AudioVisual</v>
      </c>
      <c r="U240" s="27" t="str">
        <f t="shared" si="74"/>
        <v>Aparelho.Avi</v>
      </c>
      <c r="V240" s="77" t="s">
        <v>90</v>
      </c>
      <c r="W240" s="1" t="str">
        <f t="shared" si="56"/>
        <v>Key.Equ.240</v>
      </c>
      <c r="X240" s="49" t="s">
        <v>1141</v>
      </c>
      <c r="Y240" s="80" t="s">
        <v>1186</v>
      </c>
    </row>
    <row r="241" spans="1:25" ht="6.65" customHeight="1" x14ac:dyDescent="0.4">
      <c r="A241" s="23">
        <v>241</v>
      </c>
      <c r="B241" s="2" t="s">
        <v>44</v>
      </c>
      <c r="C241" s="24" t="s">
        <v>1011</v>
      </c>
      <c r="D241" s="2" t="s">
        <v>1136</v>
      </c>
      <c r="E241" s="2" t="s">
        <v>1137</v>
      </c>
      <c r="F241" s="25" t="s">
        <v>1187</v>
      </c>
      <c r="G241" s="29" t="s">
        <v>9</v>
      </c>
      <c r="H241" s="29" t="s">
        <v>9</v>
      </c>
      <c r="I241" s="29" t="s">
        <v>9</v>
      </c>
      <c r="J241" s="29" t="s">
        <v>9</v>
      </c>
      <c r="K241" s="29" t="s">
        <v>9</v>
      </c>
      <c r="L241" s="26" t="str">
        <f t="shared" si="72"/>
        <v>Equipamento</v>
      </c>
      <c r="M241" s="26" t="str">
        <f t="shared" si="72"/>
        <v>AudioVisual</v>
      </c>
      <c r="N241" s="26" t="str">
        <f t="shared" si="73"/>
        <v>Aparelho Avi</v>
      </c>
      <c r="O241" s="26" t="str">
        <f t="shared" si="73"/>
        <v>Telefone</v>
      </c>
      <c r="P241" s="21" t="s">
        <v>1188</v>
      </c>
      <c r="Q241" s="21" t="s">
        <v>1189</v>
      </c>
      <c r="R241" s="77" t="s">
        <v>9</v>
      </c>
      <c r="S241" s="27" t="str">
        <f t="shared" si="74"/>
        <v>Equipamento</v>
      </c>
      <c r="T241" s="27" t="str">
        <f t="shared" si="74"/>
        <v>AudioVisual</v>
      </c>
      <c r="U241" s="27" t="str">
        <f t="shared" si="74"/>
        <v>Aparelho.Avi</v>
      </c>
      <c r="V241" s="77" t="s">
        <v>90</v>
      </c>
      <c r="W241" s="1" t="str">
        <f t="shared" si="56"/>
        <v>Key.Equ.241</v>
      </c>
      <c r="X241" s="49" t="s">
        <v>1141</v>
      </c>
      <c r="Y241" s="80" t="s">
        <v>1190</v>
      </c>
    </row>
    <row r="242" spans="1:25" ht="6.65" customHeight="1" x14ac:dyDescent="0.4">
      <c r="A242" s="23">
        <v>242</v>
      </c>
      <c r="B242" s="2" t="s">
        <v>44</v>
      </c>
      <c r="C242" s="24" t="s">
        <v>1011</v>
      </c>
      <c r="D242" s="2" t="s">
        <v>1136</v>
      </c>
      <c r="E242" s="2" t="s">
        <v>1137</v>
      </c>
      <c r="F242" s="25" t="s">
        <v>1191</v>
      </c>
      <c r="G242" s="29" t="s">
        <v>9</v>
      </c>
      <c r="H242" s="29" t="s">
        <v>9</v>
      </c>
      <c r="I242" s="29" t="s">
        <v>9</v>
      </c>
      <c r="J242" s="29" t="s">
        <v>9</v>
      </c>
      <c r="K242" s="29" t="s">
        <v>9</v>
      </c>
      <c r="L242" s="26" t="str">
        <f t="shared" si="72"/>
        <v>Equipamento</v>
      </c>
      <c r="M242" s="26" t="str">
        <f t="shared" si="72"/>
        <v>AudioVisual</v>
      </c>
      <c r="N242" s="26" t="str">
        <f t="shared" si="73"/>
        <v>Aparelho Avi</v>
      </c>
      <c r="O242" s="26" t="str">
        <f t="shared" si="73"/>
        <v xml:space="preserve">Sintonizador </v>
      </c>
      <c r="P242" s="21" t="s">
        <v>1192</v>
      </c>
      <c r="Q242" s="21" t="s">
        <v>1193</v>
      </c>
      <c r="R242" s="77" t="s">
        <v>9</v>
      </c>
      <c r="S242" s="27" t="str">
        <f t="shared" si="74"/>
        <v>Equipamento</v>
      </c>
      <c r="T242" s="27" t="str">
        <f t="shared" si="74"/>
        <v>AudioVisual</v>
      </c>
      <c r="U242" s="27" t="str">
        <f t="shared" si="74"/>
        <v>Aparelho.Avi</v>
      </c>
      <c r="V242" s="77" t="s">
        <v>90</v>
      </c>
      <c r="W242" s="1" t="str">
        <f t="shared" si="56"/>
        <v>Key.Equ.242</v>
      </c>
      <c r="X242" s="49" t="s">
        <v>1141</v>
      </c>
      <c r="Y242" s="80" t="s">
        <v>1194</v>
      </c>
    </row>
    <row r="243" spans="1:25" ht="6.65" customHeight="1" x14ac:dyDescent="0.4">
      <c r="A243" s="23">
        <v>243</v>
      </c>
      <c r="B243" s="2" t="s">
        <v>44</v>
      </c>
      <c r="C243" s="2" t="s">
        <v>1195</v>
      </c>
      <c r="D243" s="2" t="s">
        <v>1196</v>
      </c>
      <c r="E243" s="2" t="s">
        <v>1197</v>
      </c>
      <c r="F243" s="25" t="s">
        <v>1198</v>
      </c>
      <c r="G243" s="29" t="s">
        <v>9</v>
      </c>
      <c r="H243" s="29" t="s">
        <v>9</v>
      </c>
      <c r="I243" s="29" t="s">
        <v>9</v>
      </c>
      <c r="J243" s="29" t="s">
        <v>9</v>
      </c>
      <c r="K243" s="29" t="s">
        <v>9</v>
      </c>
      <c r="L243" s="26" t="str">
        <f t="shared" si="72"/>
        <v>Espacial</v>
      </c>
      <c r="M243" s="26" t="str">
        <f t="shared" si="72"/>
        <v>Plano.Horizontal</v>
      </c>
      <c r="N243" s="26" t="str">
        <f t="shared" si="73"/>
        <v>Andar</v>
      </c>
      <c r="O243" s="26" t="str">
        <f t="shared" si="73"/>
        <v>Andar Prédio</v>
      </c>
      <c r="P243" s="21" t="s">
        <v>1199</v>
      </c>
      <c r="Q243" s="21" t="s">
        <v>1200</v>
      </c>
      <c r="R243" s="77" t="s">
        <v>9</v>
      </c>
      <c r="S243" s="27" t="str">
        <f t="shared" si="74"/>
        <v>Espacial</v>
      </c>
      <c r="T243" s="27" t="str">
        <f t="shared" si="74"/>
        <v>Plano.Horizontal</v>
      </c>
      <c r="U243" s="27" t="str">
        <f t="shared" si="74"/>
        <v>Andar</v>
      </c>
      <c r="V243" s="77" t="s">
        <v>90</v>
      </c>
      <c r="W243" s="1" t="str">
        <f t="shared" si="56"/>
        <v>Key.Esp.243</v>
      </c>
      <c r="X243" s="49" t="s">
        <v>1201</v>
      </c>
      <c r="Y243" s="80" t="s">
        <v>1202</v>
      </c>
    </row>
    <row r="244" spans="1:25" ht="6.65" customHeight="1" x14ac:dyDescent="0.4">
      <c r="A244" s="23">
        <v>244</v>
      </c>
      <c r="B244" s="2" t="s">
        <v>44</v>
      </c>
      <c r="C244" s="2" t="s">
        <v>1195</v>
      </c>
      <c r="D244" s="2" t="s">
        <v>1203</v>
      </c>
      <c r="E244" s="2" t="s">
        <v>1204</v>
      </c>
      <c r="F244" s="25" t="s">
        <v>1205</v>
      </c>
      <c r="G244" s="29" t="s">
        <v>9</v>
      </c>
      <c r="H244" s="29" t="s">
        <v>9</v>
      </c>
      <c r="I244" s="29" t="s">
        <v>9</v>
      </c>
      <c r="J244" s="29" t="s">
        <v>9</v>
      </c>
      <c r="K244" s="29" t="s">
        <v>9</v>
      </c>
      <c r="L244" s="26" t="str">
        <f t="shared" si="72"/>
        <v>Espacial</v>
      </c>
      <c r="M244" s="26" t="str">
        <f t="shared" si="72"/>
        <v>Plano.Vertical</v>
      </c>
      <c r="N244" s="26" t="str">
        <f t="shared" si="73"/>
        <v>Eixo</v>
      </c>
      <c r="O244" s="26" t="str">
        <f t="shared" si="73"/>
        <v>Eixo Estrutural</v>
      </c>
      <c r="P244" s="21" t="s">
        <v>1206</v>
      </c>
      <c r="Q244" s="21" t="s">
        <v>1207</v>
      </c>
      <c r="R244" s="77" t="s">
        <v>9</v>
      </c>
      <c r="S244" s="27" t="str">
        <f t="shared" si="74"/>
        <v>Espacial</v>
      </c>
      <c r="T244" s="27" t="str">
        <f t="shared" si="74"/>
        <v>Plano.Vertical</v>
      </c>
      <c r="U244" s="27" t="str">
        <f t="shared" si="74"/>
        <v>Eixo</v>
      </c>
      <c r="V244" s="77" t="s">
        <v>90</v>
      </c>
      <c r="W244" s="1" t="str">
        <f t="shared" si="56"/>
        <v>Key.Esp.244</v>
      </c>
      <c r="X244" s="49" t="s">
        <v>1208</v>
      </c>
      <c r="Y244" s="80" t="s">
        <v>1209</v>
      </c>
    </row>
    <row r="245" spans="1:25" ht="6.65" customHeight="1" x14ac:dyDescent="0.4">
      <c r="A245" s="23">
        <v>245</v>
      </c>
      <c r="B245" s="2" t="s">
        <v>44</v>
      </c>
      <c r="C245" s="2" t="s">
        <v>1195</v>
      </c>
      <c r="D245" s="2" t="s">
        <v>1203</v>
      </c>
      <c r="E245" s="2" t="s">
        <v>1204</v>
      </c>
      <c r="F245" s="25" t="s">
        <v>1210</v>
      </c>
      <c r="G245" s="29" t="s">
        <v>9</v>
      </c>
      <c r="H245" s="29" t="s">
        <v>9</v>
      </c>
      <c r="I245" s="29" t="s">
        <v>9</v>
      </c>
      <c r="J245" s="29" t="s">
        <v>9</v>
      </c>
      <c r="K245" s="29" t="s">
        <v>9</v>
      </c>
      <c r="L245" s="26" t="str">
        <f t="shared" si="72"/>
        <v>Espacial</v>
      </c>
      <c r="M245" s="26" t="str">
        <f t="shared" si="72"/>
        <v>Plano.Vertical</v>
      </c>
      <c r="N245" s="26" t="str">
        <f t="shared" si="73"/>
        <v>Eixo</v>
      </c>
      <c r="O245" s="26" t="str">
        <f t="shared" si="73"/>
        <v>Eixo Estrutural Irregular</v>
      </c>
      <c r="P245" s="21" t="s">
        <v>1211</v>
      </c>
      <c r="Q245" s="21" t="s">
        <v>1212</v>
      </c>
      <c r="R245" s="77" t="s">
        <v>9</v>
      </c>
      <c r="S245" s="27" t="str">
        <f t="shared" si="74"/>
        <v>Espacial</v>
      </c>
      <c r="T245" s="27" t="str">
        <f t="shared" si="74"/>
        <v>Plano.Vertical</v>
      </c>
      <c r="U245" s="27" t="str">
        <f t="shared" si="74"/>
        <v>Eixo</v>
      </c>
      <c r="V245" s="77" t="s">
        <v>90</v>
      </c>
      <c r="W245" s="1" t="str">
        <f t="shared" si="56"/>
        <v>Key.Esp.245</v>
      </c>
      <c r="X245" s="49" t="s">
        <v>1208</v>
      </c>
      <c r="Y245" s="80" t="s">
        <v>1213</v>
      </c>
    </row>
    <row r="246" spans="1:25" ht="6.65" customHeight="1" x14ac:dyDescent="0.4">
      <c r="A246" s="23">
        <v>246</v>
      </c>
      <c r="B246" s="2" t="s">
        <v>44</v>
      </c>
      <c r="C246" s="2" t="s">
        <v>1195</v>
      </c>
      <c r="D246" s="2" t="s">
        <v>1203</v>
      </c>
      <c r="E246" s="2" t="s">
        <v>1204</v>
      </c>
      <c r="F246" s="25" t="s">
        <v>1214</v>
      </c>
      <c r="G246" s="29" t="s">
        <v>9</v>
      </c>
      <c r="H246" s="29" t="s">
        <v>9</v>
      </c>
      <c r="I246" s="29" t="s">
        <v>9</v>
      </c>
      <c r="J246" s="29" t="s">
        <v>9</v>
      </c>
      <c r="K246" s="29" t="s">
        <v>9</v>
      </c>
      <c r="L246" s="26" t="str">
        <f t="shared" si="72"/>
        <v>Espacial</v>
      </c>
      <c r="M246" s="26" t="str">
        <f t="shared" si="72"/>
        <v>Plano.Vertical</v>
      </c>
      <c r="N246" s="26" t="str">
        <f t="shared" si="73"/>
        <v>Eixo</v>
      </c>
      <c r="O246" s="26" t="str">
        <f t="shared" si="73"/>
        <v>Eixo Estrutural Radial</v>
      </c>
      <c r="P246" s="21" t="s">
        <v>1215</v>
      </c>
      <c r="Q246" s="21" t="s">
        <v>1216</v>
      </c>
      <c r="R246" s="77" t="s">
        <v>9</v>
      </c>
      <c r="S246" s="27" t="str">
        <f t="shared" si="74"/>
        <v>Espacial</v>
      </c>
      <c r="T246" s="27" t="str">
        <f t="shared" si="74"/>
        <v>Plano.Vertical</v>
      </c>
      <c r="U246" s="27" t="str">
        <f t="shared" si="74"/>
        <v>Eixo</v>
      </c>
      <c r="V246" s="77" t="s">
        <v>90</v>
      </c>
      <c r="W246" s="1" t="str">
        <f t="shared" si="56"/>
        <v>Key.Esp.246</v>
      </c>
      <c r="X246" s="49" t="s">
        <v>1208</v>
      </c>
      <c r="Y246" s="80" t="s">
        <v>1217</v>
      </c>
    </row>
    <row r="247" spans="1:25" ht="6.65" customHeight="1" x14ac:dyDescent="0.4">
      <c r="A247" s="23">
        <v>247</v>
      </c>
      <c r="B247" s="2" t="s">
        <v>44</v>
      </c>
      <c r="C247" s="2" t="s">
        <v>1195</v>
      </c>
      <c r="D247" s="2" t="s">
        <v>1203</v>
      </c>
      <c r="E247" s="2" t="s">
        <v>1204</v>
      </c>
      <c r="F247" s="25" t="s">
        <v>1218</v>
      </c>
      <c r="G247" s="29" t="s">
        <v>9</v>
      </c>
      <c r="H247" s="29" t="s">
        <v>9</v>
      </c>
      <c r="I247" s="29" t="s">
        <v>9</v>
      </c>
      <c r="J247" s="29" t="s">
        <v>9</v>
      </c>
      <c r="K247" s="29" t="s">
        <v>9</v>
      </c>
      <c r="L247" s="26" t="str">
        <f t="shared" si="72"/>
        <v>Espacial</v>
      </c>
      <c r="M247" s="26" t="str">
        <f t="shared" si="72"/>
        <v>Plano.Vertical</v>
      </c>
      <c r="N247" s="26" t="str">
        <f t="shared" si="73"/>
        <v>Eixo</v>
      </c>
      <c r="O247" s="26" t="str">
        <f t="shared" si="73"/>
        <v>Eixo Estrutural Retangular</v>
      </c>
      <c r="P247" s="21" t="s">
        <v>1219</v>
      </c>
      <c r="Q247" s="21" t="s">
        <v>1220</v>
      </c>
      <c r="R247" s="77" t="s">
        <v>9</v>
      </c>
      <c r="S247" s="27" t="str">
        <f t="shared" si="74"/>
        <v>Espacial</v>
      </c>
      <c r="T247" s="27" t="str">
        <f t="shared" si="74"/>
        <v>Plano.Vertical</v>
      </c>
      <c r="U247" s="27" t="str">
        <f t="shared" si="74"/>
        <v>Eixo</v>
      </c>
      <c r="V247" s="77" t="s">
        <v>90</v>
      </c>
      <c r="W247" s="1" t="str">
        <f t="shared" si="56"/>
        <v>Key.Esp.247</v>
      </c>
      <c r="X247" s="49" t="s">
        <v>1208</v>
      </c>
      <c r="Y247" s="80" t="s">
        <v>1221</v>
      </c>
    </row>
    <row r="248" spans="1:25" ht="6.65" customHeight="1" x14ac:dyDescent="0.4">
      <c r="A248" s="23">
        <v>248</v>
      </c>
      <c r="B248" s="2" t="s">
        <v>44</v>
      </c>
      <c r="C248" s="2" t="s">
        <v>1195</v>
      </c>
      <c r="D248" s="2" t="s">
        <v>1203</v>
      </c>
      <c r="E248" s="2" t="s">
        <v>1204</v>
      </c>
      <c r="F248" s="25" t="s">
        <v>1222</v>
      </c>
      <c r="G248" s="29" t="s">
        <v>9</v>
      </c>
      <c r="H248" s="29" t="s">
        <v>9</v>
      </c>
      <c r="I248" s="29" t="s">
        <v>9</v>
      </c>
      <c r="J248" s="29" t="s">
        <v>9</v>
      </c>
      <c r="K248" s="29" t="s">
        <v>9</v>
      </c>
      <c r="L248" s="26" t="str">
        <f t="shared" si="72"/>
        <v>Espacial</v>
      </c>
      <c r="M248" s="26" t="str">
        <f t="shared" si="72"/>
        <v>Plano.Vertical</v>
      </c>
      <c r="N248" s="26" t="str">
        <f t="shared" si="73"/>
        <v>Eixo</v>
      </c>
      <c r="O248" s="26" t="str">
        <f t="shared" si="73"/>
        <v>Eixo Estrutural Triangular</v>
      </c>
      <c r="P248" s="21" t="s">
        <v>1223</v>
      </c>
      <c r="Q248" s="21" t="s">
        <v>1224</v>
      </c>
      <c r="R248" s="77" t="s">
        <v>9</v>
      </c>
      <c r="S248" s="27" t="str">
        <f t="shared" si="74"/>
        <v>Espacial</v>
      </c>
      <c r="T248" s="27" t="str">
        <f t="shared" si="74"/>
        <v>Plano.Vertical</v>
      </c>
      <c r="U248" s="27" t="str">
        <f t="shared" si="74"/>
        <v>Eixo</v>
      </c>
      <c r="V248" s="77" t="s">
        <v>90</v>
      </c>
      <c r="W248" s="1" t="str">
        <f t="shared" si="56"/>
        <v>Key.Esp.248</v>
      </c>
      <c r="X248" s="49" t="s">
        <v>1208</v>
      </c>
      <c r="Y248" s="80" t="s">
        <v>1225</v>
      </c>
    </row>
    <row r="249" spans="1:25" ht="6.65" customHeight="1" x14ac:dyDescent="0.4">
      <c r="A249" s="23">
        <v>249</v>
      </c>
      <c r="B249" s="2" t="s">
        <v>44</v>
      </c>
      <c r="C249" s="2" t="s">
        <v>1195</v>
      </c>
      <c r="D249" s="2" t="s">
        <v>1203</v>
      </c>
      <c r="E249" s="2" t="s">
        <v>1375</v>
      </c>
      <c r="F249" s="44" t="s">
        <v>1370</v>
      </c>
      <c r="G249" s="29" t="s">
        <v>9</v>
      </c>
      <c r="H249" s="29" t="s">
        <v>9</v>
      </c>
      <c r="I249" s="29" t="s">
        <v>9</v>
      </c>
      <c r="J249" s="29" t="s">
        <v>9</v>
      </c>
      <c r="K249" s="29" t="s">
        <v>9</v>
      </c>
      <c r="L249" s="26" t="str">
        <f>CONCATENATE("", C249)</f>
        <v>Espacial</v>
      </c>
      <c r="M249" s="26" t="str">
        <f>CONCATENATE("", D249)</f>
        <v>Plano.Vertical</v>
      </c>
      <c r="N249" s="26" t="str">
        <f>(SUBSTITUTE(SUBSTITUTE(CONCATENATE("",E249),"."," ")," De "," de "))</f>
        <v>Elevação</v>
      </c>
      <c r="O249" s="21" t="str">
        <f>IF(ISNUMBER(FIND("Ifc",F249)),CONCATENATE("Classe IFC:   ",F249),CONCATENATE("Categ.  Rvt:   ",F249))</f>
        <v>Categ.  Rvt:   Vista</v>
      </c>
      <c r="P249" s="21" t="s">
        <v>1372</v>
      </c>
      <c r="Q249" s="21" t="s">
        <v>1373</v>
      </c>
      <c r="R249" s="77" t="s">
        <v>9</v>
      </c>
      <c r="S249" s="27" t="str">
        <f t="shared" ref="S249:U250" si="75">SUBSTITUTE(C249, "_", " ")</f>
        <v>Espacial</v>
      </c>
      <c r="T249" s="27" t="str">
        <f t="shared" si="75"/>
        <v>Plano.Vertical</v>
      </c>
      <c r="U249" s="27" t="str">
        <f t="shared" si="75"/>
        <v>Elevação</v>
      </c>
      <c r="V249" s="77" t="s">
        <v>90</v>
      </c>
      <c r="W249" s="1" t="str">
        <f t="shared" si="56"/>
        <v>Key.Esp.249</v>
      </c>
      <c r="X249" s="81" t="s">
        <v>1371</v>
      </c>
      <c r="Y249" s="49" t="s">
        <v>9</v>
      </c>
    </row>
    <row r="250" spans="1:25" ht="6.65" customHeight="1" x14ac:dyDescent="0.4">
      <c r="A250" s="23">
        <v>250</v>
      </c>
      <c r="B250" s="2" t="s">
        <v>44</v>
      </c>
      <c r="C250" s="2" t="s">
        <v>1195</v>
      </c>
      <c r="D250" s="2" t="s">
        <v>1203</v>
      </c>
      <c r="E250" s="2" t="s">
        <v>1375</v>
      </c>
      <c r="F250" s="44" t="s">
        <v>1376</v>
      </c>
      <c r="G250" s="29" t="s">
        <v>9</v>
      </c>
      <c r="H250" s="29" t="s">
        <v>9</v>
      </c>
      <c r="I250" s="29" t="s">
        <v>9</v>
      </c>
      <c r="J250" s="29" t="s">
        <v>9</v>
      </c>
      <c r="K250" s="29" t="s">
        <v>9</v>
      </c>
      <c r="L250" s="26" t="str">
        <f>CONCATENATE("", C250)</f>
        <v>Espacial</v>
      </c>
      <c r="M250" s="26" t="str">
        <f>CONCATENATE("", D250)</f>
        <v>Plano.Vertical</v>
      </c>
      <c r="N250" s="26" t="str">
        <f>(SUBSTITUTE(SUBSTITUTE(CONCATENATE("",E250),"."," ")," De "," de "))</f>
        <v>Elevação</v>
      </c>
      <c r="O250" s="21" t="str">
        <f>IF(ISNUMBER(FIND("Ifc",F250)),CONCATENATE("Classe IFC:   ",F250),CONCATENATE("Categ.  Rvt:   ",F250))</f>
        <v>Categ.  Rvt:   Vista.Símbolo</v>
      </c>
      <c r="P250" s="21" t="s">
        <v>1372</v>
      </c>
      <c r="Q250" s="21" t="s">
        <v>1373</v>
      </c>
      <c r="R250" s="77" t="s">
        <v>9</v>
      </c>
      <c r="S250" s="27" t="str">
        <f t="shared" si="75"/>
        <v>Espacial</v>
      </c>
      <c r="T250" s="27" t="str">
        <f t="shared" si="75"/>
        <v>Plano.Vertical</v>
      </c>
      <c r="U250" s="27" t="str">
        <f t="shared" si="75"/>
        <v>Elevação</v>
      </c>
      <c r="V250" s="77" t="s">
        <v>90</v>
      </c>
      <c r="W250" s="1" t="str">
        <f t="shared" si="56"/>
        <v>Key.Esp.250</v>
      </c>
      <c r="X250" s="81" t="s">
        <v>1374</v>
      </c>
      <c r="Y250" s="49" t="s">
        <v>9</v>
      </c>
    </row>
    <row r="251" spans="1:25" ht="6.65" customHeight="1" x14ac:dyDescent="0.4">
      <c r="A251" s="23">
        <v>251</v>
      </c>
      <c r="B251" s="2" t="s">
        <v>44</v>
      </c>
      <c r="C251" s="2" t="s">
        <v>1195</v>
      </c>
      <c r="D251" s="2" t="s">
        <v>1226</v>
      </c>
      <c r="E251" s="2" t="s">
        <v>1227</v>
      </c>
      <c r="F251" s="25" t="s">
        <v>1228</v>
      </c>
      <c r="G251" s="29" t="s">
        <v>9</v>
      </c>
      <c r="H251" s="29" t="s">
        <v>9</v>
      </c>
      <c r="I251" s="29" t="s">
        <v>9</v>
      </c>
      <c r="J251" s="29" t="s">
        <v>9</v>
      </c>
      <c r="K251" s="29" t="s">
        <v>9</v>
      </c>
      <c r="L251" s="26" t="str">
        <f t="shared" si="72"/>
        <v>Espacial</v>
      </c>
      <c r="M251" s="26" t="str">
        <f t="shared" si="72"/>
        <v>Areas</v>
      </c>
      <c r="N251" s="26" t="str">
        <f t="shared" si="73"/>
        <v>A Externa</v>
      </c>
      <c r="O251" s="26" t="str">
        <f t="shared" si="73"/>
        <v>Espaço Externo</v>
      </c>
      <c r="P251" s="21" t="s">
        <v>1229</v>
      </c>
      <c r="Q251" s="21" t="s">
        <v>1230</v>
      </c>
      <c r="R251" s="77" t="s">
        <v>9</v>
      </c>
      <c r="S251" s="27" t="s">
        <v>1231</v>
      </c>
      <c r="T251" s="27" t="s">
        <v>1195</v>
      </c>
      <c r="U251" s="27" t="s">
        <v>1232</v>
      </c>
      <c r="V251" s="77" t="s">
        <v>90</v>
      </c>
      <c r="W251" s="1" t="str">
        <f t="shared" si="56"/>
        <v>Key.Esp.251</v>
      </c>
      <c r="X251" s="49" t="s">
        <v>1233</v>
      </c>
      <c r="Y251" s="80" t="s">
        <v>1234</v>
      </c>
    </row>
    <row r="252" spans="1:25" ht="6.65" customHeight="1" x14ac:dyDescent="0.4">
      <c r="A252" s="23">
        <v>252</v>
      </c>
      <c r="B252" s="2" t="s">
        <v>44</v>
      </c>
      <c r="C252" s="2" t="s">
        <v>1195</v>
      </c>
      <c r="D252" s="2" t="s">
        <v>1226</v>
      </c>
      <c r="E252" s="2" t="s">
        <v>1227</v>
      </c>
      <c r="F252" s="25" t="s">
        <v>1235</v>
      </c>
      <c r="G252" s="29" t="s">
        <v>9</v>
      </c>
      <c r="H252" s="29" t="s">
        <v>9</v>
      </c>
      <c r="I252" s="29" t="s">
        <v>9</v>
      </c>
      <c r="J252" s="29" t="s">
        <v>9</v>
      </c>
      <c r="K252" s="29" t="s">
        <v>9</v>
      </c>
      <c r="L252" s="26" t="str">
        <f t="shared" si="72"/>
        <v>Espacial</v>
      </c>
      <c r="M252" s="26" t="str">
        <f t="shared" si="72"/>
        <v>Areas</v>
      </c>
      <c r="N252" s="26" t="str">
        <f t="shared" si="73"/>
        <v>A Externa</v>
      </c>
      <c r="O252" s="26" t="str">
        <f t="shared" si="73"/>
        <v>Espaço Aereo</v>
      </c>
      <c r="P252" s="21" t="s">
        <v>1236</v>
      </c>
      <c r="Q252" s="21" t="s">
        <v>1237</v>
      </c>
      <c r="R252" s="77" t="s">
        <v>9</v>
      </c>
      <c r="S252" s="27" t="s">
        <v>1231</v>
      </c>
      <c r="T252" s="27" t="s">
        <v>1195</v>
      </c>
      <c r="U252" s="27" t="s">
        <v>1232</v>
      </c>
      <c r="V252" s="77" t="s">
        <v>90</v>
      </c>
      <c r="W252" s="1" t="str">
        <f t="shared" si="56"/>
        <v>Key.Esp.252</v>
      </c>
      <c r="X252" s="49" t="s">
        <v>1233</v>
      </c>
      <c r="Y252" s="80" t="s">
        <v>1238</v>
      </c>
    </row>
    <row r="253" spans="1:25" ht="6.65" customHeight="1" x14ac:dyDescent="0.4">
      <c r="A253" s="23">
        <v>253</v>
      </c>
      <c r="B253" s="2" t="s">
        <v>44</v>
      </c>
      <c r="C253" s="2" t="s">
        <v>1195</v>
      </c>
      <c r="D253" s="2" t="s">
        <v>1226</v>
      </c>
      <c r="E253" s="2" t="s">
        <v>1227</v>
      </c>
      <c r="F253" s="25" t="s">
        <v>1232</v>
      </c>
      <c r="G253" s="29" t="s">
        <v>9</v>
      </c>
      <c r="H253" s="29" t="s">
        <v>9</v>
      </c>
      <c r="I253" s="29" t="s">
        <v>9</v>
      </c>
      <c r="J253" s="29" t="s">
        <v>9</v>
      </c>
      <c r="K253" s="29" t="s">
        <v>9</v>
      </c>
      <c r="L253" s="26" t="str">
        <f t="shared" si="72"/>
        <v>Espacial</v>
      </c>
      <c r="M253" s="26" t="str">
        <f t="shared" si="72"/>
        <v>Areas</v>
      </c>
      <c r="N253" s="26" t="str">
        <f t="shared" si="73"/>
        <v>A Externa</v>
      </c>
      <c r="O253" s="26" t="str">
        <f t="shared" si="73"/>
        <v>Espaço Exterior</v>
      </c>
      <c r="P253" s="21" t="s">
        <v>1239</v>
      </c>
      <c r="Q253" s="21" t="s">
        <v>1240</v>
      </c>
      <c r="R253" s="77" t="s">
        <v>9</v>
      </c>
      <c r="S253" s="27" t="s">
        <v>1231</v>
      </c>
      <c r="T253" s="27" t="s">
        <v>1195</v>
      </c>
      <c r="U253" s="27" t="s">
        <v>1232</v>
      </c>
      <c r="V253" s="77" t="s">
        <v>90</v>
      </c>
      <c r="W253" s="1" t="str">
        <f t="shared" si="56"/>
        <v>Key.Esp.253</v>
      </c>
      <c r="X253" s="49" t="s">
        <v>1233</v>
      </c>
      <c r="Y253" s="80" t="s">
        <v>1241</v>
      </c>
    </row>
    <row r="254" spans="1:25" ht="6.65" customHeight="1" x14ac:dyDescent="0.4">
      <c r="A254" s="23">
        <v>254</v>
      </c>
      <c r="B254" s="2" t="s">
        <v>44</v>
      </c>
      <c r="C254" s="2" t="s">
        <v>1195</v>
      </c>
      <c r="D254" s="2" t="s">
        <v>1226</v>
      </c>
      <c r="E254" s="2" t="s">
        <v>1227</v>
      </c>
      <c r="F254" s="25" t="s">
        <v>1242</v>
      </c>
      <c r="G254" s="29" t="s">
        <v>9</v>
      </c>
      <c r="H254" s="29" t="s">
        <v>9</v>
      </c>
      <c r="I254" s="29" t="s">
        <v>9</v>
      </c>
      <c r="J254" s="29" t="s">
        <v>9</v>
      </c>
      <c r="K254" s="29" t="s">
        <v>9</v>
      </c>
      <c r="L254" s="26" t="str">
        <f t="shared" si="72"/>
        <v>Espacial</v>
      </c>
      <c r="M254" s="26" t="str">
        <f t="shared" si="72"/>
        <v>Areas</v>
      </c>
      <c r="N254" s="26" t="str">
        <f t="shared" si="73"/>
        <v>A Externa</v>
      </c>
      <c r="O254" s="26" t="str">
        <f t="shared" si="73"/>
        <v>Espaço Construção Vizinha</v>
      </c>
      <c r="P254" s="21" t="s">
        <v>1243</v>
      </c>
      <c r="Q254" s="21" t="s">
        <v>1244</v>
      </c>
      <c r="R254" s="77" t="s">
        <v>9</v>
      </c>
      <c r="S254" s="27" t="s">
        <v>1231</v>
      </c>
      <c r="T254" s="27" t="s">
        <v>1195</v>
      </c>
      <c r="U254" s="27" t="s">
        <v>1232</v>
      </c>
      <c r="V254" s="77" t="s">
        <v>90</v>
      </c>
      <c r="W254" s="1" t="str">
        <f t="shared" si="56"/>
        <v>Key.Esp.254</v>
      </c>
      <c r="X254" s="49" t="s">
        <v>1233</v>
      </c>
      <c r="Y254" s="80" t="s">
        <v>1245</v>
      </c>
    </row>
    <row r="255" spans="1:25" ht="6.65" customHeight="1" x14ac:dyDescent="0.4">
      <c r="A255" s="23">
        <v>255</v>
      </c>
      <c r="B255" s="2" t="s">
        <v>44</v>
      </c>
      <c r="C255" s="2" t="s">
        <v>1195</v>
      </c>
      <c r="D255" s="2" t="s">
        <v>1226</v>
      </c>
      <c r="E255" s="2" t="s">
        <v>1227</v>
      </c>
      <c r="F255" s="25" t="s">
        <v>1246</v>
      </c>
      <c r="G255" s="29" t="s">
        <v>9</v>
      </c>
      <c r="H255" s="29" t="s">
        <v>9</v>
      </c>
      <c r="I255" s="29" t="s">
        <v>9</v>
      </c>
      <c r="J255" s="29" t="s">
        <v>9</v>
      </c>
      <c r="K255" s="29" t="s">
        <v>9</v>
      </c>
      <c r="L255" s="26" t="str">
        <f t="shared" si="72"/>
        <v>Espacial</v>
      </c>
      <c r="M255" s="26" t="str">
        <f t="shared" si="72"/>
        <v>Areas</v>
      </c>
      <c r="N255" s="26" t="str">
        <f t="shared" si="73"/>
        <v>A Externa</v>
      </c>
      <c r="O255" s="26" t="str">
        <f t="shared" si="73"/>
        <v>Espaço Espelho Agua</v>
      </c>
      <c r="P255" s="21" t="s">
        <v>1247</v>
      </c>
      <c r="Q255" s="21" t="s">
        <v>1248</v>
      </c>
      <c r="R255" s="77" t="s">
        <v>9</v>
      </c>
      <c r="S255" s="27" t="s">
        <v>1231</v>
      </c>
      <c r="T255" s="27" t="s">
        <v>1195</v>
      </c>
      <c r="U255" s="27" t="s">
        <v>1232</v>
      </c>
      <c r="V255" s="77" t="s">
        <v>90</v>
      </c>
      <c r="W255" s="1" t="str">
        <f t="shared" si="56"/>
        <v>Key.Esp.255</v>
      </c>
      <c r="X255" s="49" t="s">
        <v>1233</v>
      </c>
      <c r="Y255" s="80" t="s">
        <v>1249</v>
      </c>
    </row>
    <row r="256" spans="1:25" ht="6.65" customHeight="1" x14ac:dyDescent="0.4">
      <c r="A256" s="23">
        <v>256</v>
      </c>
      <c r="B256" s="2" t="s">
        <v>44</v>
      </c>
      <c r="C256" s="2" t="s">
        <v>1195</v>
      </c>
      <c r="D256" s="2" t="s">
        <v>1226</v>
      </c>
      <c r="E256" s="2" t="s">
        <v>1227</v>
      </c>
      <c r="F256" s="25" t="s">
        <v>1250</v>
      </c>
      <c r="G256" s="29" t="s">
        <v>9</v>
      </c>
      <c r="H256" s="29" t="s">
        <v>9</v>
      </c>
      <c r="I256" s="29" t="s">
        <v>9</v>
      </c>
      <c r="J256" s="29" t="s">
        <v>9</v>
      </c>
      <c r="K256" s="29" t="s">
        <v>9</v>
      </c>
      <c r="L256" s="26" t="str">
        <f t="shared" si="72"/>
        <v>Espacial</v>
      </c>
      <c r="M256" s="26" t="str">
        <f t="shared" si="72"/>
        <v>Areas</v>
      </c>
      <c r="N256" s="26" t="str">
        <f t="shared" si="73"/>
        <v>A Externa</v>
      </c>
      <c r="O256" s="26" t="str">
        <f t="shared" si="73"/>
        <v>Espaço de Exteriores</v>
      </c>
      <c r="P256" s="21" t="s">
        <v>1251</v>
      </c>
      <c r="Q256" s="21" t="s">
        <v>1252</v>
      </c>
      <c r="R256" s="77" t="s">
        <v>9</v>
      </c>
      <c r="S256" s="27" t="s">
        <v>1231</v>
      </c>
      <c r="T256" s="27" t="s">
        <v>1195</v>
      </c>
      <c r="U256" s="27" t="s">
        <v>1253</v>
      </c>
      <c r="V256" s="77" t="s">
        <v>90</v>
      </c>
      <c r="W256" s="1" t="str">
        <f t="shared" si="56"/>
        <v>Key.Esp.256</v>
      </c>
      <c r="X256" s="49" t="s">
        <v>1233</v>
      </c>
      <c r="Y256" s="80" t="s">
        <v>1254</v>
      </c>
    </row>
    <row r="257" spans="1:25" ht="6.65" customHeight="1" x14ac:dyDescent="0.4">
      <c r="A257" s="23">
        <v>257</v>
      </c>
      <c r="B257" s="2" t="s">
        <v>44</v>
      </c>
      <c r="C257" s="2" t="s">
        <v>1195</v>
      </c>
      <c r="D257" s="2" t="s">
        <v>1226</v>
      </c>
      <c r="E257" s="2" t="s">
        <v>1227</v>
      </c>
      <c r="F257" s="25" t="s">
        <v>1255</v>
      </c>
      <c r="G257" s="29" t="s">
        <v>9</v>
      </c>
      <c r="H257" s="29" t="s">
        <v>9</v>
      </c>
      <c r="I257" s="29" t="s">
        <v>9</v>
      </c>
      <c r="J257" s="29" t="s">
        <v>9</v>
      </c>
      <c r="K257" s="29" t="s">
        <v>9</v>
      </c>
      <c r="L257" s="26" t="str">
        <f t="shared" si="72"/>
        <v>Espacial</v>
      </c>
      <c r="M257" s="26" t="str">
        <f t="shared" si="72"/>
        <v>Areas</v>
      </c>
      <c r="N257" s="26" t="str">
        <f t="shared" si="73"/>
        <v>A Externa</v>
      </c>
      <c r="O257" s="26" t="str">
        <f t="shared" si="73"/>
        <v>Estacionamento</v>
      </c>
      <c r="P257" s="21" t="s">
        <v>1256</v>
      </c>
      <c r="Q257" s="21" t="s">
        <v>1257</v>
      </c>
      <c r="R257" s="77" t="s">
        <v>9</v>
      </c>
      <c r="S257" s="27" t="s">
        <v>1231</v>
      </c>
      <c r="T257" s="27" t="s">
        <v>1195</v>
      </c>
      <c r="U257" s="27" t="s">
        <v>1253</v>
      </c>
      <c r="V257" s="77" t="s">
        <v>90</v>
      </c>
      <c r="W257" s="1" t="str">
        <f t="shared" si="56"/>
        <v>Key.Esp.257</v>
      </c>
      <c r="X257" s="49" t="s">
        <v>1233</v>
      </c>
      <c r="Y257" s="80" t="s">
        <v>1258</v>
      </c>
    </row>
    <row r="258" spans="1:25" ht="6.65" customHeight="1" x14ac:dyDescent="0.4">
      <c r="A258" s="23">
        <v>258</v>
      </c>
      <c r="B258" s="2" t="s">
        <v>44</v>
      </c>
      <c r="C258" s="2" t="s">
        <v>1195</v>
      </c>
      <c r="D258" s="2" t="s">
        <v>1226</v>
      </c>
      <c r="E258" s="2" t="s">
        <v>1227</v>
      </c>
      <c r="F258" s="25" t="s">
        <v>1259</v>
      </c>
      <c r="G258" s="29" t="s">
        <v>9</v>
      </c>
      <c r="H258" s="29" t="s">
        <v>9</v>
      </c>
      <c r="I258" s="29" t="s">
        <v>9</v>
      </c>
      <c r="J258" s="29" t="s">
        <v>9</v>
      </c>
      <c r="K258" s="29" t="s">
        <v>9</v>
      </c>
      <c r="L258" s="26" t="str">
        <f t="shared" si="72"/>
        <v>Espacial</v>
      </c>
      <c r="M258" s="26" t="str">
        <f t="shared" si="72"/>
        <v>Areas</v>
      </c>
      <c r="N258" s="26" t="str">
        <f t="shared" si="73"/>
        <v>A Externa</v>
      </c>
      <c r="O258" s="26" t="str">
        <f t="shared" si="73"/>
        <v>Área Bruta</v>
      </c>
      <c r="P258" s="21" t="s">
        <v>1260</v>
      </c>
      <c r="Q258" s="21" t="s">
        <v>1261</v>
      </c>
      <c r="R258" s="77" t="s">
        <v>9</v>
      </c>
      <c r="S258" s="27" t="s">
        <v>1231</v>
      </c>
      <c r="T258" s="27" t="s">
        <v>1195</v>
      </c>
      <c r="U258" s="27" t="s">
        <v>1253</v>
      </c>
      <c r="V258" s="77" t="s">
        <v>90</v>
      </c>
      <c r="W258" s="1" t="str">
        <f t="shared" si="56"/>
        <v>Key.Esp.258</v>
      </c>
      <c r="X258" s="49" t="s">
        <v>1233</v>
      </c>
      <c r="Y258" s="80" t="s">
        <v>1262</v>
      </c>
    </row>
    <row r="259" spans="1:25" ht="6.65" customHeight="1" x14ac:dyDescent="0.4">
      <c r="A259" s="23">
        <v>259</v>
      </c>
      <c r="B259" s="2" t="s">
        <v>44</v>
      </c>
      <c r="C259" s="2" t="s">
        <v>1195</v>
      </c>
      <c r="D259" s="2" t="s">
        <v>1263</v>
      </c>
      <c r="E259" s="2" t="s">
        <v>1264</v>
      </c>
      <c r="F259" s="25" t="s">
        <v>1253</v>
      </c>
      <c r="G259" s="29" t="s">
        <v>9</v>
      </c>
      <c r="H259" s="29" t="s">
        <v>9</v>
      </c>
      <c r="I259" s="29" t="s">
        <v>9</v>
      </c>
      <c r="J259" s="29" t="s">
        <v>9</v>
      </c>
      <c r="K259" s="29" t="s">
        <v>9</v>
      </c>
      <c r="L259" s="26" t="str">
        <f t="shared" si="72"/>
        <v>Espacial</v>
      </c>
      <c r="M259" s="26" t="str">
        <f t="shared" si="72"/>
        <v>Ambientes</v>
      </c>
      <c r="N259" s="26" t="str">
        <f t="shared" si="73"/>
        <v>A Interior</v>
      </c>
      <c r="O259" s="26" t="str">
        <f t="shared" si="73"/>
        <v>Ambiente Interior</v>
      </c>
      <c r="P259" s="21" t="s">
        <v>1265</v>
      </c>
      <c r="Q259" s="21" t="s">
        <v>1266</v>
      </c>
      <c r="R259" s="77" t="s">
        <v>9</v>
      </c>
      <c r="S259" s="27" t="s">
        <v>1231</v>
      </c>
      <c r="T259" s="27" t="s">
        <v>1195</v>
      </c>
      <c r="U259" s="27" t="s">
        <v>1253</v>
      </c>
      <c r="V259" s="77" t="s">
        <v>90</v>
      </c>
      <c r="W259" s="1" t="str">
        <f t="shared" si="56"/>
        <v>Key.Esp.259</v>
      </c>
      <c r="X259" s="49" t="s">
        <v>1267</v>
      </c>
      <c r="Y259" s="80" t="s">
        <v>1268</v>
      </c>
    </row>
    <row r="260" spans="1:25" ht="6.65" customHeight="1" x14ac:dyDescent="0.4">
      <c r="A260" s="23">
        <v>260</v>
      </c>
      <c r="B260" s="2" t="s">
        <v>44</v>
      </c>
      <c r="C260" s="2" t="s">
        <v>1195</v>
      </c>
      <c r="D260" s="2" t="s">
        <v>1263</v>
      </c>
      <c r="E260" s="2" t="s">
        <v>1264</v>
      </c>
      <c r="F260" s="25" t="s">
        <v>1269</v>
      </c>
      <c r="G260" s="29" t="s">
        <v>9</v>
      </c>
      <c r="H260" s="29" t="s">
        <v>9</v>
      </c>
      <c r="I260" s="29" t="s">
        <v>9</v>
      </c>
      <c r="J260" s="29" t="s">
        <v>9</v>
      </c>
      <c r="K260" s="29" t="s">
        <v>9</v>
      </c>
      <c r="L260" s="26" t="str">
        <f t="shared" si="72"/>
        <v>Espacial</v>
      </c>
      <c r="M260" s="26" t="str">
        <f t="shared" si="72"/>
        <v>Ambientes</v>
      </c>
      <c r="N260" s="26" t="str">
        <f t="shared" si="73"/>
        <v>A Interior</v>
      </c>
      <c r="O260" s="26" t="str">
        <f t="shared" si="73"/>
        <v>Ambiente Funcional</v>
      </c>
      <c r="P260" s="21" t="s">
        <v>1270</v>
      </c>
      <c r="Q260" s="21" t="s">
        <v>1271</v>
      </c>
      <c r="R260" s="77" t="s">
        <v>9</v>
      </c>
      <c r="S260" s="27" t="s">
        <v>1231</v>
      </c>
      <c r="T260" s="27" t="s">
        <v>1195</v>
      </c>
      <c r="U260" s="27" t="s">
        <v>1253</v>
      </c>
      <c r="V260" s="77" t="s">
        <v>90</v>
      </c>
      <c r="W260" s="1" t="str">
        <f t="shared" ref="W260:W323" si="76">CONCATENATE("Key.",LEFT(C260,3),".",A260)</f>
        <v>Key.Esp.260</v>
      </c>
      <c r="X260" s="49" t="s">
        <v>1267</v>
      </c>
      <c r="Y260" s="80" t="s">
        <v>1272</v>
      </c>
    </row>
    <row r="261" spans="1:25" ht="6.65" customHeight="1" x14ac:dyDescent="0.4">
      <c r="A261" s="23">
        <v>261</v>
      </c>
      <c r="B261" s="2" t="s">
        <v>44</v>
      </c>
      <c r="C261" s="2" t="s">
        <v>1195</v>
      </c>
      <c r="D261" s="2" t="s">
        <v>1263</v>
      </c>
      <c r="E261" s="2" t="s">
        <v>1264</v>
      </c>
      <c r="F261" s="25" t="s">
        <v>1273</v>
      </c>
      <c r="G261" s="29" t="s">
        <v>9</v>
      </c>
      <c r="H261" s="29" t="s">
        <v>9</v>
      </c>
      <c r="I261" s="29" t="s">
        <v>9</v>
      </c>
      <c r="J261" s="29" t="s">
        <v>9</v>
      </c>
      <c r="K261" s="29" t="s">
        <v>9</v>
      </c>
      <c r="L261" s="26" t="str">
        <f t="shared" si="72"/>
        <v>Espacial</v>
      </c>
      <c r="M261" s="26" t="str">
        <f t="shared" si="72"/>
        <v>Ambientes</v>
      </c>
      <c r="N261" s="26" t="str">
        <f t="shared" si="73"/>
        <v>A Interior</v>
      </c>
      <c r="O261" s="26" t="str">
        <f t="shared" si="73"/>
        <v>Ambiente Interno</v>
      </c>
      <c r="P261" s="21" t="s">
        <v>1274</v>
      </c>
      <c r="Q261" s="21" t="s">
        <v>1275</v>
      </c>
      <c r="R261" s="77" t="s">
        <v>9</v>
      </c>
      <c r="S261" s="27" t="s">
        <v>1231</v>
      </c>
      <c r="T261" s="27" t="s">
        <v>1195</v>
      </c>
      <c r="U261" s="27" t="s">
        <v>1253</v>
      </c>
      <c r="V261" s="77" t="s">
        <v>90</v>
      </c>
      <c r="W261" s="1" t="str">
        <f t="shared" si="76"/>
        <v>Key.Esp.261</v>
      </c>
      <c r="X261" s="49" t="s">
        <v>1267</v>
      </c>
      <c r="Y261" s="80" t="s">
        <v>1276</v>
      </c>
    </row>
    <row r="262" spans="1:25" ht="6.65" customHeight="1" x14ac:dyDescent="0.4">
      <c r="A262" s="23">
        <v>262</v>
      </c>
      <c r="B262" s="2" t="s">
        <v>44</v>
      </c>
      <c r="C262" s="2" t="s">
        <v>1195</v>
      </c>
      <c r="D262" s="2" t="s">
        <v>1263</v>
      </c>
      <c r="E262" s="2" t="s">
        <v>1264</v>
      </c>
      <c r="F262" s="25" t="s">
        <v>1277</v>
      </c>
      <c r="G262" s="29" t="s">
        <v>9</v>
      </c>
      <c r="H262" s="29" t="s">
        <v>9</v>
      </c>
      <c r="I262" s="29" t="s">
        <v>9</v>
      </c>
      <c r="J262" s="29" t="s">
        <v>9</v>
      </c>
      <c r="K262" s="29" t="s">
        <v>9</v>
      </c>
      <c r="L262" s="26" t="str">
        <f t="shared" si="72"/>
        <v>Espacial</v>
      </c>
      <c r="M262" s="26" t="str">
        <f t="shared" si="72"/>
        <v>Ambientes</v>
      </c>
      <c r="N262" s="26" t="str">
        <f t="shared" si="73"/>
        <v>A Interior</v>
      </c>
      <c r="O262" s="26" t="str">
        <f t="shared" si="73"/>
        <v>Utilizável</v>
      </c>
      <c r="P262" s="21" t="s">
        <v>1278</v>
      </c>
      <c r="Q262" s="21" t="s">
        <v>1279</v>
      </c>
      <c r="R262" s="77" t="s">
        <v>9</v>
      </c>
      <c r="S262" s="27" t="s">
        <v>1231</v>
      </c>
      <c r="T262" s="27" t="s">
        <v>1195</v>
      </c>
      <c r="U262" s="27" t="s">
        <v>1253</v>
      </c>
      <c r="V262" s="77" t="s">
        <v>90</v>
      </c>
      <c r="W262" s="1" t="str">
        <f t="shared" si="76"/>
        <v>Key.Esp.262</v>
      </c>
      <c r="X262" s="49" t="s">
        <v>1267</v>
      </c>
      <c r="Y262" s="80" t="s">
        <v>1280</v>
      </c>
    </row>
    <row r="263" spans="1:25" ht="6.65" customHeight="1" x14ac:dyDescent="0.4">
      <c r="A263" s="23">
        <v>263</v>
      </c>
      <c r="B263" s="2" t="s">
        <v>44</v>
      </c>
      <c r="C263" s="2" t="s">
        <v>1195</v>
      </c>
      <c r="D263" s="2" t="s">
        <v>1281</v>
      </c>
      <c r="E263" s="2" t="s">
        <v>1282</v>
      </c>
      <c r="F263" s="25" t="s">
        <v>1283</v>
      </c>
      <c r="G263" s="29" t="s">
        <v>9</v>
      </c>
      <c r="H263" s="29" t="s">
        <v>9</v>
      </c>
      <c r="I263" s="29" t="s">
        <v>9</v>
      </c>
      <c r="J263" s="29" t="s">
        <v>9</v>
      </c>
      <c r="K263" s="29" t="s">
        <v>9</v>
      </c>
      <c r="L263" s="26" t="str">
        <f t="shared" si="72"/>
        <v>Espacial</v>
      </c>
      <c r="M263" s="26" t="str">
        <f t="shared" si="72"/>
        <v>Zonas</v>
      </c>
      <c r="N263" s="26" t="str">
        <f t="shared" si="73"/>
        <v>Zona</v>
      </c>
      <c r="O263" s="26" t="str">
        <f t="shared" si="73"/>
        <v>Zona Espacial</v>
      </c>
      <c r="P263" s="21" t="s">
        <v>1284</v>
      </c>
      <c r="Q263" s="21" t="s">
        <v>1285</v>
      </c>
      <c r="R263" s="77" t="s">
        <v>9</v>
      </c>
      <c r="S263" s="27" t="s">
        <v>1231</v>
      </c>
      <c r="T263" s="27" t="s">
        <v>1195</v>
      </c>
      <c r="U263" s="27" t="s">
        <v>1253</v>
      </c>
      <c r="V263" s="77" t="s">
        <v>90</v>
      </c>
      <c r="W263" s="1" t="str">
        <f t="shared" si="76"/>
        <v>Key.Esp.263</v>
      </c>
      <c r="X263" s="49" t="s">
        <v>1286</v>
      </c>
      <c r="Y263" s="80" t="s">
        <v>1287</v>
      </c>
    </row>
    <row r="264" spans="1:25" ht="6.65" customHeight="1" x14ac:dyDescent="0.4">
      <c r="A264" s="23">
        <v>264</v>
      </c>
      <c r="B264" s="2" t="s">
        <v>44</v>
      </c>
      <c r="C264" s="2" t="s">
        <v>1195</v>
      </c>
      <c r="D264" s="2" t="s">
        <v>1281</v>
      </c>
      <c r="E264" s="2" t="s">
        <v>1282</v>
      </c>
      <c r="F264" s="25" t="s">
        <v>1288</v>
      </c>
      <c r="G264" s="29" t="s">
        <v>9</v>
      </c>
      <c r="H264" s="29" t="s">
        <v>9</v>
      </c>
      <c r="I264" s="29" t="s">
        <v>9</v>
      </c>
      <c r="J264" s="29" t="s">
        <v>9</v>
      </c>
      <c r="K264" s="29" t="s">
        <v>9</v>
      </c>
      <c r="L264" s="26" t="str">
        <f t="shared" si="72"/>
        <v>Espacial</v>
      </c>
      <c r="M264" s="26" t="str">
        <f t="shared" si="72"/>
        <v>Zonas</v>
      </c>
      <c r="N264" s="26" t="str">
        <f t="shared" si="73"/>
        <v>Zona</v>
      </c>
      <c r="O264" s="26" t="str">
        <f t="shared" si="73"/>
        <v>Zona de Construção</v>
      </c>
      <c r="P264" s="21" t="s">
        <v>1289</v>
      </c>
      <c r="Q264" s="21" t="s">
        <v>1290</v>
      </c>
      <c r="R264" s="77" t="s">
        <v>9</v>
      </c>
      <c r="S264" s="27" t="s">
        <v>1231</v>
      </c>
      <c r="T264" s="27" t="s">
        <v>1195</v>
      </c>
      <c r="U264" s="27" t="s">
        <v>1253</v>
      </c>
      <c r="V264" s="77" t="s">
        <v>90</v>
      </c>
      <c r="W264" s="1" t="str">
        <f t="shared" si="76"/>
        <v>Key.Esp.264</v>
      </c>
      <c r="X264" s="49" t="s">
        <v>1286</v>
      </c>
      <c r="Y264" s="80" t="s">
        <v>1291</v>
      </c>
    </row>
    <row r="265" spans="1:25" ht="6.65" customHeight="1" x14ac:dyDescent="0.4">
      <c r="A265" s="23">
        <v>265</v>
      </c>
      <c r="B265" s="2" t="s">
        <v>44</v>
      </c>
      <c r="C265" s="2" t="s">
        <v>1195</v>
      </c>
      <c r="D265" s="2" t="s">
        <v>1281</v>
      </c>
      <c r="E265" s="2" t="s">
        <v>1282</v>
      </c>
      <c r="F265" s="25" t="s">
        <v>1292</v>
      </c>
      <c r="G265" s="29" t="s">
        <v>9</v>
      </c>
      <c r="H265" s="29" t="s">
        <v>9</v>
      </c>
      <c r="I265" s="29" t="s">
        <v>9</v>
      </c>
      <c r="J265" s="29" t="s">
        <v>9</v>
      </c>
      <c r="K265" s="29" t="s">
        <v>9</v>
      </c>
      <c r="L265" s="26" t="str">
        <f t="shared" si="72"/>
        <v>Espacial</v>
      </c>
      <c r="M265" s="26" t="str">
        <f t="shared" si="72"/>
        <v>Zonas</v>
      </c>
      <c r="N265" s="26" t="str">
        <f t="shared" si="73"/>
        <v>Zona</v>
      </c>
      <c r="O265" s="26" t="str">
        <f t="shared" si="73"/>
        <v>Zona de Segurança Incêndio</v>
      </c>
      <c r="P265" s="21" t="s">
        <v>1293</v>
      </c>
      <c r="Q265" s="21" t="s">
        <v>1294</v>
      </c>
      <c r="R265" s="77" t="s">
        <v>9</v>
      </c>
      <c r="S265" s="27" t="s">
        <v>1231</v>
      </c>
      <c r="T265" s="27" t="s">
        <v>1195</v>
      </c>
      <c r="U265" s="27" t="s">
        <v>1253</v>
      </c>
      <c r="V265" s="77" t="s">
        <v>90</v>
      </c>
      <c r="W265" s="1" t="str">
        <f t="shared" si="76"/>
        <v>Key.Esp.265</v>
      </c>
      <c r="X265" s="49" t="s">
        <v>1286</v>
      </c>
      <c r="Y265" s="80" t="s">
        <v>1295</v>
      </c>
    </row>
    <row r="266" spans="1:25" ht="6.65" customHeight="1" x14ac:dyDescent="0.4">
      <c r="A266" s="23">
        <v>266</v>
      </c>
      <c r="B266" s="2" t="s">
        <v>44</v>
      </c>
      <c r="C266" s="2" t="s">
        <v>1195</v>
      </c>
      <c r="D266" s="2" t="s">
        <v>1281</v>
      </c>
      <c r="E266" s="2" t="s">
        <v>1282</v>
      </c>
      <c r="F266" s="25" t="s">
        <v>1296</v>
      </c>
      <c r="G266" s="29" t="s">
        <v>9</v>
      </c>
      <c r="H266" s="29" t="s">
        <v>9</v>
      </c>
      <c r="I266" s="29" t="s">
        <v>9</v>
      </c>
      <c r="J266" s="29" t="s">
        <v>9</v>
      </c>
      <c r="K266" s="29" t="s">
        <v>9</v>
      </c>
      <c r="L266" s="26" t="str">
        <f t="shared" si="72"/>
        <v>Espacial</v>
      </c>
      <c r="M266" s="26" t="str">
        <f t="shared" si="72"/>
        <v>Zonas</v>
      </c>
      <c r="N266" s="26" t="str">
        <f t="shared" si="73"/>
        <v>Zona</v>
      </c>
      <c r="O266" s="26" t="str">
        <f t="shared" si="73"/>
        <v>Zona de Interferência</v>
      </c>
      <c r="P266" s="21" t="s">
        <v>1297</v>
      </c>
      <c r="Q266" s="21" t="s">
        <v>1298</v>
      </c>
      <c r="R266" s="77" t="s">
        <v>9</v>
      </c>
      <c r="S266" s="27" t="s">
        <v>1231</v>
      </c>
      <c r="T266" s="27" t="s">
        <v>1195</v>
      </c>
      <c r="U266" s="27" t="s">
        <v>1253</v>
      </c>
      <c r="V266" s="77" t="s">
        <v>90</v>
      </c>
      <c r="W266" s="1" t="str">
        <f t="shared" si="76"/>
        <v>Key.Esp.266</v>
      </c>
      <c r="X266" s="49" t="s">
        <v>1286</v>
      </c>
      <c r="Y266" s="80" t="s">
        <v>1299</v>
      </c>
    </row>
    <row r="267" spans="1:25" ht="6.65" customHeight="1" x14ac:dyDescent="0.4">
      <c r="A267" s="23">
        <v>267</v>
      </c>
      <c r="B267" s="2" t="s">
        <v>44</v>
      </c>
      <c r="C267" s="2" t="s">
        <v>1195</v>
      </c>
      <c r="D267" s="2" t="s">
        <v>1281</v>
      </c>
      <c r="E267" s="2" t="s">
        <v>1282</v>
      </c>
      <c r="F267" s="25" t="s">
        <v>1300</v>
      </c>
      <c r="G267" s="29" t="s">
        <v>9</v>
      </c>
      <c r="H267" s="29" t="s">
        <v>9</v>
      </c>
      <c r="I267" s="29" t="s">
        <v>9</v>
      </c>
      <c r="J267" s="29" t="s">
        <v>9</v>
      </c>
      <c r="K267" s="29" t="s">
        <v>9</v>
      </c>
      <c r="L267" s="26" t="str">
        <f t="shared" si="72"/>
        <v>Espacial</v>
      </c>
      <c r="M267" s="26" t="str">
        <f t="shared" si="72"/>
        <v>Zonas</v>
      </c>
      <c r="N267" s="26" t="str">
        <f t="shared" si="73"/>
        <v>Zona</v>
      </c>
      <c r="O267" s="26" t="str">
        <f t="shared" si="73"/>
        <v>Zona de Iluminação</v>
      </c>
      <c r="P267" s="21" t="s">
        <v>1301</v>
      </c>
      <c r="Q267" s="21" t="s">
        <v>1302</v>
      </c>
      <c r="R267" s="77" t="s">
        <v>9</v>
      </c>
      <c r="S267" s="27" t="s">
        <v>1231</v>
      </c>
      <c r="T267" s="27" t="s">
        <v>1195</v>
      </c>
      <c r="U267" s="27" t="s">
        <v>1253</v>
      </c>
      <c r="V267" s="77" t="s">
        <v>90</v>
      </c>
      <c r="W267" s="1" t="str">
        <f t="shared" si="76"/>
        <v>Key.Esp.267</v>
      </c>
      <c r="X267" s="49" t="s">
        <v>1286</v>
      </c>
      <c r="Y267" s="80" t="s">
        <v>1303</v>
      </c>
    </row>
    <row r="268" spans="1:25" ht="6.65" customHeight="1" x14ac:dyDescent="0.4">
      <c r="A268" s="23">
        <v>268</v>
      </c>
      <c r="B268" s="2" t="s">
        <v>44</v>
      </c>
      <c r="C268" s="2" t="s">
        <v>1195</v>
      </c>
      <c r="D268" s="2" t="s">
        <v>1281</v>
      </c>
      <c r="E268" s="2" t="s">
        <v>1282</v>
      </c>
      <c r="F268" s="25" t="s">
        <v>1304</v>
      </c>
      <c r="G268" s="29" t="s">
        <v>9</v>
      </c>
      <c r="H268" s="29" t="s">
        <v>9</v>
      </c>
      <c r="I268" s="29" t="s">
        <v>9</v>
      </c>
      <c r="J268" s="29" t="s">
        <v>9</v>
      </c>
      <c r="K268" s="29" t="s">
        <v>9</v>
      </c>
      <c r="L268" s="26" t="str">
        <f t="shared" si="72"/>
        <v>Espacial</v>
      </c>
      <c r="M268" s="26" t="str">
        <f t="shared" si="72"/>
        <v>Zonas</v>
      </c>
      <c r="N268" s="26" t="str">
        <f t="shared" si="73"/>
        <v>Zona</v>
      </c>
      <c r="O268" s="26" t="str">
        <f t="shared" si="73"/>
        <v>Zona de Ocupação</v>
      </c>
      <c r="P268" s="21" t="s">
        <v>1305</v>
      </c>
      <c r="Q268" s="21" t="s">
        <v>1306</v>
      </c>
      <c r="R268" s="77" t="s">
        <v>9</v>
      </c>
      <c r="S268" s="27" t="s">
        <v>1231</v>
      </c>
      <c r="T268" s="27" t="s">
        <v>1195</v>
      </c>
      <c r="U268" s="27" t="s">
        <v>1253</v>
      </c>
      <c r="V268" s="77" t="s">
        <v>90</v>
      </c>
      <c r="W268" s="1" t="str">
        <f t="shared" si="76"/>
        <v>Key.Esp.268</v>
      </c>
      <c r="X268" s="49" t="s">
        <v>1286</v>
      </c>
      <c r="Y268" s="80" t="s">
        <v>1307</v>
      </c>
    </row>
    <row r="269" spans="1:25" ht="6.65" customHeight="1" x14ac:dyDescent="0.4">
      <c r="A269" s="23">
        <v>269</v>
      </c>
      <c r="B269" s="2" t="s">
        <v>44</v>
      </c>
      <c r="C269" s="2" t="s">
        <v>1195</v>
      </c>
      <c r="D269" s="2" t="s">
        <v>1281</v>
      </c>
      <c r="E269" s="2" t="s">
        <v>1282</v>
      </c>
      <c r="F269" s="25" t="s">
        <v>1308</v>
      </c>
      <c r="G269" s="29" t="s">
        <v>9</v>
      </c>
      <c r="H269" s="29" t="s">
        <v>9</v>
      </c>
      <c r="I269" s="29" t="s">
        <v>9</v>
      </c>
      <c r="J269" s="29" t="s">
        <v>9</v>
      </c>
      <c r="K269" s="29" t="s">
        <v>9</v>
      </c>
      <c r="L269" s="26" t="str">
        <f t="shared" si="72"/>
        <v>Espacial</v>
      </c>
      <c r="M269" s="26" t="str">
        <f t="shared" si="72"/>
        <v>Zonas</v>
      </c>
      <c r="N269" s="26" t="str">
        <f t="shared" si="73"/>
        <v>Zona</v>
      </c>
      <c r="O269" s="26" t="str">
        <f t="shared" si="73"/>
        <v>Zona de Reserva</v>
      </c>
      <c r="P269" s="21" t="s">
        <v>1309</v>
      </c>
      <c r="Q269" s="21" t="s">
        <v>1310</v>
      </c>
      <c r="R269" s="77" t="s">
        <v>9</v>
      </c>
      <c r="S269" s="27" t="s">
        <v>1231</v>
      </c>
      <c r="T269" s="27" t="s">
        <v>1195</v>
      </c>
      <c r="U269" s="27" t="s">
        <v>1253</v>
      </c>
      <c r="V269" s="77" t="s">
        <v>90</v>
      </c>
      <c r="W269" s="1" t="str">
        <f t="shared" si="76"/>
        <v>Key.Esp.269</v>
      </c>
      <c r="X269" s="49" t="s">
        <v>1286</v>
      </c>
      <c r="Y269" s="80" t="s">
        <v>1311</v>
      </c>
    </row>
    <row r="270" spans="1:25" ht="6.65" customHeight="1" x14ac:dyDescent="0.4">
      <c r="A270" s="23">
        <v>270</v>
      </c>
      <c r="B270" s="2" t="s">
        <v>44</v>
      </c>
      <c r="C270" s="2" t="s">
        <v>1195</v>
      </c>
      <c r="D270" s="2" t="s">
        <v>1281</v>
      </c>
      <c r="E270" s="2" t="s">
        <v>1282</v>
      </c>
      <c r="F270" s="25" t="s">
        <v>1312</v>
      </c>
      <c r="G270" s="29" t="s">
        <v>9</v>
      </c>
      <c r="H270" s="29" t="s">
        <v>9</v>
      </c>
      <c r="I270" s="29" t="s">
        <v>9</v>
      </c>
      <c r="J270" s="29" t="s">
        <v>9</v>
      </c>
      <c r="K270" s="29" t="s">
        <v>9</v>
      </c>
      <c r="L270" s="26" t="str">
        <f t="shared" si="72"/>
        <v>Espacial</v>
      </c>
      <c r="M270" s="26" t="str">
        <f t="shared" si="72"/>
        <v>Zonas</v>
      </c>
      <c r="N270" s="26" t="str">
        <f t="shared" si="73"/>
        <v>Zona</v>
      </c>
      <c r="O270" s="26" t="str">
        <f t="shared" si="73"/>
        <v>Zona de Segurança</v>
      </c>
      <c r="P270" s="21" t="s">
        <v>1313</v>
      </c>
      <c r="Q270" s="21" t="s">
        <v>1314</v>
      </c>
      <c r="R270" s="77" t="s">
        <v>9</v>
      </c>
      <c r="S270" s="27" t="s">
        <v>1231</v>
      </c>
      <c r="T270" s="27" t="s">
        <v>1195</v>
      </c>
      <c r="U270" s="27" t="s">
        <v>1253</v>
      </c>
      <c r="V270" s="77" t="s">
        <v>90</v>
      </c>
      <c r="W270" s="1" t="str">
        <f t="shared" si="76"/>
        <v>Key.Esp.270</v>
      </c>
      <c r="X270" s="49" t="s">
        <v>1286</v>
      </c>
      <c r="Y270" s="80" t="s">
        <v>1315</v>
      </c>
    </row>
    <row r="271" spans="1:25" ht="6.65" customHeight="1" x14ac:dyDescent="0.4">
      <c r="A271" s="23">
        <v>271</v>
      </c>
      <c r="B271" s="2" t="s">
        <v>44</v>
      </c>
      <c r="C271" s="2" t="s">
        <v>1195</v>
      </c>
      <c r="D271" s="2" t="s">
        <v>1281</v>
      </c>
      <c r="E271" s="2" t="s">
        <v>1282</v>
      </c>
      <c r="F271" s="25" t="s">
        <v>1316</v>
      </c>
      <c r="G271" s="29" t="s">
        <v>9</v>
      </c>
      <c r="H271" s="29" t="s">
        <v>9</v>
      </c>
      <c r="I271" s="29" t="s">
        <v>9</v>
      </c>
      <c r="J271" s="29" t="s">
        <v>9</v>
      </c>
      <c r="K271" s="29" t="s">
        <v>9</v>
      </c>
      <c r="L271" s="26" t="str">
        <f t="shared" si="72"/>
        <v>Espacial</v>
      </c>
      <c r="M271" s="26" t="str">
        <f t="shared" si="72"/>
        <v>Zonas</v>
      </c>
      <c r="N271" s="26" t="str">
        <f t="shared" si="73"/>
        <v>Zona</v>
      </c>
      <c r="O271" s="26" t="str">
        <f t="shared" si="73"/>
        <v>Zona de Térmica</v>
      </c>
      <c r="P271" s="21" t="s">
        <v>1317</v>
      </c>
      <c r="Q271" s="21" t="s">
        <v>1318</v>
      </c>
      <c r="R271" s="77" t="s">
        <v>9</v>
      </c>
      <c r="S271" s="27" t="s">
        <v>1231</v>
      </c>
      <c r="T271" s="27" t="s">
        <v>1195</v>
      </c>
      <c r="U271" s="27" t="s">
        <v>1253</v>
      </c>
      <c r="V271" s="77" t="s">
        <v>90</v>
      </c>
      <c r="W271" s="1" t="str">
        <f t="shared" si="76"/>
        <v>Key.Esp.271</v>
      </c>
      <c r="X271" s="49" t="s">
        <v>1286</v>
      </c>
      <c r="Y271" s="80" t="s">
        <v>1319</v>
      </c>
    </row>
    <row r="272" spans="1:25" ht="6.65" customHeight="1" x14ac:dyDescent="0.4">
      <c r="A272" s="23">
        <v>272</v>
      </c>
      <c r="B272" s="2" t="s">
        <v>44</v>
      </c>
      <c r="C272" s="2" t="s">
        <v>1195</v>
      </c>
      <c r="D272" s="2" t="s">
        <v>1281</v>
      </c>
      <c r="E272" s="2" t="s">
        <v>1282</v>
      </c>
      <c r="F272" s="25" t="s">
        <v>1320</v>
      </c>
      <c r="G272" s="29" t="s">
        <v>9</v>
      </c>
      <c r="H272" s="29" t="s">
        <v>9</v>
      </c>
      <c r="I272" s="29" t="s">
        <v>9</v>
      </c>
      <c r="J272" s="29" t="s">
        <v>9</v>
      </c>
      <c r="K272" s="29" t="s">
        <v>9</v>
      </c>
      <c r="L272" s="26" t="str">
        <f t="shared" si="72"/>
        <v>Espacial</v>
      </c>
      <c r="M272" s="26" t="str">
        <f t="shared" si="72"/>
        <v>Zonas</v>
      </c>
      <c r="N272" s="26" t="str">
        <f t="shared" si="73"/>
        <v>Zona</v>
      </c>
      <c r="O272" s="26" t="str">
        <f t="shared" si="73"/>
        <v>Zona de Transporte</v>
      </c>
      <c r="P272" s="21" t="s">
        <v>1321</v>
      </c>
      <c r="Q272" s="21" t="s">
        <v>1322</v>
      </c>
      <c r="R272" s="77" t="s">
        <v>9</v>
      </c>
      <c r="S272" s="27" t="s">
        <v>1231</v>
      </c>
      <c r="T272" s="27" t="s">
        <v>1195</v>
      </c>
      <c r="U272" s="27" t="s">
        <v>1253</v>
      </c>
      <c r="V272" s="77" t="s">
        <v>90</v>
      </c>
      <c r="W272" s="1" t="str">
        <f t="shared" si="76"/>
        <v>Key.Esp.272</v>
      </c>
      <c r="X272" s="49" t="s">
        <v>1286</v>
      </c>
      <c r="Y272" s="80" t="s">
        <v>1323</v>
      </c>
    </row>
    <row r="273" spans="1:25" ht="6.65" customHeight="1" x14ac:dyDescent="0.4">
      <c r="A273" s="23">
        <v>273</v>
      </c>
      <c r="B273" s="2" t="s">
        <v>44</v>
      </c>
      <c r="C273" s="2" t="s">
        <v>1195</v>
      </c>
      <c r="D273" s="2" t="s">
        <v>1281</v>
      </c>
      <c r="E273" s="2" t="s">
        <v>1282</v>
      </c>
      <c r="F273" s="25" t="s">
        <v>1324</v>
      </c>
      <c r="G273" s="29" t="s">
        <v>9</v>
      </c>
      <c r="H273" s="29" t="s">
        <v>9</v>
      </c>
      <c r="I273" s="29" t="s">
        <v>9</v>
      </c>
      <c r="J273" s="29" t="s">
        <v>9</v>
      </c>
      <c r="K273" s="29" t="s">
        <v>9</v>
      </c>
      <c r="L273" s="26" t="str">
        <f t="shared" si="72"/>
        <v>Espacial</v>
      </c>
      <c r="M273" s="26" t="str">
        <f t="shared" si="72"/>
        <v>Zonas</v>
      </c>
      <c r="N273" s="26" t="str">
        <f t="shared" si="73"/>
        <v>Zona</v>
      </c>
      <c r="O273" s="26" t="str">
        <f t="shared" si="73"/>
        <v>Zona de Ventilação</v>
      </c>
      <c r="P273" s="21" t="s">
        <v>1325</v>
      </c>
      <c r="Q273" s="21" t="s">
        <v>1326</v>
      </c>
      <c r="R273" s="77" t="s">
        <v>9</v>
      </c>
      <c r="S273" s="27" t="s">
        <v>1231</v>
      </c>
      <c r="T273" s="27" t="s">
        <v>1195</v>
      </c>
      <c r="U273" s="27" t="s">
        <v>1253</v>
      </c>
      <c r="V273" s="77" t="s">
        <v>90</v>
      </c>
      <c r="W273" s="1" t="str">
        <f t="shared" si="76"/>
        <v>Key.Esp.273</v>
      </c>
      <c r="X273" s="49" t="s">
        <v>1286</v>
      </c>
      <c r="Y273" s="80" t="s">
        <v>1327</v>
      </c>
    </row>
    <row r="274" spans="1:25" ht="6.65" customHeight="1" x14ac:dyDescent="0.4">
      <c r="A274" s="23">
        <v>274</v>
      </c>
      <c r="B274" s="2" t="s">
        <v>44</v>
      </c>
      <c r="C274" s="2" t="s">
        <v>1358</v>
      </c>
      <c r="D274" s="2" t="s">
        <v>1359</v>
      </c>
      <c r="E274" s="2" t="s">
        <v>1360</v>
      </c>
      <c r="F274" s="25" t="s">
        <v>1361</v>
      </c>
      <c r="G274" s="29" t="s">
        <v>9</v>
      </c>
      <c r="H274" s="29" t="s">
        <v>9</v>
      </c>
      <c r="I274" s="29" t="s">
        <v>9</v>
      </c>
      <c r="J274" s="29" t="s">
        <v>9</v>
      </c>
      <c r="K274" s="29" t="s">
        <v>9</v>
      </c>
      <c r="L274" s="26" t="str">
        <f t="shared" ref="L274:L305" si="77">CONCATENATE("", C274)</f>
        <v>Mobiliário</v>
      </c>
      <c r="M274" s="26" t="str">
        <f t="shared" ref="M274:M305" si="78">CONCATENATE("", D274)</f>
        <v>Doméstico</v>
      </c>
      <c r="N274" s="26" t="str">
        <f t="shared" ref="N274:N305" si="79">(SUBSTITUTE(SUBSTITUTE(CONCATENATE("",E274),"."," ")," De "," de "))</f>
        <v>Mobília</v>
      </c>
      <c r="O274" s="26" t="str">
        <f t="shared" ref="O274:O305" si="80">(SUBSTITUTE(SUBSTITUTE(CONCATENATE("",F274),"."," ")," De "," de "))</f>
        <v>Móvel</v>
      </c>
      <c r="P274" s="21" t="s">
        <v>1330</v>
      </c>
      <c r="Q274" s="21" t="s">
        <v>1331</v>
      </c>
      <c r="R274" s="77" t="s">
        <v>9</v>
      </c>
      <c r="S274" s="27" t="str">
        <f t="shared" ref="S274:S305" si="81">SUBSTITUTE(C274, "_", " ")</f>
        <v>Mobiliário</v>
      </c>
      <c r="T274" s="27" t="str">
        <f t="shared" ref="T274:T305" si="82">SUBSTITUTE(D274, "_", " ")</f>
        <v>Doméstico</v>
      </c>
      <c r="U274" s="27" t="str">
        <f t="shared" ref="U274:U305" si="83">SUBSTITUTE(E274, "_", " ")</f>
        <v>Mobília</v>
      </c>
      <c r="V274" s="77" t="s">
        <v>90</v>
      </c>
      <c r="W274" s="1" t="str">
        <f t="shared" si="76"/>
        <v>Key.Mob.274</v>
      </c>
      <c r="X274" s="49" t="s">
        <v>1356</v>
      </c>
      <c r="Y274" s="80" t="s">
        <v>1329</v>
      </c>
    </row>
    <row r="275" spans="1:25" ht="6.65" customHeight="1" x14ac:dyDescent="0.4">
      <c r="A275" s="23">
        <v>275</v>
      </c>
      <c r="B275" s="2" t="s">
        <v>44</v>
      </c>
      <c r="C275" s="2" t="s">
        <v>1358</v>
      </c>
      <c r="D275" s="2" t="s">
        <v>1359</v>
      </c>
      <c r="E275" s="2" t="s">
        <v>1360</v>
      </c>
      <c r="F275" s="25" t="s">
        <v>1369</v>
      </c>
      <c r="G275" s="29" t="s">
        <v>9</v>
      </c>
      <c r="H275" s="29" t="s">
        <v>9</v>
      </c>
      <c r="I275" s="29" t="s">
        <v>9</v>
      </c>
      <c r="J275" s="29" t="s">
        <v>9</v>
      </c>
      <c r="K275" s="29" t="s">
        <v>9</v>
      </c>
      <c r="L275" s="26" t="str">
        <f t="shared" si="77"/>
        <v>Mobiliário</v>
      </c>
      <c r="M275" s="26" t="str">
        <f t="shared" si="78"/>
        <v>Doméstico</v>
      </c>
      <c r="N275" s="26" t="str">
        <f t="shared" si="79"/>
        <v>Mobília</v>
      </c>
      <c r="O275" s="26" t="str">
        <f t="shared" si="80"/>
        <v>Móvel Sistema</v>
      </c>
      <c r="P275" s="21" t="s">
        <v>1330</v>
      </c>
      <c r="Q275" s="21" t="s">
        <v>1331</v>
      </c>
      <c r="R275" s="77" t="s">
        <v>9</v>
      </c>
      <c r="S275" s="27" t="str">
        <f t="shared" si="81"/>
        <v>Mobiliário</v>
      </c>
      <c r="T275" s="27" t="str">
        <f t="shared" si="82"/>
        <v>Doméstico</v>
      </c>
      <c r="U275" s="27" t="str">
        <f t="shared" si="83"/>
        <v>Mobília</v>
      </c>
      <c r="V275" s="77" t="s">
        <v>90</v>
      </c>
      <c r="W275" s="1" t="str">
        <f t="shared" si="76"/>
        <v>Key.Mob.275</v>
      </c>
      <c r="X275" s="49" t="s">
        <v>1357</v>
      </c>
      <c r="Y275" s="80" t="s">
        <v>1329</v>
      </c>
    </row>
    <row r="276" spans="1:25" ht="6.65" customHeight="1" x14ac:dyDescent="0.4">
      <c r="A276" s="23">
        <v>276</v>
      </c>
      <c r="B276" s="2" t="s">
        <v>44</v>
      </c>
      <c r="C276" s="2" t="s">
        <v>1358</v>
      </c>
      <c r="D276" s="2" t="s">
        <v>1359</v>
      </c>
      <c r="E276" s="2" t="s">
        <v>1360</v>
      </c>
      <c r="F276" s="25" t="s">
        <v>1362</v>
      </c>
      <c r="G276" s="29" t="s">
        <v>9</v>
      </c>
      <c r="H276" s="29" t="s">
        <v>9</v>
      </c>
      <c r="I276" s="29" t="s">
        <v>9</v>
      </c>
      <c r="J276" s="29" t="s">
        <v>9</v>
      </c>
      <c r="K276" s="29" t="s">
        <v>9</v>
      </c>
      <c r="L276" s="26" t="str">
        <f t="shared" si="77"/>
        <v>Mobiliário</v>
      </c>
      <c r="M276" s="26" t="str">
        <f t="shared" si="78"/>
        <v>Doméstico</v>
      </c>
      <c r="N276" s="26" t="str">
        <f t="shared" si="79"/>
        <v>Mobília</v>
      </c>
      <c r="O276" s="26" t="str">
        <f t="shared" si="80"/>
        <v>Cama</v>
      </c>
      <c r="P276" s="21" t="s">
        <v>1333</v>
      </c>
      <c r="Q276" s="21" t="s">
        <v>1334</v>
      </c>
      <c r="R276" s="77" t="s">
        <v>9</v>
      </c>
      <c r="S276" s="27" t="str">
        <f t="shared" si="81"/>
        <v>Mobiliário</v>
      </c>
      <c r="T276" s="27" t="str">
        <f t="shared" si="82"/>
        <v>Doméstico</v>
      </c>
      <c r="U276" s="27" t="str">
        <f t="shared" si="83"/>
        <v>Mobília</v>
      </c>
      <c r="V276" s="77" t="s">
        <v>90</v>
      </c>
      <c r="W276" s="1" t="str">
        <f t="shared" si="76"/>
        <v>Key.Mob.276</v>
      </c>
      <c r="X276" s="49" t="s">
        <v>1356</v>
      </c>
      <c r="Y276" s="80" t="s">
        <v>1332</v>
      </c>
    </row>
    <row r="277" spans="1:25" ht="6.65" customHeight="1" x14ac:dyDescent="0.4">
      <c r="A277" s="23">
        <v>277</v>
      </c>
      <c r="B277" s="2" t="s">
        <v>44</v>
      </c>
      <c r="C277" s="2" t="s">
        <v>1358</v>
      </c>
      <c r="D277" s="2" t="s">
        <v>1359</v>
      </c>
      <c r="E277" s="2" t="s">
        <v>1360</v>
      </c>
      <c r="F277" s="25" t="s">
        <v>1363</v>
      </c>
      <c r="G277" s="29" t="s">
        <v>9</v>
      </c>
      <c r="H277" s="29" t="s">
        <v>9</v>
      </c>
      <c r="I277" s="29" t="s">
        <v>9</v>
      </c>
      <c r="J277" s="29" t="s">
        <v>9</v>
      </c>
      <c r="K277" s="29" t="s">
        <v>9</v>
      </c>
      <c r="L277" s="26" t="str">
        <f t="shared" si="77"/>
        <v>Mobiliário</v>
      </c>
      <c r="M277" s="26" t="str">
        <f t="shared" si="78"/>
        <v>Doméstico</v>
      </c>
      <c r="N277" s="26" t="str">
        <f t="shared" si="79"/>
        <v>Mobília</v>
      </c>
      <c r="O277" s="26" t="str">
        <f t="shared" si="80"/>
        <v>Cadeira</v>
      </c>
      <c r="P277" s="21" t="s">
        <v>1336</v>
      </c>
      <c r="Q277" s="21" t="s">
        <v>1337</v>
      </c>
      <c r="R277" s="77" t="s">
        <v>9</v>
      </c>
      <c r="S277" s="27" t="str">
        <f t="shared" si="81"/>
        <v>Mobiliário</v>
      </c>
      <c r="T277" s="27" t="str">
        <f t="shared" si="82"/>
        <v>Doméstico</v>
      </c>
      <c r="U277" s="27" t="str">
        <f t="shared" si="83"/>
        <v>Mobília</v>
      </c>
      <c r="V277" s="77" t="s">
        <v>90</v>
      </c>
      <c r="W277" s="1" t="str">
        <f t="shared" si="76"/>
        <v>Key.Mob.277</v>
      </c>
      <c r="X277" s="49" t="s">
        <v>1356</v>
      </c>
      <c r="Y277" s="80" t="s">
        <v>1335</v>
      </c>
    </row>
    <row r="278" spans="1:25" ht="6.65" customHeight="1" x14ac:dyDescent="0.4">
      <c r="A278" s="23">
        <v>278</v>
      </c>
      <c r="B278" s="2" t="s">
        <v>44</v>
      </c>
      <c r="C278" s="2" t="s">
        <v>1358</v>
      </c>
      <c r="D278" s="2" t="s">
        <v>1359</v>
      </c>
      <c r="E278" s="2" t="s">
        <v>1360</v>
      </c>
      <c r="F278" s="25" t="s">
        <v>1364</v>
      </c>
      <c r="G278" s="29" t="s">
        <v>9</v>
      </c>
      <c r="H278" s="29" t="s">
        <v>9</v>
      </c>
      <c r="I278" s="29" t="s">
        <v>9</v>
      </c>
      <c r="J278" s="29" t="s">
        <v>9</v>
      </c>
      <c r="K278" s="29" t="s">
        <v>9</v>
      </c>
      <c r="L278" s="26" t="str">
        <f t="shared" si="77"/>
        <v>Mobiliário</v>
      </c>
      <c r="M278" s="26" t="str">
        <f t="shared" si="78"/>
        <v>Doméstico</v>
      </c>
      <c r="N278" s="26" t="str">
        <f t="shared" si="79"/>
        <v>Mobília</v>
      </c>
      <c r="O278" s="26" t="str">
        <f t="shared" si="80"/>
        <v>Escribania</v>
      </c>
      <c r="P278" s="21" t="s">
        <v>1339</v>
      </c>
      <c r="Q278" s="21" t="s">
        <v>1340</v>
      </c>
      <c r="R278" s="77" t="s">
        <v>9</v>
      </c>
      <c r="S278" s="27" t="str">
        <f t="shared" si="81"/>
        <v>Mobiliário</v>
      </c>
      <c r="T278" s="27" t="str">
        <f t="shared" si="82"/>
        <v>Doméstico</v>
      </c>
      <c r="U278" s="27" t="str">
        <f t="shared" si="83"/>
        <v>Mobília</v>
      </c>
      <c r="V278" s="77" t="s">
        <v>90</v>
      </c>
      <c r="W278" s="1" t="str">
        <f t="shared" si="76"/>
        <v>Key.Mob.278</v>
      </c>
      <c r="X278" s="49" t="s">
        <v>1356</v>
      </c>
      <c r="Y278" s="80" t="s">
        <v>1338</v>
      </c>
    </row>
    <row r="279" spans="1:25" ht="6.65" customHeight="1" x14ac:dyDescent="0.4">
      <c r="A279" s="23">
        <v>279</v>
      </c>
      <c r="B279" s="2" t="s">
        <v>44</v>
      </c>
      <c r="C279" s="2" t="s">
        <v>1358</v>
      </c>
      <c r="D279" s="2" t="s">
        <v>1359</v>
      </c>
      <c r="E279" s="2" t="s">
        <v>1360</v>
      </c>
      <c r="F279" s="25" t="s">
        <v>1366</v>
      </c>
      <c r="G279" s="29" t="s">
        <v>9</v>
      </c>
      <c r="H279" s="29" t="s">
        <v>9</v>
      </c>
      <c r="I279" s="29" t="s">
        <v>9</v>
      </c>
      <c r="J279" s="29" t="s">
        <v>9</v>
      </c>
      <c r="K279" s="29" t="s">
        <v>9</v>
      </c>
      <c r="L279" s="26" t="str">
        <f t="shared" si="77"/>
        <v>Mobiliário</v>
      </c>
      <c r="M279" s="26" t="str">
        <f t="shared" si="78"/>
        <v>Doméstico</v>
      </c>
      <c r="N279" s="26" t="str">
        <f t="shared" si="79"/>
        <v>Mobília</v>
      </c>
      <c r="O279" s="26" t="str">
        <f t="shared" si="80"/>
        <v>Sofá</v>
      </c>
      <c r="P279" s="21" t="s">
        <v>1348</v>
      </c>
      <c r="Q279" s="21" t="s">
        <v>1349</v>
      </c>
      <c r="R279" s="77" t="s">
        <v>9</v>
      </c>
      <c r="S279" s="27" t="str">
        <f t="shared" si="81"/>
        <v>Mobiliário</v>
      </c>
      <c r="T279" s="27" t="str">
        <f t="shared" si="82"/>
        <v>Doméstico</v>
      </c>
      <c r="U279" s="27" t="str">
        <f t="shared" si="83"/>
        <v>Mobília</v>
      </c>
      <c r="V279" s="77" t="s">
        <v>90</v>
      </c>
      <c r="W279" s="1" t="str">
        <f t="shared" si="76"/>
        <v>Key.Mob.279</v>
      </c>
      <c r="X279" s="49" t="s">
        <v>1356</v>
      </c>
      <c r="Y279" s="80" t="s">
        <v>1347</v>
      </c>
    </row>
    <row r="280" spans="1:25" ht="6.65" customHeight="1" x14ac:dyDescent="0.4">
      <c r="A280" s="23">
        <v>280</v>
      </c>
      <c r="B280" s="2" t="s">
        <v>44</v>
      </c>
      <c r="C280" s="2" t="s">
        <v>1358</v>
      </c>
      <c r="D280" s="2" t="s">
        <v>1359</v>
      </c>
      <c r="E280" s="2" t="s">
        <v>1360</v>
      </c>
      <c r="F280" s="25" t="s">
        <v>1367</v>
      </c>
      <c r="G280" s="29" t="s">
        <v>9</v>
      </c>
      <c r="H280" s="29" t="s">
        <v>9</v>
      </c>
      <c r="I280" s="29" t="s">
        <v>9</v>
      </c>
      <c r="J280" s="29" t="s">
        <v>9</v>
      </c>
      <c r="K280" s="29" t="s">
        <v>9</v>
      </c>
      <c r="L280" s="26" t="str">
        <f t="shared" si="77"/>
        <v>Mobiliário</v>
      </c>
      <c r="M280" s="26" t="str">
        <f t="shared" si="78"/>
        <v>Doméstico</v>
      </c>
      <c r="N280" s="26" t="str">
        <f t="shared" si="79"/>
        <v>Mobília</v>
      </c>
      <c r="O280" s="26" t="str">
        <f t="shared" si="80"/>
        <v>Mesa</v>
      </c>
      <c r="P280" s="21" t="s">
        <v>1351</v>
      </c>
      <c r="Q280" s="21" t="s">
        <v>1352</v>
      </c>
      <c r="R280" s="77" t="s">
        <v>9</v>
      </c>
      <c r="S280" s="27" t="str">
        <f t="shared" si="81"/>
        <v>Mobiliário</v>
      </c>
      <c r="T280" s="27" t="str">
        <f t="shared" si="82"/>
        <v>Doméstico</v>
      </c>
      <c r="U280" s="27" t="str">
        <f t="shared" si="83"/>
        <v>Mobília</v>
      </c>
      <c r="V280" s="77" t="s">
        <v>90</v>
      </c>
      <c r="W280" s="1" t="str">
        <f t="shared" si="76"/>
        <v>Key.Mob.280</v>
      </c>
      <c r="X280" s="49" t="s">
        <v>1356</v>
      </c>
      <c r="Y280" s="80" t="s">
        <v>1350</v>
      </c>
    </row>
    <row r="281" spans="1:25" ht="6.65" customHeight="1" x14ac:dyDescent="0.4">
      <c r="A281" s="23">
        <v>281</v>
      </c>
      <c r="B281" s="2" t="s">
        <v>44</v>
      </c>
      <c r="C281" s="2" t="s">
        <v>1358</v>
      </c>
      <c r="D281" s="2" t="s">
        <v>1359</v>
      </c>
      <c r="E281" s="2" t="s">
        <v>1360</v>
      </c>
      <c r="F281" s="25" t="s">
        <v>1459</v>
      </c>
      <c r="G281" s="29" t="s">
        <v>9</v>
      </c>
      <c r="H281" s="29" t="s">
        <v>9</v>
      </c>
      <c r="I281" s="29" t="s">
        <v>9</v>
      </c>
      <c r="J281" s="29" t="s">
        <v>9</v>
      </c>
      <c r="K281" s="29" t="s">
        <v>9</v>
      </c>
      <c r="L281" s="26" t="str">
        <f t="shared" si="77"/>
        <v>Mobiliário</v>
      </c>
      <c r="M281" s="26" t="str">
        <f t="shared" si="78"/>
        <v>Doméstico</v>
      </c>
      <c r="N281" s="26" t="str">
        <f t="shared" si="79"/>
        <v>Mobília</v>
      </c>
      <c r="O281" s="26" t="str">
        <f t="shared" si="80"/>
        <v>Armário de Livros</v>
      </c>
      <c r="P281" s="21" t="s">
        <v>1342</v>
      </c>
      <c r="Q281" s="21" t="s">
        <v>1343</v>
      </c>
      <c r="R281" s="77" t="s">
        <v>9</v>
      </c>
      <c r="S281" s="27" t="str">
        <f t="shared" si="81"/>
        <v>Mobiliário</v>
      </c>
      <c r="T281" s="27" t="str">
        <f t="shared" si="82"/>
        <v>Doméstico</v>
      </c>
      <c r="U281" s="27" t="str">
        <f t="shared" si="83"/>
        <v>Mobília</v>
      </c>
      <c r="V281" s="77" t="s">
        <v>90</v>
      </c>
      <c r="W281" s="1" t="str">
        <f t="shared" si="76"/>
        <v>Key.Mob.281</v>
      </c>
      <c r="X281" s="49" t="s">
        <v>1368</v>
      </c>
      <c r="Y281" s="80" t="s">
        <v>1341</v>
      </c>
    </row>
    <row r="282" spans="1:25" ht="6.65" customHeight="1" x14ac:dyDescent="0.4">
      <c r="A282" s="23">
        <v>282</v>
      </c>
      <c r="B282" s="2" t="s">
        <v>44</v>
      </c>
      <c r="C282" s="2" t="s">
        <v>1358</v>
      </c>
      <c r="D282" s="2" t="s">
        <v>1359</v>
      </c>
      <c r="E282" s="2" t="s">
        <v>1360</v>
      </c>
      <c r="F282" s="25" t="s">
        <v>1460</v>
      </c>
      <c r="G282" s="29" t="s">
        <v>9</v>
      </c>
      <c r="H282" s="29" t="s">
        <v>9</v>
      </c>
      <c r="I282" s="29" t="s">
        <v>9</v>
      </c>
      <c r="J282" s="29" t="s">
        <v>9</v>
      </c>
      <c r="K282" s="29" t="s">
        <v>9</v>
      </c>
      <c r="L282" s="26" t="str">
        <f t="shared" si="77"/>
        <v>Mobiliário</v>
      </c>
      <c r="M282" s="26" t="str">
        <f t="shared" si="78"/>
        <v>Doméstico</v>
      </c>
      <c r="N282" s="26" t="str">
        <f t="shared" si="79"/>
        <v>Mobília</v>
      </c>
      <c r="O282" s="26" t="str">
        <f t="shared" si="80"/>
        <v>Armário de Ferramentas</v>
      </c>
      <c r="P282" s="21" t="s">
        <v>1354</v>
      </c>
      <c r="Q282" s="21" t="s">
        <v>1355</v>
      </c>
      <c r="R282" s="77" t="s">
        <v>9</v>
      </c>
      <c r="S282" s="27" t="str">
        <f t="shared" si="81"/>
        <v>Mobiliário</v>
      </c>
      <c r="T282" s="27" t="str">
        <f t="shared" si="82"/>
        <v>Doméstico</v>
      </c>
      <c r="U282" s="27" t="str">
        <f t="shared" si="83"/>
        <v>Mobília</v>
      </c>
      <c r="V282" s="77" t="s">
        <v>90</v>
      </c>
      <c r="W282" s="1" t="str">
        <f t="shared" si="76"/>
        <v>Key.Mob.282</v>
      </c>
      <c r="X282" s="49" t="s">
        <v>1368</v>
      </c>
      <c r="Y282" s="80" t="s">
        <v>1353</v>
      </c>
    </row>
    <row r="283" spans="1:25" ht="6.65" customHeight="1" x14ac:dyDescent="0.4">
      <c r="A283" s="23">
        <v>283</v>
      </c>
      <c r="B283" s="2" t="s">
        <v>44</v>
      </c>
      <c r="C283" s="2" t="s">
        <v>1358</v>
      </c>
      <c r="D283" s="2" t="s">
        <v>1359</v>
      </c>
      <c r="E283" s="2" t="s">
        <v>1360</v>
      </c>
      <c r="F283" s="25" t="s">
        <v>1365</v>
      </c>
      <c r="G283" s="29" t="s">
        <v>9</v>
      </c>
      <c r="H283" s="29" t="s">
        <v>9</v>
      </c>
      <c r="I283" s="29" t="s">
        <v>9</v>
      </c>
      <c r="J283" s="29" t="s">
        <v>9</v>
      </c>
      <c r="K283" s="29" t="s">
        <v>9</v>
      </c>
      <c r="L283" s="26" t="str">
        <f t="shared" si="77"/>
        <v>Mobiliário</v>
      </c>
      <c r="M283" s="26" t="str">
        <f t="shared" si="78"/>
        <v>Doméstico</v>
      </c>
      <c r="N283" s="26" t="str">
        <f t="shared" si="79"/>
        <v>Mobília</v>
      </c>
      <c r="O283" s="26" t="str">
        <f t="shared" si="80"/>
        <v>Prateleira</v>
      </c>
      <c r="P283" s="21" t="s">
        <v>1345</v>
      </c>
      <c r="Q283" s="21" t="s">
        <v>1346</v>
      </c>
      <c r="R283" s="77" t="s">
        <v>9</v>
      </c>
      <c r="S283" s="27" t="str">
        <f t="shared" si="81"/>
        <v>Mobiliário</v>
      </c>
      <c r="T283" s="27" t="str">
        <f t="shared" si="82"/>
        <v>Doméstico</v>
      </c>
      <c r="U283" s="27" t="str">
        <f t="shared" si="83"/>
        <v>Mobília</v>
      </c>
      <c r="V283" s="77" t="s">
        <v>90</v>
      </c>
      <c r="W283" s="1" t="str">
        <f t="shared" si="76"/>
        <v>Key.Mob.283</v>
      </c>
      <c r="X283" s="49" t="s">
        <v>1356</v>
      </c>
      <c r="Y283" s="80" t="s">
        <v>1344</v>
      </c>
    </row>
    <row r="284" spans="1:25" ht="6.65" customHeight="1" x14ac:dyDescent="0.4">
      <c r="A284" s="23">
        <v>284</v>
      </c>
      <c r="B284" s="2" t="s">
        <v>44</v>
      </c>
      <c r="C284" s="2" t="s">
        <v>1442</v>
      </c>
      <c r="D284" s="2" t="s">
        <v>1377</v>
      </c>
      <c r="E284" s="2" t="s">
        <v>1456</v>
      </c>
      <c r="F284" s="25" t="s">
        <v>1582</v>
      </c>
      <c r="G284" s="29" t="s">
        <v>9</v>
      </c>
      <c r="H284" s="29" t="s">
        <v>9</v>
      </c>
      <c r="I284" s="29" t="s">
        <v>9</v>
      </c>
      <c r="J284" s="29" t="s">
        <v>9</v>
      </c>
      <c r="K284" s="29" t="s">
        <v>9</v>
      </c>
      <c r="L284" s="26" t="str">
        <f t="shared" si="77"/>
        <v>Cobertura</v>
      </c>
      <c r="M284" s="26" t="str">
        <f t="shared" si="78"/>
        <v>Telhado</v>
      </c>
      <c r="N284" s="26" t="str">
        <f t="shared" si="79"/>
        <v>Forma</v>
      </c>
      <c r="O284" s="26" t="str">
        <f t="shared" si="80"/>
        <v>Telhado Verde</v>
      </c>
      <c r="P284" s="21" t="s">
        <v>1583</v>
      </c>
      <c r="Q284" s="21" t="s">
        <v>1584</v>
      </c>
      <c r="R284" s="77" t="s">
        <v>9</v>
      </c>
      <c r="S284" s="27" t="str">
        <f t="shared" si="81"/>
        <v>Cobertura</v>
      </c>
      <c r="T284" s="27" t="str">
        <f t="shared" si="82"/>
        <v>Telhado</v>
      </c>
      <c r="U284" s="27" t="str">
        <f t="shared" si="83"/>
        <v>Forma</v>
      </c>
      <c r="V284" s="77" t="s">
        <v>90</v>
      </c>
      <c r="W284" s="1" t="str">
        <f t="shared" si="76"/>
        <v>Key.Cob.284</v>
      </c>
      <c r="X284" s="49" t="s">
        <v>1425</v>
      </c>
      <c r="Y284" s="80" t="s">
        <v>1378</v>
      </c>
    </row>
    <row r="285" spans="1:25" ht="6.65" customHeight="1" x14ac:dyDescent="0.4">
      <c r="A285" s="23">
        <v>285</v>
      </c>
      <c r="B285" s="2" t="s">
        <v>44</v>
      </c>
      <c r="C285" s="2" t="s">
        <v>1442</v>
      </c>
      <c r="D285" s="2" t="s">
        <v>1377</v>
      </c>
      <c r="E285" s="2" t="s">
        <v>1456</v>
      </c>
      <c r="F285" s="25" t="s">
        <v>1443</v>
      </c>
      <c r="G285" s="29" t="s">
        <v>9</v>
      </c>
      <c r="H285" s="29" t="s">
        <v>9</v>
      </c>
      <c r="I285" s="29" t="s">
        <v>9</v>
      </c>
      <c r="J285" s="29" t="s">
        <v>9</v>
      </c>
      <c r="K285" s="29" t="s">
        <v>9</v>
      </c>
      <c r="L285" s="26" t="str">
        <f t="shared" si="77"/>
        <v>Cobertura</v>
      </c>
      <c r="M285" s="26" t="str">
        <f t="shared" si="78"/>
        <v>Telhado</v>
      </c>
      <c r="N285" s="26" t="str">
        <f t="shared" si="79"/>
        <v>Forma</v>
      </c>
      <c r="O285" s="26" t="str">
        <f t="shared" si="80"/>
        <v>Telhado Barril</v>
      </c>
      <c r="P285" s="21" t="s">
        <v>1380</v>
      </c>
      <c r="Q285" s="21" t="s">
        <v>1381</v>
      </c>
      <c r="R285" s="77" t="s">
        <v>9</v>
      </c>
      <c r="S285" s="27" t="str">
        <f t="shared" si="81"/>
        <v>Cobertura</v>
      </c>
      <c r="T285" s="27" t="str">
        <f t="shared" si="82"/>
        <v>Telhado</v>
      </c>
      <c r="U285" s="27" t="str">
        <f t="shared" si="83"/>
        <v>Forma</v>
      </c>
      <c r="V285" s="77" t="s">
        <v>90</v>
      </c>
      <c r="W285" s="1" t="str">
        <f t="shared" si="76"/>
        <v>Key.Cob.285</v>
      </c>
      <c r="X285" s="49" t="s">
        <v>1425</v>
      </c>
      <c r="Y285" s="80" t="s">
        <v>1379</v>
      </c>
    </row>
    <row r="286" spans="1:25" ht="6.65" customHeight="1" x14ac:dyDescent="0.4">
      <c r="A286" s="23">
        <v>286</v>
      </c>
      <c r="B286" s="2" t="s">
        <v>44</v>
      </c>
      <c r="C286" s="2" t="s">
        <v>1442</v>
      </c>
      <c r="D286" s="2" t="s">
        <v>1377</v>
      </c>
      <c r="E286" s="2" t="s">
        <v>1456</v>
      </c>
      <c r="F286" s="25" t="s">
        <v>1444</v>
      </c>
      <c r="G286" s="29" t="s">
        <v>9</v>
      </c>
      <c r="H286" s="29" t="s">
        <v>9</v>
      </c>
      <c r="I286" s="29" t="s">
        <v>9</v>
      </c>
      <c r="J286" s="29" t="s">
        <v>9</v>
      </c>
      <c r="K286" s="29" t="s">
        <v>9</v>
      </c>
      <c r="L286" s="26" t="str">
        <f t="shared" si="77"/>
        <v>Cobertura</v>
      </c>
      <c r="M286" s="26" t="str">
        <f t="shared" si="78"/>
        <v>Telhado</v>
      </c>
      <c r="N286" s="26" t="str">
        <f t="shared" si="79"/>
        <v>Forma</v>
      </c>
      <c r="O286" s="26" t="str">
        <f t="shared" si="80"/>
        <v>Telhado Borboleta</v>
      </c>
      <c r="P286" s="21" t="s">
        <v>1383</v>
      </c>
      <c r="Q286" s="21" t="s">
        <v>1384</v>
      </c>
      <c r="R286" s="77" t="s">
        <v>9</v>
      </c>
      <c r="S286" s="27" t="str">
        <f t="shared" si="81"/>
        <v>Cobertura</v>
      </c>
      <c r="T286" s="27" t="str">
        <f t="shared" si="82"/>
        <v>Telhado</v>
      </c>
      <c r="U286" s="27" t="str">
        <f t="shared" si="83"/>
        <v>Forma</v>
      </c>
      <c r="V286" s="77" t="s">
        <v>90</v>
      </c>
      <c r="W286" s="1" t="str">
        <f t="shared" si="76"/>
        <v>Key.Cob.286</v>
      </c>
      <c r="X286" s="49" t="s">
        <v>1425</v>
      </c>
      <c r="Y286" s="80" t="s">
        <v>1382</v>
      </c>
    </row>
    <row r="287" spans="1:25" ht="6.65" customHeight="1" x14ac:dyDescent="0.4">
      <c r="A287" s="23">
        <v>287</v>
      </c>
      <c r="B287" s="2" t="s">
        <v>44</v>
      </c>
      <c r="C287" s="2" t="s">
        <v>1442</v>
      </c>
      <c r="D287" s="2" t="s">
        <v>1377</v>
      </c>
      <c r="E287" s="2" t="s">
        <v>1456</v>
      </c>
      <c r="F287" s="25" t="s">
        <v>1445</v>
      </c>
      <c r="G287" s="29" t="s">
        <v>9</v>
      </c>
      <c r="H287" s="29" t="s">
        <v>9</v>
      </c>
      <c r="I287" s="29" t="s">
        <v>9</v>
      </c>
      <c r="J287" s="29" t="s">
        <v>9</v>
      </c>
      <c r="K287" s="29" t="s">
        <v>9</v>
      </c>
      <c r="L287" s="26" t="str">
        <f t="shared" si="77"/>
        <v>Cobertura</v>
      </c>
      <c r="M287" s="26" t="str">
        <f t="shared" si="78"/>
        <v>Telhado</v>
      </c>
      <c r="N287" s="26" t="str">
        <f t="shared" si="79"/>
        <v>Forma</v>
      </c>
      <c r="O287" s="26" t="str">
        <f t="shared" si="80"/>
        <v>Telhado Cúpula</v>
      </c>
      <c r="P287" s="21" t="s">
        <v>1386</v>
      </c>
      <c r="Q287" s="21" t="s">
        <v>1387</v>
      </c>
      <c r="R287" s="77" t="s">
        <v>9</v>
      </c>
      <c r="S287" s="27" t="str">
        <f t="shared" si="81"/>
        <v>Cobertura</v>
      </c>
      <c r="T287" s="27" t="str">
        <f t="shared" si="82"/>
        <v>Telhado</v>
      </c>
      <c r="U287" s="27" t="str">
        <f t="shared" si="83"/>
        <v>Forma</v>
      </c>
      <c r="V287" s="77" t="s">
        <v>90</v>
      </c>
      <c r="W287" s="1" t="str">
        <f t="shared" si="76"/>
        <v>Key.Cob.287</v>
      </c>
      <c r="X287" s="49" t="s">
        <v>1425</v>
      </c>
      <c r="Y287" s="80" t="s">
        <v>1385</v>
      </c>
    </row>
    <row r="288" spans="1:25" ht="6.65" customHeight="1" x14ac:dyDescent="0.4">
      <c r="A288" s="23">
        <v>288</v>
      </c>
      <c r="B288" s="2" t="s">
        <v>44</v>
      </c>
      <c r="C288" s="2" t="s">
        <v>1442</v>
      </c>
      <c r="D288" s="2" t="s">
        <v>1377</v>
      </c>
      <c r="E288" s="2" t="s">
        <v>1456</v>
      </c>
      <c r="F288" s="25" t="s">
        <v>1446</v>
      </c>
      <c r="G288" s="29" t="s">
        <v>9</v>
      </c>
      <c r="H288" s="29" t="s">
        <v>9</v>
      </c>
      <c r="I288" s="29" t="s">
        <v>9</v>
      </c>
      <c r="J288" s="29" t="s">
        <v>9</v>
      </c>
      <c r="K288" s="29" t="s">
        <v>9</v>
      </c>
      <c r="L288" s="26" t="str">
        <f t="shared" si="77"/>
        <v>Cobertura</v>
      </c>
      <c r="M288" s="26" t="str">
        <f t="shared" si="78"/>
        <v>Telhado</v>
      </c>
      <c r="N288" s="26" t="str">
        <f t="shared" si="79"/>
        <v>Forma</v>
      </c>
      <c r="O288" s="26" t="str">
        <f t="shared" si="80"/>
        <v>Telhado Plano</v>
      </c>
      <c r="P288" s="21" t="s">
        <v>1389</v>
      </c>
      <c r="Q288" s="21" t="s">
        <v>1390</v>
      </c>
      <c r="R288" s="77" t="s">
        <v>9</v>
      </c>
      <c r="S288" s="27" t="str">
        <f t="shared" si="81"/>
        <v>Cobertura</v>
      </c>
      <c r="T288" s="27" t="str">
        <f t="shared" si="82"/>
        <v>Telhado</v>
      </c>
      <c r="U288" s="27" t="str">
        <f t="shared" si="83"/>
        <v>Forma</v>
      </c>
      <c r="V288" s="77" t="s">
        <v>90</v>
      </c>
      <c r="W288" s="1" t="str">
        <f t="shared" si="76"/>
        <v>Key.Cob.288</v>
      </c>
      <c r="X288" s="49" t="s">
        <v>1425</v>
      </c>
      <c r="Y288" s="80" t="s">
        <v>1388</v>
      </c>
    </row>
    <row r="289" spans="1:25" ht="6.65" customHeight="1" x14ac:dyDescent="0.4">
      <c r="A289" s="23">
        <v>289</v>
      </c>
      <c r="B289" s="2" t="s">
        <v>44</v>
      </c>
      <c r="C289" s="2" t="s">
        <v>1442</v>
      </c>
      <c r="D289" s="2" t="s">
        <v>1377</v>
      </c>
      <c r="E289" s="2" t="s">
        <v>1456</v>
      </c>
      <c r="F289" s="25" t="s">
        <v>1579</v>
      </c>
      <c r="G289" s="29" t="s">
        <v>9</v>
      </c>
      <c r="H289" s="29" t="s">
        <v>9</v>
      </c>
      <c r="I289" s="29" t="s">
        <v>9</v>
      </c>
      <c r="J289" s="29" t="s">
        <v>9</v>
      </c>
      <c r="K289" s="29" t="s">
        <v>9</v>
      </c>
      <c r="L289" s="26" t="str">
        <f t="shared" si="77"/>
        <v>Cobertura</v>
      </c>
      <c r="M289" s="26" t="str">
        <f t="shared" si="78"/>
        <v>Telhado</v>
      </c>
      <c r="N289" s="26" t="str">
        <f t="shared" si="79"/>
        <v>Forma</v>
      </c>
      <c r="O289" s="26" t="str">
        <f t="shared" si="80"/>
        <v>Telhado Livre</v>
      </c>
      <c r="P289" s="21" t="s">
        <v>1392</v>
      </c>
      <c r="Q289" s="21" t="s">
        <v>1393</v>
      </c>
      <c r="R289" s="77" t="s">
        <v>9</v>
      </c>
      <c r="S289" s="27" t="str">
        <f t="shared" si="81"/>
        <v>Cobertura</v>
      </c>
      <c r="T289" s="27" t="str">
        <f t="shared" si="82"/>
        <v>Telhado</v>
      </c>
      <c r="U289" s="27" t="str">
        <f t="shared" si="83"/>
        <v>Forma</v>
      </c>
      <c r="V289" s="77" t="s">
        <v>90</v>
      </c>
      <c r="W289" s="1" t="str">
        <f t="shared" si="76"/>
        <v>Key.Cob.289</v>
      </c>
      <c r="X289" s="49" t="s">
        <v>1425</v>
      </c>
      <c r="Y289" s="80" t="s">
        <v>1391</v>
      </c>
    </row>
    <row r="290" spans="1:25" ht="6.65" customHeight="1" x14ac:dyDescent="0.4">
      <c r="A290" s="23">
        <v>290</v>
      </c>
      <c r="B290" s="2" t="s">
        <v>44</v>
      </c>
      <c r="C290" s="2" t="s">
        <v>1442</v>
      </c>
      <c r="D290" s="2" t="s">
        <v>1377</v>
      </c>
      <c r="E290" s="2" t="s">
        <v>1456</v>
      </c>
      <c r="F290" s="25" t="s">
        <v>1453</v>
      </c>
      <c r="G290" s="29" t="s">
        <v>9</v>
      </c>
      <c r="H290" s="29" t="s">
        <v>9</v>
      </c>
      <c r="I290" s="29" t="s">
        <v>9</v>
      </c>
      <c r="J290" s="29" t="s">
        <v>9</v>
      </c>
      <c r="K290" s="29" t="s">
        <v>9</v>
      </c>
      <c r="L290" s="26" t="str">
        <f t="shared" si="77"/>
        <v>Cobertura</v>
      </c>
      <c r="M290" s="26" t="str">
        <f t="shared" si="78"/>
        <v>Telhado</v>
      </c>
      <c r="N290" s="26" t="str">
        <f t="shared" si="79"/>
        <v>Forma</v>
      </c>
      <c r="O290" s="26" t="str">
        <f t="shared" si="80"/>
        <v>Telhado Inclinado</v>
      </c>
      <c r="P290" s="21" t="s">
        <v>1414</v>
      </c>
      <c r="Q290" s="21" t="s">
        <v>1415</v>
      </c>
      <c r="R290" s="77" t="s">
        <v>9</v>
      </c>
      <c r="S290" s="27" t="str">
        <f t="shared" si="81"/>
        <v>Cobertura</v>
      </c>
      <c r="T290" s="27" t="str">
        <f t="shared" si="82"/>
        <v>Telhado</v>
      </c>
      <c r="U290" s="27" t="str">
        <f t="shared" si="83"/>
        <v>Forma</v>
      </c>
      <c r="V290" s="77" t="s">
        <v>90</v>
      </c>
      <c r="W290" s="1" t="str">
        <f t="shared" si="76"/>
        <v>Key.Cob.290</v>
      </c>
      <c r="X290" s="49" t="s">
        <v>1425</v>
      </c>
      <c r="Y290" s="80" t="s">
        <v>1413</v>
      </c>
    </row>
    <row r="291" spans="1:25" ht="6.65" customHeight="1" x14ac:dyDescent="0.4">
      <c r="A291" s="23">
        <v>291</v>
      </c>
      <c r="B291" s="2" t="s">
        <v>44</v>
      </c>
      <c r="C291" s="2" t="s">
        <v>1442</v>
      </c>
      <c r="D291" s="2" t="s">
        <v>1377</v>
      </c>
      <c r="E291" s="2" t="s">
        <v>1456</v>
      </c>
      <c r="F291" s="25" t="s">
        <v>1447</v>
      </c>
      <c r="G291" s="29" t="s">
        <v>9</v>
      </c>
      <c r="H291" s="29" t="s">
        <v>9</v>
      </c>
      <c r="I291" s="29" t="s">
        <v>9</v>
      </c>
      <c r="J291" s="29" t="s">
        <v>9</v>
      </c>
      <c r="K291" s="29" t="s">
        <v>9</v>
      </c>
      <c r="L291" s="26" t="str">
        <f t="shared" si="77"/>
        <v>Cobertura</v>
      </c>
      <c r="M291" s="26" t="str">
        <f t="shared" si="78"/>
        <v>Telhado</v>
      </c>
      <c r="N291" s="26" t="str">
        <f t="shared" si="79"/>
        <v>Forma</v>
      </c>
      <c r="O291" s="26" t="str">
        <f t="shared" si="80"/>
        <v>Telhado 2 Aguas</v>
      </c>
      <c r="P291" s="21" t="s">
        <v>1395</v>
      </c>
      <c r="Q291" s="21" t="s">
        <v>1396</v>
      </c>
      <c r="R291" s="77" t="s">
        <v>9</v>
      </c>
      <c r="S291" s="27" t="str">
        <f t="shared" si="81"/>
        <v>Cobertura</v>
      </c>
      <c r="T291" s="27" t="str">
        <f t="shared" si="82"/>
        <v>Telhado</v>
      </c>
      <c r="U291" s="27" t="str">
        <f t="shared" si="83"/>
        <v>Forma</v>
      </c>
      <c r="V291" s="77" t="s">
        <v>90</v>
      </c>
      <c r="W291" s="1" t="str">
        <f t="shared" si="76"/>
        <v>Key.Cob.291</v>
      </c>
      <c r="X291" s="49" t="s">
        <v>1425</v>
      </c>
      <c r="Y291" s="80" t="s">
        <v>1394</v>
      </c>
    </row>
    <row r="292" spans="1:25" ht="6.65" customHeight="1" x14ac:dyDescent="0.4">
      <c r="A292" s="23">
        <v>292</v>
      </c>
      <c r="B292" s="2" t="s">
        <v>44</v>
      </c>
      <c r="C292" s="2" t="s">
        <v>1442</v>
      </c>
      <c r="D292" s="2" t="s">
        <v>1377</v>
      </c>
      <c r="E292" s="2" t="s">
        <v>1456</v>
      </c>
      <c r="F292" s="25" t="s">
        <v>1449</v>
      </c>
      <c r="G292" s="29" t="s">
        <v>9</v>
      </c>
      <c r="H292" s="29" t="s">
        <v>9</v>
      </c>
      <c r="I292" s="29" t="s">
        <v>9</v>
      </c>
      <c r="J292" s="29" t="s">
        <v>9</v>
      </c>
      <c r="K292" s="29" t="s">
        <v>9</v>
      </c>
      <c r="L292" s="26" t="str">
        <f t="shared" si="77"/>
        <v>Cobertura</v>
      </c>
      <c r="M292" s="26" t="str">
        <f t="shared" si="78"/>
        <v>Telhado</v>
      </c>
      <c r="N292" s="26" t="str">
        <f t="shared" si="79"/>
        <v>Forma</v>
      </c>
      <c r="O292" s="26" t="str">
        <f t="shared" si="80"/>
        <v>Telhado 4 Aguas</v>
      </c>
      <c r="P292" s="21" t="s">
        <v>1399</v>
      </c>
      <c r="Q292" s="21" t="s">
        <v>1400</v>
      </c>
      <c r="R292" s="77" t="s">
        <v>9</v>
      </c>
      <c r="S292" s="27" t="str">
        <f t="shared" si="81"/>
        <v>Cobertura</v>
      </c>
      <c r="T292" s="27" t="str">
        <f t="shared" si="82"/>
        <v>Telhado</v>
      </c>
      <c r="U292" s="27" t="str">
        <f t="shared" si="83"/>
        <v>Forma</v>
      </c>
      <c r="V292" s="77" t="s">
        <v>90</v>
      </c>
      <c r="W292" s="1" t="str">
        <f t="shared" si="76"/>
        <v>Key.Cob.292</v>
      </c>
      <c r="X292" s="49" t="s">
        <v>1425</v>
      </c>
      <c r="Y292" s="80" t="s">
        <v>1398</v>
      </c>
    </row>
    <row r="293" spans="1:25" ht="6.65" customHeight="1" x14ac:dyDescent="0.4">
      <c r="A293" s="23">
        <v>293</v>
      </c>
      <c r="B293" s="2" t="s">
        <v>44</v>
      </c>
      <c r="C293" s="2" t="s">
        <v>1442</v>
      </c>
      <c r="D293" s="2" t="s">
        <v>1377</v>
      </c>
      <c r="E293" s="2" t="s">
        <v>1456</v>
      </c>
      <c r="F293" s="25" t="s">
        <v>1585</v>
      </c>
      <c r="G293" s="29" t="s">
        <v>9</v>
      </c>
      <c r="H293" s="29" t="s">
        <v>9</v>
      </c>
      <c r="I293" s="29" t="s">
        <v>9</v>
      </c>
      <c r="J293" s="29" t="s">
        <v>9</v>
      </c>
      <c r="K293" s="29" t="s">
        <v>9</v>
      </c>
      <c r="L293" s="26" t="str">
        <f t="shared" si="77"/>
        <v>Cobertura</v>
      </c>
      <c r="M293" s="26" t="str">
        <f t="shared" si="78"/>
        <v>Telhado</v>
      </c>
      <c r="N293" s="26" t="str">
        <f t="shared" si="79"/>
        <v>Forma</v>
      </c>
      <c r="O293" s="26" t="str">
        <f t="shared" si="80"/>
        <v>Telhado com Agua Furtada</v>
      </c>
      <c r="P293" s="21" t="s">
        <v>1402</v>
      </c>
      <c r="Q293" s="21" t="s">
        <v>1403</v>
      </c>
      <c r="R293" s="77" t="s">
        <v>9</v>
      </c>
      <c r="S293" s="27" t="str">
        <f t="shared" si="81"/>
        <v>Cobertura</v>
      </c>
      <c r="T293" s="27" t="str">
        <f t="shared" si="82"/>
        <v>Telhado</v>
      </c>
      <c r="U293" s="27" t="str">
        <f t="shared" si="83"/>
        <v>Forma</v>
      </c>
      <c r="V293" s="77" t="s">
        <v>90</v>
      </c>
      <c r="W293" s="1" t="str">
        <f t="shared" si="76"/>
        <v>Key.Cob.293</v>
      </c>
      <c r="X293" s="49" t="s">
        <v>1425</v>
      </c>
      <c r="Y293" s="80" t="s">
        <v>1401</v>
      </c>
    </row>
    <row r="294" spans="1:25" ht="6.65" customHeight="1" x14ac:dyDescent="0.4">
      <c r="A294" s="23">
        <v>294</v>
      </c>
      <c r="B294" s="2" t="s">
        <v>44</v>
      </c>
      <c r="C294" s="2" t="s">
        <v>1442</v>
      </c>
      <c r="D294" s="2" t="s">
        <v>1377</v>
      </c>
      <c r="E294" s="2" t="s">
        <v>1456</v>
      </c>
      <c r="F294" s="25" t="s">
        <v>1450</v>
      </c>
      <c r="G294" s="29" t="s">
        <v>9</v>
      </c>
      <c r="H294" s="29" t="s">
        <v>9</v>
      </c>
      <c r="I294" s="29" t="s">
        <v>9</v>
      </c>
      <c r="J294" s="29" t="s">
        <v>9</v>
      </c>
      <c r="K294" s="29" t="s">
        <v>9</v>
      </c>
      <c r="L294" s="26" t="str">
        <f t="shared" si="77"/>
        <v>Cobertura</v>
      </c>
      <c r="M294" s="26" t="str">
        <f t="shared" si="78"/>
        <v>Telhado</v>
      </c>
      <c r="N294" s="26" t="str">
        <f t="shared" si="79"/>
        <v>Forma</v>
      </c>
      <c r="O294" s="26" t="str">
        <f t="shared" si="80"/>
        <v>Telhado Mansarda</v>
      </c>
      <c r="P294" s="21" t="s">
        <v>1405</v>
      </c>
      <c r="Q294" s="21" t="s">
        <v>1406</v>
      </c>
      <c r="R294" s="77" t="s">
        <v>9</v>
      </c>
      <c r="S294" s="27" t="str">
        <f t="shared" si="81"/>
        <v>Cobertura</v>
      </c>
      <c r="T294" s="27" t="str">
        <f t="shared" si="82"/>
        <v>Telhado</v>
      </c>
      <c r="U294" s="27" t="str">
        <f t="shared" si="83"/>
        <v>Forma</v>
      </c>
      <c r="V294" s="77" t="s">
        <v>90</v>
      </c>
      <c r="W294" s="1" t="str">
        <f t="shared" si="76"/>
        <v>Key.Cob.294</v>
      </c>
      <c r="X294" s="49" t="s">
        <v>1425</v>
      </c>
      <c r="Y294" s="80" t="s">
        <v>1404</v>
      </c>
    </row>
    <row r="295" spans="1:25" ht="6.65" customHeight="1" x14ac:dyDescent="0.4">
      <c r="A295" s="23">
        <v>295</v>
      </c>
      <c r="B295" s="2" t="s">
        <v>44</v>
      </c>
      <c r="C295" s="2" t="s">
        <v>1442</v>
      </c>
      <c r="D295" s="2" t="s">
        <v>1377</v>
      </c>
      <c r="E295" s="2" t="s">
        <v>1456</v>
      </c>
      <c r="F295" s="25" t="s">
        <v>1448</v>
      </c>
      <c r="G295" s="29" t="s">
        <v>9</v>
      </c>
      <c r="H295" s="29" t="s">
        <v>9</v>
      </c>
      <c r="I295" s="29" t="s">
        <v>9</v>
      </c>
      <c r="J295" s="29" t="s">
        <v>9</v>
      </c>
      <c r="K295" s="29" t="s">
        <v>9</v>
      </c>
      <c r="L295" s="26" t="str">
        <f t="shared" si="77"/>
        <v>Cobertura</v>
      </c>
      <c r="M295" s="26" t="str">
        <f t="shared" si="78"/>
        <v>Telhado</v>
      </c>
      <c r="N295" s="26" t="str">
        <f t="shared" si="79"/>
        <v>Forma</v>
      </c>
      <c r="O295" s="26" t="str">
        <f t="shared" si="80"/>
        <v>Telhado Mansarda Americana</v>
      </c>
      <c r="P295" s="21" t="s">
        <v>1395</v>
      </c>
      <c r="Q295" s="21" t="s">
        <v>1396</v>
      </c>
      <c r="R295" s="77" t="s">
        <v>9</v>
      </c>
      <c r="S295" s="27" t="str">
        <f t="shared" si="81"/>
        <v>Cobertura</v>
      </c>
      <c r="T295" s="27" t="str">
        <f t="shared" si="82"/>
        <v>Telhado</v>
      </c>
      <c r="U295" s="27" t="str">
        <f t="shared" si="83"/>
        <v>Forma</v>
      </c>
      <c r="V295" s="77" t="s">
        <v>90</v>
      </c>
      <c r="W295" s="1" t="str">
        <f t="shared" si="76"/>
        <v>Key.Cob.295</v>
      </c>
      <c r="X295" s="49" t="s">
        <v>1425</v>
      </c>
      <c r="Y295" s="80" t="s">
        <v>1397</v>
      </c>
    </row>
    <row r="296" spans="1:25" ht="6.65" customHeight="1" x14ac:dyDescent="0.4">
      <c r="A296" s="23">
        <v>296</v>
      </c>
      <c r="B296" s="2" t="s">
        <v>44</v>
      </c>
      <c r="C296" s="2" t="s">
        <v>1442</v>
      </c>
      <c r="D296" s="2" t="s">
        <v>1377</v>
      </c>
      <c r="E296" s="2" t="s">
        <v>1456</v>
      </c>
      <c r="F296" s="25" t="s">
        <v>1451</v>
      </c>
      <c r="G296" s="29" t="s">
        <v>9</v>
      </c>
      <c r="H296" s="29" t="s">
        <v>9</v>
      </c>
      <c r="I296" s="29" t="s">
        <v>9</v>
      </c>
      <c r="J296" s="29" t="s">
        <v>9</v>
      </c>
      <c r="K296" s="29" t="s">
        <v>9</v>
      </c>
      <c r="L296" s="26" t="str">
        <f t="shared" si="77"/>
        <v>Cobertura</v>
      </c>
      <c r="M296" s="26" t="str">
        <f t="shared" si="78"/>
        <v>Telhado</v>
      </c>
      <c r="N296" s="26" t="str">
        <f t="shared" si="79"/>
        <v>Forma</v>
      </c>
      <c r="O296" s="26" t="str">
        <f t="shared" si="80"/>
        <v>Telhado Pavilhão</v>
      </c>
      <c r="P296" s="21" t="s">
        <v>1408</v>
      </c>
      <c r="Q296" s="21" t="s">
        <v>1409</v>
      </c>
      <c r="R296" s="77" t="s">
        <v>9</v>
      </c>
      <c r="S296" s="27" t="str">
        <f t="shared" si="81"/>
        <v>Cobertura</v>
      </c>
      <c r="T296" s="27" t="str">
        <f t="shared" si="82"/>
        <v>Telhado</v>
      </c>
      <c r="U296" s="27" t="str">
        <f t="shared" si="83"/>
        <v>Forma</v>
      </c>
      <c r="V296" s="77" t="s">
        <v>90</v>
      </c>
      <c r="W296" s="1" t="str">
        <f t="shared" si="76"/>
        <v>Key.Cob.296</v>
      </c>
      <c r="X296" s="49" t="s">
        <v>1425</v>
      </c>
      <c r="Y296" s="80" t="s">
        <v>1407</v>
      </c>
    </row>
    <row r="297" spans="1:25" ht="6.65" customHeight="1" x14ac:dyDescent="0.4">
      <c r="A297" s="23">
        <v>297</v>
      </c>
      <c r="B297" s="2" t="s">
        <v>44</v>
      </c>
      <c r="C297" s="2" t="s">
        <v>1442</v>
      </c>
      <c r="D297" s="2" t="s">
        <v>1377</v>
      </c>
      <c r="E297" s="2" t="s">
        <v>1456</v>
      </c>
      <c r="F297" s="25" t="s">
        <v>1452</v>
      </c>
      <c r="G297" s="29" t="s">
        <v>9</v>
      </c>
      <c r="H297" s="29" t="s">
        <v>9</v>
      </c>
      <c r="I297" s="29" t="s">
        <v>9</v>
      </c>
      <c r="J297" s="29" t="s">
        <v>9</v>
      </c>
      <c r="K297" s="29" t="s">
        <v>9</v>
      </c>
      <c r="L297" s="26" t="str">
        <f t="shared" si="77"/>
        <v>Cobertura</v>
      </c>
      <c r="M297" s="26" t="str">
        <f t="shared" si="78"/>
        <v>Telhado</v>
      </c>
      <c r="N297" s="26" t="str">
        <f t="shared" si="79"/>
        <v>Forma</v>
      </c>
      <c r="O297" s="26" t="str">
        <f t="shared" si="80"/>
        <v>Telhado Arco Iris</v>
      </c>
      <c r="P297" s="21" t="s">
        <v>1411</v>
      </c>
      <c r="Q297" s="21" t="s">
        <v>1412</v>
      </c>
      <c r="R297" s="77" t="s">
        <v>9</v>
      </c>
      <c r="S297" s="27" t="str">
        <f t="shared" si="81"/>
        <v>Cobertura</v>
      </c>
      <c r="T297" s="27" t="str">
        <f t="shared" si="82"/>
        <v>Telhado</v>
      </c>
      <c r="U297" s="27" t="str">
        <f t="shared" si="83"/>
        <v>Forma</v>
      </c>
      <c r="V297" s="77" t="s">
        <v>90</v>
      </c>
      <c r="W297" s="1" t="str">
        <f t="shared" si="76"/>
        <v>Key.Cob.297</v>
      </c>
      <c r="X297" s="49" t="s">
        <v>1425</v>
      </c>
      <c r="Y297" s="80" t="s">
        <v>1410</v>
      </c>
    </row>
    <row r="298" spans="1:25" ht="6.65" customHeight="1" x14ac:dyDescent="0.4">
      <c r="A298" s="23">
        <v>298</v>
      </c>
      <c r="B298" s="2" t="s">
        <v>44</v>
      </c>
      <c r="C298" s="2" t="s">
        <v>1442</v>
      </c>
      <c r="D298" s="2" t="s">
        <v>1377</v>
      </c>
      <c r="E298" s="2" t="s">
        <v>1457</v>
      </c>
      <c r="F298" s="44" t="s">
        <v>1581</v>
      </c>
      <c r="G298" s="29" t="s">
        <v>9</v>
      </c>
      <c r="H298" s="29" t="s">
        <v>9</v>
      </c>
      <c r="I298" s="29" t="s">
        <v>9</v>
      </c>
      <c r="J298" s="29" t="s">
        <v>9</v>
      </c>
      <c r="K298" s="29" t="s">
        <v>9</v>
      </c>
      <c r="L298" s="26" t="str">
        <f t="shared" si="77"/>
        <v>Cobertura</v>
      </c>
      <c r="M298" s="26" t="str">
        <f t="shared" si="78"/>
        <v>Telhado</v>
      </c>
      <c r="N298" s="26" t="str">
        <f t="shared" si="79"/>
        <v>Beiral</v>
      </c>
      <c r="O298" s="26" t="str">
        <f t="shared" si="80"/>
        <v>Beiral Frente</v>
      </c>
      <c r="P298" s="21" t="s">
        <v>1417</v>
      </c>
      <c r="Q298" s="21" t="s">
        <v>1418</v>
      </c>
      <c r="R298" s="77" t="s">
        <v>9</v>
      </c>
      <c r="S298" s="27" t="str">
        <f t="shared" si="81"/>
        <v>Cobertura</v>
      </c>
      <c r="T298" s="27" t="str">
        <f t="shared" si="82"/>
        <v>Telhado</v>
      </c>
      <c r="U298" s="27" t="str">
        <f t="shared" si="83"/>
        <v>Beiral</v>
      </c>
      <c r="V298" s="77" t="s">
        <v>90</v>
      </c>
      <c r="W298" s="1" t="str">
        <f t="shared" si="76"/>
        <v>Key.Cob.298</v>
      </c>
      <c r="X298" s="81" t="s">
        <v>1416</v>
      </c>
      <c r="Y298" s="80" t="s">
        <v>1378</v>
      </c>
    </row>
    <row r="299" spans="1:25" ht="6.65" customHeight="1" x14ac:dyDescent="0.4">
      <c r="A299" s="23">
        <v>299</v>
      </c>
      <c r="B299" s="2" t="s">
        <v>44</v>
      </c>
      <c r="C299" s="2" t="s">
        <v>1442</v>
      </c>
      <c r="D299" s="2" t="s">
        <v>1377</v>
      </c>
      <c r="E299" s="2" t="s">
        <v>1457</v>
      </c>
      <c r="F299" s="44" t="s">
        <v>1461</v>
      </c>
      <c r="G299" s="29" t="s">
        <v>9</v>
      </c>
      <c r="H299" s="29" t="s">
        <v>9</v>
      </c>
      <c r="I299" s="29" t="s">
        <v>9</v>
      </c>
      <c r="J299" s="29" t="s">
        <v>9</v>
      </c>
      <c r="K299" s="29" t="s">
        <v>9</v>
      </c>
      <c r="L299" s="26" t="str">
        <f t="shared" si="77"/>
        <v>Cobertura</v>
      </c>
      <c r="M299" s="26" t="str">
        <f t="shared" si="78"/>
        <v>Telhado</v>
      </c>
      <c r="N299" s="26" t="str">
        <f t="shared" si="79"/>
        <v>Beiral</v>
      </c>
      <c r="O299" s="26" t="str">
        <f t="shared" si="80"/>
        <v>Beiral Calha</v>
      </c>
      <c r="P299" s="21" t="s">
        <v>1420</v>
      </c>
      <c r="Q299" s="21" t="s">
        <v>1421</v>
      </c>
      <c r="R299" s="77" t="s">
        <v>9</v>
      </c>
      <c r="S299" s="27" t="str">
        <f t="shared" si="81"/>
        <v>Cobertura</v>
      </c>
      <c r="T299" s="27" t="str">
        <f t="shared" si="82"/>
        <v>Telhado</v>
      </c>
      <c r="U299" s="27" t="str">
        <f t="shared" si="83"/>
        <v>Beiral</v>
      </c>
      <c r="V299" s="77" t="s">
        <v>90</v>
      </c>
      <c r="W299" s="1" t="str">
        <f t="shared" si="76"/>
        <v>Key.Cob.299</v>
      </c>
      <c r="X299" s="81" t="s">
        <v>1419</v>
      </c>
      <c r="Y299" s="80" t="s">
        <v>1378</v>
      </c>
    </row>
    <row r="300" spans="1:25" ht="6.65" customHeight="1" x14ac:dyDescent="0.4">
      <c r="A300" s="23">
        <v>300</v>
      </c>
      <c r="B300" s="2" t="s">
        <v>44</v>
      </c>
      <c r="C300" s="2" t="s">
        <v>1442</v>
      </c>
      <c r="D300" s="2" t="s">
        <v>1377</v>
      </c>
      <c r="E300" s="2" t="s">
        <v>1457</v>
      </c>
      <c r="F300" s="44" t="s">
        <v>1580</v>
      </c>
      <c r="G300" s="29" t="s">
        <v>9</v>
      </c>
      <c r="H300" s="29" t="s">
        <v>9</v>
      </c>
      <c r="I300" s="29" t="s">
        <v>9</v>
      </c>
      <c r="J300" s="29" t="s">
        <v>9</v>
      </c>
      <c r="K300" s="29" t="s">
        <v>9</v>
      </c>
      <c r="L300" s="26" t="str">
        <f t="shared" si="77"/>
        <v>Cobertura</v>
      </c>
      <c r="M300" s="26" t="str">
        <f t="shared" si="78"/>
        <v>Telhado</v>
      </c>
      <c r="N300" s="26" t="str">
        <f t="shared" si="79"/>
        <v>Beiral</v>
      </c>
      <c r="O300" s="26" t="str">
        <f t="shared" si="80"/>
        <v>Beiral Forro</v>
      </c>
      <c r="P300" s="21" t="s">
        <v>1430</v>
      </c>
      <c r="Q300" s="21" t="s">
        <v>1431</v>
      </c>
      <c r="R300" s="77" t="s">
        <v>9</v>
      </c>
      <c r="S300" s="27" t="str">
        <f t="shared" si="81"/>
        <v>Cobertura</v>
      </c>
      <c r="T300" s="27" t="str">
        <f t="shared" si="82"/>
        <v>Telhado</v>
      </c>
      <c r="U300" s="27" t="str">
        <f t="shared" si="83"/>
        <v>Beiral</v>
      </c>
      <c r="V300" s="77" t="s">
        <v>90</v>
      </c>
      <c r="W300" s="1" t="str">
        <f t="shared" si="76"/>
        <v>Key.Cob.300</v>
      </c>
      <c r="X300" s="49" t="s">
        <v>1429</v>
      </c>
      <c r="Y300" s="80" t="s">
        <v>1378</v>
      </c>
    </row>
    <row r="301" spans="1:25" ht="6.65" customHeight="1" x14ac:dyDescent="0.4">
      <c r="A301" s="23">
        <v>301</v>
      </c>
      <c r="B301" s="2" t="s">
        <v>44</v>
      </c>
      <c r="C301" s="2" t="s">
        <v>1442</v>
      </c>
      <c r="D301" s="2" t="s">
        <v>1377</v>
      </c>
      <c r="E301" s="2" t="s">
        <v>1458</v>
      </c>
      <c r="F301" s="44" t="s">
        <v>1454</v>
      </c>
      <c r="G301" s="29" t="s">
        <v>9</v>
      </c>
      <c r="H301" s="29" t="s">
        <v>9</v>
      </c>
      <c r="I301" s="29" t="s">
        <v>9</v>
      </c>
      <c r="J301" s="29" t="s">
        <v>9</v>
      </c>
      <c r="K301" s="29" t="s">
        <v>9</v>
      </c>
      <c r="L301" s="26" t="str">
        <f t="shared" si="77"/>
        <v>Cobertura</v>
      </c>
      <c r="M301" s="26" t="str">
        <f t="shared" si="78"/>
        <v>Telhado</v>
      </c>
      <c r="N301" s="26" t="str">
        <f t="shared" si="79"/>
        <v>Perímetro</v>
      </c>
      <c r="O301" s="26" t="str">
        <f t="shared" si="80"/>
        <v>Telhado Abertura</v>
      </c>
      <c r="P301" s="21" t="s">
        <v>1423</v>
      </c>
      <c r="Q301" s="21" t="s">
        <v>1424</v>
      </c>
      <c r="R301" s="77" t="s">
        <v>9</v>
      </c>
      <c r="S301" s="27" t="str">
        <f t="shared" si="81"/>
        <v>Cobertura</v>
      </c>
      <c r="T301" s="27" t="str">
        <f t="shared" si="82"/>
        <v>Telhado</v>
      </c>
      <c r="U301" s="27" t="str">
        <f t="shared" si="83"/>
        <v>Perímetro</v>
      </c>
      <c r="V301" s="77" t="s">
        <v>90</v>
      </c>
      <c r="W301" s="1" t="str">
        <f t="shared" si="76"/>
        <v>Key.Cob.301</v>
      </c>
      <c r="X301" s="81" t="s">
        <v>1422</v>
      </c>
      <c r="Y301" s="80" t="s">
        <v>1378</v>
      </c>
    </row>
    <row r="302" spans="1:25" ht="6.65" customHeight="1" x14ac:dyDescent="0.4">
      <c r="A302" s="23">
        <v>302</v>
      </c>
      <c r="B302" s="2" t="s">
        <v>44</v>
      </c>
      <c r="C302" s="2" t="s">
        <v>1442</v>
      </c>
      <c r="D302" s="2" t="s">
        <v>1377</v>
      </c>
      <c r="E302" s="2" t="s">
        <v>1458</v>
      </c>
      <c r="F302" s="44" t="s">
        <v>1455</v>
      </c>
      <c r="G302" s="29" t="s">
        <v>9</v>
      </c>
      <c r="H302" s="29" t="s">
        <v>9</v>
      </c>
      <c r="I302" s="29" t="s">
        <v>9</v>
      </c>
      <c r="J302" s="29" t="s">
        <v>9</v>
      </c>
      <c r="K302" s="29" t="s">
        <v>9</v>
      </c>
      <c r="L302" s="26" t="str">
        <f t="shared" si="77"/>
        <v>Cobertura</v>
      </c>
      <c r="M302" s="26" t="str">
        <f t="shared" si="78"/>
        <v>Telhado</v>
      </c>
      <c r="N302" s="26" t="str">
        <f t="shared" si="79"/>
        <v>Perímetro</v>
      </c>
      <c r="O302" s="26" t="str">
        <f t="shared" si="80"/>
        <v>Telhado Perímetro</v>
      </c>
      <c r="P302" s="21" t="s">
        <v>1427</v>
      </c>
      <c r="Q302" s="21" t="s">
        <v>1428</v>
      </c>
      <c r="R302" s="77" t="s">
        <v>9</v>
      </c>
      <c r="S302" s="27" t="str">
        <f t="shared" si="81"/>
        <v>Cobertura</v>
      </c>
      <c r="T302" s="27" t="str">
        <f t="shared" si="82"/>
        <v>Telhado</v>
      </c>
      <c r="U302" s="27" t="str">
        <f t="shared" si="83"/>
        <v>Perímetro</v>
      </c>
      <c r="V302" s="77" t="s">
        <v>90</v>
      </c>
      <c r="W302" s="1" t="str">
        <f t="shared" si="76"/>
        <v>Key.Cob.302</v>
      </c>
      <c r="X302" s="81" t="s">
        <v>1426</v>
      </c>
      <c r="Y302" s="80" t="s">
        <v>1378</v>
      </c>
    </row>
    <row r="303" spans="1:25" ht="6.65" customHeight="1" x14ac:dyDescent="0.4">
      <c r="A303" s="23">
        <v>303</v>
      </c>
      <c r="B303" s="2" t="s">
        <v>44</v>
      </c>
      <c r="C303" s="2" t="s">
        <v>1442</v>
      </c>
      <c r="D303" s="2" t="s">
        <v>1377</v>
      </c>
      <c r="E303" s="2" t="s">
        <v>1435</v>
      </c>
      <c r="F303" s="44" t="s">
        <v>1462</v>
      </c>
      <c r="G303" s="29" t="s">
        <v>9</v>
      </c>
      <c r="H303" s="29" t="s">
        <v>9</v>
      </c>
      <c r="I303" s="29" t="s">
        <v>9</v>
      </c>
      <c r="J303" s="29" t="s">
        <v>9</v>
      </c>
      <c r="K303" s="29" t="s">
        <v>9</v>
      </c>
      <c r="L303" s="26" t="str">
        <f t="shared" si="77"/>
        <v>Cobertura</v>
      </c>
      <c r="M303" s="26" t="str">
        <f t="shared" si="78"/>
        <v>Telhado</v>
      </c>
      <c r="N303" s="26" t="str">
        <f t="shared" si="79"/>
        <v>Telhado Camada</v>
      </c>
      <c r="O303" s="26" t="str">
        <f t="shared" si="80"/>
        <v>Telhado Projeção</v>
      </c>
      <c r="P303" s="21" t="s">
        <v>1433</v>
      </c>
      <c r="Q303" s="21" t="s">
        <v>1434</v>
      </c>
      <c r="R303" s="77" t="s">
        <v>9</v>
      </c>
      <c r="S303" s="27" t="str">
        <f t="shared" si="81"/>
        <v>Cobertura</v>
      </c>
      <c r="T303" s="27" t="str">
        <f t="shared" si="82"/>
        <v>Telhado</v>
      </c>
      <c r="U303" s="27" t="str">
        <f t="shared" si="83"/>
        <v>Telhado.Camada</v>
      </c>
      <c r="V303" s="77" t="s">
        <v>90</v>
      </c>
      <c r="W303" s="1" t="str">
        <f t="shared" si="76"/>
        <v>Key.Cob.303</v>
      </c>
      <c r="X303" s="81" t="s">
        <v>1432</v>
      </c>
      <c r="Y303" s="80" t="s">
        <v>1378</v>
      </c>
    </row>
    <row r="304" spans="1:25" ht="6.65" customHeight="1" x14ac:dyDescent="0.4">
      <c r="A304" s="23">
        <v>304</v>
      </c>
      <c r="B304" s="2" t="s">
        <v>44</v>
      </c>
      <c r="C304" s="2" t="s">
        <v>1442</v>
      </c>
      <c r="D304" s="2" t="s">
        <v>1377</v>
      </c>
      <c r="E304" s="2" t="s">
        <v>1435</v>
      </c>
      <c r="F304" s="2" t="s">
        <v>1463</v>
      </c>
      <c r="G304" s="29" t="s">
        <v>9</v>
      </c>
      <c r="H304" s="29" t="s">
        <v>9</v>
      </c>
      <c r="I304" s="29" t="s">
        <v>9</v>
      </c>
      <c r="J304" s="29" t="s">
        <v>9</v>
      </c>
      <c r="K304" s="29" t="s">
        <v>9</v>
      </c>
      <c r="L304" s="26" t="str">
        <f t="shared" si="77"/>
        <v>Cobertura</v>
      </c>
      <c r="M304" s="26" t="str">
        <f t="shared" si="78"/>
        <v>Telhado</v>
      </c>
      <c r="N304" s="26" t="str">
        <f t="shared" si="79"/>
        <v>Telhado Camada</v>
      </c>
      <c r="O304" s="26" t="str">
        <f t="shared" si="80"/>
        <v>Telhado Núcleo</v>
      </c>
      <c r="P304" s="21" t="s">
        <v>1437</v>
      </c>
      <c r="Q304" s="21" t="s">
        <v>1438</v>
      </c>
      <c r="R304" s="77" t="s">
        <v>9</v>
      </c>
      <c r="S304" s="27" t="str">
        <f t="shared" si="81"/>
        <v>Cobertura</v>
      </c>
      <c r="T304" s="27" t="str">
        <f t="shared" si="82"/>
        <v>Telhado</v>
      </c>
      <c r="U304" s="27" t="str">
        <f t="shared" si="83"/>
        <v>Telhado.Camada</v>
      </c>
      <c r="V304" s="77" t="s">
        <v>90</v>
      </c>
      <c r="W304" s="1" t="str">
        <f t="shared" si="76"/>
        <v>Key.Cob.304</v>
      </c>
      <c r="X304" s="49" t="s">
        <v>1436</v>
      </c>
      <c r="Y304" s="80" t="s">
        <v>1378</v>
      </c>
    </row>
    <row r="305" spans="1:25" ht="6.65" customHeight="1" x14ac:dyDescent="0.4">
      <c r="A305" s="23">
        <v>305</v>
      </c>
      <c r="B305" s="2" t="s">
        <v>44</v>
      </c>
      <c r="C305" s="2" t="s">
        <v>1442</v>
      </c>
      <c r="D305" s="2" t="s">
        <v>1377</v>
      </c>
      <c r="E305" s="2" t="s">
        <v>1435</v>
      </c>
      <c r="F305" s="2" t="s">
        <v>1464</v>
      </c>
      <c r="G305" s="29" t="s">
        <v>9</v>
      </c>
      <c r="H305" s="29" t="s">
        <v>9</v>
      </c>
      <c r="I305" s="29" t="s">
        <v>9</v>
      </c>
      <c r="J305" s="29" t="s">
        <v>9</v>
      </c>
      <c r="K305" s="29" t="s">
        <v>9</v>
      </c>
      <c r="L305" s="26" t="str">
        <f t="shared" si="77"/>
        <v>Cobertura</v>
      </c>
      <c r="M305" s="26" t="str">
        <f t="shared" si="78"/>
        <v>Telhado</v>
      </c>
      <c r="N305" s="26" t="str">
        <f t="shared" si="79"/>
        <v>Telhado Camada</v>
      </c>
      <c r="O305" s="26" t="str">
        <f t="shared" si="80"/>
        <v>Telhado Substrato</v>
      </c>
      <c r="P305" s="21" t="s">
        <v>1440</v>
      </c>
      <c r="Q305" s="21" t="s">
        <v>1441</v>
      </c>
      <c r="R305" s="77" t="s">
        <v>9</v>
      </c>
      <c r="S305" s="27" t="str">
        <f t="shared" si="81"/>
        <v>Cobertura</v>
      </c>
      <c r="T305" s="27" t="str">
        <f t="shared" si="82"/>
        <v>Telhado</v>
      </c>
      <c r="U305" s="27" t="str">
        <f t="shared" si="83"/>
        <v>Telhado.Camada</v>
      </c>
      <c r="V305" s="77" t="s">
        <v>90</v>
      </c>
      <c r="W305" s="1" t="str">
        <f t="shared" si="76"/>
        <v>Key.Cob.305</v>
      </c>
      <c r="X305" s="81" t="s">
        <v>1439</v>
      </c>
      <c r="Y305" s="80" t="s">
        <v>1378</v>
      </c>
    </row>
    <row r="306" spans="1:25" ht="6.65" customHeight="1" x14ac:dyDescent="0.4">
      <c r="A306" s="23">
        <v>306</v>
      </c>
      <c r="B306" s="2" t="s">
        <v>44</v>
      </c>
      <c r="C306" s="2" t="s">
        <v>1486</v>
      </c>
      <c r="D306" s="2" t="s">
        <v>1487</v>
      </c>
      <c r="E306" s="2" t="s">
        <v>1490</v>
      </c>
      <c r="F306" s="25" t="s">
        <v>1465</v>
      </c>
      <c r="G306" s="29" t="s">
        <v>9</v>
      </c>
      <c r="H306" s="29" t="s">
        <v>9</v>
      </c>
      <c r="I306" s="29" t="s">
        <v>9</v>
      </c>
      <c r="J306" s="29" t="s">
        <v>9</v>
      </c>
      <c r="K306" s="29" t="s">
        <v>9</v>
      </c>
      <c r="L306" s="26" t="str">
        <f t="shared" ref="L306:M312" si="84">CONCATENATE("", C306)</f>
        <v>Hospitalar</v>
      </c>
      <c r="M306" s="26" t="str">
        <f t="shared" si="84"/>
        <v>Saúde</v>
      </c>
      <c r="N306" s="26" t="str">
        <f>(SUBSTITUTE(SUBSTITUTE(CONCATENATE("",E306),"."," ")," De "," de "))</f>
        <v>Dispositivo de Saúde</v>
      </c>
      <c r="O306" s="26" t="str">
        <f>(SUBSTITUTE(SUBSTITUTE(CONCATENATE("",F306),"."," ")," De "," de "))</f>
        <v>Dispositivo Médico</v>
      </c>
      <c r="P306" s="21" t="s">
        <v>1467</v>
      </c>
      <c r="Q306" s="21" t="s">
        <v>1468</v>
      </c>
      <c r="R306" s="77" t="s">
        <v>9</v>
      </c>
      <c r="S306" s="27" t="str">
        <f t="shared" ref="S306:S329" si="85">SUBSTITUTE(C306, "_", " ")</f>
        <v>Hospitalar</v>
      </c>
      <c r="T306" s="27" t="str">
        <f t="shared" ref="T306:T329" si="86">SUBSTITUTE(D306, "_", " ")</f>
        <v>Saúde</v>
      </c>
      <c r="U306" s="27" t="str">
        <f t="shared" ref="U306:U329" si="87">SUBSTITUTE(E306, "_", " ")</f>
        <v>Dispositivo.de.Saúde</v>
      </c>
      <c r="V306" s="77" t="s">
        <v>90</v>
      </c>
      <c r="W306" s="1" t="str">
        <f t="shared" si="76"/>
        <v>Key.Hos.306</v>
      </c>
      <c r="X306" s="49" t="s">
        <v>1484</v>
      </c>
      <c r="Y306" s="80" t="s">
        <v>1466</v>
      </c>
    </row>
    <row r="307" spans="1:25" ht="6.65" customHeight="1" x14ac:dyDescent="0.4">
      <c r="A307" s="23">
        <v>307</v>
      </c>
      <c r="B307" s="2" t="s">
        <v>44</v>
      </c>
      <c r="C307" s="2" t="s">
        <v>1486</v>
      </c>
      <c r="D307" s="2" t="s">
        <v>1487</v>
      </c>
      <c r="E307" s="2" t="s">
        <v>1490</v>
      </c>
      <c r="F307" s="25" t="s">
        <v>1492</v>
      </c>
      <c r="G307" s="29" t="s">
        <v>9</v>
      </c>
      <c r="H307" s="29" t="s">
        <v>9</v>
      </c>
      <c r="I307" s="29" t="s">
        <v>9</v>
      </c>
      <c r="J307" s="29" t="s">
        <v>9</v>
      </c>
      <c r="K307" s="29" t="s">
        <v>9</v>
      </c>
      <c r="L307" s="26" t="str">
        <f t="shared" si="84"/>
        <v>Hospitalar</v>
      </c>
      <c r="M307" s="26" t="str">
        <f t="shared" si="84"/>
        <v>Saúde</v>
      </c>
      <c r="N307" s="26" t="str">
        <f t="shared" ref="N307:N312" si="88">(SUBSTITUTE(SUBSTITUTE(CONCATENATE("",E307),"."," ")," De "," de "))</f>
        <v>Dispositivo de Saúde</v>
      </c>
      <c r="O307" s="26" t="str">
        <f t="shared" ref="O307:O329" si="89">(SUBSTITUTE(SUBSTITUTE(CONCATENATE("",F307),"."," ")," De "," de "))</f>
        <v>Ar Medicinal Estação</v>
      </c>
      <c r="P307" s="21" t="s">
        <v>1470</v>
      </c>
      <c r="Q307" s="21" t="s">
        <v>1471</v>
      </c>
      <c r="R307" s="77" t="s">
        <v>9</v>
      </c>
      <c r="S307" s="27" t="str">
        <f t="shared" si="85"/>
        <v>Hospitalar</v>
      </c>
      <c r="T307" s="27" t="str">
        <f t="shared" si="86"/>
        <v>Saúde</v>
      </c>
      <c r="U307" s="27" t="str">
        <f t="shared" si="87"/>
        <v>Dispositivo.de.Saúde</v>
      </c>
      <c r="V307" s="77" t="s">
        <v>90</v>
      </c>
      <c r="W307" s="1" t="str">
        <f t="shared" si="76"/>
        <v>Key.Hos.307</v>
      </c>
      <c r="X307" s="49" t="s">
        <v>1484</v>
      </c>
      <c r="Y307" s="80" t="s">
        <v>1469</v>
      </c>
    </row>
    <row r="308" spans="1:25" ht="6.65" customHeight="1" x14ac:dyDescent="0.4">
      <c r="A308" s="23">
        <v>308</v>
      </c>
      <c r="B308" s="2" t="s">
        <v>44</v>
      </c>
      <c r="C308" s="2" t="s">
        <v>1486</v>
      </c>
      <c r="D308" s="2" t="s">
        <v>1487</v>
      </c>
      <c r="E308" s="2" t="s">
        <v>1490</v>
      </c>
      <c r="F308" s="25" t="s">
        <v>1491</v>
      </c>
      <c r="G308" s="29" t="s">
        <v>9</v>
      </c>
      <c r="H308" s="29" t="s">
        <v>9</v>
      </c>
      <c r="I308" s="29" t="s">
        <v>9</v>
      </c>
      <c r="J308" s="29" t="s">
        <v>9</v>
      </c>
      <c r="K308" s="29" t="s">
        <v>9</v>
      </c>
      <c r="L308" s="26" t="str">
        <f t="shared" si="84"/>
        <v>Hospitalar</v>
      </c>
      <c r="M308" s="26" t="str">
        <f t="shared" si="84"/>
        <v>Saúde</v>
      </c>
      <c r="N308" s="26" t="str">
        <f t="shared" si="88"/>
        <v>Dispositivo de Saúde</v>
      </c>
      <c r="O308" s="26" t="str">
        <f t="shared" si="89"/>
        <v>Ar Medicinal Alimentador</v>
      </c>
      <c r="P308" s="21" t="s">
        <v>1473</v>
      </c>
      <c r="Q308" s="21" t="s">
        <v>1474</v>
      </c>
      <c r="R308" s="77" t="s">
        <v>9</v>
      </c>
      <c r="S308" s="27" t="str">
        <f t="shared" si="85"/>
        <v>Hospitalar</v>
      </c>
      <c r="T308" s="27" t="str">
        <f t="shared" si="86"/>
        <v>Saúde</v>
      </c>
      <c r="U308" s="27" t="str">
        <f t="shared" si="87"/>
        <v>Dispositivo.de.Saúde</v>
      </c>
      <c r="V308" s="77" t="s">
        <v>90</v>
      </c>
      <c r="W308" s="1" t="str">
        <f t="shared" si="76"/>
        <v>Key.Hos.308</v>
      </c>
      <c r="X308" s="49" t="s">
        <v>1484</v>
      </c>
      <c r="Y308" s="80" t="s">
        <v>1472</v>
      </c>
    </row>
    <row r="309" spans="1:25" ht="6.65" customHeight="1" x14ac:dyDescent="0.4">
      <c r="A309" s="23">
        <v>309</v>
      </c>
      <c r="B309" s="2" t="s">
        <v>44</v>
      </c>
      <c r="C309" s="2" t="s">
        <v>1486</v>
      </c>
      <c r="D309" s="2" t="s">
        <v>1487</v>
      </c>
      <c r="E309" s="2" t="s">
        <v>1490</v>
      </c>
      <c r="F309" s="25" t="s">
        <v>1495</v>
      </c>
      <c r="G309" s="29" t="s">
        <v>9</v>
      </c>
      <c r="H309" s="29" t="s">
        <v>9</v>
      </c>
      <c r="I309" s="29" t="s">
        <v>9</v>
      </c>
      <c r="J309" s="29" t="s">
        <v>9</v>
      </c>
      <c r="K309" s="29" t="s">
        <v>9</v>
      </c>
      <c r="L309" s="26" t="str">
        <f t="shared" si="84"/>
        <v>Hospitalar</v>
      </c>
      <c r="M309" s="26" t="str">
        <f t="shared" si="84"/>
        <v>Saúde</v>
      </c>
      <c r="N309" s="26" t="str">
        <f t="shared" si="88"/>
        <v>Dispositivo de Saúde</v>
      </c>
      <c r="O309" s="26" t="str">
        <f t="shared" ref="O309" si="90">(SUBSTITUTE(SUBSTITUTE(CONCATENATE("",F309),"."," ")," De "," de "))</f>
        <v>Vácuo Medicinal Estação</v>
      </c>
      <c r="P309" s="21" t="s">
        <v>1482</v>
      </c>
      <c r="Q309" s="21" t="s">
        <v>1483</v>
      </c>
      <c r="R309" s="77" t="s">
        <v>9</v>
      </c>
      <c r="S309" s="27" t="str">
        <f t="shared" si="85"/>
        <v>Hospitalar</v>
      </c>
      <c r="T309" s="27" t="str">
        <f t="shared" si="86"/>
        <v>Saúde</v>
      </c>
      <c r="U309" s="27" t="str">
        <f t="shared" si="87"/>
        <v>Dispositivo.de.Saúde</v>
      </c>
      <c r="V309" s="77" t="s">
        <v>90</v>
      </c>
      <c r="W309" s="1" t="str">
        <f t="shared" si="76"/>
        <v>Key.Hos.309</v>
      </c>
      <c r="X309" s="49" t="s">
        <v>1484</v>
      </c>
      <c r="Y309" s="80" t="s">
        <v>1481</v>
      </c>
    </row>
    <row r="310" spans="1:25" ht="6.65" customHeight="1" x14ac:dyDescent="0.4">
      <c r="A310" s="23">
        <v>310</v>
      </c>
      <c r="B310" s="2" t="s">
        <v>44</v>
      </c>
      <c r="C310" s="2" t="s">
        <v>1486</v>
      </c>
      <c r="D310" s="2" t="s">
        <v>1487</v>
      </c>
      <c r="E310" s="2" t="s">
        <v>1490</v>
      </c>
      <c r="F310" s="25" t="s">
        <v>1493</v>
      </c>
      <c r="G310" s="29" t="s">
        <v>9</v>
      </c>
      <c r="H310" s="29" t="s">
        <v>9</v>
      </c>
      <c r="I310" s="29" t="s">
        <v>9</v>
      </c>
      <c r="J310" s="29" t="s">
        <v>9</v>
      </c>
      <c r="K310" s="29" t="s">
        <v>9</v>
      </c>
      <c r="L310" s="26" t="str">
        <f t="shared" si="84"/>
        <v>Hospitalar</v>
      </c>
      <c r="M310" s="26" t="str">
        <f t="shared" si="84"/>
        <v>Saúde</v>
      </c>
      <c r="N310" s="26" t="str">
        <f t="shared" si="88"/>
        <v>Dispositivo de Saúde</v>
      </c>
      <c r="O310" s="26" t="str">
        <f t="shared" si="89"/>
        <v>Oxigênio Gerador</v>
      </c>
      <c r="P310" s="21" t="s">
        <v>1476</v>
      </c>
      <c r="Q310" s="21" t="s">
        <v>1477</v>
      </c>
      <c r="R310" s="77" t="s">
        <v>9</v>
      </c>
      <c r="S310" s="27" t="str">
        <f t="shared" si="85"/>
        <v>Hospitalar</v>
      </c>
      <c r="T310" s="27" t="str">
        <f t="shared" si="86"/>
        <v>Saúde</v>
      </c>
      <c r="U310" s="27" t="str">
        <f t="shared" si="87"/>
        <v>Dispositivo.de.Saúde</v>
      </c>
      <c r="V310" s="77" t="s">
        <v>90</v>
      </c>
      <c r="W310" s="1" t="str">
        <f t="shared" si="76"/>
        <v>Key.Hos.310</v>
      </c>
      <c r="X310" s="49" t="s">
        <v>1484</v>
      </c>
      <c r="Y310" s="80" t="s">
        <v>1475</v>
      </c>
    </row>
    <row r="311" spans="1:25" ht="6.45" customHeight="1" x14ac:dyDescent="0.4">
      <c r="A311" s="23">
        <v>311</v>
      </c>
      <c r="B311" s="2" t="s">
        <v>44</v>
      </c>
      <c r="C311" s="2" t="s">
        <v>1486</v>
      </c>
      <c r="D311" s="2" t="s">
        <v>1487</v>
      </c>
      <c r="E311" s="2" t="s">
        <v>1490</v>
      </c>
      <c r="F311" s="25" t="s">
        <v>1494</v>
      </c>
      <c r="G311" s="29" t="s">
        <v>9</v>
      </c>
      <c r="H311" s="29" t="s">
        <v>9</v>
      </c>
      <c r="I311" s="29" t="s">
        <v>9</v>
      </c>
      <c r="J311" s="29" t="s">
        <v>9</v>
      </c>
      <c r="K311" s="29" t="s">
        <v>9</v>
      </c>
      <c r="L311" s="26" t="str">
        <f t="shared" si="84"/>
        <v>Hospitalar</v>
      </c>
      <c r="M311" s="26" t="str">
        <f t="shared" si="84"/>
        <v>Saúde</v>
      </c>
      <c r="N311" s="26" t="str">
        <f t="shared" si="88"/>
        <v>Dispositivo de Saúde</v>
      </c>
      <c r="O311" s="26" t="str">
        <f t="shared" si="89"/>
        <v>Oxigênio Usina</v>
      </c>
      <c r="P311" s="21" t="s">
        <v>1479</v>
      </c>
      <c r="Q311" s="21" t="s">
        <v>1480</v>
      </c>
      <c r="R311" s="77" t="s">
        <v>9</v>
      </c>
      <c r="S311" s="27" t="str">
        <f t="shared" si="85"/>
        <v>Hospitalar</v>
      </c>
      <c r="T311" s="27" t="str">
        <f t="shared" si="86"/>
        <v>Saúde</v>
      </c>
      <c r="U311" s="27" t="str">
        <f t="shared" si="87"/>
        <v>Dispositivo.de.Saúde</v>
      </c>
      <c r="V311" s="77" t="s">
        <v>90</v>
      </c>
      <c r="W311" s="1" t="str">
        <f t="shared" si="76"/>
        <v>Key.Hos.311</v>
      </c>
      <c r="X311" s="49" t="s">
        <v>1484</v>
      </c>
      <c r="Y311" s="80" t="s">
        <v>1478</v>
      </c>
    </row>
    <row r="312" spans="1:25" ht="6.65" customHeight="1" x14ac:dyDescent="0.4">
      <c r="A312" s="23">
        <v>312</v>
      </c>
      <c r="B312" s="2" t="s">
        <v>44</v>
      </c>
      <c r="C312" s="2" t="s">
        <v>1486</v>
      </c>
      <c r="D312" s="2" t="s">
        <v>1487</v>
      </c>
      <c r="E312" s="2" t="s">
        <v>1490</v>
      </c>
      <c r="F312" s="2" t="s">
        <v>1496</v>
      </c>
      <c r="G312" s="29" t="s">
        <v>9</v>
      </c>
      <c r="H312" s="29" t="s">
        <v>9</v>
      </c>
      <c r="I312" s="29" t="s">
        <v>9</v>
      </c>
      <c r="J312" s="29" t="s">
        <v>9</v>
      </c>
      <c r="K312" s="29" t="s">
        <v>9</v>
      </c>
      <c r="L312" s="26" t="str">
        <f t="shared" si="84"/>
        <v>Hospitalar</v>
      </c>
      <c r="M312" s="26" t="str">
        <f t="shared" si="84"/>
        <v>Saúde</v>
      </c>
      <c r="N312" s="26" t="str">
        <f t="shared" si="88"/>
        <v>Dispositivo de Saúde</v>
      </c>
      <c r="O312" s="26" t="str">
        <f t="shared" si="89"/>
        <v>Chamada Enfermagem</v>
      </c>
      <c r="P312" s="21" t="s">
        <v>1488</v>
      </c>
      <c r="Q312" s="21" t="s">
        <v>1489</v>
      </c>
      <c r="R312" s="77" t="s">
        <v>9</v>
      </c>
      <c r="S312" s="27" t="str">
        <f t="shared" si="85"/>
        <v>Hospitalar</v>
      </c>
      <c r="T312" s="27" t="str">
        <f t="shared" si="86"/>
        <v>Saúde</v>
      </c>
      <c r="U312" s="27" t="str">
        <f t="shared" si="87"/>
        <v>Dispositivo.de.Saúde</v>
      </c>
      <c r="V312" s="77" t="s">
        <v>90</v>
      </c>
      <c r="W312" s="1" t="str">
        <f t="shared" si="76"/>
        <v>Key.Hos.312</v>
      </c>
      <c r="X312" s="49" t="s">
        <v>1485</v>
      </c>
      <c r="Y312" s="49" t="s">
        <v>9</v>
      </c>
    </row>
    <row r="313" spans="1:25" ht="6.65" customHeight="1" x14ac:dyDescent="0.4">
      <c r="A313" s="23">
        <v>313</v>
      </c>
      <c r="B313" s="2" t="s">
        <v>44</v>
      </c>
      <c r="C313" s="2" t="s">
        <v>1497</v>
      </c>
      <c r="D313" s="2" t="s">
        <v>1546</v>
      </c>
      <c r="E313" s="2" t="s">
        <v>1498</v>
      </c>
      <c r="F313" s="25" t="s">
        <v>1548</v>
      </c>
      <c r="G313" s="29" t="s">
        <v>9</v>
      </c>
      <c r="H313" s="29" t="s">
        <v>9</v>
      </c>
      <c r="I313" s="29" t="s">
        <v>9</v>
      </c>
      <c r="J313" s="29" t="s">
        <v>9</v>
      </c>
      <c r="K313" s="29" t="s">
        <v>9</v>
      </c>
      <c r="L313" s="26" t="str">
        <f t="shared" ref="L313:L329" si="91">CONCATENATE("", C313)</f>
        <v>Luminotécnica</v>
      </c>
      <c r="M313" s="26" t="str">
        <f t="shared" ref="M313:M329" si="92">CONCATENATE("", D313)</f>
        <v>Iluminação</v>
      </c>
      <c r="N313" s="26" t="str">
        <f t="shared" ref="N313:N329" si="93">(SUBSTITUTE(SUBSTITUTE(CONCATENATE("",E313),"."," ")," De "," de "))</f>
        <v>Lâmpada</v>
      </c>
      <c r="O313" s="26" t="str">
        <f t="shared" si="89"/>
        <v xml:space="preserve">Lâmpada </v>
      </c>
      <c r="P313" s="21" t="s">
        <v>1500</v>
      </c>
      <c r="Q313" s="21" t="s">
        <v>1501</v>
      </c>
      <c r="R313" s="77" t="s">
        <v>9</v>
      </c>
      <c r="S313" s="27" t="str">
        <f t="shared" si="85"/>
        <v>Luminotécnica</v>
      </c>
      <c r="T313" s="27" t="str">
        <f t="shared" si="86"/>
        <v>Iluminação</v>
      </c>
      <c r="U313" s="27" t="str">
        <f t="shared" si="87"/>
        <v>Lâmpada</v>
      </c>
      <c r="V313" s="77" t="s">
        <v>90</v>
      </c>
      <c r="W313" s="1" t="str">
        <f t="shared" si="76"/>
        <v>Key.Lum.313</v>
      </c>
      <c r="X313" s="49" t="s">
        <v>1537</v>
      </c>
      <c r="Y313" s="80" t="s">
        <v>1499</v>
      </c>
    </row>
    <row r="314" spans="1:25" ht="6.65" customHeight="1" x14ac:dyDescent="0.4">
      <c r="A314" s="23">
        <v>314</v>
      </c>
      <c r="B314" s="2" t="s">
        <v>44</v>
      </c>
      <c r="C314" s="2" t="s">
        <v>1497</v>
      </c>
      <c r="D314" s="2" t="s">
        <v>1546</v>
      </c>
      <c r="E314" s="2" t="s">
        <v>1498</v>
      </c>
      <c r="F314" s="25" t="s">
        <v>1549</v>
      </c>
      <c r="G314" s="29" t="s">
        <v>9</v>
      </c>
      <c r="H314" s="29" t="s">
        <v>9</v>
      </c>
      <c r="I314" s="29" t="s">
        <v>9</v>
      </c>
      <c r="J314" s="29" t="s">
        <v>9</v>
      </c>
      <c r="K314" s="29" t="s">
        <v>9</v>
      </c>
      <c r="L314" s="26" t="str">
        <f t="shared" si="91"/>
        <v>Luminotécnica</v>
      </c>
      <c r="M314" s="26" t="str">
        <f t="shared" si="92"/>
        <v>Iluminação</v>
      </c>
      <c r="N314" s="26" t="str">
        <f t="shared" si="93"/>
        <v>Lâmpada</v>
      </c>
      <c r="O314" s="26" t="str">
        <f t="shared" si="89"/>
        <v>Lâmpada Fluorescente Compacta</v>
      </c>
      <c r="P314" s="21" t="s">
        <v>1503</v>
      </c>
      <c r="Q314" s="21" t="s">
        <v>1504</v>
      </c>
      <c r="R314" s="77" t="s">
        <v>9</v>
      </c>
      <c r="S314" s="27" t="str">
        <f t="shared" si="85"/>
        <v>Luminotécnica</v>
      </c>
      <c r="T314" s="27" t="str">
        <f t="shared" si="86"/>
        <v>Iluminação</v>
      </c>
      <c r="U314" s="27" t="str">
        <f t="shared" si="87"/>
        <v>Lâmpada</v>
      </c>
      <c r="V314" s="77" t="s">
        <v>90</v>
      </c>
      <c r="W314" s="1" t="str">
        <f t="shared" si="76"/>
        <v>Key.Lum.314</v>
      </c>
      <c r="X314" s="49" t="s">
        <v>1537</v>
      </c>
      <c r="Y314" s="80" t="s">
        <v>1502</v>
      </c>
    </row>
    <row r="315" spans="1:25" ht="6.65" customHeight="1" x14ac:dyDescent="0.4">
      <c r="A315" s="23">
        <v>315</v>
      </c>
      <c r="B315" s="2" t="s">
        <v>44</v>
      </c>
      <c r="C315" s="2" t="s">
        <v>1497</v>
      </c>
      <c r="D315" s="2" t="s">
        <v>1546</v>
      </c>
      <c r="E315" s="2" t="s">
        <v>1498</v>
      </c>
      <c r="F315" s="25" t="s">
        <v>1562</v>
      </c>
      <c r="G315" s="29" t="s">
        <v>9</v>
      </c>
      <c r="H315" s="29" t="s">
        <v>9</v>
      </c>
      <c r="I315" s="29" t="s">
        <v>9</v>
      </c>
      <c r="J315" s="29" t="s">
        <v>9</v>
      </c>
      <c r="K315" s="29" t="s">
        <v>9</v>
      </c>
      <c r="L315" s="26" t="str">
        <f t="shared" si="91"/>
        <v>Luminotécnica</v>
      </c>
      <c r="M315" s="26" t="str">
        <f t="shared" si="92"/>
        <v>Iluminação</v>
      </c>
      <c r="N315" s="26" t="str">
        <f t="shared" si="93"/>
        <v>Lâmpada</v>
      </c>
      <c r="O315" s="26" t="str">
        <f t="shared" si="89"/>
        <v>Lâmpada Fluorescente</v>
      </c>
      <c r="P315" s="21" t="s">
        <v>1506</v>
      </c>
      <c r="Q315" s="21" t="s">
        <v>1507</v>
      </c>
      <c r="R315" s="77" t="s">
        <v>9</v>
      </c>
      <c r="S315" s="27" t="str">
        <f t="shared" si="85"/>
        <v>Luminotécnica</v>
      </c>
      <c r="T315" s="27" t="str">
        <f t="shared" si="86"/>
        <v>Iluminação</v>
      </c>
      <c r="U315" s="27" t="str">
        <f t="shared" si="87"/>
        <v>Lâmpada</v>
      </c>
      <c r="V315" s="77" t="s">
        <v>90</v>
      </c>
      <c r="W315" s="1" t="str">
        <f t="shared" si="76"/>
        <v>Key.Lum.315</v>
      </c>
      <c r="X315" s="49" t="s">
        <v>1537</v>
      </c>
      <c r="Y315" s="80" t="s">
        <v>1505</v>
      </c>
    </row>
    <row r="316" spans="1:25" ht="6.65" customHeight="1" x14ac:dyDescent="0.4">
      <c r="A316" s="23">
        <v>316</v>
      </c>
      <c r="B316" s="2" t="s">
        <v>44</v>
      </c>
      <c r="C316" s="2" t="s">
        <v>1497</v>
      </c>
      <c r="D316" s="2" t="s">
        <v>1546</v>
      </c>
      <c r="E316" s="2" t="s">
        <v>1498</v>
      </c>
      <c r="F316" s="25" t="s">
        <v>1558</v>
      </c>
      <c r="G316" s="29" t="s">
        <v>9</v>
      </c>
      <c r="H316" s="29" t="s">
        <v>9</v>
      </c>
      <c r="I316" s="29" t="s">
        <v>9</v>
      </c>
      <c r="J316" s="29" t="s">
        <v>9</v>
      </c>
      <c r="K316" s="29" t="s">
        <v>9</v>
      </c>
      <c r="L316" s="26" t="str">
        <f t="shared" si="91"/>
        <v>Luminotécnica</v>
      </c>
      <c r="M316" s="26" t="str">
        <f t="shared" si="92"/>
        <v>Iluminação</v>
      </c>
      <c r="N316" s="26" t="str">
        <f t="shared" si="93"/>
        <v>Lâmpada</v>
      </c>
      <c r="O316" s="26" t="str">
        <f t="shared" si="89"/>
        <v>Lâmpada Alta Pressão Mercúrio</v>
      </c>
      <c r="P316" s="21" t="s">
        <v>1512</v>
      </c>
      <c r="Q316" s="21" t="s">
        <v>1513</v>
      </c>
      <c r="R316" s="77" t="s">
        <v>9</v>
      </c>
      <c r="S316" s="27" t="str">
        <f t="shared" si="85"/>
        <v>Luminotécnica</v>
      </c>
      <c r="T316" s="27" t="str">
        <f t="shared" si="86"/>
        <v>Iluminação</v>
      </c>
      <c r="U316" s="27" t="str">
        <f t="shared" si="87"/>
        <v>Lâmpada</v>
      </c>
      <c r="V316" s="77" t="s">
        <v>90</v>
      </c>
      <c r="W316" s="1" t="str">
        <f t="shared" si="76"/>
        <v>Key.Lum.316</v>
      </c>
      <c r="X316" s="49" t="s">
        <v>1537</v>
      </c>
      <c r="Y316" s="80" t="s">
        <v>1511</v>
      </c>
    </row>
    <row r="317" spans="1:25" ht="6.65" customHeight="1" x14ac:dyDescent="0.4">
      <c r="A317" s="23">
        <v>317</v>
      </c>
      <c r="B317" s="2" t="s">
        <v>44</v>
      </c>
      <c r="C317" s="2" t="s">
        <v>1497</v>
      </c>
      <c r="D317" s="2" t="s">
        <v>1546</v>
      </c>
      <c r="E317" s="2" t="s">
        <v>1498</v>
      </c>
      <c r="F317" s="25" t="s">
        <v>1559</v>
      </c>
      <c r="G317" s="29" t="s">
        <v>9</v>
      </c>
      <c r="H317" s="29" t="s">
        <v>9</v>
      </c>
      <c r="I317" s="29" t="s">
        <v>9</v>
      </c>
      <c r="J317" s="29" t="s">
        <v>9</v>
      </c>
      <c r="K317" s="29" t="s">
        <v>9</v>
      </c>
      <c r="L317" s="26" t="str">
        <f t="shared" si="91"/>
        <v>Luminotécnica</v>
      </c>
      <c r="M317" s="26" t="str">
        <f t="shared" si="92"/>
        <v>Iluminação</v>
      </c>
      <c r="N317" s="26" t="str">
        <f t="shared" si="93"/>
        <v>Lâmpada</v>
      </c>
      <c r="O317" s="26" t="str">
        <f t="shared" si="89"/>
        <v>Lâmpada Alta Pressão Sódio</v>
      </c>
      <c r="P317" s="21" t="s">
        <v>1515</v>
      </c>
      <c r="Q317" s="21" t="s">
        <v>1516</v>
      </c>
      <c r="R317" s="77" t="s">
        <v>9</v>
      </c>
      <c r="S317" s="27" t="str">
        <f t="shared" si="85"/>
        <v>Luminotécnica</v>
      </c>
      <c r="T317" s="27" t="str">
        <f t="shared" si="86"/>
        <v>Iluminação</v>
      </c>
      <c r="U317" s="27" t="str">
        <f t="shared" si="87"/>
        <v>Lâmpada</v>
      </c>
      <c r="V317" s="77" t="s">
        <v>90</v>
      </c>
      <c r="W317" s="1" t="str">
        <f t="shared" si="76"/>
        <v>Key.Lum.317</v>
      </c>
      <c r="X317" s="49" t="s">
        <v>1537</v>
      </c>
      <c r="Y317" s="80" t="s">
        <v>1514</v>
      </c>
    </row>
    <row r="318" spans="1:25" ht="6.65" customHeight="1" x14ac:dyDescent="0.4">
      <c r="A318" s="23">
        <v>318</v>
      </c>
      <c r="B318" s="2" t="s">
        <v>44</v>
      </c>
      <c r="C318" s="2" t="s">
        <v>1497</v>
      </c>
      <c r="D318" s="2" t="s">
        <v>1546</v>
      </c>
      <c r="E318" s="2" t="s">
        <v>1498</v>
      </c>
      <c r="F318" s="25" t="s">
        <v>1552</v>
      </c>
      <c r="G318" s="29" t="s">
        <v>9</v>
      </c>
      <c r="H318" s="29" t="s">
        <v>9</v>
      </c>
      <c r="I318" s="29" t="s">
        <v>9</v>
      </c>
      <c r="J318" s="29" t="s">
        <v>9</v>
      </c>
      <c r="K318" s="29" t="s">
        <v>9</v>
      </c>
      <c r="L318" s="26" t="str">
        <f t="shared" si="91"/>
        <v>Luminotécnica</v>
      </c>
      <c r="M318" s="26" t="str">
        <f t="shared" si="92"/>
        <v>Iluminação</v>
      </c>
      <c r="N318" s="26" t="str">
        <f t="shared" si="93"/>
        <v>Lâmpada</v>
      </c>
      <c r="O318" s="26" t="str">
        <f t="shared" si="89"/>
        <v>Lâmpada LED</v>
      </c>
      <c r="P318" s="21" t="s">
        <v>1566</v>
      </c>
      <c r="Q318" s="21" t="s">
        <v>1518</v>
      </c>
      <c r="R318" s="77" t="s">
        <v>9</v>
      </c>
      <c r="S318" s="27" t="str">
        <f t="shared" si="85"/>
        <v>Luminotécnica</v>
      </c>
      <c r="T318" s="27" t="str">
        <f t="shared" si="86"/>
        <v>Iluminação</v>
      </c>
      <c r="U318" s="27" t="str">
        <f t="shared" si="87"/>
        <v>Lâmpada</v>
      </c>
      <c r="V318" s="77" t="s">
        <v>90</v>
      </c>
      <c r="W318" s="1" t="str">
        <f t="shared" si="76"/>
        <v>Key.Lum.318</v>
      </c>
      <c r="X318" s="49" t="s">
        <v>1537</v>
      </c>
      <c r="Y318" s="80" t="s">
        <v>1517</v>
      </c>
    </row>
    <row r="319" spans="1:25" ht="6.65" customHeight="1" x14ac:dyDescent="0.4">
      <c r="A319" s="23">
        <v>319</v>
      </c>
      <c r="B319" s="2" t="s">
        <v>44</v>
      </c>
      <c r="C319" s="2" t="s">
        <v>1497</v>
      </c>
      <c r="D319" s="2" t="s">
        <v>1546</v>
      </c>
      <c r="E319" s="2" t="s">
        <v>1498</v>
      </c>
      <c r="F319" s="25" t="s">
        <v>1551</v>
      </c>
      <c r="G319" s="29" t="s">
        <v>9</v>
      </c>
      <c r="H319" s="29" t="s">
        <v>9</v>
      </c>
      <c r="I319" s="29" t="s">
        <v>9</v>
      </c>
      <c r="J319" s="29" t="s">
        <v>9</v>
      </c>
      <c r="K319" s="29" t="s">
        <v>9</v>
      </c>
      <c r="L319" s="26" t="str">
        <f t="shared" si="91"/>
        <v>Luminotécnica</v>
      </c>
      <c r="M319" s="26" t="str">
        <f t="shared" si="92"/>
        <v>Iluminação</v>
      </c>
      <c r="N319" s="26" t="str">
        <f t="shared" si="93"/>
        <v>Lâmpada</v>
      </c>
      <c r="O319" s="26" t="str">
        <f t="shared" si="89"/>
        <v>Lâmpada OLED</v>
      </c>
      <c r="P319" s="21" t="s">
        <v>1565</v>
      </c>
      <c r="Q319" s="21" t="s">
        <v>1518</v>
      </c>
      <c r="R319" s="77" t="s">
        <v>9</v>
      </c>
      <c r="S319" s="27" t="str">
        <f t="shared" si="85"/>
        <v>Luminotécnica</v>
      </c>
      <c r="T319" s="27" t="str">
        <f t="shared" si="86"/>
        <v>Iluminação</v>
      </c>
      <c r="U319" s="27" t="str">
        <f t="shared" si="87"/>
        <v>Lâmpada</v>
      </c>
      <c r="V319" s="77" t="s">
        <v>90</v>
      </c>
      <c r="W319" s="1" t="str">
        <f t="shared" ref="W319:W320" si="94">CONCATENATE("Key.",LEFT(C319,3),".",A319)</f>
        <v>Key.Lum.319</v>
      </c>
      <c r="X319" s="49" t="s">
        <v>1537</v>
      </c>
      <c r="Y319" s="80" t="s">
        <v>1520</v>
      </c>
    </row>
    <row r="320" spans="1:25" ht="6.65" customHeight="1" x14ac:dyDescent="0.4">
      <c r="A320" s="23">
        <v>320</v>
      </c>
      <c r="B320" s="2" t="s">
        <v>44</v>
      </c>
      <c r="C320" s="2" t="s">
        <v>1497</v>
      </c>
      <c r="D320" s="2" t="s">
        <v>1546</v>
      </c>
      <c r="E320" s="2" t="s">
        <v>1498</v>
      </c>
      <c r="F320" s="25" t="s">
        <v>1550</v>
      </c>
      <c r="G320" s="29" t="s">
        <v>9</v>
      </c>
      <c r="H320" s="29" t="s">
        <v>9</v>
      </c>
      <c r="I320" s="29" t="s">
        <v>9</v>
      </c>
      <c r="J320" s="29" t="s">
        <v>9</v>
      </c>
      <c r="K320" s="29" t="s">
        <v>9</v>
      </c>
      <c r="L320" s="26" t="str">
        <f t="shared" si="91"/>
        <v>Luminotécnica</v>
      </c>
      <c r="M320" s="26" t="str">
        <f t="shared" si="92"/>
        <v>Iluminação</v>
      </c>
      <c r="N320" s="26" t="str">
        <f t="shared" si="93"/>
        <v>Lâmpada</v>
      </c>
      <c r="O320" s="26" t="str">
        <f t="shared" si="89"/>
        <v>Lâmpada Halógena</v>
      </c>
      <c r="P320" s="21" t="s">
        <v>1509</v>
      </c>
      <c r="Q320" s="21" t="s">
        <v>1510</v>
      </c>
      <c r="R320" s="77" t="s">
        <v>9</v>
      </c>
      <c r="S320" s="27" t="str">
        <f t="shared" si="85"/>
        <v>Luminotécnica</v>
      </c>
      <c r="T320" s="27" t="str">
        <f t="shared" si="86"/>
        <v>Iluminação</v>
      </c>
      <c r="U320" s="27" t="str">
        <f t="shared" si="87"/>
        <v>Lâmpada</v>
      </c>
      <c r="V320" s="77" t="s">
        <v>90</v>
      </c>
      <c r="W320" s="1" t="str">
        <f t="shared" si="94"/>
        <v>Key.Lum.320</v>
      </c>
      <c r="X320" s="49" t="s">
        <v>1537</v>
      </c>
      <c r="Y320" s="80" t="s">
        <v>1508</v>
      </c>
    </row>
    <row r="321" spans="1:25" ht="6.65" customHeight="1" x14ac:dyDescent="0.4">
      <c r="A321" s="23">
        <v>321</v>
      </c>
      <c r="B321" s="2" t="s">
        <v>44</v>
      </c>
      <c r="C321" s="2" t="s">
        <v>1497</v>
      </c>
      <c r="D321" s="2" t="s">
        <v>1546</v>
      </c>
      <c r="E321" s="2" t="s">
        <v>1498</v>
      </c>
      <c r="F321" s="25" t="s">
        <v>1560</v>
      </c>
      <c r="G321" s="29" t="s">
        <v>9</v>
      </c>
      <c r="H321" s="29" t="s">
        <v>9</v>
      </c>
      <c r="I321" s="29" t="s">
        <v>9</v>
      </c>
      <c r="J321" s="29" t="s">
        <v>9</v>
      </c>
      <c r="K321" s="29" t="s">
        <v>9</v>
      </c>
      <c r="L321" s="26" t="str">
        <f t="shared" si="91"/>
        <v>Luminotécnica</v>
      </c>
      <c r="M321" s="26" t="str">
        <f t="shared" si="92"/>
        <v>Iluminação</v>
      </c>
      <c r="N321" s="26" t="str">
        <f t="shared" si="93"/>
        <v>Lâmpada</v>
      </c>
      <c r="O321" s="26" t="str">
        <f t="shared" si="89"/>
        <v>Lâmpada Iodetos Metálicos</v>
      </c>
      <c r="P321" s="21" t="s">
        <v>1563</v>
      </c>
      <c r="Q321" s="21" t="s">
        <v>1564</v>
      </c>
      <c r="R321" s="77" t="s">
        <v>9</v>
      </c>
      <c r="S321" s="27" t="str">
        <f t="shared" si="85"/>
        <v>Luminotécnica</v>
      </c>
      <c r="T321" s="27" t="str">
        <f t="shared" si="86"/>
        <v>Iluminação</v>
      </c>
      <c r="U321" s="27" t="str">
        <f t="shared" si="87"/>
        <v>Lâmpada</v>
      </c>
      <c r="V321" s="77" t="s">
        <v>90</v>
      </c>
      <c r="W321" s="1" t="str">
        <f t="shared" si="76"/>
        <v>Key.Lum.321</v>
      </c>
      <c r="X321" s="49" t="s">
        <v>1537</v>
      </c>
      <c r="Y321" s="80" t="s">
        <v>1519</v>
      </c>
    </row>
    <row r="322" spans="1:25" ht="6.65" customHeight="1" x14ac:dyDescent="0.4">
      <c r="A322" s="23">
        <v>322</v>
      </c>
      <c r="B322" s="2" t="s">
        <v>44</v>
      </c>
      <c r="C322" s="2" t="s">
        <v>1497</v>
      </c>
      <c r="D322" s="2" t="s">
        <v>1546</v>
      </c>
      <c r="E322" s="2" t="s">
        <v>1498</v>
      </c>
      <c r="F322" s="25" t="s">
        <v>1561</v>
      </c>
      <c r="G322" s="29" t="s">
        <v>9</v>
      </c>
      <c r="H322" s="29" t="s">
        <v>9</v>
      </c>
      <c r="I322" s="29" t="s">
        <v>9</v>
      </c>
      <c r="J322" s="29" t="s">
        <v>9</v>
      </c>
      <c r="K322" s="29" t="s">
        <v>9</v>
      </c>
      <c r="L322" s="26" t="str">
        <f t="shared" si="91"/>
        <v>Luminotécnica</v>
      </c>
      <c r="M322" s="26" t="str">
        <f t="shared" si="92"/>
        <v>Iluminação</v>
      </c>
      <c r="N322" s="26" t="str">
        <f t="shared" si="93"/>
        <v>Lâmpada</v>
      </c>
      <c r="O322" s="26" t="str">
        <f t="shared" si="89"/>
        <v xml:space="preserve">Lâmpada Incandescente </v>
      </c>
      <c r="P322" s="21" t="s">
        <v>1522</v>
      </c>
      <c r="Q322" s="21" t="s">
        <v>1523</v>
      </c>
      <c r="R322" s="77" t="s">
        <v>9</v>
      </c>
      <c r="S322" s="27" t="str">
        <f t="shared" si="85"/>
        <v>Luminotécnica</v>
      </c>
      <c r="T322" s="27" t="str">
        <f t="shared" si="86"/>
        <v>Iluminação</v>
      </c>
      <c r="U322" s="27" t="str">
        <f t="shared" si="87"/>
        <v>Lâmpada</v>
      </c>
      <c r="V322" s="77" t="s">
        <v>90</v>
      </c>
      <c r="W322" s="1" t="str">
        <f t="shared" si="76"/>
        <v>Key.Lum.322</v>
      </c>
      <c r="X322" s="49" t="s">
        <v>1537</v>
      </c>
      <c r="Y322" s="80" t="s">
        <v>1521</v>
      </c>
    </row>
    <row r="323" spans="1:25" ht="6.65" customHeight="1" x14ac:dyDescent="0.4">
      <c r="A323" s="23">
        <v>323</v>
      </c>
      <c r="B323" s="2" t="s">
        <v>44</v>
      </c>
      <c r="C323" s="2" t="s">
        <v>1497</v>
      </c>
      <c r="D323" s="2" t="s">
        <v>1546</v>
      </c>
      <c r="E323" s="2" t="s">
        <v>1524</v>
      </c>
      <c r="F323" s="25" t="s">
        <v>1524</v>
      </c>
      <c r="G323" s="29" t="s">
        <v>9</v>
      </c>
      <c r="H323" s="29" t="s">
        <v>9</v>
      </c>
      <c r="I323" s="29" t="s">
        <v>9</v>
      </c>
      <c r="J323" s="29" t="s">
        <v>9</v>
      </c>
      <c r="K323" s="29" t="s">
        <v>9</v>
      </c>
      <c r="L323" s="26" t="str">
        <f t="shared" si="91"/>
        <v>Luminotécnica</v>
      </c>
      <c r="M323" s="26" t="str">
        <f t="shared" si="92"/>
        <v>Iluminação</v>
      </c>
      <c r="N323" s="26" t="str">
        <f t="shared" si="93"/>
        <v>Luminária</v>
      </c>
      <c r="O323" s="26" t="str">
        <f t="shared" si="89"/>
        <v>Luminária</v>
      </c>
      <c r="P323" s="21" t="s">
        <v>1526</v>
      </c>
      <c r="Q323" s="21" t="s">
        <v>1527</v>
      </c>
      <c r="R323" s="77" t="s">
        <v>9</v>
      </c>
      <c r="S323" s="27" t="str">
        <f t="shared" si="85"/>
        <v>Luminotécnica</v>
      </c>
      <c r="T323" s="27" t="str">
        <f t="shared" si="86"/>
        <v>Iluminação</v>
      </c>
      <c r="U323" s="27" t="str">
        <f t="shared" si="87"/>
        <v>Luminária</v>
      </c>
      <c r="V323" s="77" t="s">
        <v>90</v>
      </c>
      <c r="W323" s="1" t="str">
        <f t="shared" si="76"/>
        <v>Key.Lum.323</v>
      </c>
      <c r="X323" s="49" t="s">
        <v>1538</v>
      </c>
      <c r="Y323" s="80" t="s">
        <v>1525</v>
      </c>
    </row>
    <row r="324" spans="1:25" ht="6.65" customHeight="1" x14ac:dyDescent="0.4">
      <c r="A324" s="23">
        <v>324</v>
      </c>
      <c r="B324" s="2" t="s">
        <v>44</v>
      </c>
      <c r="C324" s="2" t="s">
        <v>1497</v>
      </c>
      <c r="D324" s="2" t="s">
        <v>1546</v>
      </c>
      <c r="E324" s="2" t="s">
        <v>1524</v>
      </c>
      <c r="F324" s="25" t="s">
        <v>1554</v>
      </c>
      <c r="G324" s="29" t="s">
        <v>9</v>
      </c>
      <c r="H324" s="29" t="s">
        <v>9</v>
      </c>
      <c r="I324" s="29" t="s">
        <v>9</v>
      </c>
      <c r="J324" s="29" t="s">
        <v>9</v>
      </c>
      <c r="K324" s="29" t="s">
        <v>9</v>
      </c>
      <c r="L324" s="26" t="str">
        <f t="shared" si="91"/>
        <v>Luminotécnica</v>
      </c>
      <c r="M324" s="26" t="str">
        <f t="shared" si="92"/>
        <v>Iluminação</v>
      </c>
      <c r="N324" s="26" t="str">
        <f t="shared" si="93"/>
        <v>Luminária</v>
      </c>
      <c r="O324" s="26" t="str">
        <f t="shared" si="89"/>
        <v>Luminária Direcional</v>
      </c>
      <c r="P324" s="21" t="s">
        <v>1529</v>
      </c>
      <c r="Q324" s="21" t="s">
        <v>1530</v>
      </c>
      <c r="R324" s="77" t="s">
        <v>9</v>
      </c>
      <c r="S324" s="27" t="str">
        <f t="shared" si="85"/>
        <v>Luminotécnica</v>
      </c>
      <c r="T324" s="27" t="str">
        <f t="shared" si="86"/>
        <v>Iluminação</v>
      </c>
      <c r="U324" s="27" t="str">
        <f t="shared" si="87"/>
        <v>Luminária</v>
      </c>
      <c r="V324" s="77" t="s">
        <v>90</v>
      </c>
      <c r="W324" s="1" t="str">
        <f t="shared" ref="W324:W329" si="95">CONCATENATE("Key.",LEFT(C324,3),".",A324)</f>
        <v>Key.Lum.324</v>
      </c>
      <c r="X324" s="49" t="s">
        <v>1538</v>
      </c>
      <c r="Y324" s="80" t="s">
        <v>1528</v>
      </c>
    </row>
    <row r="325" spans="1:25" ht="6.65" customHeight="1" x14ac:dyDescent="0.4">
      <c r="A325" s="23">
        <v>325</v>
      </c>
      <c r="B325" s="2" t="s">
        <v>44</v>
      </c>
      <c r="C325" s="2" t="s">
        <v>1497</v>
      </c>
      <c r="D325" s="2" t="s">
        <v>1546</v>
      </c>
      <c r="E325" s="2" t="s">
        <v>1524</v>
      </c>
      <c r="F325" s="25" t="s">
        <v>1555</v>
      </c>
      <c r="G325" s="29" t="s">
        <v>9</v>
      </c>
      <c r="H325" s="29" t="s">
        <v>9</v>
      </c>
      <c r="I325" s="29" t="s">
        <v>9</v>
      </c>
      <c r="J325" s="29" t="s">
        <v>9</v>
      </c>
      <c r="K325" s="29" t="s">
        <v>9</v>
      </c>
      <c r="L325" s="26" t="str">
        <f t="shared" si="91"/>
        <v>Luminotécnica</v>
      </c>
      <c r="M325" s="26" t="str">
        <f t="shared" si="92"/>
        <v>Iluminação</v>
      </c>
      <c r="N325" s="26" t="str">
        <f t="shared" si="93"/>
        <v>Luminária</v>
      </c>
      <c r="O325" s="26" t="str">
        <f t="shared" si="89"/>
        <v>Luminária Spot</v>
      </c>
      <c r="P325" s="21" t="s">
        <v>1532</v>
      </c>
      <c r="Q325" s="21" t="s">
        <v>1533</v>
      </c>
      <c r="R325" s="77" t="s">
        <v>9</v>
      </c>
      <c r="S325" s="27" t="str">
        <f t="shared" si="85"/>
        <v>Luminotécnica</v>
      </c>
      <c r="T325" s="27" t="str">
        <f t="shared" si="86"/>
        <v>Iluminação</v>
      </c>
      <c r="U325" s="27" t="str">
        <f t="shared" si="87"/>
        <v>Luminária</v>
      </c>
      <c r="V325" s="77" t="s">
        <v>90</v>
      </c>
      <c r="W325" s="1" t="str">
        <f t="shared" si="95"/>
        <v>Key.Lum.325</v>
      </c>
      <c r="X325" s="49" t="s">
        <v>1538</v>
      </c>
      <c r="Y325" s="80" t="s">
        <v>1531</v>
      </c>
    </row>
    <row r="326" spans="1:25" ht="5.6" customHeight="1" x14ac:dyDescent="0.4">
      <c r="A326" s="23">
        <v>326</v>
      </c>
      <c r="B326" s="2" t="s">
        <v>44</v>
      </c>
      <c r="C326" s="2" t="s">
        <v>1497</v>
      </c>
      <c r="D326" s="2" t="s">
        <v>1546</v>
      </c>
      <c r="E326" s="2" t="s">
        <v>1524</v>
      </c>
      <c r="F326" s="25" t="s">
        <v>1553</v>
      </c>
      <c r="G326" s="29" t="s">
        <v>9</v>
      </c>
      <c r="H326" s="29" t="s">
        <v>9</v>
      </c>
      <c r="I326" s="29" t="s">
        <v>9</v>
      </c>
      <c r="J326" s="29" t="s">
        <v>9</v>
      </c>
      <c r="K326" s="29" t="s">
        <v>9</v>
      </c>
      <c r="L326" s="26" t="str">
        <f t="shared" si="91"/>
        <v>Luminotécnica</v>
      </c>
      <c r="M326" s="26" t="str">
        <f t="shared" si="92"/>
        <v>Iluminação</v>
      </c>
      <c r="N326" s="26" t="str">
        <f t="shared" si="93"/>
        <v>Luminária</v>
      </c>
      <c r="O326" s="26" t="str">
        <f t="shared" si="89"/>
        <v>Luminária de Segurança</v>
      </c>
      <c r="P326" s="21" t="s">
        <v>1535</v>
      </c>
      <c r="Q326" s="21" t="s">
        <v>1536</v>
      </c>
      <c r="R326" s="77" t="s">
        <v>9</v>
      </c>
      <c r="S326" s="27" t="str">
        <f t="shared" si="85"/>
        <v>Luminotécnica</v>
      </c>
      <c r="T326" s="27" t="str">
        <f t="shared" si="86"/>
        <v>Iluminação</v>
      </c>
      <c r="U326" s="27" t="str">
        <f t="shared" si="87"/>
        <v>Luminária</v>
      </c>
      <c r="V326" s="77" t="s">
        <v>90</v>
      </c>
      <c r="W326" s="1" t="str">
        <f t="shared" si="95"/>
        <v>Key.Lum.326</v>
      </c>
      <c r="X326" s="49" t="s">
        <v>1538</v>
      </c>
      <c r="Y326" s="80" t="s">
        <v>1534</v>
      </c>
    </row>
    <row r="327" spans="1:25" ht="5.6" customHeight="1" x14ac:dyDescent="0.4">
      <c r="A327" s="23">
        <v>327</v>
      </c>
      <c r="B327" s="2" t="s">
        <v>44</v>
      </c>
      <c r="C327" s="2" t="s">
        <v>1497</v>
      </c>
      <c r="D327" s="2" t="s">
        <v>1546</v>
      </c>
      <c r="E327" s="2" t="s">
        <v>1524</v>
      </c>
      <c r="F327" s="44" t="s">
        <v>1556</v>
      </c>
      <c r="G327" s="29" t="s">
        <v>9</v>
      </c>
      <c r="H327" s="29" t="s">
        <v>9</v>
      </c>
      <c r="I327" s="29" t="s">
        <v>9</v>
      </c>
      <c r="J327" s="29" t="s">
        <v>9</v>
      </c>
      <c r="K327" s="29" t="s">
        <v>9</v>
      </c>
      <c r="L327" s="26" t="str">
        <f t="shared" si="91"/>
        <v>Luminotécnica</v>
      </c>
      <c r="M327" s="26" t="str">
        <f t="shared" si="92"/>
        <v>Iluminação</v>
      </c>
      <c r="N327" s="26" t="str">
        <f t="shared" si="93"/>
        <v>Luminária</v>
      </c>
      <c r="O327" s="26" t="str">
        <f t="shared" si="89"/>
        <v>Fonte de Iluminação</v>
      </c>
      <c r="P327" s="21" t="s">
        <v>1540</v>
      </c>
      <c r="Q327" s="21" t="s">
        <v>1541</v>
      </c>
      <c r="R327" s="77" t="s">
        <v>9</v>
      </c>
      <c r="S327" s="27" t="str">
        <f t="shared" si="85"/>
        <v>Luminotécnica</v>
      </c>
      <c r="T327" s="27" t="str">
        <f t="shared" si="86"/>
        <v>Iluminação</v>
      </c>
      <c r="U327" s="27" t="str">
        <f t="shared" si="87"/>
        <v>Luminária</v>
      </c>
      <c r="V327" s="77" t="s">
        <v>90</v>
      </c>
      <c r="W327" s="1" t="str">
        <f t="shared" si="95"/>
        <v>Key.Lum.327</v>
      </c>
      <c r="X327" s="81" t="s">
        <v>1539</v>
      </c>
      <c r="Y327" s="81" t="s">
        <v>9</v>
      </c>
    </row>
    <row r="328" spans="1:25" ht="5.6" customHeight="1" x14ac:dyDescent="0.4">
      <c r="A328" s="23">
        <v>328</v>
      </c>
      <c r="B328" s="2" t="s">
        <v>44</v>
      </c>
      <c r="C328" s="2" t="s">
        <v>1497</v>
      </c>
      <c r="D328" s="2" t="s">
        <v>1546</v>
      </c>
      <c r="E328" s="2" t="s">
        <v>1524</v>
      </c>
      <c r="F328" s="2" t="s">
        <v>1557</v>
      </c>
      <c r="G328" s="29" t="s">
        <v>9</v>
      </c>
      <c r="H328" s="29" t="s">
        <v>9</v>
      </c>
      <c r="I328" s="29" t="s">
        <v>9</v>
      </c>
      <c r="J328" s="29" t="s">
        <v>9</v>
      </c>
      <c r="K328" s="29" t="s">
        <v>9</v>
      </c>
      <c r="L328" s="26" t="str">
        <f t="shared" si="91"/>
        <v>Luminotécnica</v>
      </c>
      <c r="M328" s="26" t="str">
        <f t="shared" si="92"/>
        <v>Iluminação</v>
      </c>
      <c r="N328" s="26" t="str">
        <f t="shared" si="93"/>
        <v>Luminária</v>
      </c>
      <c r="O328" s="26" t="str">
        <f t="shared" si="89"/>
        <v>Feixe de Luz</v>
      </c>
      <c r="P328" s="21" t="s">
        <v>1543</v>
      </c>
      <c r="Q328" s="21" t="s">
        <v>1544</v>
      </c>
      <c r="R328" s="77" t="s">
        <v>9</v>
      </c>
      <c r="S328" s="27" t="str">
        <f t="shared" si="85"/>
        <v>Luminotécnica</v>
      </c>
      <c r="T328" s="27" t="str">
        <f t="shared" si="86"/>
        <v>Iluminação</v>
      </c>
      <c r="U328" s="27" t="str">
        <f t="shared" si="87"/>
        <v>Luminária</v>
      </c>
      <c r="V328" s="77" t="s">
        <v>90</v>
      </c>
      <c r="W328" s="1" t="str">
        <f t="shared" si="95"/>
        <v>Key.Lum.328</v>
      </c>
      <c r="X328" s="81" t="s">
        <v>1542</v>
      </c>
      <c r="Y328" s="81" t="s">
        <v>9</v>
      </c>
    </row>
    <row r="329" spans="1:25" ht="5.6" customHeight="1" x14ac:dyDescent="0.4">
      <c r="A329" s="23">
        <v>329</v>
      </c>
      <c r="B329" s="2" t="s">
        <v>44</v>
      </c>
      <c r="C329" s="2" t="s">
        <v>1497</v>
      </c>
      <c r="D329" s="2" t="s">
        <v>1546</v>
      </c>
      <c r="E329" s="2" t="s">
        <v>1524</v>
      </c>
      <c r="F329" s="2" t="s">
        <v>1547</v>
      </c>
      <c r="G329" s="29" t="s">
        <v>9</v>
      </c>
      <c r="H329" s="29" t="s">
        <v>9</v>
      </c>
      <c r="I329" s="29" t="s">
        <v>9</v>
      </c>
      <c r="J329" s="29" t="s">
        <v>9</v>
      </c>
      <c r="K329" s="29" t="s">
        <v>9</v>
      </c>
      <c r="L329" s="26" t="str">
        <f t="shared" si="91"/>
        <v>Luminotécnica</v>
      </c>
      <c r="M329" s="26" t="str">
        <f t="shared" si="92"/>
        <v>Iluminação</v>
      </c>
      <c r="N329" s="26" t="str">
        <f t="shared" si="93"/>
        <v>Luminária</v>
      </c>
      <c r="O329" s="26" t="str">
        <f t="shared" si="89"/>
        <v>Luz</v>
      </c>
      <c r="P329" s="21" t="s">
        <v>1540</v>
      </c>
      <c r="Q329" s="21" t="s">
        <v>1541</v>
      </c>
      <c r="R329" s="77" t="s">
        <v>9</v>
      </c>
      <c r="S329" s="27" t="str">
        <f t="shared" si="85"/>
        <v>Luminotécnica</v>
      </c>
      <c r="T329" s="27" t="str">
        <f t="shared" si="86"/>
        <v>Iluminação</v>
      </c>
      <c r="U329" s="27" t="str">
        <f t="shared" si="87"/>
        <v>Luminária</v>
      </c>
      <c r="V329" s="77" t="s">
        <v>90</v>
      </c>
      <c r="W329" s="1" t="str">
        <f t="shared" si="95"/>
        <v>Key.Lum.329</v>
      </c>
      <c r="X329" s="49" t="s">
        <v>1545</v>
      </c>
      <c r="Y329" s="81" t="s">
        <v>9</v>
      </c>
    </row>
  </sheetData>
  <sortState xmlns:xlrd2="http://schemas.microsoft.com/office/spreadsheetml/2017/richdata2" ref="A2:Y197">
    <sortCondition ref="A1:A197"/>
  </sortState>
  <phoneticPr fontId="1" type="noConversion"/>
  <conditionalFormatting sqref="F1">
    <cfRule type="duplicateValues" dxfId="419" priority="2089"/>
  </conditionalFormatting>
  <conditionalFormatting sqref="F2">
    <cfRule type="duplicateValues" dxfId="418" priority="2050"/>
    <cfRule type="duplicateValues" dxfId="417" priority="2051"/>
    <cfRule type="duplicateValues" dxfId="416" priority="2052"/>
    <cfRule type="duplicateValues" dxfId="415" priority="2053"/>
    <cfRule type="duplicateValues" dxfId="414" priority="2054"/>
    <cfRule type="duplicateValues" dxfId="413" priority="2049"/>
  </conditionalFormatting>
  <conditionalFormatting sqref="F3:F14">
    <cfRule type="duplicateValues" dxfId="412" priority="3899"/>
    <cfRule type="duplicateValues" dxfId="411" priority="3900"/>
    <cfRule type="duplicateValues" dxfId="410" priority="3906"/>
    <cfRule type="duplicateValues" dxfId="409" priority="3901"/>
    <cfRule type="duplicateValues" dxfId="408" priority="3902"/>
    <cfRule type="duplicateValues" dxfId="407" priority="3897"/>
    <cfRule type="duplicateValues" dxfId="406" priority="3905"/>
    <cfRule type="duplicateValues" dxfId="405" priority="3904"/>
    <cfRule type="duplicateValues" dxfId="404" priority="3903"/>
    <cfRule type="duplicateValues" dxfId="403" priority="3908"/>
    <cfRule type="duplicateValues" dxfId="402" priority="3907"/>
    <cfRule type="duplicateValues" dxfId="401" priority="3898"/>
  </conditionalFormatting>
  <conditionalFormatting sqref="F15:F31">
    <cfRule type="duplicateValues" dxfId="400" priority="461"/>
  </conditionalFormatting>
  <conditionalFormatting sqref="F27:F31 F18:F22">
    <cfRule type="duplicateValues" dxfId="399" priority="456"/>
    <cfRule type="duplicateValues" dxfId="398" priority="455"/>
    <cfRule type="duplicateValues" dxfId="397" priority="454"/>
    <cfRule type="duplicateValues" dxfId="396" priority="453"/>
    <cfRule type="duplicateValues" dxfId="395" priority="452"/>
    <cfRule type="duplicateValues" dxfId="394" priority="450"/>
    <cfRule type="duplicateValues" dxfId="393" priority="460"/>
    <cfRule type="duplicateValues" dxfId="392" priority="459"/>
    <cfRule type="duplicateValues" dxfId="391" priority="458"/>
    <cfRule type="duplicateValues" dxfId="390" priority="457"/>
    <cfRule type="duplicateValues" dxfId="389" priority="451"/>
  </conditionalFormatting>
  <conditionalFormatting sqref="F33">
    <cfRule type="duplicateValues" dxfId="388" priority="255"/>
    <cfRule type="duplicateValues" dxfId="387" priority="253"/>
    <cfRule type="duplicateValues" dxfId="386" priority="252"/>
    <cfRule type="duplicateValues" dxfId="385" priority="256"/>
    <cfRule type="duplicateValues" dxfId="384" priority="259"/>
    <cfRule type="duplicateValues" dxfId="383" priority="254"/>
    <cfRule type="duplicateValues" dxfId="382" priority="257"/>
    <cfRule type="duplicateValues" dxfId="381" priority="258"/>
    <cfRule type="duplicateValues" dxfId="380" priority="251"/>
    <cfRule type="duplicateValues" dxfId="379" priority="260"/>
    <cfRule type="duplicateValues" dxfId="378" priority="250"/>
  </conditionalFormatting>
  <conditionalFormatting sqref="F34:F35">
    <cfRule type="duplicateValues" dxfId="377" priority="267"/>
    <cfRule type="duplicateValues" dxfId="376" priority="265"/>
    <cfRule type="duplicateValues" dxfId="375" priority="264"/>
    <cfRule type="duplicateValues" dxfId="374" priority="261"/>
    <cfRule type="duplicateValues" dxfId="373" priority="263"/>
    <cfRule type="duplicateValues" dxfId="372" priority="262"/>
    <cfRule type="duplicateValues" dxfId="371" priority="266"/>
  </conditionalFormatting>
  <conditionalFormatting sqref="F37:F38">
    <cfRule type="duplicateValues" dxfId="370" priority="245"/>
    <cfRule type="duplicateValues" dxfId="369" priority="246"/>
    <cfRule type="duplicateValues" dxfId="368" priority="247"/>
    <cfRule type="duplicateValues" dxfId="367" priority="249"/>
    <cfRule type="duplicateValues" dxfId="366" priority="248"/>
    <cfRule type="duplicateValues" dxfId="365" priority="243"/>
    <cfRule type="duplicateValues" dxfId="364" priority="244"/>
  </conditionalFormatting>
  <conditionalFormatting sqref="F39:F42 F32 F36">
    <cfRule type="duplicateValues" dxfId="363" priority="3864"/>
    <cfRule type="duplicateValues" dxfId="362" priority="3855"/>
    <cfRule type="duplicateValues" dxfId="361" priority="3854"/>
    <cfRule type="duplicateValues" dxfId="360" priority="3863"/>
    <cfRule type="duplicateValues" dxfId="359" priority="3862"/>
    <cfRule type="duplicateValues" dxfId="358" priority="3861"/>
    <cfRule type="duplicateValues" dxfId="357" priority="3860"/>
    <cfRule type="duplicateValues" dxfId="356" priority="3859"/>
    <cfRule type="duplicateValues" dxfId="355" priority="3858"/>
    <cfRule type="duplicateValues" dxfId="354" priority="3857"/>
    <cfRule type="duplicateValues" dxfId="353" priority="3856"/>
  </conditionalFormatting>
  <conditionalFormatting sqref="F43">
    <cfRule type="duplicateValues" dxfId="352" priority="3889"/>
    <cfRule type="duplicateValues" dxfId="351" priority="3887"/>
    <cfRule type="duplicateValues" dxfId="350" priority="3888"/>
    <cfRule type="duplicateValues" dxfId="349" priority="3890"/>
    <cfRule type="duplicateValues" dxfId="348" priority="3893"/>
    <cfRule type="duplicateValues" dxfId="347" priority="3892"/>
    <cfRule type="duplicateValues" dxfId="346" priority="3891"/>
  </conditionalFormatting>
  <conditionalFormatting sqref="F44:F48">
    <cfRule type="duplicateValues" dxfId="345" priority="491"/>
    <cfRule type="duplicateValues" dxfId="344" priority="490"/>
    <cfRule type="duplicateValues" dxfId="343" priority="489"/>
    <cfRule type="duplicateValues" dxfId="342" priority="488"/>
    <cfRule type="duplicateValues" dxfId="341" priority="492"/>
    <cfRule type="duplicateValues" dxfId="340" priority="487"/>
    <cfRule type="duplicateValues" dxfId="339" priority="486"/>
    <cfRule type="duplicateValues" dxfId="338" priority="485"/>
    <cfRule type="duplicateValues" dxfId="337" priority="495"/>
    <cfRule type="duplicateValues" dxfId="336" priority="493"/>
    <cfRule type="duplicateValues" dxfId="335" priority="494"/>
  </conditionalFormatting>
  <conditionalFormatting sqref="F49:F53">
    <cfRule type="duplicateValues" dxfId="334" priority="3560"/>
    <cfRule type="duplicateValues" dxfId="333" priority="3559"/>
    <cfRule type="duplicateValues" dxfId="332" priority="3568"/>
    <cfRule type="duplicateValues" dxfId="331" priority="3562"/>
    <cfRule type="duplicateValues" dxfId="330" priority="3567"/>
    <cfRule type="duplicateValues" dxfId="329" priority="3558"/>
    <cfRule type="duplicateValues" dxfId="328" priority="3566"/>
    <cfRule type="duplicateValues" dxfId="327" priority="3565"/>
    <cfRule type="duplicateValues" dxfId="326" priority="3564"/>
    <cfRule type="duplicateValues" dxfId="325" priority="3563"/>
    <cfRule type="duplicateValues" dxfId="324" priority="3561"/>
  </conditionalFormatting>
  <conditionalFormatting sqref="F74">
    <cfRule type="duplicateValues" dxfId="323" priority="3647"/>
    <cfRule type="duplicateValues" dxfId="322" priority="3646"/>
    <cfRule type="duplicateValues" dxfId="321" priority="3645"/>
    <cfRule type="duplicateValues" dxfId="320" priority="3644"/>
    <cfRule type="duplicateValues" dxfId="319" priority="3636"/>
    <cfRule type="duplicateValues" dxfId="318" priority="3641"/>
    <cfRule type="duplicateValues" dxfId="317" priority="3640"/>
    <cfRule type="duplicateValues" dxfId="316" priority="3639"/>
    <cfRule type="duplicateValues" dxfId="315" priority="3638"/>
    <cfRule type="duplicateValues" dxfId="314" priority="3637"/>
    <cfRule type="duplicateValues" dxfId="313" priority="3643"/>
    <cfRule type="duplicateValues" dxfId="312" priority="3642"/>
  </conditionalFormatting>
  <conditionalFormatting sqref="F75">
    <cfRule type="duplicateValues" dxfId="311" priority="301"/>
    <cfRule type="duplicateValues" dxfId="310" priority="302"/>
    <cfRule type="duplicateValues" dxfId="309" priority="303"/>
    <cfRule type="duplicateValues" dxfId="308" priority="312"/>
    <cfRule type="duplicateValues" dxfId="307" priority="311"/>
    <cfRule type="duplicateValues" dxfId="306" priority="310"/>
    <cfRule type="duplicateValues" dxfId="305" priority="309"/>
    <cfRule type="duplicateValues" dxfId="304" priority="308"/>
    <cfRule type="duplicateValues" dxfId="303" priority="307"/>
    <cfRule type="duplicateValues" dxfId="302" priority="306"/>
    <cfRule type="duplicateValues" dxfId="301" priority="305"/>
    <cfRule type="duplicateValues" dxfId="300" priority="304"/>
  </conditionalFormatting>
  <conditionalFormatting sqref="F79">
    <cfRule type="duplicateValues" dxfId="299" priority="335"/>
    <cfRule type="duplicateValues" dxfId="298" priority="327"/>
    <cfRule type="duplicateValues" dxfId="297" priority="324"/>
    <cfRule type="duplicateValues" dxfId="296" priority="325"/>
    <cfRule type="duplicateValues" dxfId="295" priority="326"/>
    <cfRule type="duplicateValues" dxfId="294" priority="328"/>
    <cfRule type="duplicateValues" dxfId="293" priority="329"/>
    <cfRule type="duplicateValues" dxfId="292" priority="330"/>
    <cfRule type="duplicateValues" dxfId="291" priority="331"/>
    <cfRule type="duplicateValues" dxfId="290" priority="332"/>
    <cfRule type="duplicateValues" dxfId="289" priority="333"/>
    <cfRule type="duplicateValues" dxfId="288" priority="334"/>
  </conditionalFormatting>
  <conditionalFormatting sqref="F80 F76:F78">
    <cfRule type="duplicateValues" dxfId="287" priority="368"/>
    <cfRule type="duplicateValues" dxfId="286" priority="369"/>
    <cfRule type="duplicateValues" dxfId="285" priority="365"/>
    <cfRule type="duplicateValues" dxfId="284" priority="364"/>
    <cfRule type="duplicateValues" dxfId="283" priority="362"/>
    <cfRule type="duplicateValues" dxfId="282" priority="363"/>
    <cfRule type="duplicateValues" dxfId="281" priority="361"/>
    <cfRule type="duplicateValues" dxfId="280" priority="358"/>
    <cfRule type="duplicateValues" dxfId="279" priority="359"/>
    <cfRule type="duplicateValues" dxfId="278" priority="360"/>
    <cfRule type="duplicateValues" dxfId="277" priority="367"/>
    <cfRule type="duplicateValues" dxfId="276" priority="366"/>
  </conditionalFormatting>
  <conditionalFormatting sqref="F81:F83">
    <cfRule type="duplicateValues" dxfId="275" priority="3523"/>
    <cfRule type="duplicateValues" dxfId="274" priority="3522"/>
    <cfRule type="duplicateValues" dxfId="273" priority="3521"/>
    <cfRule type="duplicateValues" dxfId="272" priority="3517"/>
    <cfRule type="duplicateValues" dxfId="271" priority="3516"/>
    <cfRule type="duplicateValues" dxfId="270" priority="3515"/>
    <cfRule type="duplicateValues" dxfId="269" priority="3519"/>
    <cfRule type="duplicateValues" dxfId="268" priority="3514"/>
    <cfRule type="duplicateValues" dxfId="267" priority="3518"/>
    <cfRule type="duplicateValues" dxfId="266" priority="3513"/>
    <cfRule type="duplicateValues" dxfId="265" priority="3520"/>
  </conditionalFormatting>
  <conditionalFormatting sqref="F84:F88">
    <cfRule type="duplicateValues" dxfId="264" priority="416"/>
    <cfRule type="duplicateValues" dxfId="263" priority="417"/>
    <cfRule type="duplicateValues" dxfId="262" priority="418"/>
    <cfRule type="duplicateValues" dxfId="261" priority="419"/>
    <cfRule type="duplicateValues" dxfId="260" priority="420"/>
    <cfRule type="duplicateValues" dxfId="259" priority="421"/>
    <cfRule type="duplicateValues" dxfId="258" priority="422"/>
    <cfRule type="duplicateValues" dxfId="257" priority="423"/>
    <cfRule type="duplicateValues" dxfId="256" priority="424"/>
    <cfRule type="duplicateValues" dxfId="255" priority="425"/>
    <cfRule type="duplicateValues" dxfId="254" priority="426"/>
    <cfRule type="duplicateValues" dxfId="253" priority="427"/>
  </conditionalFormatting>
  <conditionalFormatting sqref="F89:F100">
    <cfRule type="duplicateValues" dxfId="252" priority="774"/>
    <cfRule type="duplicateValues" dxfId="251" priority="772"/>
    <cfRule type="duplicateValues" dxfId="250" priority="771"/>
    <cfRule type="duplicateValues" dxfId="249" priority="770"/>
    <cfRule type="duplicateValues" dxfId="248" priority="768"/>
    <cfRule type="duplicateValues" dxfId="247" priority="767"/>
    <cfRule type="duplicateValues" dxfId="246" priority="720"/>
    <cfRule type="duplicateValues" dxfId="245" priority="766"/>
    <cfRule type="duplicateValues" dxfId="244" priority="765"/>
    <cfRule type="duplicateValues" dxfId="243" priority="769"/>
    <cfRule type="duplicateValues" dxfId="242" priority="775"/>
    <cfRule type="duplicateValues" dxfId="241" priority="773"/>
  </conditionalFormatting>
  <conditionalFormatting sqref="F101:F126">
    <cfRule type="duplicateValues" dxfId="240" priority="4035"/>
    <cfRule type="duplicateValues" dxfId="239" priority="4028"/>
    <cfRule type="duplicateValues" dxfId="238" priority="4029"/>
    <cfRule type="duplicateValues" dxfId="237" priority="4030"/>
    <cfRule type="duplicateValues" dxfId="236" priority="4031"/>
    <cfRule type="duplicateValues" dxfId="235" priority="4036"/>
    <cfRule type="duplicateValues" dxfId="234" priority="4038"/>
    <cfRule type="duplicateValues" dxfId="233" priority="4037"/>
    <cfRule type="duplicateValues" dxfId="232" priority="4039"/>
    <cfRule type="duplicateValues" dxfId="231" priority="4032"/>
    <cfRule type="duplicateValues" dxfId="230" priority="4033"/>
    <cfRule type="duplicateValues" dxfId="229" priority="4034"/>
  </conditionalFormatting>
  <conditionalFormatting sqref="F172:F195">
    <cfRule type="duplicateValues" dxfId="228" priority="4060"/>
    <cfRule type="duplicateValues" dxfId="227" priority="4066"/>
    <cfRule type="duplicateValues" dxfId="226" priority="4065"/>
    <cfRule type="duplicateValues" dxfId="225" priority="4064"/>
    <cfRule type="duplicateValues" dxfId="224" priority="4063"/>
    <cfRule type="duplicateValues" dxfId="223" priority="4062"/>
    <cfRule type="duplicateValues" dxfId="222" priority="4061"/>
    <cfRule type="duplicateValues" dxfId="221" priority="4059"/>
    <cfRule type="duplicateValues" dxfId="220" priority="4058"/>
    <cfRule type="duplicateValues" dxfId="219" priority="4057"/>
    <cfRule type="duplicateValues" dxfId="218" priority="4056"/>
    <cfRule type="duplicateValues" dxfId="217" priority="4055"/>
  </conditionalFormatting>
  <conditionalFormatting sqref="F249:F250">
    <cfRule type="duplicateValues" dxfId="216" priority="116"/>
    <cfRule type="duplicateValues" dxfId="215" priority="118"/>
    <cfRule type="duplicateValues" dxfId="214" priority="117"/>
    <cfRule type="duplicateValues" dxfId="213" priority="115"/>
    <cfRule type="duplicateValues" dxfId="212" priority="114"/>
    <cfRule type="duplicateValues" dxfId="211" priority="113"/>
  </conditionalFormatting>
  <conditionalFormatting sqref="F251:F273 F196:F248">
    <cfRule type="duplicateValues" dxfId="210" priority="4698"/>
  </conditionalFormatting>
  <conditionalFormatting sqref="F274:F283">
    <cfRule type="duplicateValues" dxfId="209" priority="4162"/>
  </conditionalFormatting>
  <conditionalFormatting sqref="F284:F289 F291">
    <cfRule type="duplicateValues" dxfId="208" priority="61"/>
    <cfRule type="duplicateValues" dxfId="207" priority="59"/>
    <cfRule type="duplicateValues" dxfId="206" priority="60"/>
  </conditionalFormatting>
  <conditionalFormatting sqref="F284:F297">
    <cfRule type="duplicateValues" dxfId="205" priority="4590"/>
  </conditionalFormatting>
  <conditionalFormatting sqref="F290">
    <cfRule type="duplicateValues" dxfId="204" priority="57"/>
    <cfRule type="duplicateValues" dxfId="203" priority="58"/>
    <cfRule type="duplicateValues" dxfId="202" priority="56"/>
    <cfRule type="duplicateValues" dxfId="201" priority="54"/>
    <cfRule type="duplicateValues" dxfId="200" priority="55"/>
  </conditionalFormatting>
  <conditionalFormatting sqref="F292:F297">
    <cfRule type="duplicateValues" dxfId="199" priority="4592"/>
    <cfRule type="duplicateValues" dxfId="198" priority="4593"/>
    <cfRule type="duplicateValues" dxfId="197" priority="4594"/>
    <cfRule type="duplicateValues" dxfId="196" priority="4595"/>
    <cfRule type="duplicateValues" dxfId="195" priority="4596"/>
  </conditionalFormatting>
  <conditionalFormatting sqref="F298:F305">
    <cfRule type="duplicateValues" dxfId="194" priority="4339"/>
    <cfRule type="duplicateValues" dxfId="193" priority="4337"/>
    <cfRule type="duplicateValues" dxfId="192" priority="4340"/>
    <cfRule type="duplicateValues" dxfId="191" priority="4341"/>
    <cfRule type="duplicateValues" dxfId="190" priority="4342"/>
    <cfRule type="duplicateValues" dxfId="189" priority="4343"/>
  </conditionalFormatting>
  <conditionalFormatting sqref="F306:F311">
    <cfRule type="duplicateValues" dxfId="188" priority="4636"/>
  </conditionalFormatting>
  <conditionalFormatting sqref="F312">
    <cfRule type="duplicateValues" dxfId="187" priority="4609"/>
  </conditionalFormatting>
  <conditionalFormatting sqref="F313:F327">
    <cfRule type="duplicateValues" dxfId="186" priority="4697"/>
  </conditionalFormatting>
  <conditionalFormatting sqref="F328:F329">
    <cfRule type="duplicateValues" dxfId="185" priority="4649"/>
  </conditionalFormatting>
  <conditionalFormatting sqref="F330:F1048576 F1">
    <cfRule type="duplicateValues" dxfId="184" priority="2976"/>
    <cfRule type="duplicateValues" dxfId="183" priority="2979"/>
    <cfRule type="duplicateValues" dxfId="182" priority="2978"/>
    <cfRule type="duplicateValues" dxfId="181" priority="2977"/>
    <cfRule type="duplicateValues" dxfId="180" priority="2980"/>
  </conditionalFormatting>
  <conditionalFormatting sqref="F330:F1048576 F1:F2 F81:F83 F32:F73">
    <cfRule type="duplicateValues" dxfId="179" priority="799"/>
  </conditionalFormatting>
  <conditionalFormatting sqref="F330:F1048576 F1:F126 F172:F195">
    <cfRule type="duplicateValues" dxfId="178" priority="587"/>
  </conditionalFormatting>
  <conditionalFormatting sqref="F330:F1048576 F1:F195">
    <cfRule type="duplicateValues" dxfId="177" priority="230"/>
  </conditionalFormatting>
  <conditionalFormatting sqref="F330:F1048576 F1:F305">
    <cfRule type="duplicateValues" dxfId="176" priority="42"/>
  </conditionalFormatting>
  <conditionalFormatting sqref="F330:F1048576">
    <cfRule type="duplicateValues" dxfId="175" priority="2992"/>
    <cfRule type="duplicateValues" dxfId="174" priority="2991"/>
  </conditionalFormatting>
  <conditionalFormatting sqref="J108">
    <cfRule type="cellIs" dxfId="173" priority="179" operator="equal">
      <formula>"null"</formula>
    </cfRule>
  </conditionalFormatting>
  <conditionalFormatting sqref="K101:K116">
    <cfRule type="cellIs" dxfId="172" priority="178" operator="equal">
      <formula>"null"</formula>
    </cfRule>
  </conditionalFormatting>
  <conditionalFormatting sqref="P74">
    <cfRule type="duplicateValues" dxfId="171" priority="3652"/>
    <cfRule type="duplicateValues" dxfId="170" priority="3656"/>
    <cfRule type="duplicateValues" dxfId="169" priority="3655"/>
    <cfRule type="duplicateValues" dxfId="168" priority="3654"/>
    <cfRule type="duplicateValues" dxfId="167" priority="3653"/>
    <cfRule type="duplicateValues" dxfId="166" priority="3651"/>
    <cfRule type="duplicateValues" dxfId="165" priority="3650"/>
    <cfRule type="duplicateValues" dxfId="164" priority="3649"/>
    <cfRule type="duplicateValues" dxfId="163" priority="3648"/>
    <cfRule type="duplicateValues" dxfId="162" priority="3657"/>
    <cfRule type="duplicateValues" dxfId="161" priority="3658"/>
  </conditionalFormatting>
  <conditionalFormatting sqref="P75">
    <cfRule type="duplicateValues" dxfId="160" priority="323"/>
    <cfRule type="duplicateValues" dxfId="159" priority="314"/>
    <cfRule type="duplicateValues" dxfId="158" priority="315"/>
    <cfRule type="duplicateValues" dxfId="157" priority="316"/>
    <cfRule type="duplicateValues" dxfId="156" priority="320"/>
    <cfRule type="duplicateValues" dxfId="155" priority="319"/>
    <cfRule type="duplicateValues" dxfId="154" priority="318"/>
    <cfRule type="duplicateValues" dxfId="153" priority="322"/>
    <cfRule type="duplicateValues" dxfId="152" priority="317"/>
    <cfRule type="duplicateValues" dxfId="151" priority="313"/>
    <cfRule type="duplicateValues" dxfId="150" priority="321"/>
  </conditionalFormatting>
  <conditionalFormatting sqref="P80 P76:P78">
    <cfRule type="duplicateValues" dxfId="149" priority="356"/>
    <cfRule type="duplicateValues" dxfId="148" priority="355"/>
    <cfRule type="duplicateValues" dxfId="147" priority="354"/>
    <cfRule type="duplicateValues" dxfId="146" priority="353"/>
    <cfRule type="duplicateValues" dxfId="145" priority="347"/>
    <cfRule type="duplicateValues" dxfId="144" priority="348"/>
    <cfRule type="duplicateValues" dxfId="143" priority="349"/>
    <cfRule type="duplicateValues" dxfId="142" priority="350"/>
    <cfRule type="duplicateValues" dxfId="141" priority="351"/>
    <cfRule type="duplicateValues" dxfId="140" priority="352"/>
    <cfRule type="duplicateValues" dxfId="139" priority="357"/>
  </conditionalFormatting>
  <conditionalFormatting sqref="P84:P88">
    <cfRule type="duplicateValues" dxfId="138" priority="428"/>
    <cfRule type="duplicateValues" dxfId="137" priority="438"/>
    <cfRule type="duplicateValues" dxfId="136" priority="430"/>
    <cfRule type="duplicateValues" dxfId="135" priority="431"/>
    <cfRule type="duplicateValues" dxfId="134" priority="429"/>
    <cfRule type="duplicateValues" dxfId="133" priority="437"/>
    <cfRule type="duplicateValues" dxfId="132" priority="436"/>
    <cfRule type="duplicateValues" dxfId="131" priority="435"/>
    <cfRule type="duplicateValues" dxfId="130" priority="434"/>
    <cfRule type="duplicateValues" dxfId="129" priority="433"/>
    <cfRule type="duplicateValues" dxfId="128" priority="432"/>
  </conditionalFormatting>
  <conditionalFormatting sqref="P89:P90">
    <cfRule type="duplicateValues" dxfId="127" priority="746"/>
    <cfRule type="duplicateValues" dxfId="126" priority="743"/>
    <cfRule type="duplicateValues" dxfId="125" priority="744"/>
    <cfRule type="duplicateValues" dxfId="124" priority="745"/>
    <cfRule type="duplicateValues" dxfId="123" priority="747"/>
    <cfRule type="duplicateValues" dxfId="122" priority="748"/>
    <cfRule type="duplicateValues" dxfId="121" priority="749"/>
    <cfRule type="duplicateValues" dxfId="120" priority="750"/>
    <cfRule type="duplicateValues" dxfId="119" priority="751"/>
    <cfRule type="duplicateValues" dxfId="118" priority="752"/>
    <cfRule type="duplicateValues" dxfId="117" priority="753"/>
  </conditionalFormatting>
  <conditionalFormatting sqref="P91:P92">
    <cfRule type="duplicateValues" dxfId="116" priority="722"/>
    <cfRule type="duplicateValues" dxfId="115" priority="721"/>
    <cfRule type="duplicateValues" dxfId="114" priority="723"/>
    <cfRule type="duplicateValues" dxfId="113" priority="729"/>
    <cfRule type="duplicateValues" dxfId="112" priority="728"/>
    <cfRule type="duplicateValues" dxfId="111" priority="727"/>
    <cfRule type="duplicateValues" dxfId="110" priority="726"/>
    <cfRule type="duplicateValues" dxfId="109" priority="725"/>
    <cfRule type="duplicateValues" dxfId="108" priority="724"/>
    <cfRule type="duplicateValues" dxfId="107" priority="731"/>
    <cfRule type="duplicateValues" dxfId="106" priority="730"/>
  </conditionalFormatting>
  <conditionalFormatting sqref="P93:P95">
    <cfRule type="duplicateValues" dxfId="105" priority="737"/>
    <cfRule type="duplicateValues" dxfId="104" priority="740"/>
    <cfRule type="duplicateValues" dxfId="103" priority="742"/>
    <cfRule type="duplicateValues" dxfId="102" priority="741"/>
    <cfRule type="duplicateValues" dxfId="101" priority="739"/>
    <cfRule type="duplicateValues" dxfId="100" priority="738"/>
    <cfRule type="duplicateValues" dxfId="99" priority="732"/>
    <cfRule type="duplicateValues" dxfId="98" priority="733"/>
    <cfRule type="duplicateValues" dxfId="97" priority="734"/>
    <cfRule type="duplicateValues" dxfId="96" priority="735"/>
    <cfRule type="duplicateValues" dxfId="95" priority="736"/>
  </conditionalFormatting>
  <conditionalFormatting sqref="P96">
    <cfRule type="duplicateValues" dxfId="94" priority="714"/>
    <cfRule type="duplicateValues" dxfId="93" priority="719"/>
    <cfRule type="duplicateValues" dxfId="92" priority="712"/>
    <cfRule type="duplicateValues" dxfId="91" priority="711"/>
    <cfRule type="duplicateValues" dxfId="90" priority="713"/>
    <cfRule type="duplicateValues" dxfId="89" priority="715"/>
    <cfRule type="duplicateValues" dxfId="88" priority="716"/>
    <cfRule type="duplicateValues" dxfId="87" priority="717"/>
    <cfRule type="duplicateValues" dxfId="86" priority="718"/>
    <cfRule type="duplicateValues" dxfId="85" priority="709"/>
    <cfRule type="duplicateValues" dxfId="84" priority="710"/>
  </conditionalFormatting>
  <conditionalFormatting sqref="P97:P100">
    <cfRule type="duplicateValues" dxfId="83" priority="761"/>
    <cfRule type="duplicateValues" dxfId="82" priority="764"/>
    <cfRule type="duplicateValues" dxfId="81" priority="755"/>
    <cfRule type="duplicateValues" dxfId="80" priority="763"/>
    <cfRule type="duplicateValues" dxfId="79" priority="762"/>
    <cfRule type="duplicateValues" dxfId="78" priority="754"/>
    <cfRule type="duplicateValues" dxfId="77" priority="760"/>
    <cfRule type="duplicateValues" dxfId="76" priority="756"/>
    <cfRule type="duplicateValues" dxfId="75" priority="757"/>
    <cfRule type="duplicateValues" dxfId="74" priority="758"/>
    <cfRule type="duplicateValues" dxfId="73" priority="759"/>
  </conditionalFormatting>
  <conditionalFormatting sqref="P172:P175">
    <cfRule type="duplicateValues" dxfId="72" priority="196"/>
    <cfRule type="duplicateValues" dxfId="71" priority="197"/>
    <cfRule type="duplicateValues" dxfId="70" priority="204"/>
    <cfRule type="duplicateValues" dxfId="69" priority="203"/>
    <cfRule type="duplicateValues" dxfId="68" priority="202"/>
    <cfRule type="duplicateValues" dxfId="67" priority="205"/>
    <cfRule type="duplicateValues" dxfId="66" priority="201"/>
    <cfRule type="duplicateValues" dxfId="65" priority="200"/>
    <cfRule type="duplicateValues" dxfId="64" priority="199"/>
    <cfRule type="duplicateValues" dxfId="63" priority="206"/>
    <cfRule type="duplicateValues" dxfId="62" priority="198"/>
  </conditionalFormatting>
  <conditionalFormatting sqref="P176:Q179 Q172:Q175">
    <cfRule type="duplicateValues" dxfId="61" priority="210"/>
    <cfRule type="duplicateValues" dxfId="60" priority="209"/>
    <cfRule type="duplicateValues" dxfId="59" priority="207"/>
    <cfRule type="duplicateValues" dxfId="58" priority="208"/>
    <cfRule type="duplicateValues" dxfId="57" priority="217"/>
    <cfRule type="duplicateValues" dxfId="56" priority="216"/>
    <cfRule type="duplicateValues" dxfId="55" priority="215"/>
    <cfRule type="duplicateValues" dxfId="54" priority="214"/>
    <cfRule type="duplicateValues" dxfId="53" priority="213"/>
    <cfRule type="duplicateValues" dxfId="52" priority="212"/>
    <cfRule type="duplicateValues" dxfId="51" priority="211"/>
  </conditionalFormatting>
  <conditionalFormatting sqref="Q3:Q14">
    <cfRule type="duplicateValues" dxfId="50" priority="3993"/>
    <cfRule type="duplicateValues" dxfId="49" priority="3984"/>
    <cfRule type="duplicateValues" dxfId="48" priority="3988"/>
    <cfRule type="duplicateValues" dxfId="47" priority="3992"/>
    <cfRule type="duplicateValues" dxfId="46" priority="3991"/>
    <cfRule type="duplicateValues" dxfId="45" priority="3985"/>
    <cfRule type="duplicateValues" dxfId="44" priority="3990"/>
    <cfRule type="duplicateValues" dxfId="43" priority="3989"/>
    <cfRule type="duplicateValues" dxfId="42" priority="3994"/>
    <cfRule type="duplicateValues" dxfId="41" priority="3987"/>
    <cfRule type="duplicateValues" dxfId="40" priority="3986"/>
  </conditionalFormatting>
  <conditionalFormatting sqref="Q42">
    <cfRule type="duplicateValues" dxfId="39" priority="807"/>
    <cfRule type="duplicateValues" dxfId="38" priority="810"/>
    <cfRule type="duplicateValues" dxfId="37" priority="809"/>
    <cfRule type="duplicateValues" dxfId="36" priority="808"/>
    <cfRule type="duplicateValues" dxfId="35" priority="806"/>
    <cfRule type="duplicateValues" dxfId="34" priority="804"/>
    <cfRule type="duplicateValues" dxfId="33" priority="803"/>
    <cfRule type="duplicateValues" dxfId="32" priority="802"/>
    <cfRule type="duplicateValues" dxfId="31" priority="801"/>
    <cfRule type="duplicateValues" dxfId="30" priority="800"/>
    <cfRule type="duplicateValues" dxfId="29" priority="805"/>
  </conditionalFormatting>
  <conditionalFormatting sqref="Q44:Q48">
    <cfRule type="duplicateValues" dxfId="28" priority="506"/>
    <cfRule type="duplicateValues" dxfId="27" priority="496"/>
    <cfRule type="duplicateValues" dxfId="26" priority="497"/>
    <cfRule type="duplicateValues" dxfId="25" priority="499"/>
    <cfRule type="duplicateValues" dxfId="24" priority="500"/>
    <cfRule type="duplicateValues" dxfId="23" priority="501"/>
    <cfRule type="duplicateValues" dxfId="22" priority="502"/>
    <cfRule type="duplicateValues" dxfId="21" priority="503"/>
    <cfRule type="duplicateValues" dxfId="20" priority="505"/>
    <cfRule type="duplicateValues" dxfId="19" priority="498"/>
    <cfRule type="duplicateValues" dxfId="18" priority="504"/>
  </conditionalFormatting>
  <conditionalFormatting sqref="Q80">
    <cfRule type="duplicateValues" dxfId="17" priority="346"/>
    <cfRule type="duplicateValues" dxfId="16" priority="345"/>
    <cfRule type="duplicateValues" dxfId="15" priority="340"/>
    <cfRule type="duplicateValues" dxfId="14" priority="344"/>
    <cfRule type="duplicateValues" dxfId="13" priority="343"/>
    <cfRule type="duplicateValues" dxfId="12" priority="342"/>
    <cfRule type="duplicateValues" dxfId="11" priority="341"/>
    <cfRule type="duplicateValues" dxfId="10" priority="339"/>
    <cfRule type="duplicateValues" dxfId="9" priority="338"/>
    <cfRule type="duplicateValues" dxfId="8" priority="337"/>
    <cfRule type="duplicateValues" dxfId="7" priority="336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"/>
  <sheetViews>
    <sheetView zoomScale="180" zoomScaleNormal="180" workbookViewId="0">
      <selection activeCell="B6" sqref="B6"/>
    </sheetView>
  </sheetViews>
  <sheetFormatPr defaultColWidth="11.07421875" defaultRowHeight="7.75" x14ac:dyDescent="0.2"/>
  <cols>
    <col min="1" max="1" width="2.84375" style="11" customWidth="1"/>
    <col min="2" max="10" width="6.53515625" style="12" customWidth="1"/>
    <col min="11" max="21" width="6.53515625" style="10" customWidth="1"/>
    <col min="22" max="16384" width="11.07421875" style="10"/>
  </cols>
  <sheetData>
    <row r="1" spans="1:21" s="5" customFormat="1" x14ac:dyDescent="0.2">
      <c r="A1" s="3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s="4" t="s">
        <v>30</v>
      </c>
      <c r="U1" s="6" t="s">
        <v>31</v>
      </c>
    </row>
    <row r="2" spans="1:21" s="5" customFormat="1" ht="10.5" customHeight="1" x14ac:dyDescent="0.2">
      <c r="A2" s="7">
        <v>2</v>
      </c>
      <c r="B2" s="8" t="s">
        <v>9</v>
      </c>
      <c r="C2" s="8" t="s">
        <v>9</v>
      </c>
      <c r="D2" s="8" t="s">
        <v>9</v>
      </c>
      <c r="E2" s="8" t="s">
        <v>9</v>
      </c>
      <c r="F2" s="8" t="s">
        <v>9</v>
      </c>
      <c r="G2" s="8" t="s">
        <v>9</v>
      </c>
      <c r="H2" s="8" t="s">
        <v>9</v>
      </c>
      <c r="I2" s="8" t="s">
        <v>9</v>
      </c>
      <c r="J2" s="8" t="s">
        <v>9</v>
      </c>
      <c r="K2" s="8" t="s">
        <v>9</v>
      </c>
      <c r="L2" s="8" t="s">
        <v>9</v>
      </c>
      <c r="M2" s="8" t="s">
        <v>9</v>
      </c>
      <c r="N2" s="8" t="s">
        <v>9</v>
      </c>
      <c r="O2" s="8" t="s">
        <v>9</v>
      </c>
      <c r="P2" s="8" t="s">
        <v>9</v>
      </c>
      <c r="Q2" s="8" t="s">
        <v>9</v>
      </c>
      <c r="R2" s="8" t="s">
        <v>9</v>
      </c>
      <c r="S2" s="8" t="s">
        <v>9</v>
      </c>
      <c r="T2" s="8" t="s">
        <v>9</v>
      </c>
      <c r="U2" s="8" t="s">
        <v>9</v>
      </c>
    </row>
    <row r="3" spans="1:21" ht="10.5" customHeight="1" x14ac:dyDescent="0.2">
      <c r="A3" s="7">
        <v>3</v>
      </c>
      <c r="B3" s="8" t="s">
        <v>9</v>
      </c>
      <c r="C3" s="8" t="s">
        <v>9</v>
      </c>
      <c r="D3" s="8" t="s">
        <v>9</v>
      </c>
      <c r="E3" s="8" t="s">
        <v>9</v>
      </c>
      <c r="F3" s="8" t="s">
        <v>9</v>
      </c>
      <c r="G3" s="8" t="s">
        <v>9</v>
      </c>
      <c r="H3" s="8" t="s">
        <v>9</v>
      </c>
      <c r="I3" s="8" t="s">
        <v>9</v>
      </c>
      <c r="J3" s="8" t="s">
        <v>9</v>
      </c>
      <c r="K3" s="8" t="s">
        <v>9</v>
      </c>
      <c r="L3" s="8" t="s">
        <v>9</v>
      </c>
      <c r="M3" s="8" t="s">
        <v>9</v>
      </c>
      <c r="N3" s="8" t="s">
        <v>9</v>
      </c>
      <c r="O3" s="8" t="s">
        <v>9</v>
      </c>
      <c r="P3" s="8" t="s">
        <v>9</v>
      </c>
      <c r="Q3" s="8" t="s">
        <v>9</v>
      </c>
      <c r="R3" s="8" t="s">
        <v>9</v>
      </c>
      <c r="S3" s="8" t="s">
        <v>9</v>
      </c>
      <c r="T3" s="8" t="s">
        <v>9</v>
      </c>
      <c r="U3" s="9" t="s">
        <v>9</v>
      </c>
    </row>
  </sheetData>
  <conditionalFormatting sqref="A1:XFD1048576">
    <cfRule type="cellIs" dxfId="6" priority="2" operator="equal">
      <formula>"null"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6B82-2E19-47C6-9DDF-914E7B26E6D0}">
  <dimension ref="A1:AS117"/>
  <sheetViews>
    <sheetView zoomScale="205" zoomScaleNormal="205" workbookViewId="0">
      <pane ySplit="1" topLeftCell="A2" activePane="bottomLeft" state="frozen"/>
      <selection pane="bottomLeft" activeCell="C94" sqref="C94"/>
    </sheetView>
  </sheetViews>
  <sheetFormatPr defaultColWidth="9.23046875" defaultRowHeight="7.2" customHeight="1" x14ac:dyDescent="0.4"/>
  <cols>
    <col min="1" max="1" width="2.765625" style="74" bestFit="1" customWidth="1"/>
    <col min="2" max="2" width="8.84375" style="57" bestFit="1" customWidth="1"/>
    <col min="3" max="3" width="14.07421875" style="57" bestFit="1" customWidth="1"/>
    <col min="4" max="4" width="5.84375" style="57" bestFit="1" customWidth="1"/>
    <col min="5" max="5" width="77.53515625" style="75" bestFit="1" customWidth="1"/>
    <col min="6" max="6" width="7.23046875" style="74" bestFit="1" customWidth="1"/>
    <col min="7" max="7" width="7.53515625" style="74" bestFit="1" customWidth="1"/>
    <col min="8" max="8" width="7" style="74" customWidth="1"/>
    <col min="9" max="9" width="7.53515625" style="74" bestFit="1" customWidth="1"/>
    <col min="10" max="10" width="7.4609375" style="74" bestFit="1" customWidth="1"/>
    <col min="11" max="11" width="5.765625" style="74" bestFit="1" customWidth="1"/>
    <col min="12" max="12" width="6.765625" style="74" bestFit="1" customWidth="1"/>
    <col min="13" max="13" width="7.765625" style="74" bestFit="1" customWidth="1"/>
    <col min="14" max="14" width="10.69140625" style="74" bestFit="1" customWidth="1"/>
    <col min="15" max="15" width="11.84375" style="74" bestFit="1" customWidth="1"/>
    <col min="16" max="16" width="8.84375" style="74" bestFit="1" customWidth="1"/>
    <col min="17" max="17" width="9.07421875" style="74" bestFit="1" customWidth="1"/>
    <col min="18" max="18" width="11.69140625" style="74" bestFit="1" customWidth="1"/>
    <col min="19" max="19" width="11.23046875" style="74" bestFit="1" customWidth="1"/>
    <col min="20" max="20" width="11.84375" style="74" bestFit="1" customWidth="1"/>
    <col min="21" max="21" width="13.3046875" style="74" bestFit="1" customWidth="1"/>
    <col min="22" max="22" width="11.84375" style="74" bestFit="1" customWidth="1"/>
    <col min="23" max="23" width="7.3046875" style="74" bestFit="1" customWidth="1"/>
    <col min="24" max="24" width="10.84375" style="74" bestFit="1" customWidth="1"/>
    <col min="25" max="25" width="5" style="74" bestFit="1" customWidth="1"/>
    <col min="26" max="26" width="11.07421875" style="74" bestFit="1" customWidth="1"/>
    <col min="27" max="27" width="3.69140625" style="74" bestFit="1" customWidth="1"/>
    <col min="28" max="28" width="11.07421875" style="74" bestFit="1" customWidth="1"/>
    <col min="29" max="29" width="3.69140625" style="74" bestFit="1" customWidth="1"/>
    <col min="30" max="30" width="3.765625" style="74" bestFit="1" customWidth="1"/>
    <col min="31" max="31" width="3.69140625" style="74" bestFit="1" customWidth="1"/>
    <col min="32" max="32" width="3.765625" style="74" bestFit="1" customWidth="1"/>
    <col min="33" max="33" width="3.69140625" style="74" bestFit="1" customWidth="1"/>
    <col min="34" max="34" width="3.765625" style="74" bestFit="1" customWidth="1"/>
    <col min="35" max="35" width="3.69140625" style="74" bestFit="1" customWidth="1"/>
    <col min="36" max="36" width="3.765625" style="74" bestFit="1" customWidth="1"/>
    <col min="37" max="37" width="3.69140625" style="74" bestFit="1" customWidth="1"/>
    <col min="38" max="38" width="3.765625" style="74" bestFit="1" customWidth="1"/>
    <col min="39" max="39" width="3.69140625" style="74" bestFit="1" customWidth="1"/>
    <col min="40" max="40" width="3.765625" style="74" bestFit="1" customWidth="1"/>
    <col min="41" max="41" width="3.69140625" style="74" bestFit="1" customWidth="1"/>
    <col min="42" max="42" width="3.765625" style="74" bestFit="1" customWidth="1"/>
    <col min="43" max="43" width="3.69140625" style="74" bestFit="1" customWidth="1"/>
    <col min="44" max="44" width="3.765625" style="74" bestFit="1" customWidth="1"/>
    <col min="45" max="45" width="3.69140625" style="74" bestFit="1" customWidth="1"/>
    <col min="46" max="16384" width="9.23046875" style="57"/>
  </cols>
  <sheetData>
    <row r="1" spans="1:45" s="43" customFormat="1" ht="24" customHeight="1" x14ac:dyDescent="0.4">
      <c r="A1" s="40" t="s">
        <v>10</v>
      </c>
      <c r="B1" s="41" t="s">
        <v>75</v>
      </c>
      <c r="C1" s="41" t="s">
        <v>76</v>
      </c>
      <c r="D1" s="40" t="s">
        <v>77</v>
      </c>
      <c r="E1" s="41" t="s">
        <v>46</v>
      </c>
      <c r="F1" s="40" t="s">
        <v>77</v>
      </c>
      <c r="G1" s="40" t="s">
        <v>46</v>
      </c>
      <c r="H1" s="40" t="s">
        <v>77</v>
      </c>
      <c r="I1" s="40" t="s">
        <v>46</v>
      </c>
      <c r="J1" s="40" t="s">
        <v>77</v>
      </c>
      <c r="K1" s="40" t="s">
        <v>46</v>
      </c>
      <c r="L1" s="40" t="s">
        <v>77</v>
      </c>
      <c r="M1" s="40" t="s">
        <v>46</v>
      </c>
      <c r="N1" s="40" t="s">
        <v>77</v>
      </c>
      <c r="O1" s="40" t="s">
        <v>46</v>
      </c>
      <c r="P1" s="40" t="s">
        <v>77</v>
      </c>
      <c r="Q1" s="40" t="s">
        <v>46</v>
      </c>
      <c r="R1" s="40" t="s">
        <v>77</v>
      </c>
      <c r="S1" s="40" t="s">
        <v>79</v>
      </c>
      <c r="T1" s="40" t="s">
        <v>77</v>
      </c>
      <c r="U1" s="40" t="s">
        <v>79</v>
      </c>
      <c r="V1" s="40" t="s">
        <v>77</v>
      </c>
      <c r="W1" s="40" t="s">
        <v>79</v>
      </c>
      <c r="X1" s="40" t="s">
        <v>77</v>
      </c>
      <c r="Y1" s="40" t="s">
        <v>79</v>
      </c>
      <c r="Z1" s="42" t="s">
        <v>78</v>
      </c>
      <c r="AA1" s="40" t="s">
        <v>79</v>
      </c>
      <c r="AB1" s="40" t="s">
        <v>77</v>
      </c>
      <c r="AC1" s="40" t="s">
        <v>79</v>
      </c>
      <c r="AD1" s="40" t="s">
        <v>77</v>
      </c>
      <c r="AE1" s="40" t="s">
        <v>79</v>
      </c>
      <c r="AF1" s="40" t="s">
        <v>77</v>
      </c>
      <c r="AG1" s="40" t="s">
        <v>79</v>
      </c>
      <c r="AH1" s="40" t="s">
        <v>77</v>
      </c>
      <c r="AI1" s="40" t="s">
        <v>79</v>
      </c>
      <c r="AJ1" s="40" t="s">
        <v>77</v>
      </c>
      <c r="AK1" s="40" t="s">
        <v>79</v>
      </c>
      <c r="AL1" s="40" t="s">
        <v>77</v>
      </c>
      <c r="AM1" s="40" t="s">
        <v>79</v>
      </c>
      <c r="AN1" s="40" t="s">
        <v>77</v>
      </c>
      <c r="AO1" s="40" t="s">
        <v>79</v>
      </c>
      <c r="AP1" s="40" t="s">
        <v>77</v>
      </c>
      <c r="AQ1" s="40" t="s">
        <v>79</v>
      </c>
      <c r="AR1" s="40" t="s">
        <v>77</v>
      </c>
      <c r="AS1" s="40" t="s">
        <v>79</v>
      </c>
    </row>
    <row r="2" spans="1:45" s="35" customFormat="1" ht="7.2" customHeight="1" x14ac:dyDescent="0.4">
      <c r="A2" s="50">
        <v>2</v>
      </c>
      <c r="B2" s="51" t="s">
        <v>136</v>
      </c>
      <c r="C2" s="68" t="s">
        <v>88</v>
      </c>
      <c r="D2" s="46" t="s">
        <v>91</v>
      </c>
      <c r="E2" s="59" t="s">
        <v>547</v>
      </c>
      <c r="F2" s="46" t="s">
        <v>9</v>
      </c>
      <c r="G2" s="47" t="s">
        <v>9</v>
      </c>
      <c r="H2" s="46" t="s">
        <v>9</v>
      </c>
      <c r="I2" s="47" t="s">
        <v>9</v>
      </c>
      <c r="J2" s="46" t="s">
        <v>9</v>
      </c>
      <c r="K2" s="47" t="s">
        <v>9</v>
      </c>
      <c r="L2" s="46" t="s">
        <v>9</v>
      </c>
      <c r="M2" s="47" t="s">
        <v>9</v>
      </c>
      <c r="N2" s="46" t="s">
        <v>9</v>
      </c>
      <c r="O2" s="47" t="s">
        <v>9</v>
      </c>
      <c r="P2" s="46" t="s">
        <v>9</v>
      </c>
      <c r="Q2" s="47" t="s">
        <v>9</v>
      </c>
      <c r="R2" s="46" t="s">
        <v>9</v>
      </c>
      <c r="S2" s="47" t="s">
        <v>9</v>
      </c>
      <c r="T2" s="46" t="s">
        <v>9</v>
      </c>
      <c r="U2" s="47" t="s">
        <v>9</v>
      </c>
      <c r="V2" s="46" t="s">
        <v>9</v>
      </c>
      <c r="W2" s="47" t="s">
        <v>9</v>
      </c>
      <c r="X2" s="46" t="s">
        <v>9</v>
      </c>
      <c r="Y2" s="47" t="s">
        <v>9</v>
      </c>
      <c r="Z2" s="46" t="s">
        <v>9</v>
      </c>
      <c r="AA2" s="47" t="s">
        <v>9</v>
      </c>
      <c r="AB2" s="46" t="s">
        <v>9</v>
      </c>
      <c r="AC2" s="47" t="s">
        <v>9</v>
      </c>
      <c r="AD2" s="46" t="s">
        <v>9</v>
      </c>
      <c r="AE2" s="47" t="s">
        <v>9</v>
      </c>
      <c r="AF2" s="46" t="s">
        <v>9</v>
      </c>
      <c r="AG2" s="47" t="s">
        <v>9</v>
      </c>
      <c r="AH2" s="46" t="s">
        <v>9</v>
      </c>
      <c r="AI2" s="47" t="s">
        <v>9</v>
      </c>
      <c r="AJ2" s="46" t="s">
        <v>9</v>
      </c>
      <c r="AK2" s="47" t="s">
        <v>9</v>
      </c>
      <c r="AL2" s="46" t="s">
        <v>9</v>
      </c>
      <c r="AM2" s="47" t="s">
        <v>9</v>
      </c>
      <c r="AN2" s="46" t="s">
        <v>9</v>
      </c>
      <c r="AO2" s="47" t="s">
        <v>9</v>
      </c>
      <c r="AP2" s="46" t="s">
        <v>9</v>
      </c>
      <c r="AQ2" s="47" t="s">
        <v>9</v>
      </c>
      <c r="AR2" s="46" t="s">
        <v>9</v>
      </c>
      <c r="AS2" s="47" t="s">
        <v>9</v>
      </c>
    </row>
    <row r="3" spans="1:45" s="35" customFormat="1" ht="7.2" customHeight="1" x14ac:dyDescent="0.4">
      <c r="A3" s="50">
        <v>3</v>
      </c>
      <c r="B3" s="51" t="s">
        <v>195</v>
      </c>
      <c r="C3" s="68" t="s">
        <v>88</v>
      </c>
      <c r="D3" s="46" t="s">
        <v>91</v>
      </c>
      <c r="E3" s="59" t="s">
        <v>549</v>
      </c>
      <c r="F3" s="46" t="s">
        <v>9</v>
      </c>
      <c r="G3" s="47" t="s">
        <v>9</v>
      </c>
      <c r="H3" s="46" t="s">
        <v>9</v>
      </c>
      <c r="I3" s="47" t="s">
        <v>9</v>
      </c>
      <c r="J3" s="46" t="s">
        <v>9</v>
      </c>
      <c r="K3" s="47" t="s">
        <v>9</v>
      </c>
      <c r="L3" s="46" t="s">
        <v>9</v>
      </c>
      <c r="M3" s="47" t="s">
        <v>9</v>
      </c>
      <c r="N3" s="46" t="s">
        <v>9</v>
      </c>
      <c r="O3" s="47" t="s">
        <v>9</v>
      </c>
      <c r="P3" s="46" t="s">
        <v>9</v>
      </c>
      <c r="Q3" s="47" t="s">
        <v>9</v>
      </c>
      <c r="R3" s="46" t="s">
        <v>9</v>
      </c>
      <c r="S3" s="47" t="s">
        <v>9</v>
      </c>
      <c r="T3" s="46" t="s">
        <v>9</v>
      </c>
      <c r="U3" s="47" t="s">
        <v>9</v>
      </c>
      <c r="V3" s="46" t="s">
        <v>9</v>
      </c>
      <c r="W3" s="47" t="s">
        <v>9</v>
      </c>
      <c r="X3" s="46" t="s">
        <v>9</v>
      </c>
      <c r="Y3" s="47" t="s">
        <v>9</v>
      </c>
      <c r="Z3" s="46" t="s">
        <v>9</v>
      </c>
      <c r="AA3" s="47" t="s">
        <v>9</v>
      </c>
      <c r="AB3" s="46" t="s">
        <v>9</v>
      </c>
      <c r="AC3" s="47" t="s">
        <v>9</v>
      </c>
      <c r="AD3" s="46" t="s">
        <v>9</v>
      </c>
      <c r="AE3" s="47" t="s">
        <v>9</v>
      </c>
      <c r="AF3" s="46" t="s">
        <v>9</v>
      </c>
      <c r="AG3" s="47" t="s">
        <v>9</v>
      </c>
      <c r="AH3" s="46" t="s">
        <v>9</v>
      </c>
      <c r="AI3" s="47" t="s">
        <v>9</v>
      </c>
      <c r="AJ3" s="46" t="s">
        <v>9</v>
      </c>
      <c r="AK3" s="47" t="s">
        <v>9</v>
      </c>
      <c r="AL3" s="46" t="s">
        <v>9</v>
      </c>
      <c r="AM3" s="47" t="s">
        <v>9</v>
      </c>
      <c r="AN3" s="46" t="s">
        <v>9</v>
      </c>
      <c r="AO3" s="47" t="s">
        <v>9</v>
      </c>
      <c r="AP3" s="46" t="s">
        <v>9</v>
      </c>
      <c r="AQ3" s="47" t="s">
        <v>9</v>
      </c>
      <c r="AR3" s="46" t="s">
        <v>9</v>
      </c>
      <c r="AS3" s="47" t="s">
        <v>9</v>
      </c>
    </row>
    <row r="4" spans="1:45" s="35" customFormat="1" ht="7.2" customHeight="1" x14ac:dyDescent="0.4">
      <c r="A4" s="50">
        <v>4</v>
      </c>
      <c r="B4" s="51" t="s">
        <v>231</v>
      </c>
      <c r="C4" s="68" t="s">
        <v>88</v>
      </c>
      <c r="D4" s="46" t="s">
        <v>91</v>
      </c>
      <c r="E4" s="59" t="s">
        <v>548</v>
      </c>
      <c r="F4" s="46" t="s">
        <v>9</v>
      </c>
      <c r="G4" s="47" t="s">
        <v>9</v>
      </c>
      <c r="H4" s="46" t="s">
        <v>9</v>
      </c>
      <c r="I4" s="47" t="s">
        <v>9</v>
      </c>
      <c r="J4" s="46" t="s">
        <v>9</v>
      </c>
      <c r="K4" s="47" t="s">
        <v>9</v>
      </c>
      <c r="L4" s="46" t="s">
        <v>9</v>
      </c>
      <c r="M4" s="47" t="s">
        <v>9</v>
      </c>
      <c r="N4" s="46" t="s">
        <v>9</v>
      </c>
      <c r="O4" s="47" t="s">
        <v>9</v>
      </c>
      <c r="P4" s="46" t="s">
        <v>9</v>
      </c>
      <c r="Q4" s="47" t="s">
        <v>9</v>
      </c>
      <c r="R4" s="46" t="s">
        <v>9</v>
      </c>
      <c r="S4" s="47" t="s">
        <v>9</v>
      </c>
      <c r="T4" s="46" t="s">
        <v>9</v>
      </c>
      <c r="U4" s="47" t="s">
        <v>9</v>
      </c>
      <c r="V4" s="46" t="s">
        <v>9</v>
      </c>
      <c r="W4" s="47" t="s">
        <v>9</v>
      </c>
      <c r="X4" s="46" t="s">
        <v>9</v>
      </c>
      <c r="Y4" s="47" t="s">
        <v>9</v>
      </c>
      <c r="Z4" s="46" t="s">
        <v>9</v>
      </c>
      <c r="AA4" s="47" t="s">
        <v>9</v>
      </c>
      <c r="AB4" s="46" t="s">
        <v>9</v>
      </c>
      <c r="AC4" s="47" t="s">
        <v>9</v>
      </c>
      <c r="AD4" s="46" t="s">
        <v>9</v>
      </c>
      <c r="AE4" s="47" t="s">
        <v>9</v>
      </c>
      <c r="AF4" s="46" t="s">
        <v>9</v>
      </c>
      <c r="AG4" s="47" t="s">
        <v>9</v>
      </c>
      <c r="AH4" s="46" t="s">
        <v>9</v>
      </c>
      <c r="AI4" s="47" t="s">
        <v>9</v>
      </c>
      <c r="AJ4" s="46" t="s">
        <v>9</v>
      </c>
      <c r="AK4" s="47" t="s">
        <v>9</v>
      </c>
      <c r="AL4" s="46" t="s">
        <v>9</v>
      </c>
      <c r="AM4" s="47" t="s">
        <v>9</v>
      </c>
      <c r="AN4" s="46" t="s">
        <v>9</v>
      </c>
      <c r="AO4" s="47" t="s">
        <v>9</v>
      </c>
      <c r="AP4" s="46" t="s">
        <v>9</v>
      </c>
      <c r="AQ4" s="47" t="s">
        <v>9</v>
      </c>
      <c r="AR4" s="46" t="s">
        <v>9</v>
      </c>
      <c r="AS4" s="47" t="s">
        <v>9</v>
      </c>
    </row>
    <row r="5" spans="1:45" s="35" customFormat="1" ht="7.2" customHeight="1" x14ac:dyDescent="0.4">
      <c r="A5" s="50">
        <v>5</v>
      </c>
      <c r="B5" s="69" t="s">
        <v>550</v>
      </c>
      <c r="C5" s="52" t="s">
        <v>158</v>
      </c>
      <c r="D5" s="46" t="s">
        <v>91</v>
      </c>
      <c r="E5" s="70" t="s">
        <v>163</v>
      </c>
      <c r="F5" s="46" t="s">
        <v>9</v>
      </c>
      <c r="G5" s="47" t="s">
        <v>9</v>
      </c>
      <c r="H5" s="46" t="s">
        <v>9</v>
      </c>
      <c r="I5" s="47" t="s">
        <v>9</v>
      </c>
      <c r="J5" s="46" t="s">
        <v>9</v>
      </c>
      <c r="K5" s="47" t="s">
        <v>9</v>
      </c>
      <c r="L5" s="46" t="s">
        <v>9</v>
      </c>
      <c r="M5" s="47" t="s">
        <v>9</v>
      </c>
      <c r="N5" s="46" t="s">
        <v>9</v>
      </c>
      <c r="O5" s="47" t="s">
        <v>9</v>
      </c>
      <c r="P5" s="46" t="s">
        <v>9</v>
      </c>
      <c r="Q5" s="47" t="s">
        <v>9</v>
      </c>
      <c r="R5" s="46" t="s">
        <v>9</v>
      </c>
      <c r="S5" s="47" t="s">
        <v>9</v>
      </c>
      <c r="T5" s="46" t="s">
        <v>9</v>
      </c>
      <c r="U5" s="47" t="s">
        <v>9</v>
      </c>
      <c r="V5" s="46" t="s">
        <v>9</v>
      </c>
      <c r="W5" s="47" t="s">
        <v>9</v>
      </c>
      <c r="X5" s="46" t="s">
        <v>9</v>
      </c>
      <c r="Y5" s="47" t="s">
        <v>9</v>
      </c>
      <c r="Z5" s="46" t="s">
        <v>9</v>
      </c>
      <c r="AA5" s="47" t="s">
        <v>9</v>
      </c>
      <c r="AB5" s="46" t="s">
        <v>9</v>
      </c>
      <c r="AC5" s="47" t="s">
        <v>9</v>
      </c>
      <c r="AD5" s="46" t="s">
        <v>9</v>
      </c>
      <c r="AE5" s="47" t="s">
        <v>9</v>
      </c>
      <c r="AF5" s="46" t="s">
        <v>9</v>
      </c>
      <c r="AG5" s="47" t="s">
        <v>9</v>
      </c>
      <c r="AH5" s="46" t="s">
        <v>9</v>
      </c>
      <c r="AI5" s="47" t="s">
        <v>9</v>
      </c>
      <c r="AJ5" s="46" t="s">
        <v>9</v>
      </c>
      <c r="AK5" s="47" t="s">
        <v>9</v>
      </c>
      <c r="AL5" s="46" t="s">
        <v>9</v>
      </c>
      <c r="AM5" s="47" t="s">
        <v>9</v>
      </c>
      <c r="AN5" s="46" t="s">
        <v>9</v>
      </c>
      <c r="AO5" s="47" t="s">
        <v>9</v>
      </c>
      <c r="AP5" s="46" t="s">
        <v>9</v>
      </c>
      <c r="AQ5" s="47" t="s">
        <v>9</v>
      </c>
      <c r="AR5" s="46" t="s">
        <v>9</v>
      </c>
      <c r="AS5" s="47" t="s">
        <v>9</v>
      </c>
    </row>
    <row r="6" spans="1:45" ht="7.2" customHeight="1" x14ac:dyDescent="0.4">
      <c r="A6" s="50">
        <v>6</v>
      </c>
      <c r="B6" s="60" t="s">
        <v>552</v>
      </c>
      <c r="C6" s="52" t="s">
        <v>97</v>
      </c>
      <c r="D6" s="46" t="s">
        <v>91</v>
      </c>
      <c r="E6" s="53" t="s">
        <v>503</v>
      </c>
      <c r="F6" s="46" t="s">
        <v>9</v>
      </c>
      <c r="G6" s="47" t="s">
        <v>9</v>
      </c>
      <c r="H6" s="46" t="s">
        <v>9</v>
      </c>
      <c r="I6" s="47" t="s">
        <v>9</v>
      </c>
      <c r="J6" s="46" t="s">
        <v>9</v>
      </c>
      <c r="K6" s="47" t="s">
        <v>9</v>
      </c>
      <c r="L6" s="46" t="s">
        <v>9</v>
      </c>
      <c r="M6" s="47" t="s">
        <v>9</v>
      </c>
      <c r="N6" s="46" t="s">
        <v>9</v>
      </c>
      <c r="O6" s="47" t="s">
        <v>9</v>
      </c>
      <c r="P6" s="46" t="s">
        <v>93</v>
      </c>
      <c r="Q6" s="47" t="s">
        <v>479</v>
      </c>
      <c r="R6" s="46" t="s">
        <v>9</v>
      </c>
      <c r="S6" s="47" t="s">
        <v>9</v>
      </c>
      <c r="T6" s="46" t="s">
        <v>9</v>
      </c>
      <c r="U6" s="47" t="s">
        <v>9</v>
      </c>
      <c r="V6" s="46" t="s">
        <v>9</v>
      </c>
      <c r="W6" s="47" t="s">
        <v>9</v>
      </c>
      <c r="X6" s="46" t="s">
        <v>9</v>
      </c>
      <c r="Y6" s="47" t="s">
        <v>9</v>
      </c>
      <c r="Z6" s="46" t="s">
        <v>9</v>
      </c>
      <c r="AA6" s="47" t="s">
        <v>9</v>
      </c>
      <c r="AB6" s="46" t="s">
        <v>9</v>
      </c>
      <c r="AC6" s="47" t="s">
        <v>9</v>
      </c>
      <c r="AD6" s="46" t="s">
        <v>9</v>
      </c>
      <c r="AE6" s="47" t="s">
        <v>9</v>
      </c>
      <c r="AF6" s="46" t="s">
        <v>9</v>
      </c>
      <c r="AG6" s="47" t="s">
        <v>9</v>
      </c>
      <c r="AH6" s="46" t="s">
        <v>9</v>
      </c>
      <c r="AI6" s="47" t="s">
        <v>9</v>
      </c>
      <c r="AJ6" s="46" t="s">
        <v>9</v>
      </c>
      <c r="AK6" s="47" t="s">
        <v>9</v>
      </c>
      <c r="AL6" s="46" t="s">
        <v>9</v>
      </c>
      <c r="AM6" s="47" t="s">
        <v>9</v>
      </c>
      <c r="AN6" s="46" t="s">
        <v>9</v>
      </c>
      <c r="AO6" s="47" t="s">
        <v>9</v>
      </c>
      <c r="AP6" s="46" t="s">
        <v>9</v>
      </c>
      <c r="AQ6" s="47" t="s">
        <v>9</v>
      </c>
      <c r="AR6" s="46" t="s">
        <v>9</v>
      </c>
      <c r="AS6" s="47" t="s">
        <v>9</v>
      </c>
    </row>
    <row r="7" spans="1:45" ht="7.2" customHeight="1" x14ac:dyDescent="0.4">
      <c r="A7" s="50">
        <v>7</v>
      </c>
      <c r="B7" s="60" t="s">
        <v>553</v>
      </c>
      <c r="C7" s="52" t="s">
        <v>97</v>
      </c>
      <c r="D7" s="46" t="s">
        <v>91</v>
      </c>
      <c r="E7" s="53" t="s">
        <v>504</v>
      </c>
      <c r="F7" s="46" t="s">
        <v>9</v>
      </c>
      <c r="G7" s="47" t="s">
        <v>9</v>
      </c>
      <c r="H7" s="46" t="s">
        <v>9</v>
      </c>
      <c r="I7" s="47" t="s">
        <v>9</v>
      </c>
      <c r="J7" s="46" t="s">
        <v>9</v>
      </c>
      <c r="K7" s="47" t="s">
        <v>9</v>
      </c>
      <c r="L7" s="46" t="s">
        <v>9</v>
      </c>
      <c r="M7" s="47" t="s">
        <v>9</v>
      </c>
      <c r="N7" s="46" t="s">
        <v>9</v>
      </c>
      <c r="O7" s="47" t="s">
        <v>9</v>
      </c>
      <c r="P7" s="46" t="s">
        <v>93</v>
      </c>
      <c r="Q7" s="47" t="s">
        <v>479</v>
      </c>
      <c r="R7" s="46" t="s">
        <v>9</v>
      </c>
      <c r="S7" s="47" t="s">
        <v>9</v>
      </c>
      <c r="T7" s="46" t="s">
        <v>9</v>
      </c>
      <c r="U7" s="47" t="s">
        <v>9</v>
      </c>
      <c r="V7" s="46" t="s">
        <v>9</v>
      </c>
      <c r="W7" s="47" t="s">
        <v>9</v>
      </c>
      <c r="X7" s="46" t="s">
        <v>9</v>
      </c>
      <c r="Y7" s="47" t="s">
        <v>9</v>
      </c>
      <c r="Z7" s="46" t="s">
        <v>9</v>
      </c>
      <c r="AA7" s="47" t="s">
        <v>9</v>
      </c>
      <c r="AB7" s="46" t="s">
        <v>9</v>
      </c>
      <c r="AC7" s="47" t="s">
        <v>9</v>
      </c>
      <c r="AD7" s="46" t="s">
        <v>9</v>
      </c>
      <c r="AE7" s="47" t="s">
        <v>9</v>
      </c>
      <c r="AF7" s="46" t="s">
        <v>9</v>
      </c>
      <c r="AG7" s="47" t="s">
        <v>9</v>
      </c>
      <c r="AH7" s="46" t="s">
        <v>9</v>
      </c>
      <c r="AI7" s="47" t="s">
        <v>9</v>
      </c>
      <c r="AJ7" s="46" t="s">
        <v>9</v>
      </c>
      <c r="AK7" s="47" t="s">
        <v>9</v>
      </c>
      <c r="AL7" s="46" t="s">
        <v>9</v>
      </c>
      <c r="AM7" s="47" t="s">
        <v>9</v>
      </c>
      <c r="AN7" s="46" t="s">
        <v>9</v>
      </c>
      <c r="AO7" s="47" t="s">
        <v>9</v>
      </c>
      <c r="AP7" s="46" t="s">
        <v>9</v>
      </c>
      <c r="AQ7" s="47" t="s">
        <v>9</v>
      </c>
      <c r="AR7" s="46" t="s">
        <v>9</v>
      </c>
      <c r="AS7" s="47" t="s">
        <v>9</v>
      </c>
    </row>
    <row r="8" spans="1:45" ht="7.2" customHeight="1" x14ac:dyDescent="0.4">
      <c r="A8" s="50">
        <v>8</v>
      </c>
      <c r="B8" s="60" t="s">
        <v>554</v>
      </c>
      <c r="C8" s="52" t="s">
        <v>97</v>
      </c>
      <c r="D8" s="46" t="s">
        <v>91</v>
      </c>
      <c r="E8" s="53" t="s">
        <v>505</v>
      </c>
      <c r="F8" s="46" t="s">
        <v>9</v>
      </c>
      <c r="G8" s="47" t="s">
        <v>9</v>
      </c>
      <c r="H8" s="46" t="s">
        <v>9</v>
      </c>
      <c r="I8" s="47" t="s">
        <v>9</v>
      </c>
      <c r="J8" s="46" t="s">
        <v>9</v>
      </c>
      <c r="K8" s="47" t="s">
        <v>9</v>
      </c>
      <c r="L8" s="46" t="s">
        <v>9</v>
      </c>
      <c r="M8" s="47" t="s">
        <v>9</v>
      </c>
      <c r="N8" s="46" t="s">
        <v>9</v>
      </c>
      <c r="O8" s="47" t="s">
        <v>9</v>
      </c>
      <c r="P8" s="46" t="s">
        <v>93</v>
      </c>
      <c r="Q8" s="47" t="s">
        <v>479</v>
      </c>
      <c r="R8" s="46" t="s">
        <v>9</v>
      </c>
      <c r="S8" s="47" t="s">
        <v>9</v>
      </c>
      <c r="T8" s="46" t="s">
        <v>9</v>
      </c>
      <c r="U8" s="47" t="s">
        <v>9</v>
      </c>
      <c r="V8" s="46" t="s">
        <v>9</v>
      </c>
      <c r="W8" s="47" t="s">
        <v>9</v>
      </c>
      <c r="X8" s="46" t="s">
        <v>9</v>
      </c>
      <c r="Y8" s="47" t="s">
        <v>9</v>
      </c>
      <c r="Z8" s="46" t="s">
        <v>9</v>
      </c>
      <c r="AA8" s="47" t="s">
        <v>9</v>
      </c>
      <c r="AB8" s="46" t="s">
        <v>9</v>
      </c>
      <c r="AC8" s="47" t="s">
        <v>9</v>
      </c>
      <c r="AD8" s="46" t="s">
        <v>9</v>
      </c>
      <c r="AE8" s="47" t="s">
        <v>9</v>
      </c>
      <c r="AF8" s="46" t="s">
        <v>9</v>
      </c>
      <c r="AG8" s="47" t="s">
        <v>9</v>
      </c>
      <c r="AH8" s="46" t="s">
        <v>9</v>
      </c>
      <c r="AI8" s="47" t="s">
        <v>9</v>
      </c>
      <c r="AJ8" s="46" t="s">
        <v>9</v>
      </c>
      <c r="AK8" s="47" t="s">
        <v>9</v>
      </c>
      <c r="AL8" s="46" t="s">
        <v>9</v>
      </c>
      <c r="AM8" s="47" t="s">
        <v>9</v>
      </c>
      <c r="AN8" s="46" t="s">
        <v>9</v>
      </c>
      <c r="AO8" s="47" t="s">
        <v>9</v>
      </c>
      <c r="AP8" s="46" t="s">
        <v>9</v>
      </c>
      <c r="AQ8" s="47" t="s">
        <v>9</v>
      </c>
      <c r="AR8" s="46" t="s">
        <v>9</v>
      </c>
      <c r="AS8" s="47" t="s">
        <v>9</v>
      </c>
    </row>
    <row r="9" spans="1:45" ht="7.2" customHeight="1" x14ac:dyDescent="0.4">
      <c r="A9" s="50">
        <v>9</v>
      </c>
      <c r="B9" s="60" t="s">
        <v>555</v>
      </c>
      <c r="C9" s="52" t="s">
        <v>97</v>
      </c>
      <c r="D9" s="46" t="s">
        <v>91</v>
      </c>
      <c r="E9" s="53" t="s">
        <v>506</v>
      </c>
      <c r="F9" s="46" t="s">
        <v>9</v>
      </c>
      <c r="G9" s="47" t="s">
        <v>9</v>
      </c>
      <c r="H9" s="46" t="s">
        <v>9</v>
      </c>
      <c r="I9" s="47" t="s">
        <v>9</v>
      </c>
      <c r="J9" s="46" t="s">
        <v>9</v>
      </c>
      <c r="K9" s="47" t="s">
        <v>9</v>
      </c>
      <c r="L9" s="46" t="s">
        <v>9</v>
      </c>
      <c r="M9" s="47" t="s">
        <v>9</v>
      </c>
      <c r="N9" s="46" t="s">
        <v>9</v>
      </c>
      <c r="O9" s="47" t="s">
        <v>9</v>
      </c>
      <c r="P9" s="46" t="s">
        <v>93</v>
      </c>
      <c r="Q9" s="47" t="s">
        <v>479</v>
      </c>
      <c r="R9" s="46" t="s">
        <v>9</v>
      </c>
      <c r="S9" s="47" t="s">
        <v>9</v>
      </c>
      <c r="T9" s="46" t="s">
        <v>9</v>
      </c>
      <c r="U9" s="47" t="s">
        <v>9</v>
      </c>
      <c r="V9" s="46" t="s">
        <v>9</v>
      </c>
      <c r="W9" s="47" t="s">
        <v>9</v>
      </c>
      <c r="X9" s="46" t="s">
        <v>9</v>
      </c>
      <c r="Y9" s="47" t="s">
        <v>9</v>
      </c>
      <c r="Z9" s="46" t="s">
        <v>9</v>
      </c>
      <c r="AA9" s="47" t="s">
        <v>9</v>
      </c>
      <c r="AB9" s="46" t="s">
        <v>9</v>
      </c>
      <c r="AC9" s="47" t="s">
        <v>9</v>
      </c>
      <c r="AD9" s="46" t="s">
        <v>9</v>
      </c>
      <c r="AE9" s="47" t="s">
        <v>9</v>
      </c>
      <c r="AF9" s="46" t="s">
        <v>9</v>
      </c>
      <c r="AG9" s="47" t="s">
        <v>9</v>
      </c>
      <c r="AH9" s="46" t="s">
        <v>9</v>
      </c>
      <c r="AI9" s="47" t="s">
        <v>9</v>
      </c>
      <c r="AJ9" s="46" t="s">
        <v>9</v>
      </c>
      <c r="AK9" s="47" t="s">
        <v>9</v>
      </c>
      <c r="AL9" s="46" t="s">
        <v>9</v>
      </c>
      <c r="AM9" s="47" t="s">
        <v>9</v>
      </c>
      <c r="AN9" s="46" t="s">
        <v>9</v>
      </c>
      <c r="AO9" s="47" t="s">
        <v>9</v>
      </c>
      <c r="AP9" s="46" t="s">
        <v>9</v>
      </c>
      <c r="AQ9" s="47" t="s">
        <v>9</v>
      </c>
      <c r="AR9" s="46" t="s">
        <v>9</v>
      </c>
      <c r="AS9" s="47" t="s">
        <v>9</v>
      </c>
    </row>
    <row r="10" spans="1:45" ht="7.2" customHeight="1" x14ac:dyDescent="0.4">
      <c r="A10" s="50">
        <v>10</v>
      </c>
      <c r="B10" s="60" t="s">
        <v>556</v>
      </c>
      <c r="C10" s="52" t="s">
        <v>97</v>
      </c>
      <c r="D10" s="46" t="s">
        <v>91</v>
      </c>
      <c r="E10" s="53" t="s">
        <v>507</v>
      </c>
      <c r="F10" s="46" t="s">
        <v>9</v>
      </c>
      <c r="G10" s="47" t="s">
        <v>9</v>
      </c>
      <c r="H10" s="46" t="s">
        <v>9</v>
      </c>
      <c r="I10" s="47" t="s">
        <v>9</v>
      </c>
      <c r="J10" s="46" t="s">
        <v>9</v>
      </c>
      <c r="K10" s="47" t="s">
        <v>9</v>
      </c>
      <c r="L10" s="46" t="s">
        <v>9</v>
      </c>
      <c r="M10" s="47" t="s">
        <v>9</v>
      </c>
      <c r="N10" s="46" t="s">
        <v>9</v>
      </c>
      <c r="O10" s="47" t="s">
        <v>9</v>
      </c>
      <c r="P10" s="46" t="s">
        <v>93</v>
      </c>
      <c r="Q10" s="47" t="s">
        <v>479</v>
      </c>
      <c r="R10" s="46" t="s">
        <v>9</v>
      </c>
      <c r="S10" s="47" t="s">
        <v>9</v>
      </c>
      <c r="T10" s="46" t="s">
        <v>9</v>
      </c>
      <c r="U10" s="47" t="s">
        <v>9</v>
      </c>
      <c r="V10" s="46" t="s">
        <v>9</v>
      </c>
      <c r="W10" s="47" t="s">
        <v>9</v>
      </c>
      <c r="X10" s="46" t="s">
        <v>9</v>
      </c>
      <c r="Y10" s="47" t="s">
        <v>9</v>
      </c>
      <c r="Z10" s="46" t="s">
        <v>9</v>
      </c>
      <c r="AA10" s="47" t="s">
        <v>9</v>
      </c>
      <c r="AB10" s="46" t="s">
        <v>9</v>
      </c>
      <c r="AC10" s="47" t="s">
        <v>9</v>
      </c>
      <c r="AD10" s="46" t="s">
        <v>9</v>
      </c>
      <c r="AE10" s="47" t="s">
        <v>9</v>
      </c>
      <c r="AF10" s="46" t="s">
        <v>9</v>
      </c>
      <c r="AG10" s="47" t="s">
        <v>9</v>
      </c>
      <c r="AH10" s="46" t="s">
        <v>9</v>
      </c>
      <c r="AI10" s="47" t="s">
        <v>9</v>
      </c>
      <c r="AJ10" s="46" t="s">
        <v>9</v>
      </c>
      <c r="AK10" s="47" t="s">
        <v>9</v>
      </c>
      <c r="AL10" s="46" t="s">
        <v>9</v>
      </c>
      <c r="AM10" s="47" t="s">
        <v>9</v>
      </c>
      <c r="AN10" s="46" t="s">
        <v>9</v>
      </c>
      <c r="AO10" s="47" t="s">
        <v>9</v>
      </c>
      <c r="AP10" s="46" t="s">
        <v>9</v>
      </c>
      <c r="AQ10" s="47" t="s">
        <v>9</v>
      </c>
      <c r="AR10" s="46" t="s">
        <v>9</v>
      </c>
      <c r="AS10" s="47" t="s">
        <v>9</v>
      </c>
    </row>
    <row r="11" spans="1:45" s="35" customFormat="1" ht="7.2" customHeight="1" x14ac:dyDescent="0.4">
      <c r="A11" s="50">
        <v>11</v>
      </c>
      <c r="B11" s="69" t="s">
        <v>557</v>
      </c>
      <c r="C11" s="52" t="s">
        <v>97</v>
      </c>
      <c r="D11" s="46" t="s">
        <v>91</v>
      </c>
      <c r="E11" s="70" t="s">
        <v>134</v>
      </c>
      <c r="F11" s="46" t="s">
        <v>9</v>
      </c>
      <c r="G11" s="47" t="s">
        <v>9</v>
      </c>
      <c r="H11" s="46" t="s">
        <v>9</v>
      </c>
      <c r="I11" s="47" t="s">
        <v>9</v>
      </c>
      <c r="J11" s="46" t="s">
        <v>9</v>
      </c>
      <c r="K11" s="47" t="s">
        <v>9</v>
      </c>
      <c r="L11" s="46" t="s">
        <v>9</v>
      </c>
      <c r="M11" s="47" t="s">
        <v>9</v>
      </c>
      <c r="N11" s="46" t="s">
        <v>9</v>
      </c>
      <c r="O11" s="47" t="s">
        <v>9</v>
      </c>
      <c r="P11" s="46" t="s">
        <v>9</v>
      </c>
      <c r="Q11" s="47" t="s">
        <v>9</v>
      </c>
      <c r="R11" s="46" t="s">
        <v>9</v>
      </c>
      <c r="S11" s="47" t="s">
        <v>9</v>
      </c>
      <c r="T11" s="46" t="s">
        <v>9</v>
      </c>
      <c r="U11" s="47" t="s">
        <v>9</v>
      </c>
      <c r="V11" s="46" t="s">
        <v>9</v>
      </c>
      <c r="W11" s="47" t="s">
        <v>9</v>
      </c>
      <c r="X11" s="46" t="s">
        <v>9</v>
      </c>
      <c r="Y11" s="47" t="s">
        <v>9</v>
      </c>
      <c r="Z11" s="46" t="s">
        <v>9</v>
      </c>
      <c r="AA11" s="47" t="s">
        <v>9</v>
      </c>
      <c r="AB11" s="46" t="s">
        <v>9</v>
      </c>
      <c r="AC11" s="47" t="s">
        <v>9</v>
      </c>
      <c r="AD11" s="46" t="s">
        <v>9</v>
      </c>
      <c r="AE11" s="47" t="s">
        <v>9</v>
      </c>
      <c r="AF11" s="46" t="s">
        <v>9</v>
      </c>
      <c r="AG11" s="47" t="s">
        <v>9</v>
      </c>
      <c r="AH11" s="46" t="s">
        <v>9</v>
      </c>
      <c r="AI11" s="47" t="s">
        <v>9</v>
      </c>
      <c r="AJ11" s="46" t="s">
        <v>9</v>
      </c>
      <c r="AK11" s="47" t="s">
        <v>9</v>
      </c>
      <c r="AL11" s="46" t="s">
        <v>9</v>
      </c>
      <c r="AM11" s="47" t="s">
        <v>9</v>
      </c>
      <c r="AN11" s="46" t="s">
        <v>9</v>
      </c>
      <c r="AO11" s="47" t="s">
        <v>9</v>
      </c>
      <c r="AP11" s="46" t="s">
        <v>9</v>
      </c>
      <c r="AQ11" s="47" t="s">
        <v>9</v>
      </c>
      <c r="AR11" s="46" t="s">
        <v>9</v>
      </c>
      <c r="AS11" s="47" t="s">
        <v>9</v>
      </c>
    </row>
    <row r="12" spans="1:45" s="35" customFormat="1" ht="7.2" customHeight="1" x14ac:dyDescent="0.4">
      <c r="A12" s="50">
        <v>12</v>
      </c>
      <c r="B12" s="69" t="s">
        <v>558</v>
      </c>
      <c r="C12" s="52" t="s">
        <v>97</v>
      </c>
      <c r="D12" s="46" t="s">
        <v>91</v>
      </c>
      <c r="E12" s="70" t="s">
        <v>135</v>
      </c>
      <c r="F12" s="46" t="s">
        <v>9</v>
      </c>
      <c r="G12" s="47" t="s">
        <v>9</v>
      </c>
      <c r="H12" s="46" t="s">
        <v>9</v>
      </c>
      <c r="I12" s="47" t="s">
        <v>9</v>
      </c>
      <c r="J12" s="46" t="s">
        <v>9</v>
      </c>
      <c r="K12" s="47" t="s">
        <v>9</v>
      </c>
      <c r="L12" s="46" t="s">
        <v>9</v>
      </c>
      <c r="M12" s="47" t="s">
        <v>9</v>
      </c>
      <c r="N12" s="46" t="s">
        <v>9</v>
      </c>
      <c r="O12" s="47" t="s">
        <v>9</v>
      </c>
      <c r="P12" s="46" t="s">
        <v>9</v>
      </c>
      <c r="Q12" s="47" t="s">
        <v>9</v>
      </c>
      <c r="R12" s="46" t="s">
        <v>9</v>
      </c>
      <c r="S12" s="47" t="s">
        <v>9</v>
      </c>
      <c r="T12" s="46" t="s">
        <v>9</v>
      </c>
      <c r="U12" s="47" t="s">
        <v>9</v>
      </c>
      <c r="V12" s="46" t="s">
        <v>9</v>
      </c>
      <c r="W12" s="47" t="s">
        <v>9</v>
      </c>
      <c r="X12" s="46" t="s">
        <v>9</v>
      </c>
      <c r="Y12" s="47" t="s">
        <v>9</v>
      </c>
      <c r="Z12" s="46" t="s">
        <v>9</v>
      </c>
      <c r="AA12" s="47" t="s">
        <v>9</v>
      </c>
      <c r="AB12" s="46" t="s">
        <v>9</v>
      </c>
      <c r="AC12" s="47" t="s">
        <v>9</v>
      </c>
      <c r="AD12" s="46" t="s">
        <v>9</v>
      </c>
      <c r="AE12" s="47" t="s">
        <v>9</v>
      </c>
      <c r="AF12" s="46" t="s">
        <v>9</v>
      </c>
      <c r="AG12" s="47" t="s">
        <v>9</v>
      </c>
      <c r="AH12" s="46" t="s">
        <v>9</v>
      </c>
      <c r="AI12" s="47" t="s">
        <v>9</v>
      </c>
      <c r="AJ12" s="46" t="s">
        <v>9</v>
      </c>
      <c r="AK12" s="47" t="s">
        <v>9</v>
      </c>
      <c r="AL12" s="46" t="s">
        <v>9</v>
      </c>
      <c r="AM12" s="47" t="s">
        <v>9</v>
      </c>
      <c r="AN12" s="46" t="s">
        <v>9</v>
      </c>
      <c r="AO12" s="47" t="s">
        <v>9</v>
      </c>
      <c r="AP12" s="46" t="s">
        <v>9</v>
      </c>
      <c r="AQ12" s="47" t="s">
        <v>9</v>
      </c>
      <c r="AR12" s="46" t="s">
        <v>9</v>
      </c>
      <c r="AS12" s="47" t="s">
        <v>9</v>
      </c>
    </row>
    <row r="13" spans="1:45" ht="7.2" customHeight="1" x14ac:dyDescent="0.4">
      <c r="A13" s="50">
        <v>13</v>
      </c>
      <c r="B13" s="60" t="s">
        <v>559</v>
      </c>
      <c r="C13" s="52" t="s">
        <v>97</v>
      </c>
      <c r="D13" s="46" t="s">
        <v>91</v>
      </c>
      <c r="E13" s="53" t="s">
        <v>124</v>
      </c>
      <c r="F13" s="46" t="s">
        <v>9</v>
      </c>
      <c r="G13" s="47" t="s">
        <v>9</v>
      </c>
      <c r="H13" s="46" t="s">
        <v>9</v>
      </c>
      <c r="I13" s="47" t="s">
        <v>9</v>
      </c>
      <c r="J13" s="46" t="s">
        <v>9</v>
      </c>
      <c r="K13" s="47" t="s">
        <v>9</v>
      </c>
      <c r="L13" s="46" t="s">
        <v>9</v>
      </c>
      <c r="M13" s="47" t="s">
        <v>9</v>
      </c>
      <c r="N13" s="46" t="s">
        <v>9</v>
      </c>
      <c r="O13" s="47" t="s">
        <v>9</v>
      </c>
      <c r="P13" s="46" t="s">
        <v>93</v>
      </c>
      <c r="Q13" s="47" t="s">
        <v>128</v>
      </c>
      <c r="R13" s="46" t="s">
        <v>9</v>
      </c>
      <c r="S13" s="47" t="s">
        <v>9</v>
      </c>
      <c r="T13" s="46" t="s">
        <v>9</v>
      </c>
      <c r="U13" s="47" t="s">
        <v>9</v>
      </c>
      <c r="V13" s="46" t="s">
        <v>9</v>
      </c>
      <c r="W13" s="47" t="s">
        <v>9</v>
      </c>
      <c r="X13" s="46" t="s">
        <v>9</v>
      </c>
      <c r="Y13" s="47" t="s">
        <v>9</v>
      </c>
      <c r="Z13" s="46" t="s">
        <v>9</v>
      </c>
      <c r="AA13" s="47" t="s">
        <v>9</v>
      </c>
      <c r="AB13" s="46" t="s">
        <v>9</v>
      </c>
      <c r="AC13" s="47" t="s">
        <v>9</v>
      </c>
      <c r="AD13" s="46" t="s">
        <v>9</v>
      </c>
      <c r="AE13" s="47" t="s">
        <v>9</v>
      </c>
      <c r="AF13" s="46" t="s">
        <v>9</v>
      </c>
      <c r="AG13" s="47" t="s">
        <v>9</v>
      </c>
      <c r="AH13" s="46" t="s">
        <v>9</v>
      </c>
      <c r="AI13" s="47" t="s">
        <v>9</v>
      </c>
      <c r="AJ13" s="46" t="s">
        <v>9</v>
      </c>
      <c r="AK13" s="47" t="s">
        <v>9</v>
      </c>
      <c r="AL13" s="46" t="s">
        <v>9</v>
      </c>
      <c r="AM13" s="47" t="s">
        <v>9</v>
      </c>
      <c r="AN13" s="46" t="s">
        <v>9</v>
      </c>
      <c r="AO13" s="47" t="s">
        <v>9</v>
      </c>
      <c r="AP13" s="46" t="s">
        <v>9</v>
      </c>
      <c r="AQ13" s="47" t="s">
        <v>9</v>
      </c>
      <c r="AR13" s="46" t="s">
        <v>9</v>
      </c>
      <c r="AS13" s="47" t="s">
        <v>9</v>
      </c>
    </row>
    <row r="14" spans="1:45" ht="7.2" customHeight="1" x14ac:dyDescent="0.4">
      <c r="A14" s="50">
        <v>14</v>
      </c>
      <c r="B14" s="60" t="s">
        <v>560</v>
      </c>
      <c r="C14" s="52" t="s">
        <v>97</v>
      </c>
      <c r="D14" s="46" t="s">
        <v>91</v>
      </c>
      <c r="E14" s="53" t="s">
        <v>126</v>
      </c>
      <c r="F14" s="46" t="s">
        <v>9</v>
      </c>
      <c r="G14" s="47" t="s">
        <v>9</v>
      </c>
      <c r="H14" s="46" t="s">
        <v>9</v>
      </c>
      <c r="I14" s="47" t="s">
        <v>9</v>
      </c>
      <c r="J14" s="46" t="s">
        <v>9</v>
      </c>
      <c r="K14" s="47" t="s">
        <v>9</v>
      </c>
      <c r="L14" s="46" t="s">
        <v>9</v>
      </c>
      <c r="M14" s="47" t="s">
        <v>9</v>
      </c>
      <c r="N14" s="46" t="s">
        <v>9</v>
      </c>
      <c r="O14" s="47" t="s">
        <v>9</v>
      </c>
      <c r="P14" s="46" t="s">
        <v>93</v>
      </c>
      <c r="Q14" s="47" t="s">
        <v>128</v>
      </c>
      <c r="R14" s="46" t="s">
        <v>9</v>
      </c>
      <c r="S14" s="47" t="s">
        <v>9</v>
      </c>
      <c r="T14" s="46" t="s">
        <v>9</v>
      </c>
      <c r="U14" s="47" t="s">
        <v>9</v>
      </c>
      <c r="V14" s="46" t="s">
        <v>9</v>
      </c>
      <c r="W14" s="47" t="s">
        <v>9</v>
      </c>
      <c r="X14" s="46" t="s">
        <v>9</v>
      </c>
      <c r="Y14" s="47" t="s">
        <v>9</v>
      </c>
      <c r="Z14" s="46" t="s">
        <v>9</v>
      </c>
      <c r="AA14" s="47" t="s">
        <v>9</v>
      </c>
      <c r="AB14" s="46" t="s">
        <v>9</v>
      </c>
      <c r="AC14" s="47" t="s">
        <v>9</v>
      </c>
      <c r="AD14" s="46" t="s">
        <v>9</v>
      </c>
      <c r="AE14" s="47" t="s">
        <v>9</v>
      </c>
      <c r="AF14" s="46" t="s">
        <v>9</v>
      </c>
      <c r="AG14" s="47" t="s">
        <v>9</v>
      </c>
      <c r="AH14" s="46" t="s">
        <v>9</v>
      </c>
      <c r="AI14" s="47" t="s">
        <v>9</v>
      </c>
      <c r="AJ14" s="46" t="s">
        <v>9</v>
      </c>
      <c r="AK14" s="47" t="s">
        <v>9</v>
      </c>
      <c r="AL14" s="46" t="s">
        <v>9</v>
      </c>
      <c r="AM14" s="47" t="s">
        <v>9</v>
      </c>
      <c r="AN14" s="46" t="s">
        <v>9</v>
      </c>
      <c r="AO14" s="47" t="s">
        <v>9</v>
      </c>
      <c r="AP14" s="46" t="s">
        <v>9</v>
      </c>
      <c r="AQ14" s="47" t="s">
        <v>9</v>
      </c>
      <c r="AR14" s="46" t="s">
        <v>9</v>
      </c>
      <c r="AS14" s="47" t="s">
        <v>9</v>
      </c>
    </row>
    <row r="15" spans="1:45" ht="7.2" customHeight="1" x14ac:dyDescent="0.4">
      <c r="A15" s="50">
        <v>15</v>
      </c>
      <c r="B15" s="60" t="s">
        <v>561</v>
      </c>
      <c r="C15" s="52" t="s">
        <v>97</v>
      </c>
      <c r="D15" s="46" t="s">
        <v>91</v>
      </c>
      <c r="E15" s="53" t="s">
        <v>125</v>
      </c>
      <c r="F15" s="46" t="s">
        <v>9</v>
      </c>
      <c r="G15" s="47" t="s">
        <v>9</v>
      </c>
      <c r="H15" s="46" t="s">
        <v>9</v>
      </c>
      <c r="I15" s="47" t="s">
        <v>9</v>
      </c>
      <c r="J15" s="46" t="s">
        <v>9</v>
      </c>
      <c r="K15" s="47" t="s">
        <v>9</v>
      </c>
      <c r="L15" s="46" t="s">
        <v>9</v>
      </c>
      <c r="M15" s="47" t="s">
        <v>9</v>
      </c>
      <c r="N15" s="46" t="s">
        <v>9</v>
      </c>
      <c r="O15" s="47" t="s">
        <v>9</v>
      </c>
      <c r="P15" s="46" t="s">
        <v>93</v>
      </c>
      <c r="Q15" s="47" t="s">
        <v>128</v>
      </c>
      <c r="R15" s="46" t="s">
        <v>9</v>
      </c>
      <c r="S15" s="47" t="s">
        <v>9</v>
      </c>
      <c r="T15" s="46" t="s">
        <v>9</v>
      </c>
      <c r="U15" s="47" t="s">
        <v>9</v>
      </c>
      <c r="V15" s="46" t="s">
        <v>9</v>
      </c>
      <c r="W15" s="47" t="s">
        <v>9</v>
      </c>
      <c r="X15" s="46" t="s">
        <v>9</v>
      </c>
      <c r="Y15" s="47" t="s">
        <v>9</v>
      </c>
      <c r="Z15" s="46" t="s">
        <v>9</v>
      </c>
      <c r="AA15" s="47" t="s">
        <v>9</v>
      </c>
      <c r="AB15" s="46" t="s">
        <v>9</v>
      </c>
      <c r="AC15" s="47" t="s">
        <v>9</v>
      </c>
      <c r="AD15" s="46" t="s">
        <v>9</v>
      </c>
      <c r="AE15" s="47" t="s">
        <v>9</v>
      </c>
      <c r="AF15" s="46" t="s">
        <v>9</v>
      </c>
      <c r="AG15" s="47" t="s">
        <v>9</v>
      </c>
      <c r="AH15" s="46" t="s">
        <v>9</v>
      </c>
      <c r="AI15" s="47" t="s">
        <v>9</v>
      </c>
      <c r="AJ15" s="46" t="s">
        <v>9</v>
      </c>
      <c r="AK15" s="47" t="s">
        <v>9</v>
      </c>
      <c r="AL15" s="46" t="s">
        <v>9</v>
      </c>
      <c r="AM15" s="47" t="s">
        <v>9</v>
      </c>
      <c r="AN15" s="46" t="s">
        <v>9</v>
      </c>
      <c r="AO15" s="47" t="s">
        <v>9</v>
      </c>
      <c r="AP15" s="46" t="s">
        <v>9</v>
      </c>
      <c r="AQ15" s="47" t="s">
        <v>9</v>
      </c>
      <c r="AR15" s="46" t="s">
        <v>9</v>
      </c>
      <c r="AS15" s="47" t="s">
        <v>9</v>
      </c>
    </row>
    <row r="16" spans="1:45" ht="7.2" customHeight="1" x14ac:dyDescent="0.4">
      <c r="A16" s="50">
        <v>16</v>
      </c>
      <c r="B16" s="60" t="s">
        <v>562</v>
      </c>
      <c r="C16" s="52" t="s">
        <v>97</v>
      </c>
      <c r="D16" s="46" t="s">
        <v>91</v>
      </c>
      <c r="E16" s="53" t="s">
        <v>127</v>
      </c>
      <c r="F16" s="46" t="s">
        <v>9</v>
      </c>
      <c r="G16" s="47" t="s">
        <v>9</v>
      </c>
      <c r="H16" s="46" t="s">
        <v>9</v>
      </c>
      <c r="I16" s="47" t="s">
        <v>9</v>
      </c>
      <c r="J16" s="46" t="s">
        <v>9</v>
      </c>
      <c r="K16" s="47" t="s">
        <v>9</v>
      </c>
      <c r="L16" s="46" t="s">
        <v>9</v>
      </c>
      <c r="M16" s="47" t="s">
        <v>9</v>
      </c>
      <c r="N16" s="46" t="s">
        <v>9</v>
      </c>
      <c r="O16" s="47" t="s">
        <v>9</v>
      </c>
      <c r="P16" s="46" t="s">
        <v>93</v>
      </c>
      <c r="Q16" s="47" t="s">
        <v>128</v>
      </c>
      <c r="R16" s="46" t="s">
        <v>9</v>
      </c>
      <c r="S16" s="47" t="s">
        <v>9</v>
      </c>
      <c r="T16" s="46" t="s">
        <v>9</v>
      </c>
      <c r="U16" s="47" t="s">
        <v>9</v>
      </c>
      <c r="V16" s="46" t="s">
        <v>9</v>
      </c>
      <c r="W16" s="47" t="s">
        <v>9</v>
      </c>
      <c r="X16" s="46" t="s">
        <v>9</v>
      </c>
      <c r="Y16" s="47" t="s">
        <v>9</v>
      </c>
      <c r="Z16" s="46" t="s">
        <v>9</v>
      </c>
      <c r="AA16" s="47" t="s">
        <v>9</v>
      </c>
      <c r="AB16" s="46" t="s">
        <v>9</v>
      </c>
      <c r="AC16" s="47" t="s">
        <v>9</v>
      </c>
      <c r="AD16" s="46" t="s">
        <v>9</v>
      </c>
      <c r="AE16" s="47" t="s">
        <v>9</v>
      </c>
      <c r="AF16" s="46" t="s">
        <v>9</v>
      </c>
      <c r="AG16" s="47" t="s">
        <v>9</v>
      </c>
      <c r="AH16" s="46" t="s">
        <v>9</v>
      </c>
      <c r="AI16" s="47" t="s">
        <v>9</v>
      </c>
      <c r="AJ16" s="46" t="s">
        <v>9</v>
      </c>
      <c r="AK16" s="47" t="s">
        <v>9</v>
      </c>
      <c r="AL16" s="46" t="s">
        <v>9</v>
      </c>
      <c r="AM16" s="47" t="s">
        <v>9</v>
      </c>
      <c r="AN16" s="46" t="s">
        <v>9</v>
      </c>
      <c r="AO16" s="47" t="s">
        <v>9</v>
      </c>
      <c r="AP16" s="46" t="s">
        <v>9</v>
      </c>
      <c r="AQ16" s="47" t="s">
        <v>9</v>
      </c>
      <c r="AR16" s="46" t="s">
        <v>9</v>
      </c>
      <c r="AS16" s="47" t="s">
        <v>9</v>
      </c>
    </row>
    <row r="17" spans="1:45" ht="7.2" customHeight="1" x14ac:dyDescent="0.4">
      <c r="A17" s="50">
        <v>17</v>
      </c>
      <c r="B17" s="60" t="s">
        <v>563</v>
      </c>
      <c r="C17" s="52" t="s">
        <v>97</v>
      </c>
      <c r="D17" s="46" t="s">
        <v>91</v>
      </c>
      <c r="E17" s="53" t="s">
        <v>137</v>
      </c>
      <c r="F17" s="46" t="s">
        <v>9</v>
      </c>
      <c r="G17" s="47" t="s">
        <v>9</v>
      </c>
      <c r="H17" s="46" t="s">
        <v>9</v>
      </c>
      <c r="I17" s="47" t="s">
        <v>9</v>
      </c>
      <c r="J17" s="46" t="s">
        <v>9</v>
      </c>
      <c r="K17" s="47" t="s">
        <v>9</v>
      </c>
      <c r="L17" s="46" t="s">
        <v>9</v>
      </c>
      <c r="M17" s="47" t="s">
        <v>9</v>
      </c>
      <c r="N17" s="54" t="s">
        <v>105</v>
      </c>
      <c r="O17" s="47" t="s">
        <v>139</v>
      </c>
      <c r="P17" s="46" t="s">
        <v>93</v>
      </c>
      <c r="Q17" s="47" t="s">
        <v>138</v>
      </c>
      <c r="R17" s="46" t="s">
        <v>9</v>
      </c>
      <c r="S17" s="47" t="s">
        <v>9</v>
      </c>
      <c r="T17" s="46" t="s">
        <v>9</v>
      </c>
      <c r="U17" s="47" t="s">
        <v>9</v>
      </c>
      <c r="V17" s="46" t="s">
        <v>9</v>
      </c>
      <c r="W17" s="47" t="s">
        <v>9</v>
      </c>
      <c r="X17" s="46" t="s">
        <v>9</v>
      </c>
      <c r="Y17" s="47" t="s">
        <v>9</v>
      </c>
      <c r="Z17" s="46" t="s">
        <v>9</v>
      </c>
      <c r="AA17" s="47" t="s">
        <v>9</v>
      </c>
      <c r="AB17" s="46" t="s">
        <v>9</v>
      </c>
      <c r="AC17" s="47" t="s">
        <v>9</v>
      </c>
      <c r="AD17" s="46" t="s">
        <v>9</v>
      </c>
      <c r="AE17" s="47" t="s">
        <v>9</v>
      </c>
      <c r="AF17" s="46" t="s">
        <v>9</v>
      </c>
      <c r="AG17" s="47" t="s">
        <v>9</v>
      </c>
      <c r="AH17" s="46" t="s">
        <v>9</v>
      </c>
      <c r="AI17" s="47" t="s">
        <v>9</v>
      </c>
      <c r="AJ17" s="46" t="s">
        <v>9</v>
      </c>
      <c r="AK17" s="47" t="s">
        <v>9</v>
      </c>
      <c r="AL17" s="46" t="s">
        <v>9</v>
      </c>
      <c r="AM17" s="47" t="s">
        <v>9</v>
      </c>
      <c r="AN17" s="46" t="s">
        <v>9</v>
      </c>
      <c r="AO17" s="47" t="s">
        <v>9</v>
      </c>
      <c r="AP17" s="46" t="s">
        <v>9</v>
      </c>
      <c r="AQ17" s="47" t="s">
        <v>9</v>
      </c>
      <c r="AR17" s="46" t="s">
        <v>9</v>
      </c>
      <c r="AS17" s="47" t="s">
        <v>9</v>
      </c>
    </row>
    <row r="18" spans="1:45" ht="7.2" customHeight="1" x14ac:dyDescent="0.4">
      <c r="A18" s="50">
        <v>18</v>
      </c>
      <c r="B18" s="60" t="s">
        <v>551</v>
      </c>
      <c r="C18" s="61" t="s">
        <v>596</v>
      </c>
      <c r="D18" s="46" t="s">
        <v>91</v>
      </c>
      <c r="E18" s="53" t="s">
        <v>153</v>
      </c>
      <c r="F18" s="46" t="s">
        <v>94</v>
      </c>
      <c r="G18" s="47">
        <v>1.1000000000000001</v>
      </c>
      <c r="H18" s="46" t="s">
        <v>95</v>
      </c>
      <c r="I18" s="62">
        <v>7</v>
      </c>
      <c r="J18" s="46" t="s">
        <v>96</v>
      </c>
      <c r="K18" s="62">
        <v>21</v>
      </c>
      <c r="L18" s="63" t="s">
        <v>129</v>
      </c>
      <c r="M18" s="60" t="s">
        <v>559</v>
      </c>
      <c r="N18" s="54" t="s">
        <v>105</v>
      </c>
      <c r="O18" s="55" t="s">
        <v>154</v>
      </c>
      <c r="P18" s="46" t="s">
        <v>93</v>
      </c>
      <c r="Q18" s="47" t="s">
        <v>155</v>
      </c>
      <c r="R18" s="46" t="s">
        <v>9</v>
      </c>
      <c r="S18" s="47" t="s">
        <v>9</v>
      </c>
      <c r="T18" s="46" t="s">
        <v>9</v>
      </c>
      <c r="U18" s="47" t="s">
        <v>9</v>
      </c>
      <c r="V18" s="46" t="s">
        <v>9</v>
      </c>
      <c r="W18" s="47" t="s">
        <v>9</v>
      </c>
      <c r="X18" s="46" t="s">
        <v>9</v>
      </c>
      <c r="Y18" s="47" t="s">
        <v>9</v>
      </c>
      <c r="Z18" s="46" t="s">
        <v>9</v>
      </c>
      <c r="AA18" s="47" t="s">
        <v>9</v>
      </c>
      <c r="AB18" s="46" t="s">
        <v>9</v>
      </c>
      <c r="AC18" s="47" t="s">
        <v>9</v>
      </c>
      <c r="AD18" s="46" t="s">
        <v>9</v>
      </c>
      <c r="AE18" s="47" t="s">
        <v>9</v>
      </c>
      <c r="AF18" s="46" t="s">
        <v>9</v>
      </c>
      <c r="AG18" s="47" t="s">
        <v>9</v>
      </c>
      <c r="AH18" s="46" t="s">
        <v>9</v>
      </c>
      <c r="AI18" s="47" t="s">
        <v>9</v>
      </c>
      <c r="AJ18" s="46" t="s">
        <v>9</v>
      </c>
      <c r="AK18" s="47" t="s">
        <v>9</v>
      </c>
      <c r="AL18" s="46" t="s">
        <v>9</v>
      </c>
      <c r="AM18" s="47" t="s">
        <v>9</v>
      </c>
      <c r="AN18" s="46" t="s">
        <v>9</v>
      </c>
      <c r="AO18" s="47" t="s">
        <v>9</v>
      </c>
      <c r="AP18" s="46" t="s">
        <v>9</v>
      </c>
      <c r="AQ18" s="47" t="s">
        <v>9</v>
      </c>
      <c r="AR18" s="46" t="s">
        <v>9</v>
      </c>
      <c r="AS18" s="47" t="s">
        <v>9</v>
      </c>
    </row>
    <row r="19" spans="1:45" ht="7.2" customHeight="1" x14ac:dyDescent="0.4">
      <c r="A19" s="50">
        <v>19</v>
      </c>
      <c r="B19" s="60" t="s">
        <v>106</v>
      </c>
      <c r="C19" s="61" t="s">
        <v>610</v>
      </c>
      <c r="D19" s="46" t="s">
        <v>91</v>
      </c>
      <c r="E19" s="53" t="s">
        <v>734</v>
      </c>
      <c r="F19" s="46" t="s">
        <v>94</v>
      </c>
      <c r="G19" s="47">
        <v>1.1000000000000001</v>
      </c>
      <c r="H19" s="46" t="s">
        <v>95</v>
      </c>
      <c r="I19" s="62">
        <v>25</v>
      </c>
      <c r="J19" s="46" t="s">
        <v>96</v>
      </c>
      <c r="K19" s="62">
        <v>25</v>
      </c>
      <c r="L19" s="63" t="s">
        <v>129</v>
      </c>
      <c r="M19" s="60" t="s">
        <v>559</v>
      </c>
      <c r="N19" s="54" t="s">
        <v>105</v>
      </c>
      <c r="O19" s="55" t="s">
        <v>123</v>
      </c>
      <c r="P19" s="46" t="s">
        <v>93</v>
      </c>
      <c r="Q19" s="47" t="s">
        <v>122</v>
      </c>
      <c r="R19" s="46" t="s">
        <v>9</v>
      </c>
      <c r="S19" s="47" t="s">
        <v>9</v>
      </c>
      <c r="T19" s="46" t="s">
        <v>9</v>
      </c>
      <c r="U19" s="47" t="s">
        <v>9</v>
      </c>
      <c r="V19" s="46" t="s">
        <v>9</v>
      </c>
      <c r="W19" s="47" t="s">
        <v>9</v>
      </c>
      <c r="X19" s="46" t="s">
        <v>9</v>
      </c>
      <c r="Y19" s="47" t="s">
        <v>9</v>
      </c>
      <c r="Z19" s="46" t="s">
        <v>9</v>
      </c>
      <c r="AA19" s="47" t="s">
        <v>9</v>
      </c>
      <c r="AB19" s="46" t="s">
        <v>9</v>
      </c>
      <c r="AC19" s="47" t="s">
        <v>9</v>
      </c>
      <c r="AD19" s="46" t="s">
        <v>9</v>
      </c>
      <c r="AE19" s="47" t="s">
        <v>9</v>
      </c>
      <c r="AF19" s="46" t="s">
        <v>9</v>
      </c>
      <c r="AG19" s="47" t="s">
        <v>9</v>
      </c>
      <c r="AH19" s="46" t="s">
        <v>9</v>
      </c>
      <c r="AI19" s="47" t="s">
        <v>9</v>
      </c>
      <c r="AJ19" s="46" t="s">
        <v>9</v>
      </c>
      <c r="AK19" s="47" t="s">
        <v>9</v>
      </c>
      <c r="AL19" s="46" t="s">
        <v>9</v>
      </c>
      <c r="AM19" s="47" t="s">
        <v>9</v>
      </c>
      <c r="AN19" s="46" t="s">
        <v>9</v>
      </c>
      <c r="AO19" s="47" t="s">
        <v>9</v>
      </c>
      <c r="AP19" s="46" t="s">
        <v>9</v>
      </c>
      <c r="AQ19" s="47" t="s">
        <v>9</v>
      </c>
      <c r="AR19" s="46" t="s">
        <v>9</v>
      </c>
      <c r="AS19" s="47" t="s">
        <v>9</v>
      </c>
    </row>
    <row r="20" spans="1:45" ht="7.2" customHeight="1" x14ac:dyDescent="0.4">
      <c r="A20" s="50">
        <v>20</v>
      </c>
      <c r="B20" s="60" t="s">
        <v>107</v>
      </c>
      <c r="C20" s="61" t="s">
        <v>610</v>
      </c>
      <c r="D20" s="46" t="s">
        <v>91</v>
      </c>
      <c r="E20" s="53" t="s">
        <v>734</v>
      </c>
      <c r="F20" s="46" t="s">
        <v>94</v>
      </c>
      <c r="G20" s="47">
        <v>1.1000000000000001</v>
      </c>
      <c r="H20" s="46" t="s">
        <v>95</v>
      </c>
      <c r="I20" s="62">
        <v>30</v>
      </c>
      <c r="J20" s="46" t="s">
        <v>96</v>
      </c>
      <c r="K20" s="62">
        <v>60</v>
      </c>
      <c r="L20" s="63" t="s">
        <v>129</v>
      </c>
      <c r="M20" s="60" t="s">
        <v>560</v>
      </c>
      <c r="N20" s="54" t="s">
        <v>105</v>
      </c>
      <c r="O20" s="55" t="s">
        <v>130</v>
      </c>
      <c r="P20" s="46" t="s">
        <v>93</v>
      </c>
      <c r="Q20" s="47" t="s">
        <v>122</v>
      </c>
      <c r="R20" s="46" t="s">
        <v>9</v>
      </c>
      <c r="S20" s="47" t="s">
        <v>9</v>
      </c>
      <c r="T20" s="46" t="s">
        <v>9</v>
      </c>
      <c r="U20" s="47" t="s">
        <v>9</v>
      </c>
      <c r="V20" s="46" t="s">
        <v>9</v>
      </c>
      <c r="W20" s="47" t="s">
        <v>9</v>
      </c>
      <c r="X20" s="46" t="s">
        <v>9</v>
      </c>
      <c r="Y20" s="47" t="s">
        <v>9</v>
      </c>
      <c r="Z20" s="46" t="s">
        <v>9</v>
      </c>
      <c r="AA20" s="47" t="s">
        <v>9</v>
      </c>
      <c r="AB20" s="46" t="s">
        <v>9</v>
      </c>
      <c r="AC20" s="47" t="s">
        <v>9</v>
      </c>
      <c r="AD20" s="46" t="s">
        <v>9</v>
      </c>
      <c r="AE20" s="47" t="s">
        <v>9</v>
      </c>
      <c r="AF20" s="46" t="s">
        <v>9</v>
      </c>
      <c r="AG20" s="47" t="s">
        <v>9</v>
      </c>
      <c r="AH20" s="46" t="s">
        <v>9</v>
      </c>
      <c r="AI20" s="47" t="s">
        <v>9</v>
      </c>
      <c r="AJ20" s="46" t="s">
        <v>9</v>
      </c>
      <c r="AK20" s="47" t="s">
        <v>9</v>
      </c>
      <c r="AL20" s="46" t="s">
        <v>9</v>
      </c>
      <c r="AM20" s="47" t="s">
        <v>9</v>
      </c>
      <c r="AN20" s="46" t="s">
        <v>9</v>
      </c>
      <c r="AO20" s="47" t="s">
        <v>9</v>
      </c>
      <c r="AP20" s="46" t="s">
        <v>9</v>
      </c>
      <c r="AQ20" s="47" t="s">
        <v>9</v>
      </c>
      <c r="AR20" s="46" t="s">
        <v>9</v>
      </c>
      <c r="AS20" s="47" t="s">
        <v>9</v>
      </c>
    </row>
    <row r="21" spans="1:45" ht="7.2" customHeight="1" x14ac:dyDescent="0.4">
      <c r="A21" s="50">
        <v>21</v>
      </c>
      <c r="B21" s="60" t="s">
        <v>108</v>
      </c>
      <c r="C21" s="61" t="s">
        <v>610</v>
      </c>
      <c r="D21" s="46" t="s">
        <v>91</v>
      </c>
      <c r="E21" s="53" t="s">
        <v>734</v>
      </c>
      <c r="F21" s="46" t="s">
        <v>94</v>
      </c>
      <c r="G21" s="47">
        <v>1.1000000000000001</v>
      </c>
      <c r="H21" s="46" t="s">
        <v>95</v>
      </c>
      <c r="I21" s="62">
        <v>50</v>
      </c>
      <c r="J21" s="46" t="s">
        <v>96</v>
      </c>
      <c r="K21" s="62">
        <v>10</v>
      </c>
      <c r="L21" s="63" t="s">
        <v>129</v>
      </c>
      <c r="M21" s="60" t="s">
        <v>559</v>
      </c>
      <c r="N21" s="54" t="s">
        <v>105</v>
      </c>
      <c r="O21" s="55" t="s">
        <v>123</v>
      </c>
      <c r="P21" s="46" t="s">
        <v>93</v>
      </c>
      <c r="Q21" s="47" t="s">
        <v>122</v>
      </c>
      <c r="R21" s="46" t="s">
        <v>9</v>
      </c>
      <c r="S21" s="47" t="s">
        <v>9</v>
      </c>
      <c r="T21" s="46" t="s">
        <v>9</v>
      </c>
      <c r="U21" s="47" t="s">
        <v>9</v>
      </c>
      <c r="V21" s="46" t="s">
        <v>9</v>
      </c>
      <c r="W21" s="47" t="s">
        <v>9</v>
      </c>
      <c r="X21" s="46" t="s">
        <v>9</v>
      </c>
      <c r="Y21" s="47" t="s">
        <v>9</v>
      </c>
      <c r="Z21" s="46" t="s">
        <v>9</v>
      </c>
      <c r="AA21" s="47" t="s">
        <v>9</v>
      </c>
      <c r="AB21" s="46" t="s">
        <v>9</v>
      </c>
      <c r="AC21" s="47" t="s">
        <v>9</v>
      </c>
      <c r="AD21" s="46" t="s">
        <v>9</v>
      </c>
      <c r="AE21" s="47" t="s">
        <v>9</v>
      </c>
      <c r="AF21" s="46" t="s">
        <v>9</v>
      </c>
      <c r="AG21" s="47" t="s">
        <v>9</v>
      </c>
      <c r="AH21" s="46" t="s">
        <v>9</v>
      </c>
      <c r="AI21" s="47" t="s">
        <v>9</v>
      </c>
      <c r="AJ21" s="46" t="s">
        <v>9</v>
      </c>
      <c r="AK21" s="47" t="s">
        <v>9</v>
      </c>
      <c r="AL21" s="46" t="s">
        <v>9</v>
      </c>
      <c r="AM21" s="47" t="s">
        <v>9</v>
      </c>
      <c r="AN21" s="46" t="s">
        <v>9</v>
      </c>
      <c r="AO21" s="47" t="s">
        <v>9</v>
      </c>
      <c r="AP21" s="46" t="s">
        <v>9</v>
      </c>
      <c r="AQ21" s="47" t="s">
        <v>9</v>
      </c>
      <c r="AR21" s="46" t="s">
        <v>9</v>
      </c>
      <c r="AS21" s="47" t="s">
        <v>9</v>
      </c>
    </row>
    <row r="22" spans="1:45" ht="7.2" customHeight="1" x14ac:dyDescent="0.4">
      <c r="A22" s="50">
        <v>22</v>
      </c>
      <c r="B22" s="60" t="s">
        <v>109</v>
      </c>
      <c r="C22" s="61" t="s">
        <v>610</v>
      </c>
      <c r="D22" s="46" t="s">
        <v>91</v>
      </c>
      <c r="E22" s="53" t="s">
        <v>734</v>
      </c>
      <c r="F22" s="46" t="s">
        <v>94</v>
      </c>
      <c r="G22" s="47">
        <v>1.1000000000000001</v>
      </c>
      <c r="H22" s="46" t="s">
        <v>95</v>
      </c>
      <c r="I22" s="62">
        <v>60</v>
      </c>
      <c r="J22" s="46" t="s">
        <v>96</v>
      </c>
      <c r="K22" s="62">
        <v>60</v>
      </c>
      <c r="L22" s="63" t="s">
        <v>129</v>
      </c>
      <c r="M22" s="60" t="s">
        <v>561</v>
      </c>
      <c r="N22" s="54" t="s">
        <v>105</v>
      </c>
      <c r="O22" s="55" t="s">
        <v>123</v>
      </c>
      <c r="P22" s="46" t="s">
        <v>93</v>
      </c>
      <c r="Q22" s="47" t="s">
        <v>122</v>
      </c>
      <c r="R22" s="46" t="s">
        <v>9</v>
      </c>
      <c r="S22" s="47" t="s">
        <v>9</v>
      </c>
      <c r="T22" s="46" t="s">
        <v>9</v>
      </c>
      <c r="U22" s="47" t="s">
        <v>9</v>
      </c>
      <c r="V22" s="46" t="s">
        <v>9</v>
      </c>
      <c r="W22" s="47" t="s">
        <v>9</v>
      </c>
      <c r="X22" s="46" t="s">
        <v>9</v>
      </c>
      <c r="Y22" s="47" t="s">
        <v>9</v>
      </c>
      <c r="Z22" s="46" t="s">
        <v>9</v>
      </c>
      <c r="AA22" s="47" t="s">
        <v>9</v>
      </c>
      <c r="AB22" s="46" t="s">
        <v>9</v>
      </c>
      <c r="AC22" s="47" t="s">
        <v>9</v>
      </c>
      <c r="AD22" s="46" t="s">
        <v>9</v>
      </c>
      <c r="AE22" s="47" t="s">
        <v>9</v>
      </c>
      <c r="AF22" s="46" t="s">
        <v>9</v>
      </c>
      <c r="AG22" s="47" t="s">
        <v>9</v>
      </c>
      <c r="AH22" s="46" t="s">
        <v>9</v>
      </c>
      <c r="AI22" s="47" t="s">
        <v>9</v>
      </c>
      <c r="AJ22" s="46" t="s">
        <v>9</v>
      </c>
      <c r="AK22" s="47" t="s">
        <v>9</v>
      </c>
      <c r="AL22" s="46" t="s">
        <v>9</v>
      </c>
      <c r="AM22" s="47" t="s">
        <v>9</v>
      </c>
      <c r="AN22" s="46" t="s">
        <v>9</v>
      </c>
      <c r="AO22" s="47" t="s">
        <v>9</v>
      </c>
      <c r="AP22" s="46" t="s">
        <v>9</v>
      </c>
      <c r="AQ22" s="47" t="s">
        <v>9</v>
      </c>
      <c r="AR22" s="46" t="s">
        <v>9</v>
      </c>
      <c r="AS22" s="47" t="s">
        <v>9</v>
      </c>
    </row>
    <row r="23" spans="1:45" ht="7.2" customHeight="1" x14ac:dyDescent="0.4">
      <c r="A23" s="50">
        <v>23</v>
      </c>
      <c r="B23" s="60" t="s">
        <v>115</v>
      </c>
      <c r="C23" s="61" t="s">
        <v>610</v>
      </c>
      <c r="D23" s="46" t="s">
        <v>91</v>
      </c>
      <c r="E23" s="53" t="s">
        <v>734</v>
      </c>
      <c r="F23" s="46" t="s">
        <v>94</v>
      </c>
      <c r="G23" s="47">
        <v>1.1000000000000001</v>
      </c>
      <c r="H23" s="46" t="s">
        <v>95</v>
      </c>
      <c r="I23" s="62">
        <v>60</v>
      </c>
      <c r="J23" s="46" t="s">
        <v>96</v>
      </c>
      <c r="K23" s="62">
        <v>14.5</v>
      </c>
      <c r="L23" s="63" t="s">
        <v>129</v>
      </c>
      <c r="M23" s="60" t="s">
        <v>559</v>
      </c>
      <c r="N23" s="54" t="s">
        <v>105</v>
      </c>
      <c r="O23" s="55" t="s">
        <v>123</v>
      </c>
      <c r="P23" s="46" t="s">
        <v>93</v>
      </c>
      <c r="Q23" s="47" t="s">
        <v>122</v>
      </c>
      <c r="R23" s="46" t="s">
        <v>9</v>
      </c>
      <c r="S23" s="47" t="s">
        <v>9</v>
      </c>
      <c r="T23" s="46" t="s">
        <v>9</v>
      </c>
      <c r="U23" s="47" t="s">
        <v>9</v>
      </c>
      <c r="V23" s="46" t="s">
        <v>9</v>
      </c>
      <c r="W23" s="47" t="s">
        <v>9</v>
      </c>
      <c r="X23" s="46" t="s">
        <v>9</v>
      </c>
      <c r="Y23" s="47" t="s">
        <v>9</v>
      </c>
      <c r="Z23" s="46" t="s">
        <v>9</v>
      </c>
      <c r="AA23" s="47" t="s">
        <v>9</v>
      </c>
      <c r="AB23" s="46" t="s">
        <v>9</v>
      </c>
      <c r="AC23" s="47" t="s">
        <v>9</v>
      </c>
      <c r="AD23" s="46" t="s">
        <v>9</v>
      </c>
      <c r="AE23" s="47" t="s">
        <v>9</v>
      </c>
      <c r="AF23" s="46" t="s">
        <v>9</v>
      </c>
      <c r="AG23" s="47" t="s">
        <v>9</v>
      </c>
      <c r="AH23" s="46" t="s">
        <v>9</v>
      </c>
      <c r="AI23" s="47" t="s">
        <v>9</v>
      </c>
      <c r="AJ23" s="46" t="s">
        <v>9</v>
      </c>
      <c r="AK23" s="47" t="s">
        <v>9</v>
      </c>
      <c r="AL23" s="46" t="s">
        <v>9</v>
      </c>
      <c r="AM23" s="47" t="s">
        <v>9</v>
      </c>
      <c r="AN23" s="46" t="s">
        <v>9</v>
      </c>
      <c r="AO23" s="47" t="s">
        <v>9</v>
      </c>
      <c r="AP23" s="46" t="s">
        <v>9</v>
      </c>
      <c r="AQ23" s="47" t="s">
        <v>9</v>
      </c>
      <c r="AR23" s="46" t="s">
        <v>9</v>
      </c>
      <c r="AS23" s="47" t="s">
        <v>9</v>
      </c>
    </row>
    <row r="24" spans="1:45" ht="7.2" customHeight="1" x14ac:dyDescent="0.4">
      <c r="A24" s="50">
        <v>24</v>
      </c>
      <c r="B24" s="60" t="s">
        <v>116</v>
      </c>
      <c r="C24" s="61" t="s">
        <v>610</v>
      </c>
      <c r="D24" s="46" t="s">
        <v>91</v>
      </c>
      <c r="E24" s="53" t="s">
        <v>734</v>
      </c>
      <c r="F24" s="46" t="s">
        <v>94</v>
      </c>
      <c r="G24" s="47">
        <v>1.1000000000000001</v>
      </c>
      <c r="H24" s="46" t="s">
        <v>95</v>
      </c>
      <c r="I24" s="62">
        <v>60</v>
      </c>
      <c r="J24" s="46" t="s">
        <v>96</v>
      </c>
      <c r="K24" s="62">
        <v>9.5</v>
      </c>
      <c r="L24" s="63" t="s">
        <v>129</v>
      </c>
      <c r="M24" s="60" t="s">
        <v>559</v>
      </c>
      <c r="N24" s="54" t="s">
        <v>105</v>
      </c>
      <c r="O24" s="55" t="s">
        <v>123</v>
      </c>
      <c r="P24" s="46" t="s">
        <v>93</v>
      </c>
      <c r="Q24" s="47" t="s">
        <v>122</v>
      </c>
      <c r="R24" s="46" t="s">
        <v>9</v>
      </c>
      <c r="S24" s="47" t="s">
        <v>9</v>
      </c>
      <c r="T24" s="46" t="s">
        <v>9</v>
      </c>
      <c r="U24" s="47" t="s">
        <v>9</v>
      </c>
      <c r="V24" s="46" t="s">
        <v>9</v>
      </c>
      <c r="W24" s="47" t="s">
        <v>9</v>
      </c>
      <c r="X24" s="46" t="s">
        <v>9</v>
      </c>
      <c r="Y24" s="47" t="s">
        <v>9</v>
      </c>
      <c r="Z24" s="46" t="s">
        <v>9</v>
      </c>
      <c r="AA24" s="47" t="s">
        <v>9</v>
      </c>
      <c r="AB24" s="46" t="s">
        <v>9</v>
      </c>
      <c r="AC24" s="47" t="s">
        <v>9</v>
      </c>
      <c r="AD24" s="46" t="s">
        <v>9</v>
      </c>
      <c r="AE24" s="47" t="s">
        <v>9</v>
      </c>
      <c r="AF24" s="46" t="s">
        <v>9</v>
      </c>
      <c r="AG24" s="47" t="s">
        <v>9</v>
      </c>
      <c r="AH24" s="46" t="s">
        <v>9</v>
      </c>
      <c r="AI24" s="47" t="s">
        <v>9</v>
      </c>
      <c r="AJ24" s="46" t="s">
        <v>9</v>
      </c>
      <c r="AK24" s="47" t="s">
        <v>9</v>
      </c>
      <c r="AL24" s="46" t="s">
        <v>9</v>
      </c>
      <c r="AM24" s="47" t="s">
        <v>9</v>
      </c>
      <c r="AN24" s="46" t="s">
        <v>9</v>
      </c>
      <c r="AO24" s="47" t="s">
        <v>9</v>
      </c>
      <c r="AP24" s="46" t="s">
        <v>9</v>
      </c>
      <c r="AQ24" s="47" t="s">
        <v>9</v>
      </c>
      <c r="AR24" s="46" t="s">
        <v>9</v>
      </c>
      <c r="AS24" s="47" t="s">
        <v>9</v>
      </c>
    </row>
    <row r="25" spans="1:45" ht="7.2" customHeight="1" x14ac:dyDescent="0.4">
      <c r="A25" s="50">
        <v>25</v>
      </c>
      <c r="B25" s="60" t="s">
        <v>110</v>
      </c>
      <c r="C25" s="61" t="s">
        <v>610</v>
      </c>
      <c r="D25" s="46" t="s">
        <v>91</v>
      </c>
      <c r="E25" s="53" t="s">
        <v>734</v>
      </c>
      <c r="F25" s="46" t="s">
        <v>94</v>
      </c>
      <c r="G25" s="47">
        <v>1.1000000000000001</v>
      </c>
      <c r="H25" s="46" t="s">
        <v>95</v>
      </c>
      <c r="I25" s="62">
        <v>60</v>
      </c>
      <c r="J25" s="46" t="s">
        <v>96</v>
      </c>
      <c r="K25" s="62">
        <v>10</v>
      </c>
      <c r="L25" s="63" t="s">
        <v>129</v>
      </c>
      <c r="M25" s="60" t="s">
        <v>560</v>
      </c>
      <c r="N25" s="54" t="s">
        <v>105</v>
      </c>
      <c r="O25" s="55" t="s">
        <v>130</v>
      </c>
      <c r="P25" s="46" t="s">
        <v>93</v>
      </c>
      <c r="Q25" s="47" t="s">
        <v>122</v>
      </c>
      <c r="R25" s="46" t="s">
        <v>9</v>
      </c>
      <c r="S25" s="47" t="s">
        <v>9</v>
      </c>
      <c r="T25" s="46" t="s">
        <v>9</v>
      </c>
      <c r="U25" s="47" t="s">
        <v>9</v>
      </c>
      <c r="V25" s="46" t="s">
        <v>9</v>
      </c>
      <c r="W25" s="47" t="s">
        <v>9</v>
      </c>
      <c r="X25" s="46" t="s">
        <v>9</v>
      </c>
      <c r="Y25" s="47" t="s">
        <v>9</v>
      </c>
      <c r="Z25" s="46" t="s">
        <v>9</v>
      </c>
      <c r="AA25" s="47" t="s">
        <v>9</v>
      </c>
      <c r="AB25" s="46" t="s">
        <v>9</v>
      </c>
      <c r="AC25" s="47" t="s">
        <v>9</v>
      </c>
      <c r="AD25" s="46" t="s">
        <v>9</v>
      </c>
      <c r="AE25" s="47" t="s">
        <v>9</v>
      </c>
      <c r="AF25" s="46" t="s">
        <v>9</v>
      </c>
      <c r="AG25" s="47" t="s">
        <v>9</v>
      </c>
      <c r="AH25" s="46" t="s">
        <v>9</v>
      </c>
      <c r="AI25" s="47" t="s">
        <v>9</v>
      </c>
      <c r="AJ25" s="46" t="s">
        <v>9</v>
      </c>
      <c r="AK25" s="47" t="s">
        <v>9</v>
      </c>
      <c r="AL25" s="46" t="s">
        <v>9</v>
      </c>
      <c r="AM25" s="47" t="s">
        <v>9</v>
      </c>
      <c r="AN25" s="46" t="s">
        <v>9</v>
      </c>
      <c r="AO25" s="47" t="s">
        <v>9</v>
      </c>
      <c r="AP25" s="46" t="s">
        <v>9</v>
      </c>
      <c r="AQ25" s="47" t="s">
        <v>9</v>
      </c>
      <c r="AR25" s="46" t="s">
        <v>9</v>
      </c>
      <c r="AS25" s="47" t="s">
        <v>9</v>
      </c>
    </row>
    <row r="26" spans="1:45" ht="7.2" customHeight="1" x14ac:dyDescent="0.4">
      <c r="A26" s="50">
        <v>26</v>
      </c>
      <c r="B26" s="60" t="s">
        <v>111</v>
      </c>
      <c r="C26" s="61" t="s">
        <v>610</v>
      </c>
      <c r="D26" s="46" t="s">
        <v>91</v>
      </c>
      <c r="E26" s="53" t="s">
        <v>734</v>
      </c>
      <c r="F26" s="46" t="s">
        <v>94</v>
      </c>
      <c r="G26" s="47">
        <v>1.1000000000000001</v>
      </c>
      <c r="H26" s="46" t="s">
        <v>95</v>
      </c>
      <c r="I26" s="62">
        <v>70</v>
      </c>
      <c r="J26" s="46" t="s">
        <v>96</v>
      </c>
      <c r="K26" s="62">
        <v>70</v>
      </c>
      <c r="L26" s="63" t="s">
        <v>129</v>
      </c>
      <c r="M26" s="60" t="s">
        <v>561</v>
      </c>
      <c r="N26" s="54" t="s">
        <v>105</v>
      </c>
      <c r="O26" s="55" t="s">
        <v>123</v>
      </c>
      <c r="P26" s="46" t="s">
        <v>93</v>
      </c>
      <c r="Q26" s="47" t="s">
        <v>122</v>
      </c>
      <c r="R26" s="46" t="s">
        <v>9</v>
      </c>
      <c r="S26" s="47" t="s">
        <v>9</v>
      </c>
      <c r="T26" s="46" t="s">
        <v>9</v>
      </c>
      <c r="U26" s="47" t="s">
        <v>9</v>
      </c>
      <c r="V26" s="46" t="s">
        <v>9</v>
      </c>
      <c r="W26" s="47" t="s">
        <v>9</v>
      </c>
      <c r="X26" s="46" t="s">
        <v>9</v>
      </c>
      <c r="Y26" s="47" t="s">
        <v>9</v>
      </c>
      <c r="Z26" s="46" t="s">
        <v>9</v>
      </c>
      <c r="AA26" s="47" t="s">
        <v>9</v>
      </c>
      <c r="AB26" s="46" t="s">
        <v>9</v>
      </c>
      <c r="AC26" s="47" t="s">
        <v>9</v>
      </c>
      <c r="AD26" s="46" t="s">
        <v>9</v>
      </c>
      <c r="AE26" s="47" t="s">
        <v>9</v>
      </c>
      <c r="AF26" s="46" t="s">
        <v>9</v>
      </c>
      <c r="AG26" s="47" t="s">
        <v>9</v>
      </c>
      <c r="AH26" s="46" t="s">
        <v>9</v>
      </c>
      <c r="AI26" s="47" t="s">
        <v>9</v>
      </c>
      <c r="AJ26" s="46" t="s">
        <v>9</v>
      </c>
      <c r="AK26" s="47" t="s">
        <v>9</v>
      </c>
      <c r="AL26" s="46" t="s">
        <v>9</v>
      </c>
      <c r="AM26" s="47" t="s">
        <v>9</v>
      </c>
      <c r="AN26" s="46" t="s">
        <v>9</v>
      </c>
      <c r="AO26" s="47" t="s">
        <v>9</v>
      </c>
      <c r="AP26" s="46" t="s">
        <v>9</v>
      </c>
      <c r="AQ26" s="47" t="s">
        <v>9</v>
      </c>
      <c r="AR26" s="46" t="s">
        <v>9</v>
      </c>
      <c r="AS26" s="47" t="s">
        <v>9</v>
      </c>
    </row>
    <row r="27" spans="1:45" ht="7.2" customHeight="1" x14ac:dyDescent="0.4">
      <c r="A27" s="50">
        <v>27</v>
      </c>
      <c r="B27" s="60" t="s">
        <v>112</v>
      </c>
      <c r="C27" s="61" t="s">
        <v>610</v>
      </c>
      <c r="D27" s="46" t="s">
        <v>91</v>
      </c>
      <c r="E27" s="53" t="s">
        <v>734</v>
      </c>
      <c r="F27" s="46" t="s">
        <v>94</v>
      </c>
      <c r="G27" s="47">
        <v>1.1000000000000001</v>
      </c>
      <c r="H27" s="46" t="s">
        <v>95</v>
      </c>
      <c r="I27" s="62">
        <v>80</v>
      </c>
      <c r="J27" s="46" t="s">
        <v>96</v>
      </c>
      <c r="K27" s="62">
        <v>80</v>
      </c>
      <c r="L27" s="63" t="s">
        <v>129</v>
      </c>
      <c r="M27" s="60" t="s">
        <v>561</v>
      </c>
      <c r="N27" s="54" t="s">
        <v>105</v>
      </c>
      <c r="O27" s="55" t="s">
        <v>123</v>
      </c>
      <c r="P27" s="46" t="s">
        <v>93</v>
      </c>
      <c r="Q27" s="47" t="s">
        <v>122</v>
      </c>
      <c r="R27" s="46" t="s">
        <v>9</v>
      </c>
      <c r="S27" s="47" t="s">
        <v>9</v>
      </c>
      <c r="T27" s="46" t="s">
        <v>9</v>
      </c>
      <c r="U27" s="47" t="s">
        <v>9</v>
      </c>
      <c r="V27" s="46" t="s">
        <v>9</v>
      </c>
      <c r="W27" s="47" t="s">
        <v>9</v>
      </c>
      <c r="X27" s="46" t="s">
        <v>9</v>
      </c>
      <c r="Y27" s="47" t="s">
        <v>9</v>
      </c>
      <c r="Z27" s="46" t="s">
        <v>9</v>
      </c>
      <c r="AA27" s="47" t="s">
        <v>9</v>
      </c>
      <c r="AB27" s="46" t="s">
        <v>9</v>
      </c>
      <c r="AC27" s="47" t="s">
        <v>9</v>
      </c>
      <c r="AD27" s="46" t="s">
        <v>9</v>
      </c>
      <c r="AE27" s="47" t="s">
        <v>9</v>
      </c>
      <c r="AF27" s="46" t="s">
        <v>9</v>
      </c>
      <c r="AG27" s="47" t="s">
        <v>9</v>
      </c>
      <c r="AH27" s="46" t="s">
        <v>9</v>
      </c>
      <c r="AI27" s="47" t="s">
        <v>9</v>
      </c>
      <c r="AJ27" s="46" t="s">
        <v>9</v>
      </c>
      <c r="AK27" s="47" t="s">
        <v>9</v>
      </c>
      <c r="AL27" s="46" t="s">
        <v>9</v>
      </c>
      <c r="AM27" s="47" t="s">
        <v>9</v>
      </c>
      <c r="AN27" s="46" t="s">
        <v>9</v>
      </c>
      <c r="AO27" s="47" t="s">
        <v>9</v>
      </c>
      <c r="AP27" s="46" t="s">
        <v>9</v>
      </c>
      <c r="AQ27" s="47" t="s">
        <v>9</v>
      </c>
      <c r="AR27" s="46" t="s">
        <v>9</v>
      </c>
      <c r="AS27" s="47" t="s">
        <v>9</v>
      </c>
    </row>
    <row r="28" spans="1:45" ht="7.2" customHeight="1" x14ac:dyDescent="0.4">
      <c r="A28" s="50">
        <v>28</v>
      </c>
      <c r="B28" s="60" t="s">
        <v>117</v>
      </c>
      <c r="C28" s="61" t="s">
        <v>610</v>
      </c>
      <c r="D28" s="46" t="s">
        <v>91</v>
      </c>
      <c r="E28" s="53" t="s">
        <v>734</v>
      </c>
      <c r="F28" s="46" t="s">
        <v>94</v>
      </c>
      <c r="G28" s="47">
        <v>1.1000000000000001</v>
      </c>
      <c r="H28" s="46" t="s">
        <v>95</v>
      </c>
      <c r="I28" s="62">
        <v>80</v>
      </c>
      <c r="J28" s="46" t="s">
        <v>96</v>
      </c>
      <c r="K28" s="62">
        <v>29.8</v>
      </c>
      <c r="L28" s="63" t="s">
        <v>129</v>
      </c>
      <c r="M28" s="60" t="s">
        <v>559</v>
      </c>
      <c r="N28" s="54" t="s">
        <v>105</v>
      </c>
      <c r="O28" s="55" t="s">
        <v>123</v>
      </c>
      <c r="P28" s="46" t="s">
        <v>93</v>
      </c>
      <c r="Q28" s="47" t="s">
        <v>122</v>
      </c>
      <c r="R28" s="46" t="s">
        <v>9</v>
      </c>
      <c r="S28" s="47" t="s">
        <v>9</v>
      </c>
      <c r="T28" s="46" t="s">
        <v>9</v>
      </c>
      <c r="U28" s="47" t="s">
        <v>9</v>
      </c>
      <c r="V28" s="46" t="s">
        <v>9</v>
      </c>
      <c r="W28" s="47" t="s">
        <v>9</v>
      </c>
      <c r="X28" s="46" t="s">
        <v>9</v>
      </c>
      <c r="Y28" s="47" t="s">
        <v>9</v>
      </c>
      <c r="Z28" s="46" t="s">
        <v>9</v>
      </c>
      <c r="AA28" s="47" t="s">
        <v>9</v>
      </c>
      <c r="AB28" s="46" t="s">
        <v>9</v>
      </c>
      <c r="AC28" s="47" t="s">
        <v>9</v>
      </c>
      <c r="AD28" s="46" t="s">
        <v>9</v>
      </c>
      <c r="AE28" s="47" t="s">
        <v>9</v>
      </c>
      <c r="AF28" s="46" t="s">
        <v>9</v>
      </c>
      <c r="AG28" s="47" t="s">
        <v>9</v>
      </c>
      <c r="AH28" s="46" t="s">
        <v>9</v>
      </c>
      <c r="AI28" s="47" t="s">
        <v>9</v>
      </c>
      <c r="AJ28" s="46" t="s">
        <v>9</v>
      </c>
      <c r="AK28" s="47" t="s">
        <v>9</v>
      </c>
      <c r="AL28" s="46" t="s">
        <v>9</v>
      </c>
      <c r="AM28" s="47" t="s">
        <v>9</v>
      </c>
      <c r="AN28" s="46" t="s">
        <v>9</v>
      </c>
      <c r="AO28" s="47" t="s">
        <v>9</v>
      </c>
      <c r="AP28" s="46" t="s">
        <v>9</v>
      </c>
      <c r="AQ28" s="47" t="s">
        <v>9</v>
      </c>
      <c r="AR28" s="46" t="s">
        <v>9</v>
      </c>
      <c r="AS28" s="47" t="s">
        <v>9</v>
      </c>
    </row>
    <row r="29" spans="1:45" ht="7.2" customHeight="1" x14ac:dyDescent="0.4">
      <c r="A29" s="50">
        <v>29</v>
      </c>
      <c r="B29" s="60" t="s">
        <v>118</v>
      </c>
      <c r="C29" s="61" t="s">
        <v>610</v>
      </c>
      <c r="D29" s="46" t="s">
        <v>91</v>
      </c>
      <c r="E29" s="53" t="s">
        <v>734</v>
      </c>
      <c r="F29" s="46" t="s">
        <v>94</v>
      </c>
      <c r="G29" s="47">
        <v>1.1000000000000001</v>
      </c>
      <c r="H29" s="46" t="s">
        <v>95</v>
      </c>
      <c r="I29" s="62">
        <v>80</v>
      </c>
      <c r="J29" s="46" t="s">
        <v>96</v>
      </c>
      <c r="K29" s="62">
        <v>14.5</v>
      </c>
      <c r="L29" s="63" t="s">
        <v>129</v>
      </c>
      <c r="M29" s="60" t="s">
        <v>559</v>
      </c>
      <c r="N29" s="54" t="s">
        <v>105</v>
      </c>
      <c r="O29" s="55" t="s">
        <v>123</v>
      </c>
      <c r="P29" s="46" t="s">
        <v>93</v>
      </c>
      <c r="Q29" s="47" t="s">
        <v>122</v>
      </c>
      <c r="R29" s="46" t="s">
        <v>9</v>
      </c>
      <c r="S29" s="47" t="s">
        <v>9</v>
      </c>
      <c r="T29" s="46" t="s">
        <v>9</v>
      </c>
      <c r="U29" s="47" t="s">
        <v>9</v>
      </c>
      <c r="V29" s="46" t="s">
        <v>9</v>
      </c>
      <c r="W29" s="47" t="s">
        <v>9</v>
      </c>
      <c r="X29" s="46" t="s">
        <v>9</v>
      </c>
      <c r="Y29" s="47" t="s">
        <v>9</v>
      </c>
      <c r="Z29" s="46" t="s">
        <v>9</v>
      </c>
      <c r="AA29" s="47" t="s">
        <v>9</v>
      </c>
      <c r="AB29" s="46" t="s">
        <v>9</v>
      </c>
      <c r="AC29" s="47" t="s">
        <v>9</v>
      </c>
      <c r="AD29" s="46" t="s">
        <v>9</v>
      </c>
      <c r="AE29" s="47" t="s">
        <v>9</v>
      </c>
      <c r="AF29" s="46" t="s">
        <v>9</v>
      </c>
      <c r="AG29" s="47" t="s">
        <v>9</v>
      </c>
      <c r="AH29" s="46" t="s">
        <v>9</v>
      </c>
      <c r="AI29" s="47" t="s">
        <v>9</v>
      </c>
      <c r="AJ29" s="46" t="s">
        <v>9</v>
      </c>
      <c r="AK29" s="47" t="s">
        <v>9</v>
      </c>
      <c r="AL29" s="46" t="s">
        <v>9</v>
      </c>
      <c r="AM29" s="47" t="s">
        <v>9</v>
      </c>
      <c r="AN29" s="46" t="s">
        <v>9</v>
      </c>
      <c r="AO29" s="47" t="s">
        <v>9</v>
      </c>
      <c r="AP29" s="46" t="s">
        <v>9</v>
      </c>
      <c r="AQ29" s="47" t="s">
        <v>9</v>
      </c>
      <c r="AR29" s="46" t="s">
        <v>9</v>
      </c>
      <c r="AS29" s="47" t="s">
        <v>9</v>
      </c>
    </row>
    <row r="30" spans="1:45" ht="7.2" customHeight="1" x14ac:dyDescent="0.4">
      <c r="A30" s="50">
        <v>30</v>
      </c>
      <c r="B30" s="60" t="s">
        <v>119</v>
      </c>
      <c r="C30" s="61" t="s">
        <v>610</v>
      </c>
      <c r="D30" s="46" t="s">
        <v>91</v>
      </c>
      <c r="E30" s="53" t="s">
        <v>734</v>
      </c>
      <c r="F30" s="46" t="s">
        <v>94</v>
      </c>
      <c r="G30" s="47">
        <v>1.1000000000000001</v>
      </c>
      <c r="H30" s="46" t="s">
        <v>95</v>
      </c>
      <c r="I30" s="62">
        <v>80</v>
      </c>
      <c r="J30" s="46" t="s">
        <v>96</v>
      </c>
      <c r="K30" s="62">
        <v>9.5</v>
      </c>
      <c r="L30" s="63" t="s">
        <v>129</v>
      </c>
      <c r="M30" s="60" t="s">
        <v>559</v>
      </c>
      <c r="N30" s="54" t="s">
        <v>105</v>
      </c>
      <c r="O30" s="55" t="s">
        <v>123</v>
      </c>
      <c r="P30" s="46" t="s">
        <v>93</v>
      </c>
      <c r="Q30" s="47" t="s">
        <v>122</v>
      </c>
      <c r="R30" s="46" t="s">
        <v>9</v>
      </c>
      <c r="S30" s="47" t="s">
        <v>9</v>
      </c>
      <c r="T30" s="46" t="s">
        <v>9</v>
      </c>
      <c r="U30" s="47" t="s">
        <v>9</v>
      </c>
      <c r="V30" s="46" t="s">
        <v>9</v>
      </c>
      <c r="W30" s="47" t="s">
        <v>9</v>
      </c>
      <c r="X30" s="46" t="s">
        <v>9</v>
      </c>
      <c r="Y30" s="47" t="s">
        <v>9</v>
      </c>
      <c r="Z30" s="46" t="s">
        <v>9</v>
      </c>
      <c r="AA30" s="47" t="s">
        <v>9</v>
      </c>
      <c r="AB30" s="46" t="s">
        <v>9</v>
      </c>
      <c r="AC30" s="47" t="s">
        <v>9</v>
      </c>
      <c r="AD30" s="46" t="s">
        <v>9</v>
      </c>
      <c r="AE30" s="47" t="s">
        <v>9</v>
      </c>
      <c r="AF30" s="46" t="s">
        <v>9</v>
      </c>
      <c r="AG30" s="47" t="s">
        <v>9</v>
      </c>
      <c r="AH30" s="46" t="s">
        <v>9</v>
      </c>
      <c r="AI30" s="47" t="s">
        <v>9</v>
      </c>
      <c r="AJ30" s="46" t="s">
        <v>9</v>
      </c>
      <c r="AK30" s="47" t="s">
        <v>9</v>
      </c>
      <c r="AL30" s="46" t="s">
        <v>9</v>
      </c>
      <c r="AM30" s="47" t="s">
        <v>9</v>
      </c>
      <c r="AN30" s="46" t="s">
        <v>9</v>
      </c>
      <c r="AO30" s="47" t="s">
        <v>9</v>
      </c>
      <c r="AP30" s="46" t="s">
        <v>9</v>
      </c>
      <c r="AQ30" s="47" t="s">
        <v>9</v>
      </c>
      <c r="AR30" s="46" t="s">
        <v>9</v>
      </c>
      <c r="AS30" s="47" t="s">
        <v>9</v>
      </c>
    </row>
    <row r="31" spans="1:45" ht="7.2" customHeight="1" x14ac:dyDescent="0.4">
      <c r="A31" s="50">
        <v>31</v>
      </c>
      <c r="B31" s="60" t="s">
        <v>113</v>
      </c>
      <c r="C31" s="61" t="s">
        <v>610</v>
      </c>
      <c r="D31" s="46" t="s">
        <v>91</v>
      </c>
      <c r="E31" s="53" t="s">
        <v>734</v>
      </c>
      <c r="F31" s="46" t="s">
        <v>94</v>
      </c>
      <c r="G31" s="47">
        <v>1.1000000000000001</v>
      </c>
      <c r="H31" s="46" t="s">
        <v>95</v>
      </c>
      <c r="I31" s="62">
        <v>90</v>
      </c>
      <c r="J31" s="46" t="s">
        <v>96</v>
      </c>
      <c r="K31" s="62">
        <v>90</v>
      </c>
      <c r="L31" s="63" t="s">
        <v>129</v>
      </c>
      <c r="M31" s="60" t="s">
        <v>561</v>
      </c>
      <c r="N31" s="54" t="s">
        <v>105</v>
      </c>
      <c r="O31" s="55" t="s">
        <v>123</v>
      </c>
      <c r="P31" s="46" t="s">
        <v>93</v>
      </c>
      <c r="Q31" s="47" t="s">
        <v>122</v>
      </c>
      <c r="R31" s="46" t="s">
        <v>9</v>
      </c>
      <c r="S31" s="47" t="s">
        <v>9</v>
      </c>
      <c r="T31" s="46" t="s">
        <v>9</v>
      </c>
      <c r="U31" s="47" t="s">
        <v>9</v>
      </c>
      <c r="V31" s="46" t="s">
        <v>9</v>
      </c>
      <c r="W31" s="47" t="s">
        <v>9</v>
      </c>
      <c r="X31" s="46" t="s">
        <v>9</v>
      </c>
      <c r="Y31" s="47" t="s">
        <v>9</v>
      </c>
      <c r="Z31" s="46" t="s">
        <v>9</v>
      </c>
      <c r="AA31" s="47" t="s">
        <v>9</v>
      </c>
      <c r="AB31" s="46" t="s">
        <v>9</v>
      </c>
      <c r="AC31" s="47" t="s">
        <v>9</v>
      </c>
      <c r="AD31" s="46" t="s">
        <v>9</v>
      </c>
      <c r="AE31" s="47" t="s">
        <v>9</v>
      </c>
      <c r="AF31" s="46" t="s">
        <v>9</v>
      </c>
      <c r="AG31" s="47" t="s">
        <v>9</v>
      </c>
      <c r="AH31" s="46" t="s">
        <v>9</v>
      </c>
      <c r="AI31" s="47" t="s">
        <v>9</v>
      </c>
      <c r="AJ31" s="46" t="s">
        <v>9</v>
      </c>
      <c r="AK31" s="47" t="s">
        <v>9</v>
      </c>
      <c r="AL31" s="46" t="s">
        <v>9</v>
      </c>
      <c r="AM31" s="47" t="s">
        <v>9</v>
      </c>
      <c r="AN31" s="46" t="s">
        <v>9</v>
      </c>
      <c r="AO31" s="47" t="s">
        <v>9</v>
      </c>
      <c r="AP31" s="46" t="s">
        <v>9</v>
      </c>
      <c r="AQ31" s="47" t="s">
        <v>9</v>
      </c>
      <c r="AR31" s="46" t="s">
        <v>9</v>
      </c>
      <c r="AS31" s="47" t="s">
        <v>9</v>
      </c>
    </row>
    <row r="32" spans="1:45" ht="7.2" customHeight="1" x14ac:dyDescent="0.4">
      <c r="A32" s="50">
        <v>32</v>
      </c>
      <c r="B32" s="60" t="s">
        <v>120</v>
      </c>
      <c r="C32" s="61" t="s">
        <v>610</v>
      </c>
      <c r="D32" s="46" t="s">
        <v>91</v>
      </c>
      <c r="E32" s="53" t="s">
        <v>734</v>
      </c>
      <c r="F32" s="46" t="s">
        <v>94</v>
      </c>
      <c r="G32" s="47">
        <v>1.1000000000000001</v>
      </c>
      <c r="H32" s="46" t="s">
        <v>95</v>
      </c>
      <c r="I32" s="62">
        <v>90</v>
      </c>
      <c r="J32" s="46" t="s">
        <v>96</v>
      </c>
      <c r="K32" s="62">
        <v>14.5</v>
      </c>
      <c r="L32" s="63" t="s">
        <v>129</v>
      </c>
      <c r="M32" s="60" t="s">
        <v>559</v>
      </c>
      <c r="N32" s="54" t="s">
        <v>105</v>
      </c>
      <c r="O32" s="55" t="s">
        <v>123</v>
      </c>
      <c r="P32" s="46" t="s">
        <v>93</v>
      </c>
      <c r="Q32" s="47" t="s">
        <v>122</v>
      </c>
      <c r="R32" s="46" t="s">
        <v>9</v>
      </c>
      <c r="S32" s="47" t="s">
        <v>9</v>
      </c>
      <c r="T32" s="46" t="s">
        <v>9</v>
      </c>
      <c r="U32" s="47" t="s">
        <v>9</v>
      </c>
      <c r="V32" s="46" t="s">
        <v>9</v>
      </c>
      <c r="W32" s="47" t="s">
        <v>9</v>
      </c>
      <c r="X32" s="46" t="s">
        <v>9</v>
      </c>
      <c r="Y32" s="47" t="s">
        <v>9</v>
      </c>
      <c r="Z32" s="46" t="s">
        <v>9</v>
      </c>
      <c r="AA32" s="47" t="s">
        <v>9</v>
      </c>
      <c r="AB32" s="46" t="s">
        <v>9</v>
      </c>
      <c r="AC32" s="47" t="s">
        <v>9</v>
      </c>
      <c r="AD32" s="46" t="s">
        <v>9</v>
      </c>
      <c r="AE32" s="47" t="s">
        <v>9</v>
      </c>
      <c r="AF32" s="46" t="s">
        <v>9</v>
      </c>
      <c r="AG32" s="47" t="s">
        <v>9</v>
      </c>
      <c r="AH32" s="46" t="s">
        <v>9</v>
      </c>
      <c r="AI32" s="47" t="s">
        <v>9</v>
      </c>
      <c r="AJ32" s="46" t="s">
        <v>9</v>
      </c>
      <c r="AK32" s="47" t="s">
        <v>9</v>
      </c>
      <c r="AL32" s="46" t="s">
        <v>9</v>
      </c>
      <c r="AM32" s="47" t="s">
        <v>9</v>
      </c>
      <c r="AN32" s="46" t="s">
        <v>9</v>
      </c>
      <c r="AO32" s="47" t="s">
        <v>9</v>
      </c>
      <c r="AP32" s="46" t="s">
        <v>9</v>
      </c>
      <c r="AQ32" s="47" t="s">
        <v>9</v>
      </c>
      <c r="AR32" s="46" t="s">
        <v>9</v>
      </c>
      <c r="AS32" s="47" t="s">
        <v>9</v>
      </c>
    </row>
    <row r="33" spans="1:45" ht="7.2" customHeight="1" x14ac:dyDescent="0.4">
      <c r="A33" s="50">
        <v>33</v>
      </c>
      <c r="B33" s="60" t="s">
        <v>114</v>
      </c>
      <c r="C33" s="61" t="s">
        <v>610</v>
      </c>
      <c r="D33" s="46" t="s">
        <v>91</v>
      </c>
      <c r="E33" s="53" t="s">
        <v>734</v>
      </c>
      <c r="F33" s="46" t="s">
        <v>94</v>
      </c>
      <c r="G33" s="47">
        <v>1.1000000000000001</v>
      </c>
      <c r="H33" s="46" t="s">
        <v>95</v>
      </c>
      <c r="I33" s="62">
        <v>120</v>
      </c>
      <c r="J33" s="46" t="s">
        <v>96</v>
      </c>
      <c r="K33" s="62">
        <v>60</v>
      </c>
      <c r="L33" s="63" t="s">
        <v>129</v>
      </c>
      <c r="M33" s="60" t="s">
        <v>561</v>
      </c>
      <c r="N33" s="54" t="s">
        <v>105</v>
      </c>
      <c r="O33" s="55" t="s">
        <v>123</v>
      </c>
      <c r="P33" s="46" t="s">
        <v>93</v>
      </c>
      <c r="Q33" s="47" t="s">
        <v>122</v>
      </c>
      <c r="R33" s="46" t="s">
        <v>9</v>
      </c>
      <c r="S33" s="47" t="s">
        <v>9</v>
      </c>
      <c r="T33" s="46" t="s">
        <v>9</v>
      </c>
      <c r="U33" s="47" t="s">
        <v>9</v>
      </c>
      <c r="V33" s="46" t="s">
        <v>9</v>
      </c>
      <c r="W33" s="47" t="s">
        <v>9</v>
      </c>
      <c r="X33" s="46" t="s">
        <v>9</v>
      </c>
      <c r="Y33" s="47" t="s">
        <v>9</v>
      </c>
      <c r="Z33" s="46" t="s">
        <v>9</v>
      </c>
      <c r="AA33" s="47" t="s">
        <v>9</v>
      </c>
      <c r="AB33" s="46" t="s">
        <v>9</v>
      </c>
      <c r="AC33" s="47" t="s">
        <v>9</v>
      </c>
      <c r="AD33" s="46" t="s">
        <v>9</v>
      </c>
      <c r="AE33" s="47" t="s">
        <v>9</v>
      </c>
      <c r="AF33" s="46" t="s">
        <v>9</v>
      </c>
      <c r="AG33" s="47" t="s">
        <v>9</v>
      </c>
      <c r="AH33" s="46" t="s">
        <v>9</v>
      </c>
      <c r="AI33" s="47" t="s">
        <v>9</v>
      </c>
      <c r="AJ33" s="46" t="s">
        <v>9</v>
      </c>
      <c r="AK33" s="47" t="s">
        <v>9</v>
      </c>
      <c r="AL33" s="46" t="s">
        <v>9</v>
      </c>
      <c r="AM33" s="47" t="s">
        <v>9</v>
      </c>
      <c r="AN33" s="46" t="s">
        <v>9</v>
      </c>
      <c r="AO33" s="47" t="s">
        <v>9</v>
      </c>
      <c r="AP33" s="46" t="s">
        <v>9</v>
      </c>
      <c r="AQ33" s="47" t="s">
        <v>9</v>
      </c>
      <c r="AR33" s="46" t="s">
        <v>9</v>
      </c>
      <c r="AS33" s="47" t="s">
        <v>9</v>
      </c>
    </row>
    <row r="34" spans="1:45" ht="7.2" customHeight="1" x14ac:dyDescent="0.4">
      <c r="A34" s="50">
        <v>34</v>
      </c>
      <c r="B34" s="60" t="s">
        <v>121</v>
      </c>
      <c r="C34" s="61" t="s">
        <v>610</v>
      </c>
      <c r="D34" s="46" t="s">
        <v>91</v>
      </c>
      <c r="E34" s="53" t="s">
        <v>734</v>
      </c>
      <c r="F34" s="46" t="s">
        <v>94</v>
      </c>
      <c r="G34" s="47">
        <v>1.1000000000000001</v>
      </c>
      <c r="H34" s="46" t="s">
        <v>95</v>
      </c>
      <c r="I34" s="62">
        <v>120</v>
      </c>
      <c r="J34" s="46" t="s">
        <v>96</v>
      </c>
      <c r="K34" s="62">
        <v>29.4</v>
      </c>
      <c r="L34" s="63" t="s">
        <v>129</v>
      </c>
      <c r="M34" s="60" t="s">
        <v>561</v>
      </c>
      <c r="N34" s="54" t="s">
        <v>105</v>
      </c>
      <c r="O34" s="55" t="s">
        <v>123</v>
      </c>
      <c r="P34" s="46" t="s">
        <v>93</v>
      </c>
      <c r="Q34" s="47" t="s">
        <v>122</v>
      </c>
      <c r="R34" s="46" t="s">
        <v>9</v>
      </c>
      <c r="S34" s="47" t="s">
        <v>9</v>
      </c>
      <c r="T34" s="46" t="s">
        <v>9</v>
      </c>
      <c r="U34" s="47" t="s">
        <v>9</v>
      </c>
      <c r="V34" s="46" t="s">
        <v>9</v>
      </c>
      <c r="W34" s="47" t="s">
        <v>9</v>
      </c>
      <c r="X34" s="46" t="s">
        <v>9</v>
      </c>
      <c r="Y34" s="47" t="s">
        <v>9</v>
      </c>
      <c r="Z34" s="46" t="s">
        <v>9</v>
      </c>
      <c r="AA34" s="47" t="s">
        <v>9</v>
      </c>
      <c r="AB34" s="46" t="s">
        <v>9</v>
      </c>
      <c r="AC34" s="47" t="s">
        <v>9</v>
      </c>
      <c r="AD34" s="46" t="s">
        <v>9</v>
      </c>
      <c r="AE34" s="47" t="s">
        <v>9</v>
      </c>
      <c r="AF34" s="46" t="s">
        <v>9</v>
      </c>
      <c r="AG34" s="47" t="s">
        <v>9</v>
      </c>
      <c r="AH34" s="46" t="s">
        <v>9</v>
      </c>
      <c r="AI34" s="47" t="s">
        <v>9</v>
      </c>
      <c r="AJ34" s="46" t="s">
        <v>9</v>
      </c>
      <c r="AK34" s="47" t="s">
        <v>9</v>
      </c>
      <c r="AL34" s="46" t="s">
        <v>9</v>
      </c>
      <c r="AM34" s="47" t="s">
        <v>9</v>
      </c>
      <c r="AN34" s="46" t="s">
        <v>9</v>
      </c>
      <c r="AO34" s="47" t="s">
        <v>9</v>
      </c>
      <c r="AP34" s="46" t="s">
        <v>9</v>
      </c>
      <c r="AQ34" s="47" t="s">
        <v>9</v>
      </c>
      <c r="AR34" s="46" t="s">
        <v>9</v>
      </c>
      <c r="AS34" s="47" t="s">
        <v>9</v>
      </c>
    </row>
    <row r="35" spans="1:45" ht="7.2" customHeight="1" x14ac:dyDescent="0.4">
      <c r="A35" s="50">
        <v>35</v>
      </c>
      <c r="B35" s="60" t="s">
        <v>735</v>
      </c>
      <c r="C35" s="61" t="s">
        <v>610</v>
      </c>
      <c r="D35" s="46" t="s">
        <v>91</v>
      </c>
      <c r="E35" s="53" t="s">
        <v>152</v>
      </c>
      <c r="F35" s="46" t="s">
        <v>9</v>
      </c>
      <c r="G35" s="47" t="s">
        <v>9</v>
      </c>
      <c r="H35" s="46" t="s">
        <v>9</v>
      </c>
      <c r="I35" s="47" t="s">
        <v>9</v>
      </c>
      <c r="J35" s="46" t="s">
        <v>9</v>
      </c>
      <c r="K35" s="47" t="s">
        <v>9</v>
      </c>
      <c r="L35" s="63" t="s">
        <v>148</v>
      </c>
      <c r="M35" s="60" t="s">
        <v>111</v>
      </c>
      <c r="N35" s="46" t="s">
        <v>9</v>
      </c>
      <c r="O35" s="47" t="s">
        <v>9</v>
      </c>
      <c r="P35" s="46" t="s">
        <v>9</v>
      </c>
      <c r="Q35" s="47" t="s">
        <v>9</v>
      </c>
      <c r="R35" s="46" t="s">
        <v>146</v>
      </c>
      <c r="S35" s="47" t="s">
        <v>150</v>
      </c>
      <c r="T35" s="46" t="s">
        <v>147</v>
      </c>
      <c r="U35" s="47" t="s">
        <v>149</v>
      </c>
      <c r="V35" s="46" t="s">
        <v>9</v>
      </c>
      <c r="W35" s="47" t="s">
        <v>9</v>
      </c>
      <c r="X35" s="46" t="s">
        <v>9</v>
      </c>
      <c r="Y35" s="47" t="s">
        <v>9</v>
      </c>
      <c r="Z35" s="46" t="s">
        <v>9</v>
      </c>
      <c r="AA35" s="47" t="s">
        <v>9</v>
      </c>
      <c r="AB35" s="46" t="s">
        <v>9</v>
      </c>
      <c r="AC35" s="47" t="s">
        <v>9</v>
      </c>
      <c r="AD35" s="46" t="s">
        <v>9</v>
      </c>
      <c r="AE35" s="47" t="s">
        <v>9</v>
      </c>
      <c r="AF35" s="46" t="s">
        <v>9</v>
      </c>
      <c r="AG35" s="47" t="s">
        <v>9</v>
      </c>
      <c r="AH35" s="46" t="s">
        <v>9</v>
      </c>
      <c r="AI35" s="47" t="s">
        <v>9</v>
      </c>
      <c r="AJ35" s="46" t="s">
        <v>9</v>
      </c>
      <c r="AK35" s="47" t="s">
        <v>9</v>
      </c>
      <c r="AL35" s="46" t="s">
        <v>9</v>
      </c>
      <c r="AM35" s="47" t="s">
        <v>9</v>
      </c>
      <c r="AN35" s="46" t="s">
        <v>9</v>
      </c>
      <c r="AO35" s="47" t="s">
        <v>9</v>
      </c>
      <c r="AP35" s="46" t="s">
        <v>9</v>
      </c>
      <c r="AQ35" s="47" t="s">
        <v>9</v>
      </c>
      <c r="AR35" s="46" t="s">
        <v>9</v>
      </c>
      <c r="AS35" s="47" t="s">
        <v>9</v>
      </c>
    </row>
    <row r="36" spans="1:45" ht="7.2" customHeight="1" x14ac:dyDescent="0.4">
      <c r="A36" s="50">
        <v>36</v>
      </c>
      <c r="B36" s="60" t="s">
        <v>736</v>
      </c>
      <c r="C36" s="61" t="s">
        <v>610</v>
      </c>
      <c r="D36" s="46" t="s">
        <v>91</v>
      </c>
      <c r="E36" s="53" t="s">
        <v>151</v>
      </c>
      <c r="F36" s="46" t="s">
        <v>9</v>
      </c>
      <c r="G36" s="47" t="s">
        <v>9</v>
      </c>
      <c r="H36" s="46" t="s">
        <v>9</v>
      </c>
      <c r="I36" s="47" t="s">
        <v>9</v>
      </c>
      <c r="J36" s="46" t="s">
        <v>9</v>
      </c>
      <c r="K36" s="47" t="s">
        <v>9</v>
      </c>
      <c r="L36" s="63" t="s">
        <v>148</v>
      </c>
      <c r="M36" s="60" t="s">
        <v>551</v>
      </c>
      <c r="N36" s="46" t="s">
        <v>156</v>
      </c>
      <c r="O36" s="47" t="s">
        <v>157</v>
      </c>
      <c r="P36" s="71" t="s">
        <v>164</v>
      </c>
      <c r="Q36" s="72" t="s">
        <v>550</v>
      </c>
      <c r="R36" s="46" t="s">
        <v>146</v>
      </c>
      <c r="S36" s="47" t="s">
        <v>150</v>
      </c>
      <c r="T36" s="46" t="s">
        <v>147</v>
      </c>
      <c r="U36" s="47" t="s">
        <v>149</v>
      </c>
      <c r="V36" s="46" t="s">
        <v>9</v>
      </c>
      <c r="W36" s="47" t="s">
        <v>9</v>
      </c>
      <c r="X36" s="46" t="s">
        <v>9</v>
      </c>
      <c r="Y36" s="47" t="s">
        <v>9</v>
      </c>
      <c r="Z36" s="46" t="s">
        <v>9</v>
      </c>
      <c r="AA36" s="47" t="s">
        <v>9</v>
      </c>
      <c r="AB36" s="46" t="s">
        <v>9</v>
      </c>
      <c r="AC36" s="47" t="s">
        <v>9</v>
      </c>
      <c r="AD36" s="46" t="s">
        <v>9</v>
      </c>
      <c r="AE36" s="47" t="s">
        <v>9</v>
      </c>
      <c r="AF36" s="46" t="s">
        <v>9</v>
      </c>
      <c r="AG36" s="47" t="s">
        <v>9</v>
      </c>
      <c r="AH36" s="46" t="s">
        <v>9</v>
      </c>
      <c r="AI36" s="47" t="s">
        <v>9</v>
      </c>
      <c r="AJ36" s="46" t="s">
        <v>9</v>
      </c>
      <c r="AK36" s="47" t="s">
        <v>9</v>
      </c>
      <c r="AL36" s="46" t="s">
        <v>9</v>
      </c>
      <c r="AM36" s="47" t="s">
        <v>9</v>
      </c>
      <c r="AN36" s="46" t="s">
        <v>9</v>
      </c>
      <c r="AO36" s="47" t="s">
        <v>9</v>
      </c>
      <c r="AP36" s="46" t="s">
        <v>9</v>
      </c>
      <c r="AQ36" s="47" t="s">
        <v>9</v>
      </c>
      <c r="AR36" s="46" t="s">
        <v>9</v>
      </c>
      <c r="AS36" s="47" t="s">
        <v>9</v>
      </c>
    </row>
    <row r="37" spans="1:45" ht="7.2" customHeight="1" x14ac:dyDescent="0.4">
      <c r="A37" s="50">
        <v>37</v>
      </c>
      <c r="B37" s="60" t="s">
        <v>197</v>
      </c>
      <c r="C37" s="73" t="s">
        <v>191</v>
      </c>
      <c r="D37" s="46" t="s">
        <v>91</v>
      </c>
      <c r="E37" s="53" t="s">
        <v>198</v>
      </c>
      <c r="F37" s="46" t="s">
        <v>94</v>
      </c>
      <c r="G37" s="47">
        <v>3.5</v>
      </c>
      <c r="H37" s="46" t="s">
        <v>199</v>
      </c>
      <c r="I37" s="62">
        <v>62.5</v>
      </c>
      <c r="J37" s="46" t="s">
        <v>96</v>
      </c>
      <c r="K37" s="62">
        <v>125</v>
      </c>
      <c r="L37" s="46" t="s">
        <v>9</v>
      </c>
      <c r="M37" s="47" t="s">
        <v>9</v>
      </c>
      <c r="N37" s="54" t="s">
        <v>105</v>
      </c>
      <c r="O37" s="55" t="s">
        <v>200</v>
      </c>
      <c r="P37" s="46" t="s">
        <v>93</v>
      </c>
      <c r="Q37" s="47" t="s">
        <v>201</v>
      </c>
      <c r="R37" s="46" t="s">
        <v>202</v>
      </c>
      <c r="S37" s="47">
        <v>0.15</v>
      </c>
      <c r="T37" s="46" t="s">
        <v>203</v>
      </c>
      <c r="U37" s="47">
        <v>0.48</v>
      </c>
      <c r="V37" s="46" t="s">
        <v>204</v>
      </c>
      <c r="W37" s="47">
        <v>0.76</v>
      </c>
      <c r="X37" s="46" t="s">
        <v>205</v>
      </c>
      <c r="Y37" s="47">
        <v>0.86</v>
      </c>
      <c r="Z37" s="46" t="s">
        <v>206</v>
      </c>
      <c r="AA37" s="47">
        <v>1.08</v>
      </c>
      <c r="AB37" s="46" t="s">
        <v>207</v>
      </c>
      <c r="AC37" s="47">
        <v>1.03</v>
      </c>
      <c r="AD37" s="46" t="s">
        <v>208</v>
      </c>
      <c r="AE37" s="47">
        <v>0.8</v>
      </c>
      <c r="AF37" s="46" t="s">
        <v>9</v>
      </c>
      <c r="AG37" s="47" t="s">
        <v>9</v>
      </c>
      <c r="AH37" s="46" t="s">
        <v>9</v>
      </c>
      <c r="AI37" s="47" t="s">
        <v>9</v>
      </c>
      <c r="AJ37" s="46" t="s">
        <v>9</v>
      </c>
      <c r="AK37" s="47" t="s">
        <v>9</v>
      </c>
      <c r="AL37" s="46" t="s">
        <v>9</v>
      </c>
      <c r="AM37" s="47" t="s">
        <v>9</v>
      </c>
      <c r="AN37" s="46" t="s">
        <v>9</v>
      </c>
      <c r="AO37" s="47" t="s">
        <v>9</v>
      </c>
      <c r="AP37" s="46" t="s">
        <v>9</v>
      </c>
      <c r="AQ37" s="47" t="s">
        <v>9</v>
      </c>
      <c r="AR37" s="46" t="s">
        <v>9</v>
      </c>
      <c r="AS37" s="47" t="s">
        <v>9</v>
      </c>
    </row>
    <row r="38" spans="1:45" ht="7.2" customHeight="1" x14ac:dyDescent="0.4">
      <c r="A38" s="50">
        <v>38</v>
      </c>
      <c r="B38" s="60" t="s">
        <v>209</v>
      </c>
      <c r="C38" s="73" t="s">
        <v>191</v>
      </c>
      <c r="D38" s="46" t="s">
        <v>91</v>
      </c>
      <c r="E38" s="53" t="s">
        <v>198</v>
      </c>
      <c r="F38" s="46" t="s">
        <v>94</v>
      </c>
      <c r="G38" s="47">
        <v>3.5</v>
      </c>
      <c r="H38" s="46" t="s">
        <v>199</v>
      </c>
      <c r="I38" s="62">
        <v>31.2</v>
      </c>
      <c r="J38" s="46" t="s">
        <v>96</v>
      </c>
      <c r="K38" s="62">
        <v>125</v>
      </c>
      <c r="L38" s="46" t="s">
        <v>9</v>
      </c>
      <c r="M38" s="47" t="s">
        <v>9</v>
      </c>
      <c r="N38" s="54" t="s">
        <v>105</v>
      </c>
      <c r="O38" s="55" t="s">
        <v>200</v>
      </c>
      <c r="P38" s="46" t="s">
        <v>93</v>
      </c>
      <c r="Q38" s="47" t="s">
        <v>201</v>
      </c>
      <c r="R38" s="46" t="s">
        <v>202</v>
      </c>
      <c r="S38" s="47">
        <v>0.15</v>
      </c>
      <c r="T38" s="46" t="s">
        <v>203</v>
      </c>
      <c r="U38" s="47">
        <v>0.48</v>
      </c>
      <c r="V38" s="46" t="s">
        <v>204</v>
      </c>
      <c r="W38" s="47">
        <v>0.76</v>
      </c>
      <c r="X38" s="46" t="s">
        <v>205</v>
      </c>
      <c r="Y38" s="47">
        <v>0.86</v>
      </c>
      <c r="Z38" s="46" t="s">
        <v>206</v>
      </c>
      <c r="AA38" s="47">
        <v>1.08</v>
      </c>
      <c r="AB38" s="46" t="s">
        <v>207</v>
      </c>
      <c r="AC38" s="47">
        <v>1.03</v>
      </c>
      <c r="AD38" s="46" t="s">
        <v>208</v>
      </c>
      <c r="AE38" s="47">
        <v>0.8</v>
      </c>
      <c r="AF38" s="46" t="s">
        <v>9</v>
      </c>
      <c r="AG38" s="47" t="s">
        <v>9</v>
      </c>
      <c r="AH38" s="46" t="s">
        <v>9</v>
      </c>
      <c r="AI38" s="47" t="s">
        <v>9</v>
      </c>
      <c r="AJ38" s="46" t="s">
        <v>9</v>
      </c>
      <c r="AK38" s="47" t="s">
        <v>9</v>
      </c>
      <c r="AL38" s="46" t="s">
        <v>9</v>
      </c>
      <c r="AM38" s="47" t="s">
        <v>9</v>
      </c>
      <c r="AN38" s="46" t="s">
        <v>9</v>
      </c>
      <c r="AO38" s="47" t="s">
        <v>9</v>
      </c>
      <c r="AP38" s="46" t="s">
        <v>9</v>
      </c>
      <c r="AQ38" s="47" t="s">
        <v>9</v>
      </c>
      <c r="AR38" s="46" t="s">
        <v>9</v>
      </c>
      <c r="AS38" s="47" t="s">
        <v>9</v>
      </c>
    </row>
    <row r="39" spans="1:45" ht="7.2" customHeight="1" x14ac:dyDescent="0.4">
      <c r="A39" s="50">
        <v>39</v>
      </c>
      <c r="B39" s="60" t="s">
        <v>210</v>
      </c>
      <c r="C39" s="73" t="s">
        <v>191</v>
      </c>
      <c r="D39" s="46" t="s">
        <v>91</v>
      </c>
      <c r="E39" s="53" t="s">
        <v>198</v>
      </c>
      <c r="F39" s="46" t="s">
        <v>94</v>
      </c>
      <c r="G39" s="47">
        <v>3.5</v>
      </c>
      <c r="H39" s="46" t="s">
        <v>199</v>
      </c>
      <c r="I39" s="62">
        <v>15.6</v>
      </c>
      <c r="J39" s="46" t="s">
        <v>96</v>
      </c>
      <c r="K39" s="62">
        <v>125</v>
      </c>
      <c r="L39" s="46" t="s">
        <v>9</v>
      </c>
      <c r="M39" s="47" t="s">
        <v>9</v>
      </c>
      <c r="N39" s="54" t="s">
        <v>105</v>
      </c>
      <c r="O39" s="55" t="s">
        <v>200</v>
      </c>
      <c r="P39" s="46" t="s">
        <v>93</v>
      </c>
      <c r="Q39" s="47" t="s">
        <v>201</v>
      </c>
      <c r="R39" s="46" t="s">
        <v>202</v>
      </c>
      <c r="S39" s="47">
        <v>0.15</v>
      </c>
      <c r="T39" s="46" t="s">
        <v>203</v>
      </c>
      <c r="U39" s="47">
        <v>0.48</v>
      </c>
      <c r="V39" s="46" t="s">
        <v>204</v>
      </c>
      <c r="W39" s="47">
        <v>0.76</v>
      </c>
      <c r="X39" s="46" t="s">
        <v>205</v>
      </c>
      <c r="Y39" s="47">
        <v>0.86</v>
      </c>
      <c r="Z39" s="46" t="s">
        <v>206</v>
      </c>
      <c r="AA39" s="47">
        <v>1.08</v>
      </c>
      <c r="AB39" s="46" t="s">
        <v>207</v>
      </c>
      <c r="AC39" s="47">
        <v>1.03</v>
      </c>
      <c r="AD39" s="46" t="s">
        <v>208</v>
      </c>
      <c r="AE39" s="47">
        <v>0.8</v>
      </c>
      <c r="AF39" s="46" t="s">
        <v>9</v>
      </c>
      <c r="AG39" s="47" t="s">
        <v>9</v>
      </c>
      <c r="AH39" s="46" t="s">
        <v>9</v>
      </c>
      <c r="AI39" s="47" t="s">
        <v>9</v>
      </c>
      <c r="AJ39" s="46" t="s">
        <v>9</v>
      </c>
      <c r="AK39" s="47" t="s">
        <v>9</v>
      </c>
      <c r="AL39" s="46" t="s">
        <v>9</v>
      </c>
      <c r="AM39" s="47" t="s">
        <v>9</v>
      </c>
      <c r="AN39" s="46" t="s">
        <v>9</v>
      </c>
      <c r="AO39" s="47" t="s">
        <v>9</v>
      </c>
      <c r="AP39" s="46" t="s">
        <v>9</v>
      </c>
      <c r="AQ39" s="47" t="s">
        <v>9</v>
      </c>
      <c r="AR39" s="46" t="s">
        <v>9</v>
      </c>
      <c r="AS39" s="47" t="s">
        <v>9</v>
      </c>
    </row>
    <row r="40" spans="1:45" ht="7.2" customHeight="1" x14ac:dyDescent="0.4">
      <c r="A40" s="50">
        <v>40</v>
      </c>
      <c r="B40" s="60" t="s">
        <v>211</v>
      </c>
      <c r="C40" s="73" t="s">
        <v>191</v>
      </c>
      <c r="D40" s="46" t="s">
        <v>91</v>
      </c>
      <c r="E40" s="53" t="s">
        <v>212</v>
      </c>
      <c r="F40" s="46" t="s">
        <v>94</v>
      </c>
      <c r="G40" s="47">
        <v>4</v>
      </c>
      <c r="H40" s="46" t="s">
        <v>199</v>
      </c>
      <c r="I40" s="62">
        <v>20</v>
      </c>
      <c r="J40" s="46" t="s">
        <v>96</v>
      </c>
      <c r="K40" s="62">
        <v>80</v>
      </c>
      <c r="L40" s="46" t="s">
        <v>9</v>
      </c>
      <c r="M40" s="47" t="s">
        <v>9</v>
      </c>
      <c r="N40" s="54" t="s">
        <v>105</v>
      </c>
      <c r="O40" s="55" t="s">
        <v>200</v>
      </c>
      <c r="P40" s="46" t="s">
        <v>93</v>
      </c>
      <c r="Q40" s="47" t="s">
        <v>213</v>
      </c>
      <c r="R40" s="46" t="s">
        <v>202</v>
      </c>
      <c r="S40" s="47">
        <v>0.71</v>
      </c>
      <c r="T40" s="46" t="s">
        <v>203</v>
      </c>
      <c r="U40" s="47">
        <v>1.1100000000000001</v>
      </c>
      <c r="V40" s="46" t="s">
        <v>204</v>
      </c>
      <c r="W40" s="47">
        <v>1.45</v>
      </c>
      <c r="X40" s="46" t="s">
        <v>205</v>
      </c>
      <c r="Y40" s="47">
        <v>2.0299999999999998</v>
      </c>
      <c r="Z40" s="46" t="s">
        <v>206</v>
      </c>
      <c r="AA40" s="47">
        <v>2.08</v>
      </c>
      <c r="AB40" s="46" t="s">
        <v>207</v>
      </c>
      <c r="AC40" s="47">
        <v>1.96</v>
      </c>
      <c r="AD40" s="46" t="s">
        <v>9</v>
      </c>
      <c r="AE40" s="47" t="s">
        <v>9</v>
      </c>
      <c r="AF40" s="46" t="s">
        <v>9</v>
      </c>
      <c r="AG40" s="47" t="s">
        <v>9</v>
      </c>
      <c r="AH40" s="46" t="s">
        <v>9</v>
      </c>
      <c r="AI40" s="47" t="s">
        <v>9</v>
      </c>
      <c r="AJ40" s="46" t="s">
        <v>9</v>
      </c>
      <c r="AK40" s="47" t="s">
        <v>9</v>
      </c>
      <c r="AL40" s="46" t="s">
        <v>9</v>
      </c>
      <c r="AM40" s="47" t="s">
        <v>9</v>
      </c>
      <c r="AN40" s="46" t="s">
        <v>9</v>
      </c>
      <c r="AO40" s="47" t="s">
        <v>9</v>
      </c>
      <c r="AP40" s="46" t="s">
        <v>9</v>
      </c>
      <c r="AQ40" s="47" t="s">
        <v>9</v>
      </c>
      <c r="AR40" s="46" t="s">
        <v>9</v>
      </c>
      <c r="AS40" s="47" t="s">
        <v>9</v>
      </c>
    </row>
    <row r="41" spans="1:45" ht="7.2" customHeight="1" x14ac:dyDescent="0.4">
      <c r="A41" s="50">
        <v>41</v>
      </c>
      <c r="B41" s="60" t="s">
        <v>214</v>
      </c>
      <c r="C41" s="73" t="s">
        <v>191</v>
      </c>
      <c r="D41" s="46" t="s">
        <v>91</v>
      </c>
      <c r="E41" s="53" t="s">
        <v>212</v>
      </c>
      <c r="F41" s="46" t="s">
        <v>94</v>
      </c>
      <c r="G41" s="47">
        <v>4</v>
      </c>
      <c r="H41" s="46" t="s">
        <v>199</v>
      </c>
      <c r="I41" s="62">
        <v>20</v>
      </c>
      <c r="J41" s="46" t="s">
        <v>96</v>
      </c>
      <c r="K41" s="62">
        <v>120</v>
      </c>
      <c r="L41" s="46" t="s">
        <v>9</v>
      </c>
      <c r="M41" s="47" t="s">
        <v>9</v>
      </c>
      <c r="N41" s="54" t="s">
        <v>105</v>
      </c>
      <c r="O41" s="55" t="s">
        <v>200</v>
      </c>
      <c r="P41" s="46" t="s">
        <v>93</v>
      </c>
      <c r="Q41" s="47" t="s">
        <v>213</v>
      </c>
      <c r="R41" s="46" t="s">
        <v>202</v>
      </c>
      <c r="S41" s="47">
        <v>0.71</v>
      </c>
      <c r="T41" s="46" t="s">
        <v>203</v>
      </c>
      <c r="U41" s="47">
        <v>1.1100000000000001</v>
      </c>
      <c r="V41" s="46" t="s">
        <v>204</v>
      </c>
      <c r="W41" s="47">
        <v>1.45</v>
      </c>
      <c r="X41" s="46" t="s">
        <v>205</v>
      </c>
      <c r="Y41" s="47">
        <v>2.0299999999999998</v>
      </c>
      <c r="Z41" s="46" t="s">
        <v>206</v>
      </c>
      <c r="AA41" s="47">
        <v>2.08</v>
      </c>
      <c r="AB41" s="46" t="s">
        <v>207</v>
      </c>
      <c r="AC41" s="47">
        <v>1.96</v>
      </c>
      <c r="AD41" s="46" t="s">
        <v>9</v>
      </c>
      <c r="AE41" s="47" t="s">
        <v>9</v>
      </c>
      <c r="AF41" s="46" t="s">
        <v>9</v>
      </c>
      <c r="AG41" s="47" t="s">
        <v>9</v>
      </c>
      <c r="AH41" s="46" t="s">
        <v>9</v>
      </c>
      <c r="AI41" s="47" t="s">
        <v>9</v>
      </c>
      <c r="AJ41" s="46" t="s">
        <v>9</v>
      </c>
      <c r="AK41" s="47" t="s">
        <v>9</v>
      </c>
      <c r="AL41" s="46" t="s">
        <v>9</v>
      </c>
      <c r="AM41" s="47" t="s">
        <v>9</v>
      </c>
      <c r="AN41" s="46" t="s">
        <v>9</v>
      </c>
      <c r="AO41" s="47" t="s">
        <v>9</v>
      </c>
      <c r="AP41" s="46" t="s">
        <v>9</v>
      </c>
      <c r="AQ41" s="47" t="s">
        <v>9</v>
      </c>
      <c r="AR41" s="46" t="s">
        <v>9</v>
      </c>
      <c r="AS41" s="47" t="s">
        <v>9</v>
      </c>
    </row>
    <row r="42" spans="1:45" ht="7.2" customHeight="1" x14ac:dyDescent="0.4">
      <c r="A42" s="50">
        <v>42</v>
      </c>
      <c r="B42" s="60" t="s">
        <v>215</v>
      </c>
      <c r="C42" s="73" t="s">
        <v>191</v>
      </c>
      <c r="D42" s="46" t="s">
        <v>91</v>
      </c>
      <c r="E42" s="53" t="s">
        <v>212</v>
      </c>
      <c r="F42" s="46" t="s">
        <v>94</v>
      </c>
      <c r="G42" s="47">
        <v>4</v>
      </c>
      <c r="H42" s="46" t="s">
        <v>199</v>
      </c>
      <c r="I42" s="62">
        <v>20</v>
      </c>
      <c r="J42" s="46" t="s">
        <v>96</v>
      </c>
      <c r="K42" s="62">
        <v>120</v>
      </c>
      <c r="L42" s="46" t="s">
        <v>9</v>
      </c>
      <c r="M42" s="47" t="s">
        <v>9</v>
      </c>
      <c r="N42" s="54" t="s">
        <v>105</v>
      </c>
      <c r="O42" s="55" t="s">
        <v>200</v>
      </c>
      <c r="P42" s="46" t="s">
        <v>93</v>
      </c>
      <c r="Q42" s="47" t="s">
        <v>213</v>
      </c>
      <c r="R42" s="46" t="s">
        <v>202</v>
      </c>
      <c r="S42" s="47">
        <v>0.71</v>
      </c>
      <c r="T42" s="46" t="s">
        <v>203</v>
      </c>
      <c r="U42" s="47">
        <v>1.1100000000000001</v>
      </c>
      <c r="V42" s="46" t="s">
        <v>204</v>
      </c>
      <c r="W42" s="47">
        <v>1.45</v>
      </c>
      <c r="X42" s="46" t="s">
        <v>205</v>
      </c>
      <c r="Y42" s="47">
        <v>2.0299999999999998</v>
      </c>
      <c r="Z42" s="46" t="s">
        <v>206</v>
      </c>
      <c r="AA42" s="47">
        <v>2.08</v>
      </c>
      <c r="AB42" s="46" t="s">
        <v>207</v>
      </c>
      <c r="AC42" s="47">
        <v>1.96</v>
      </c>
      <c r="AD42" s="46" t="s">
        <v>9</v>
      </c>
      <c r="AE42" s="47" t="s">
        <v>9</v>
      </c>
      <c r="AF42" s="46" t="s">
        <v>9</v>
      </c>
      <c r="AG42" s="47" t="s">
        <v>9</v>
      </c>
      <c r="AH42" s="46" t="s">
        <v>9</v>
      </c>
      <c r="AI42" s="47" t="s">
        <v>9</v>
      </c>
      <c r="AJ42" s="46" t="s">
        <v>9</v>
      </c>
      <c r="AK42" s="47" t="s">
        <v>9</v>
      </c>
      <c r="AL42" s="46" t="s">
        <v>9</v>
      </c>
      <c r="AM42" s="47" t="s">
        <v>9</v>
      </c>
      <c r="AN42" s="46" t="s">
        <v>9</v>
      </c>
      <c r="AO42" s="47" t="s">
        <v>9</v>
      </c>
      <c r="AP42" s="46" t="s">
        <v>9</v>
      </c>
      <c r="AQ42" s="47" t="s">
        <v>9</v>
      </c>
      <c r="AR42" s="46" t="s">
        <v>9</v>
      </c>
      <c r="AS42" s="47" t="s">
        <v>9</v>
      </c>
    </row>
    <row r="43" spans="1:45" ht="7.2" customHeight="1" x14ac:dyDescent="0.4">
      <c r="A43" s="50">
        <v>43</v>
      </c>
      <c r="B43" s="60" t="s">
        <v>216</v>
      </c>
      <c r="C43" s="73" t="s">
        <v>191</v>
      </c>
      <c r="D43" s="46" t="s">
        <v>91</v>
      </c>
      <c r="E43" s="53" t="s">
        <v>212</v>
      </c>
      <c r="F43" s="46" t="s">
        <v>94</v>
      </c>
      <c r="G43" s="47">
        <v>4</v>
      </c>
      <c r="H43" s="46" t="s">
        <v>199</v>
      </c>
      <c r="I43" s="62">
        <v>40</v>
      </c>
      <c r="J43" s="46" t="s">
        <v>96</v>
      </c>
      <c r="K43" s="62">
        <v>120</v>
      </c>
      <c r="L43" s="46" t="s">
        <v>9</v>
      </c>
      <c r="M43" s="47" t="s">
        <v>9</v>
      </c>
      <c r="N43" s="54" t="s">
        <v>105</v>
      </c>
      <c r="O43" s="55" t="s">
        <v>200</v>
      </c>
      <c r="P43" s="46" t="s">
        <v>93</v>
      </c>
      <c r="Q43" s="47" t="s">
        <v>213</v>
      </c>
      <c r="R43" s="46" t="s">
        <v>202</v>
      </c>
      <c r="S43" s="47">
        <v>0.71</v>
      </c>
      <c r="T43" s="46" t="s">
        <v>203</v>
      </c>
      <c r="U43" s="47">
        <v>1.1100000000000001</v>
      </c>
      <c r="V43" s="46" t="s">
        <v>204</v>
      </c>
      <c r="W43" s="47">
        <v>1.45</v>
      </c>
      <c r="X43" s="46" t="s">
        <v>205</v>
      </c>
      <c r="Y43" s="47">
        <v>2.0299999999999998</v>
      </c>
      <c r="Z43" s="46" t="s">
        <v>206</v>
      </c>
      <c r="AA43" s="47">
        <v>2.08</v>
      </c>
      <c r="AB43" s="46" t="s">
        <v>207</v>
      </c>
      <c r="AC43" s="47">
        <v>1.96</v>
      </c>
      <c r="AD43" s="46" t="s">
        <v>9</v>
      </c>
      <c r="AE43" s="47" t="s">
        <v>9</v>
      </c>
      <c r="AF43" s="46" t="s">
        <v>9</v>
      </c>
      <c r="AG43" s="47" t="s">
        <v>9</v>
      </c>
      <c r="AH43" s="46" t="s">
        <v>9</v>
      </c>
      <c r="AI43" s="47" t="s">
        <v>9</v>
      </c>
      <c r="AJ43" s="46" t="s">
        <v>9</v>
      </c>
      <c r="AK43" s="47" t="s">
        <v>9</v>
      </c>
      <c r="AL43" s="46" t="s">
        <v>9</v>
      </c>
      <c r="AM43" s="47" t="s">
        <v>9</v>
      </c>
      <c r="AN43" s="46" t="s">
        <v>9</v>
      </c>
      <c r="AO43" s="47" t="s">
        <v>9</v>
      </c>
      <c r="AP43" s="46" t="s">
        <v>9</v>
      </c>
      <c r="AQ43" s="47" t="s">
        <v>9</v>
      </c>
      <c r="AR43" s="46" t="s">
        <v>9</v>
      </c>
      <c r="AS43" s="47" t="s">
        <v>9</v>
      </c>
    </row>
    <row r="44" spans="1:45" ht="7.2" customHeight="1" x14ac:dyDescent="0.4">
      <c r="A44" s="50">
        <v>44</v>
      </c>
      <c r="B44" s="60" t="s">
        <v>217</v>
      </c>
      <c r="C44" s="73" t="s">
        <v>191</v>
      </c>
      <c r="D44" s="46" t="s">
        <v>91</v>
      </c>
      <c r="E44" s="53" t="s">
        <v>212</v>
      </c>
      <c r="F44" s="46" t="s">
        <v>94</v>
      </c>
      <c r="G44" s="47">
        <v>4</v>
      </c>
      <c r="H44" s="46" t="s">
        <v>199</v>
      </c>
      <c r="I44" s="62">
        <v>40</v>
      </c>
      <c r="J44" s="46" t="s">
        <v>96</v>
      </c>
      <c r="K44" s="62">
        <v>180</v>
      </c>
      <c r="L44" s="46" t="s">
        <v>9</v>
      </c>
      <c r="M44" s="47" t="s">
        <v>9</v>
      </c>
      <c r="N44" s="54" t="s">
        <v>105</v>
      </c>
      <c r="O44" s="55" t="s">
        <v>200</v>
      </c>
      <c r="P44" s="46" t="s">
        <v>93</v>
      </c>
      <c r="Q44" s="47" t="s">
        <v>213</v>
      </c>
      <c r="R44" s="46" t="s">
        <v>202</v>
      </c>
      <c r="S44" s="47">
        <v>0.71</v>
      </c>
      <c r="T44" s="46" t="s">
        <v>203</v>
      </c>
      <c r="U44" s="47">
        <v>1.1100000000000001</v>
      </c>
      <c r="V44" s="46" t="s">
        <v>204</v>
      </c>
      <c r="W44" s="47">
        <v>1.45</v>
      </c>
      <c r="X44" s="46" t="s">
        <v>205</v>
      </c>
      <c r="Y44" s="47">
        <v>2.0299999999999998</v>
      </c>
      <c r="Z44" s="46" t="s">
        <v>206</v>
      </c>
      <c r="AA44" s="47">
        <v>2.08</v>
      </c>
      <c r="AB44" s="46" t="s">
        <v>207</v>
      </c>
      <c r="AC44" s="47">
        <v>1.96</v>
      </c>
      <c r="AD44" s="46" t="s">
        <v>9</v>
      </c>
      <c r="AE44" s="47" t="s">
        <v>9</v>
      </c>
      <c r="AF44" s="46" t="s">
        <v>9</v>
      </c>
      <c r="AG44" s="47" t="s">
        <v>9</v>
      </c>
      <c r="AH44" s="46" t="s">
        <v>9</v>
      </c>
      <c r="AI44" s="47" t="s">
        <v>9</v>
      </c>
      <c r="AJ44" s="46" t="s">
        <v>9</v>
      </c>
      <c r="AK44" s="47" t="s">
        <v>9</v>
      </c>
      <c r="AL44" s="46" t="s">
        <v>9</v>
      </c>
      <c r="AM44" s="47" t="s">
        <v>9</v>
      </c>
      <c r="AN44" s="46" t="s">
        <v>9</v>
      </c>
      <c r="AO44" s="47" t="s">
        <v>9</v>
      </c>
      <c r="AP44" s="46" t="s">
        <v>9</v>
      </c>
      <c r="AQ44" s="47" t="s">
        <v>9</v>
      </c>
      <c r="AR44" s="46" t="s">
        <v>9</v>
      </c>
      <c r="AS44" s="47" t="s">
        <v>9</v>
      </c>
    </row>
    <row r="45" spans="1:45" ht="7.2" customHeight="1" x14ac:dyDescent="0.4">
      <c r="A45" s="50">
        <v>45</v>
      </c>
      <c r="B45" s="60" t="s">
        <v>218</v>
      </c>
      <c r="C45" s="73" t="s">
        <v>181</v>
      </c>
      <c r="D45" s="46" t="s">
        <v>91</v>
      </c>
      <c r="E45" s="53" t="s">
        <v>219</v>
      </c>
      <c r="F45" s="46" t="s">
        <v>94</v>
      </c>
      <c r="G45" s="47">
        <v>2.5</v>
      </c>
      <c r="H45" s="46" t="s">
        <v>95</v>
      </c>
      <c r="I45" s="62">
        <v>62.5</v>
      </c>
      <c r="J45" s="46" t="s">
        <v>96</v>
      </c>
      <c r="K45" s="62">
        <v>125</v>
      </c>
      <c r="L45" s="46" t="s">
        <v>9</v>
      </c>
      <c r="M45" s="47" t="s">
        <v>9</v>
      </c>
      <c r="N45" s="54" t="s">
        <v>105</v>
      </c>
      <c r="O45" s="55" t="s">
        <v>220</v>
      </c>
      <c r="P45" s="46" t="s">
        <v>93</v>
      </c>
      <c r="Q45" s="47" t="s">
        <v>221</v>
      </c>
      <c r="R45" s="46" t="s">
        <v>9</v>
      </c>
      <c r="S45" s="47" t="s">
        <v>9</v>
      </c>
      <c r="T45" s="46" t="s">
        <v>9</v>
      </c>
      <c r="U45" s="47" t="s">
        <v>9</v>
      </c>
      <c r="V45" s="46" t="s">
        <v>9</v>
      </c>
      <c r="W45" s="47" t="s">
        <v>9</v>
      </c>
      <c r="X45" s="46" t="s">
        <v>9</v>
      </c>
      <c r="Y45" s="47" t="s">
        <v>9</v>
      </c>
      <c r="Z45" s="46" t="s">
        <v>9</v>
      </c>
      <c r="AA45" s="47" t="s">
        <v>9</v>
      </c>
      <c r="AB45" s="46" t="s">
        <v>9</v>
      </c>
      <c r="AC45" s="47" t="s">
        <v>9</v>
      </c>
      <c r="AD45" s="46" t="s">
        <v>208</v>
      </c>
      <c r="AE45" s="47">
        <v>0.85</v>
      </c>
      <c r="AF45" s="46" t="s">
        <v>9</v>
      </c>
      <c r="AG45" s="47" t="s">
        <v>9</v>
      </c>
      <c r="AH45" s="46" t="s">
        <v>9</v>
      </c>
      <c r="AI45" s="47" t="s">
        <v>9</v>
      </c>
      <c r="AJ45" s="46" t="s">
        <v>9</v>
      </c>
      <c r="AK45" s="47" t="s">
        <v>9</v>
      </c>
      <c r="AL45" s="46" t="s">
        <v>9</v>
      </c>
      <c r="AM45" s="47" t="s">
        <v>9</v>
      </c>
      <c r="AN45" s="46" t="s">
        <v>9</v>
      </c>
      <c r="AO45" s="47" t="s">
        <v>9</v>
      </c>
      <c r="AP45" s="46" t="s">
        <v>9</v>
      </c>
      <c r="AQ45" s="47" t="s">
        <v>9</v>
      </c>
      <c r="AR45" s="46" t="s">
        <v>9</v>
      </c>
      <c r="AS45" s="47" t="s">
        <v>9</v>
      </c>
    </row>
    <row r="46" spans="1:45" ht="7.2" customHeight="1" x14ac:dyDescent="0.4">
      <c r="A46" s="50">
        <v>46</v>
      </c>
      <c r="B46" s="60" t="s">
        <v>222</v>
      </c>
      <c r="C46" s="73" t="s">
        <v>192</v>
      </c>
      <c r="D46" s="46" t="s">
        <v>91</v>
      </c>
      <c r="E46" s="53" t="s">
        <v>223</v>
      </c>
      <c r="F46" s="46" t="s">
        <v>94</v>
      </c>
      <c r="G46" s="47">
        <v>4</v>
      </c>
      <c r="H46" s="46" t="s">
        <v>95</v>
      </c>
      <c r="I46" s="62">
        <v>120</v>
      </c>
      <c r="J46" s="46" t="s">
        <v>96</v>
      </c>
      <c r="K46" s="62">
        <v>120</v>
      </c>
      <c r="L46" s="46" t="s">
        <v>9</v>
      </c>
      <c r="M46" s="47" t="s">
        <v>9</v>
      </c>
      <c r="N46" s="54" t="s">
        <v>105</v>
      </c>
      <c r="O46" s="55" t="s">
        <v>200</v>
      </c>
      <c r="P46" s="46" t="s">
        <v>93</v>
      </c>
      <c r="Q46" s="47" t="s">
        <v>213</v>
      </c>
      <c r="R46" s="46" t="s">
        <v>202</v>
      </c>
      <c r="S46" s="47">
        <v>0.71</v>
      </c>
      <c r="T46" s="46" t="s">
        <v>203</v>
      </c>
      <c r="U46" s="47">
        <v>1.1100000000000001</v>
      </c>
      <c r="V46" s="46" t="s">
        <v>204</v>
      </c>
      <c r="W46" s="47">
        <v>1.45</v>
      </c>
      <c r="X46" s="46" t="s">
        <v>205</v>
      </c>
      <c r="Y46" s="47">
        <v>2.0299999999999998</v>
      </c>
      <c r="Z46" s="46" t="s">
        <v>206</v>
      </c>
      <c r="AA46" s="47">
        <v>2.08</v>
      </c>
      <c r="AB46" s="46" t="s">
        <v>207</v>
      </c>
      <c r="AC46" s="47">
        <v>1.96</v>
      </c>
      <c r="AD46" s="46" t="s">
        <v>9</v>
      </c>
      <c r="AE46" s="47" t="s">
        <v>9</v>
      </c>
      <c r="AF46" s="46" t="s">
        <v>9</v>
      </c>
      <c r="AG46" s="47" t="s">
        <v>9</v>
      </c>
      <c r="AH46" s="46" t="s">
        <v>9</v>
      </c>
      <c r="AI46" s="47" t="s">
        <v>9</v>
      </c>
      <c r="AJ46" s="46" t="s">
        <v>9</v>
      </c>
      <c r="AK46" s="47" t="s">
        <v>9</v>
      </c>
      <c r="AL46" s="46" t="s">
        <v>9</v>
      </c>
      <c r="AM46" s="47" t="s">
        <v>9</v>
      </c>
      <c r="AN46" s="46" t="s">
        <v>9</v>
      </c>
      <c r="AO46" s="47" t="s">
        <v>9</v>
      </c>
      <c r="AP46" s="46" t="s">
        <v>9</v>
      </c>
      <c r="AQ46" s="47" t="s">
        <v>9</v>
      </c>
      <c r="AR46" s="46" t="s">
        <v>9</v>
      </c>
      <c r="AS46" s="47" t="s">
        <v>9</v>
      </c>
    </row>
    <row r="47" spans="1:45" ht="7.2" customHeight="1" x14ac:dyDescent="0.4">
      <c r="A47" s="50">
        <v>47</v>
      </c>
      <c r="B47" s="60" t="s">
        <v>224</v>
      </c>
      <c r="C47" s="73" t="s">
        <v>193</v>
      </c>
      <c r="D47" s="46" t="s">
        <v>91</v>
      </c>
      <c r="E47" s="53" t="s">
        <v>225</v>
      </c>
      <c r="F47" s="46" t="s">
        <v>94</v>
      </c>
      <c r="G47" s="47">
        <v>4</v>
      </c>
      <c r="H47" s="46" t="s">
        <v>9</v>
      </c>
      <c r="I47" s="47" t="s">
        <v>9</v>
      </c>
      <c r="J47" s="46" t="s">
        <v>226</v>
      </c>
      <c r="K47" s="62">
        <v>120</v>
      </c>
      <c r="L47" s="46" t="s">
        <v>9</v>
      </c>
      <c r="M47" s="47" t="s">
        <v>9</v>
      </c>
      <c r="N47" s="54" t="s">
        <v>105</v>
      </c>
      <c r="O47" s="55" t="s">
        <v>200</v>
      </c>
      <c r="P47" s="46" t="s">
        <v>93</v>
      </c>
      <c r="Q47" s="47" t="s">
        <v>213</v>
      </c>
      <c r="R47" s="46" t="s">
        <v>202</v>
      </c>
      <c r="S47" s="47">
        <v>0.71</v>
      </c>
      <c r="T47" s="46" t="s">
        <v>203</v>
      </c>
      <c r="U47" s="47">
        <v>1.1100000000000001</v>
      </c>
      <c r="V47" s="46" t="s">
        <v>204</v>
      </c>
      <c r="W47" s="47">
        <v>1.45</v>
      </c>
      <c r="X47" s="46" t="s">
        <v>205</v>
      </c>
      <c r="Y47" s="47">
        <v>2.0299999999999998</v>
      </c>
      <c r="Z47" s="46" t="s">
        <v>206</v>
      </c>
      <c r="AA47" s="47">
        <v>2.08</v>
      </c>
      <c r="AB47" s="46" t="s">
        <v>207</v>
      </c>
      <c r="AC47" s="47">
        <v>1.96</v>
      </c>
      <c r="AD47" s="46" t="s">
        <v>9</v>
      </c>
      <c r="AE47" s="47" t="s">
        <v>9</v>
      </c>
      <c r="AF47" s="46" t="s">
        <v>9</v>
      </c>
      <c r="AG47" s="47" t="s">
        <v>9</v>
      </c>
      <c r="AH47" s="46" t="s">
        <v>9</v>
      </c>
      <c r="AI47" s="47" t="s">
        <v>9</v>
      </c>
      <c r="AJ47" s="46" t="s">
        <v>9</v>
      </c>
      <c r="AK47" s="47" t="s">
        <v>9</v>
      </c>
      <c r="AL47" s="46" t="s">
        <v>9</v>
      </c>
      <c r="AM47" s="47" t="s">
        <v>9</v>
      </c>
      <c r="AN47" s="46" t="s">
        <v>9</v>
      </c>
      <c r="AO47" s="47" t="s">
        <v>9</v>
      </c>
      <c r="AP47" s="46" t="s">
        <v>9</v>
      </c>
      <c r="AQ47" s="47" t="s">
        <v>9</v>
      </c>
      <c r="AR47" s="46" t="s">
        <v>9</v>
      </c>
      <c r="AS47" s="47" t="s">
        <v>9</v>
      </c>
    </row>
    <row r="48" spans="1:45" ht="7.2" customHeight="1" x14ac:dyDescent="0.4">
      <c r="A48" s="50">
        <v>48</v>
      </c>
      <c r="B48" s="60" t="s">
        <v>227</v>
      </c>
      <c r="C48" s="73" t="s">
        <v>613</v>
      </c>
      <c r="D48" s="46" t="s">
        <v>91</v>
      </c>
      <c r="E48" s="53" t="s">
        <v>228</v>
      </c>
      <c r="F48" s="46" t="s">
        <v>9</v>
      </c>
      <c r="G48" s="47" t="s">
        <v>9</v>
      </c>
      <c r="H48" s="46" t="s">
        <v>9</v>
      </c>
      <c r="I48" s="47" t="s">
        <v>9</v>
      </c>
      <c r="J48" s="46" t="s">
        <v>9</v>
      </c>
      <c r="K48" s="47" t="s">
        <v>9</v>
      </c>
      <c r="L48" s="46" t="s">
        <v>9</v>
      </c>
      <c r="M48" s="47" t="s">
        <v>9</v>
      </c>
      <c r="N48" s="54" t="s">
        <v>105</v>
      </c>
      <c r="O48" s="55" t="s">
        <v>229</v>
      </c>
      <c r="P48" s="71" t="s">
        <v>230</v>
      </c>
      <c r="Q48" s="66" t="s">
        <v>218</v>
      </c>
      <c r="R48" s="46" t="s">
        <v>9</v>
      </c>
      <c r="S48" s="47" t="s">
        <v>9</v>
      </c>
      <c r="T48" s="46" t="s">
        <v>9</v>
      </c>
      <c r="U48" s="47" t="s">
        <v>9</v>
      </c>
      <c r="V48" s="46" t="s">
        <v>9</v>
      </c>
      <c r="W48" s="47" t="s">
        <v>9</v>
      </c>
      <c r="X48" s="46" t="s">
        <v>9</v>
      </c>
      <c r="Y48" s="47" t="s">
        <v>9</v>
      </c>
      <c r="Z48" s="46" t="s">
        <v>9</v>
      </c>
      <c r="AA48" s="47" t="s">
        <v>9</v>
      </c>
      <c r="AB48" s="46" t="s">
        <v>9</v>
      </c>
      <c r="AC48" s="47" t="s">
        <v>9</v>
      </c>
      <c r="AD48" s="46" t="s">
        <v>208</v>
      </c>
      <c r="AE48" s="47">
        <v>0.85</v>
      </c>
      <c r="AF48" s="46" t="s">
        <v>9</v>
      </c>
      <c r="AG48" s="47" t="s">
        <v>9</v>
      </c>
      <c r="AH48" s="46" t="s">
        <v>9</v>
      </c>
      <c r="AI48" s="47" t="s">
        <v>9</v>
      </c>
      <c r="AJ48" s="46" t="s">
        <v>9</v>
      </c>
      <c r="AK48" s="47" t="s">
        <v>9</v>
      </c>
      <c r="AL48" s="46" t="s">
        <v>9</v>
      </c>
      <c r="AM48" s="47" t="s">
        <v>9</v>
      </c>
      <c r="AN48" s="46" t="s">
        <v>9</v>
      </c>
      <c r="AO48" s="47" t="s">
        <v>9</v>
      </c>
      <c r="AP48" s="46" t="s">
        <v>9</v>
      </c>
      <c r="AQ48" s="47" t="s">
        <v>9</v>
      </c>
      <c r="AR48" s="46" t="s">
        <v>9</v>
      </c>
      <c r="AS48" s="47" t="s">
        <v>9</v>
      </c>
    </row>
    <row r="49" spans="1:45" s="35" customFormat="1" ht="7.2" customHeight="1" x14ac:dyDescent="0.4">
      <c r="A49" s="50">
        <v>49</v>
      </c>
      <c r="B49" s="51" t="s">
        <v>406</v>
      </c>
      <c r="C49" s="52" t="s">
        <v>574</v>
      </c>
      <c r="D49" s="46" t="s">
        <v>91</v>
      </c>
      <c r="E49" s="53" t="s">
        <v>407</v>
      </c>
      <c r="F49" s="46" t="s">
        <v>94</v>
      </c>
      <c r="G49" s="47">
        <v>9</v>
      </c>
      <c r="H49" s="46" t="s">
        <v>95</v>
      </c>
      <c r="I49" s="47">
        <v>19</v>
      </c>
      <c r="J49" s="46" t="s">
        <v>96</v>
      </c>
      <c r="K49" s="47">
        <v>39</v>
      </c>
      <c r="L49" s="46" t="s">
        <v>9</v>
      </c>
      <c r="M49" s="47" t="s">
        <v>9</v>
      </c>
      <c r="N49" s="54" t="s">
        <v>105</v>
      </c>
      <c r="O49" s="55" t="s">
        <v>408</v>
      </c>
      <c r="P49" s="46" t="s">
        <v>93</v>
      </c>
      <c r="Q49" s="47" t="s">
        <v>409</v>
      </c>
      <c r="R49" s="46" t="s">
        <v>9</v>
      </c>
      <c r="S49" s="47" t="s">
        <v>9</v>
      </c>
      <c r="T49" s="46" t="s">
        <v>9</v>
      </c>
      <c r="U49" s="47" t="s">
        <v>9</v>
      </c>
      <c r="V49" s="46" t="s">
        <v>9</v>
      </c>
      <c r="W49" s="47" t="s">
        <v>9</v>
      </c>
      <c r="X49" s="46" t="s">
        <v>9</v>
      </c>
      <c r="Y49" s="47" t="s">
        <v>9</v>
      </c>
      <c r="Z49" s="46" t="s">
        <v>9</v>
      </c>
      <c r="AA49" s="47" t="s">
        <v>9</v>
      </c>
      <c r="AB49" s="46" t="s">
        <v>9</v>
      </c>
      <c r="AC49" s="47" t="s">
        <v>9</v>
      </c>
      <c r="AD49" s="46" t="s">
        <v>9</v>
      </c>
      <c r="AE49" s="47" t="s">
        <v>9</v>
      </c>
      <c r="AF49" s="46" t="s">
        <v>9</v>
      </c>
      <c r="AG49" s="47" t="s">
        <v>9</v>
      </c>
      <c r="AH49" s="46" t="s">
        <v>9</v>
      </c>
      <c r="AI49" s="47" t="s">
        <v>9</v>
      </c>
      <c r="AJ49" s="46" t="s">
        <v>9</v>
      </c>
      <c r="AK49" s="47" t="s">
        <v>9</v>
      </c>
      <c r="AL49" s="46" t="s">
        <v>9</v>
      </c>
      <c r="AM49" s="47" t="s">
        <v>9</v>
      </c>
      <c r="AN49" s="46" t="s">
        <v>9</v>
      </c>
      <c r="AO49" s="47" t="s">
        <v>9</v>
      </c>
      <c r="AP49" s="46" t="s">
        <v>9</v>
      </c>
      <c r="AQ49" s="47" t="s">
        <v>9</v>
      </c>
      <c r="AR49" s="46" t="s">
        <v>9</v>
      </c>
      <c r="AS49" s="47" t="s">
        <v>9</v>
      </c>
    </row>
    <row r="50" spans="1:45" s="35" customFormat="1" ht="7.2" customHeight="1" x14ac:dyDescent="0.4">
      <c r="A50" s="50">
        <v>50</v>
      </c>
      <c r="B50" s="51" t="s">
        <v>410</v>
      </c>
      <c r="C50" s="52" t="s">
        <v>574</v>
      </c>
      <c r="D50" s="46" t="s">
        <v>91</v>
      </c>
      <c r="E50" s="53" t="s">
        <v>411</v>
      </c>
      <c r="F50" s="46" t="s">
        <v>94</v>
      </c>
      <c r="G50" s="47">
        <v>14</v>
      </c>
      <c r="H50" s="46" t="s">
        <v>95</v>
      </c>
      <c r="I50" s="47">
        <v>19</v>
      </c>
      <c r="J50" s="46" t="s">
        <v>96</v>
      </c>
      <c r="K50" s="47">
        <v>39</v>
      </c>
      <c r="L50" s="46" t="s">
        <v>9</v>
      </c>
      <c r="M50" s="47" t="s">
        <v>9</v>
      </c>
      <c r="N50" s="54" t="s">
        <v>105</v>
      </c>
      <c r="O50" s="55" t="s">
        <v>408</v>
      </c>
      <c r="P50" s="46" t="s">
        <v>93</v>
      </c>
      <c r="Q50" s="47" t="s">
        <v>409</v>
      </c>
      <c r="R50" s="46" t="s">
        <v>9</v>
      </c>
      <c r="S50" s="47" t="s">
        <v>9</v>
      </c>
      <c r="T50" s="46" t="s">
        <v>9</v>
      </c>
      <c r="U50" s="47" t="s">
        <v>9</v>
      </c>
      <c r="V50" s="46" t="s">
        <v>9</v>
      </c>
      <c r="W50" s="47" t="s">
        <v>9</v>
      </c>
      <c r="X50" s="46" t="s">
        <v>9</v>
      </c>
      <c r="Y50" s="47" t="s">
        <v>9</v>
      </c>
      <c r="Z50" s="46" t="s">
        <v>9</v>
      </c>
      <c r="AA50" s="47" t="s">
        <v>9</v>
      </c>
      <c r="AB50" s="46" t="s">
        <v>9</v>
      </c>
      <c r="AC50" s="47" t="s">
        <v>9</v>
      </c>
      <c r="AD50" s="46" t="s">
        <v>9</v>
      </c>
      <c r="AE50" s="47" t="s">
        <v>9</v>
      </c>
      <c r="AF50" s="46" t="s">
        <v>9</v>
      </c>
      <c r="AG50" s="47" t="s">
        <v>9</v>
      </c>
      <c r="AH50" s="46" t="s">
        <v>9</v>
      </c>
      <c r="AI50" s="47" t="s">
        <v>9</v>
      </c>
      <c r="AJ50" s="46" t="s">
        <v>9</v>
      </c>
      <c r="AK50" s="47" t="s">
        <v>9</v>
      </c>
      <c r="AL50" s="46" t="s">
        <v>9</v>
      </c>
      <c r="AM50" s="47" t="s">
        <v>9</v>
      </c>
      <c r="AN50" s="46" t="s">
        <v>9</v>
      </c>
      <c r="AO50" s="47" t="s">
        <v>9</v>
      </c>
      <c r="AP50" s="46" t="s">
        <v>9</v>
      </c>
      <c r="AQ50" s="47" t="s">
        <v>9</v>
      </c>
      <c r="AR50" s="46" t="s">
        <v>9</v>
      </c>
      <c r="AS50" s="47" t="s">
        <v>9</v>
      </c>
    </row>
    <row r="51" spans="1:45" s="35" customFormat="1" ht="7.2" customHeight="1" x14ac:dyDescent="0.4">
      <c r="A51" s="50">
        <v>51</v>
      </c>
      <c r="B51" s="51" t="s">
        <v>412</v>
      </c>
      <c r="C51" s="52" t="s">
        <v>574</v>
      </c>
      <c r="D51" s="46" t="s">
        <v>91</v>
      </c>
      <c r="E51" s="53" t="s">
        <v>413</v>
      </c>
      <c r="F51" s="46" t="s">
        <v>94</v>
      </c>
      <c r="G51" s="47">
        <v>19</v>
      </c>
      <c r="H51" s="46" t="s">
        <v>95</v>
      </c>
      <c r="I51" s="47">
        <v>19</v>
      </c>
      <c r="J51" s="46" t="s">
        <v>96</v>
      </c>
      <c r="K51" s="47">
        <v>39</v>
      </c>
      <c r="L51" s="46" t="s">
        <v>9</v>
      </c>
      <c r="M51" s="47" t="s">
        <v>9</v>
      </c>
      <c r="N51" s="54" t="s">
        <v>105</v>
      </c>
      <c r="O51" s="55" t="s">
        <v>408</v>
      </c>
      <c r="P51" s="46" t="s">
        <v>93</v>
      </c>
      <c r="Q51" s="47" t="s">
        <v>409</v>
      </c>
      <c r="R51" s="46" t="s">
        <v>9</v>
      </c>
      <c r="S51" s="47" t="s">
        <v>9</v>
      </c>
      <c r="T51" s="46" t="s">
        <v>9</v>
      </c>
      <c r="U51" s="47" t="s">
        <v>9</v>
      </c>
      <c r="V51" s="46" t="s">
        <v>9</v>
      </c>
      <c r="W51" s="47" t="s">
        <v>9</v>
      </c>
      <c r="X51" s="46" t="s">
        <v>9</v>
      </c>
      <c r="Y51" s="47" t="s">
        <v>9</v>
      </c>
      <c r="Z51" s="46" t="s">
        <v>9</v>
      </c>
      <c r="AA51" s="47" t="s">
        <v>9</v>
      </c>
      <c r="AB51" s="46" t="s">
        <v>9</v>
      </c>
      <c r="AC51" s="47" t="s">
        <v>9</v>
      </c>
      <c r="AD51" s="46" t="s">
        <v>9</v>
      </c>
      <c r="AE51" s="47" t="s">
        <v>9</v>
      </c>
      <c r="AF51" s="46" t="s">
        <v>9</v>
      </c>
      <c r="AG51" s="47" t="s">
        <v>9</v>
      </c>
      <c r="AH51" s="46" t="s">
        <v>9</v>
      </c>
      <c r="AI51" s="47" t="s">
        <v>9</v>
      </c>
      <c r="AJ51" s="46" t="s">
        <v>9</v>
      </c>
      <c r="AK51" s="47" t="s">
        <v>9</v>
      </c>
      <c r="AL51" s="46" t="s">
        <v>9</v>
      </c>
      <c r="AM51" s="47" t="s">
        <v>9</v>
      </c>
      <c r="AN51" s="46" t="s">
        <v>9</v>
      </c>
      <c r="AO51" s="47" t="s">
        <v>9</v>
      </c>
      <c r="AP51" s="46" t="s">
        <v>9</v>
      </c>
      <c r="AQ51" s="47" t="s">
        <v>9</v>
      </c>
      <c r="AR51" s="46" t="s">
        <v>9</v>
      </c>
      <c r="AS51" s="47" t="s">
        <v>9</v>
      </c>
    </row>
    <row r="52" spans="1:45" ht="7.2" customHeight="1" x14ac:dyDescent="0.4">
      <c r="A52" s="50">
        <v>52</v>
      </c>
      <c r="B52" s="56" t="s">
        <v>414</v>
      </c>
      <c r="C52" s="52" t="s">
        <v>264</v>
      </c>
      <c r="D52" s="46" t="s">
        <v>91</v>
      </c>
      <c r="E52" s="53" t="s">
        <v>415</v>
      </c>
      <c r="F52" s="46" t="s">
        <v>94</v>
      </c>
      <c r="G52" s="47">
        <v>9</v>
      </c>
      <c r="H52" s="46" t="s">
        <v>95</v>
      </c>
      <c r="I52" s="47">
        <v>19</v>
      </c>
      <c r="J52" s="46" t="s">
        <v>96</v>
      </c>
      <c r="K52" s="47">
        <v>19</v>
      </c>
      <c r="L52" s="46" t="s">
        <v>416</v>
      </c>
      <c r="M52" s="47">
        <v>2.2999999999999998</v>
      </c>
      <c r="N52" s="54" t="s">
        <v>105</v>
      </c>
      <c r="O52" s="55" t="s">
        <v>417</v>
      </c>
      <c r="P52" s="46" t="s">
        <v>93</v>
      </c>
      <c r="Q52" s="55" t="s">
        <v>418</v>
      </c>
      <c r="R52" s="46" t="s">
        <v>9</v>
      </c>
      <c r="S52" s="55" t="s">
        <v>9</v>
      </c>
      <c r="T52" s="46" t="s">
        <v>9</v>
      </c>
      <c r="U52" s="55" t="s">
        <v>9</v>
      </c>
      <c r="V52" s="46" t="s">
        <v>9</v>
      </c>
      <c r="W52" s="55" t="s">
        <v>9</v>
      </c>
      <c r="X52" s="46" t="s">
        <v>9</v>
      </c>
      <c r="Y52" s="55" t="s">
        <v>9</v>
      </c>
      <c r="Z52" s="46" t="s">
        <v>9</v>
      </c>
      <c r="AA52" s="55" t="s">
        <v>9</v>
      </c>
      <c r="AB52" s="46" t="s">
        <v>9</v>
      </c>
      <c r="AC52" s="55" t="s">
        <v>9</v>
      </c>
      <c r="AD52" s="46" t="s">
        <v>9</v>
      </c>
      <c r="AE52" s="55" t="s">
        <v>9</v>
      </c>
      <c r="AF52" s="46" t="s">
        <v>9</v>
      </c>
      <c r="AG52" s="55" t="s">
        <v>9</v>
      </c>
      <c r="AH52" s="46" t="s">
        <v>9</v>
      </c>
      <c r="AI52" s="55" t="s">
        <v>9</v>
      </c>
      <c r="AJ52" s="46" t="s">
        <v>9</v>
      </c>
      <c r="AK52" s="55" t="s">
        <v>9</v>
      </c>
      <c r="AL52" s="46" t="s">
        <v>9</v>
      </c>
      <c r="AM52" s="55" t="s">
        <v>9</v>
      </c>
      <c r="AN52" s="46" t="s">
        <v>9</v>
      </c>
      <c r="AO52" s="55" t="s">
        <v>9</v>
      </c>
      <c r="AP52" s="46" t="s">
        <v>9</v>
      </c>
      <c r="AQ52" s="55" t="s">
        <v>9</v>
      </c>
      <c r="AR52" s="46" t="s">
        <v>9</v>
      </c>
      <c r="AS52" s="55" t="s">
        <v>9</v>
      </c>
    </row>
    <row r="53" spans="1:45" ht="7.2" customHeight="1" x14ac:dyDescent="0.4">
      <c r="A53" s="50">
        <v>53</v>
      </c>
      <c r="B53" s="56" t="s">
        <v>419</v>
      </c>
      <c r="C53" s="52" t="s">
        <v>264</v>
      </c>
      <c r="D53" s="46" t="s">
        <v>91</v>
      </c>
      <c r="E53" s="53" t="s">
        <v>415</v>
      </c>
      <c r="F53" s="46" t="s">
        <v>94</v>
      </c>
      <c r="G53" s="47">
        <v>9</v>
      </c>
      <c r="H53" s="46" t="s">
        <v>95</v>
      </c>
      <c r="I53" s="47">
        <v>19</v>
      </c>
      <c r="J53" s="46" t="s">
        <v>96</v>
      </c>
      <c r="K53" s="47">
        <v>29</v>
      </c>
      <c r="L53" s="46" t="s">
        <v>416</v>
      </c>
      <c r="M53" s="55">
        <v>3.2</v>
      </c>
      <c r="N53" s="54" t="s">
        <v>105</v>
      </c>
      <c r="O53" s="55" t="s">
        <v>417</v>
      </c>
      <c r="P53" s="46" t="s">
        <v>93</v>
      </c>
      <c r="Q53" s="55" t="s">
        <v>418</v>
      </c>
      <c r="R53" s="46" t="s">
        <v>9</v>
      </c>
      <c r="S53" s="55" t="s">
        <v>9</v>
      </c>
      <c r="T53" s="46" t="s">
        <v>9</v>
      </c>
      <c r="U53" s="55" t="s">
        <v>9</v>
      </c>
      <c r="V53" s="46" t="s">
        <v>9</v>
      </c>
      <c r="W53" s="55" t="s">
        <v>9</v>
      </c>
      <c r="X53" s="46" t="s">
        <v>9</v>
      </c>
      <c r="Y53" s="55" t="s">
        <v>9</v>
      </c>
      <c r="Z53" s="46" t="s">
        <v>9</v>
      </c>
      <c r="AA53" s="55" t="s">
        <v>9</v>
      </c>
      <c r="AB53" s="46" t="s">
        <v>9</v>
      </c>
      <c r="AC53" s="55" t="s">
        <v>9</v>
      </c>
      <c r="AD53" s="46" t="s">
        <v>9</v>
      </c>
      <c r="AE53" s="55" t="s">
        <v>9</v>
      </c>
      <c r="AF53" s="46" t="s">
        <v>9</v>
      </c>
      <c r="AG53" s="55" t="s">
        <v>9</v>
      </c>
      <c r="AH53" s="46" t="s">
        <v>9</v>
      </c>
      <c r="AI53" s="55" t="s">
        <v>9</v>
      </c>
      <c r="AJ53" s="46" t="s">
        <v>9</v>
      </c>
      <c r="AK53" s="55" t="s">
        <v>9</v>
      </c>
      <c r="AL53" s="46" t="s">
        <v>9</v>
      </c>
      <c r="AM53" s="55" t="s">
        <v>9</v>
      </c>
      <c r="AN53" s="46" t="s">
        <v>9</v>
      </c>
      <c r="AO53" s="55" t="s">
        <v>9</v>
      </c>
      <c r="AP53" s="46" t="s">
        <v>9</v>
      </c>
      <c r="AQ53" s="55" t="s">
        <v>9</v>
      </c>
      <c r="AR53" s="46" t="s">
        <v>9</v>
      </c>
      <c r="AS53" s="55" t="s">
        <v>9</v>
      </c>
    </row>
    <row r="54" spans="1:45" ht="7.2" customHeight="1" x14ac:dyDescent="0.4">
      <c r="A54" s="50">
        <v>54</v>
      </c>
      <c r="B54" s="56" t="s">
        <v>420</v>
      </c>
      <c r="C54" s="52" t="s">
        <v>264</v>
      </c>
      <c r="D54" s="46" t="s">
        <v>91</v>
      </c>
      <c r="E54" s="53" t="s">
        <v>415</v>
      </c>
      <c r="F54" s="46" t="s">
        <v>94</v>
      </c>
      <c r="G54" s="47">
        <v>9</v>
      </c>
      <c r="H54" s="46" t="s">
        <v>95</v>
      </c>
      <c r="I54" s="47">
        <v>19</v>
      </c>
      <c r="J54" s="46" t="s">
        <v>96</v>
      </c>
      <c r="K54" s="47">
        <v>39</v>
      </c>
      <c r="L54" s="46" t="s">
        <v>416</v>
      </c>
      <c r="M54" s="55">
        <v>4.5</v>
      </c>
      <c r="N54" s="54" t="s">
        <v>105</v>
      </c>
      <c r="O54" s="55" t="s">
        <v>417</v>
      </c>
      <c r="P54" s="46" t="s">
        <v>93</v>
      </c>
      <c r="Q54" s="55" t="s">
        <v>418</v>
      </c>
      <c r="R54" s="46" t="s">
        <v>9</v>
      </c>
      <c r="S54" s="55" t="s">
        <v>9</v>
      </c>
      <c r="T54" s="46" t="s">
        <v>9</v>
      </c>
      <c r="U54" s="55" t="s">
        <v>9</v>
      </c>
      <c r="V54" s="46" t="s">
        <v>9</v>
      </c>
      <c r="W54" s="55" t="s">
        <v>9</v>
      </c>
      <c r="X54" s="46" t="s">
        <v>9</v>
      </c>
      <c r="Y54" s="55" t="s">
        <v>9</v>
      </c>
      <c r="Z54" s="46" t="s">
        <v>9</v>
      </c>
      <c r="AA54" s="55" t="s">
        <v>9</v>
      </c>
      <c r="AB54" s="46" t="s">
        <v>9</v>
      </c>
      <c r="AC54" s="55" t="s">
        <v>9</v>
      </c>
      <c r="AD54" s="46" t="s">
        <v>9</v>
      </c>
      <c r="AE54" s="55" t="s">
        <v>9</v>
      </c>
      <c r="AF54" s="46" t="s">
        <v>9</v>
      </c>
      <c r="AG54" s="55" t="s">
        <v>9</v>
      </c>
      <c r="AH54" s="46" t="s">
        <v>9</v>
      </c>
      <c r="AI54" s="55" t="s">
        <v>9</v>
      </c>
      <c r="AJ54" s="46" t="s">
        <v>9</v>
      </c>
      <c r="AK54" s="55" t="s">
        <v>9</v>
      </c>
      <c r="AL54" s="46" t="s">
        <v>9</v>
      </c>
      <c r="AM54" s="55" t="s">
        <v>9</v>
      </c>
      <c r="AN54" s="46" t="s">
        <v>9</v>
      </c>
      <c r="AO54" s="55" t="s">
        <v>9</v>
      </c>
      <c r="AP54" s="46" t="s">
        <v>9</v>
      </c>
      <c r="AQ54" s="55" t="s">
        <v>9</v>
      </c>
      <c r="AR54" s="46" t="s">
        <v>9</v>
      </c>
      <c r="AS54" s="55" t="s">
        <v>9</v>
      </c>
    </row>
    <row r="55" spans="1:45" ht="7.2" customHeight="1" x14ac:dyDescent="0.4">
      <c r="A55" s="50">
        <v>55</v>
      </c>
      <c r="B55" s="56" t="s">
        <v>421</v>
      </c>
      <c r="C55" s="52" t="s">
        <v>264</v>
      </c>
      <c r="D55" s="46" t="s">
        <v>91</v>
      </c>
      <c r="E55" s="53" t="s">
        <v>422</v>
      </c>
      <c r="F55" s="46" t="s">
        <v>94</v>
      </c>
      <c r="G55" s="47">
        <v>11.5</v>
      </c>
      <c r="H55" s="46" t="s">
        <v>95</v>
      </c>
      <c r="I55" s="47">
        <v>14</v>
      </c>
      <c r="J55" s="46" t="s">
        <v>96</v>
      </c>
      <c r="K55" s="47">
        <v>24</v>
      </c>
      <c r="L55" s="46" t="s">
        <v>416</v>
      </c>
      <c r="M55" s="55">
        <v>2.2999999999999998</v>
      </c>
      <c r="N55" s="54" t="s">
        <v>105</v>
      </c>
      <c r="O55" s="55" t="s">
        <v>417</v>
      </c>
      <c r="P55" s="46" t="s">
        <v>93</v>
      </c>
      <c r="Q55" s="55" t="s">
        <v>418</v>
      </c>
      <c r="R55" s="46" t="s">
        <v>9</v>
      </c>
      <c r="S55" s="55" t="s">
        <v>9</v>
      </c>
      <c r="T55" s="46" t="s">
        <v>9</v>
      </c>
      <c r="U55" s="55" t="s">
        <v>9</v>
      </c>
      <c r="V55" s="46" t="s">
        <v>9</v>
      </c>
      <c r="W55" s="55" t="s">
        <v>9</v>
      </c>
      <c r="X55" s="46" t="s">
        <v>9</v>
      </c>
      <c r="Y55" s="55" t="s">
        <v>9</v>
      </c>
      <c r="Z55" s="46" t="s">
        <v>9</v>
      </c>
      <c r="AA55" s="55" t="s">
        <v>9</v>
      </c>
      <c r="AB55" s="46" t="s">
        <v>9</v>
      </c>
      <c r="AC55" s="55" t="s">
        <v>9</v>
      </c>
      <c r="AD55" s="46" t="s">
        <v>9</v>
      </c>
      <c r="AE55" s="55" t="s">
        <v>9</v>
      </c>
      <c r="AF55" s="46" t="s">
        <v>9</v>
      </c>
      <c r="AG55" s="55" t="s">
        <v>9</v>
      </c>
      <c r="AH55" s="46" t="s">
        <v>9</v>
      </c>
      <c r="AI55" s="55" t="s">
        <v>9</v>
      </c>
      <c r="AJ55" s="46" t="s">
        <v>9</v>
      </c>
      <c r="AK55" s="55" t="s">
        <v>9</v>
      </c>
      <c r="AL55" s="46" t="s">
        <v>9</v>
      </c>
      <c r="AM55" s="55" t="s">
        <v>9</v>
      </c>
      <c r="AN55" s="46" t="s">
        <v>9</v>
      </c>
      <c r="AO55" s="55" t="s">
        <v>9</v>
      </c>
      <c r="AP55" s="46" t="s">
        <v>9</v>
      </c>
      <c r="AQ55" s="55" t="s">
        <v>9</v>
      </c>
      <c r="AR55" s="46" t="s">
        <v>9</v>
      </c>
      <c r="AS55" s="55" t="s">
        <v>9</v>
      </c>
    </row>
    <row r="56" spans="1:45" ht="7.2" customHeight="1" x14ac:dyDescent="0.4">
      <c r="A56" s="50">
        <v>56</v>
      </c>
      <c r="B56" s="56" t="s">
        <v>423</v>
      </c>
      <c r="C56" s="52" t="s">
        <v>264</v>
      </c>
      <c r="D56" s="46" t="s">
        <v>91</v>
      </c>
      <c r="E56" s="53" t="s">
        <v>422</v>
      </c>
      <c r="F56" s="46" t="s">
        <v>94</v>
      </c>
      <c r="G56" s="47">
        <v>11.5</v>
      </c>
      <c r="H56" s="46" t="s">
        <v>95</v>
      </c>
      <c r="I56" s="47">
        <v>19</v>
      </c>
      <c r="J56" s="46" t="s">
        <v>96</v>
      </c>
      <c r="K56" s="47">
        <v>39</v>
      </c>
      <c r="L56" s="46" t="s">
        <v>416</v>
      </c>
      <c r="M56" s="55">
        <v>5.0999999999999996</v>
      </c>
      <c r="N56" s="54" t="s">
        <v>105</v>
      </c>
      <c r="O56" s="55" t="s">
        <v>417</v>
      </c>
      <c r="P56" s="46" t="s">
        <v>93</v>
      </c>
      <c r="Q56" s="55" t="s">
        <v>418</v>
      </c>
      <c r="R56" s="46" t="s">
        <v>9</v>
      </c>
      <c r="S56" s="55" t="s">
        <v>9</v>
      </c>
      <c r="T56" s="46" t="s">
        <v>9</v>
      </c>
      <c r="U56" s="55" t="s">
        <v>9</v>
      </c>
      <c r="V56" s="46" t="s">
        <v>9</v>
      </c>
      <c r="W56" s="55" t="s">
        <v>9</v>
      </c>
      <c r="X56" s="46" t="s">
        <v>9</v>
      </c>
      <c r="Y56" s="55" t="s">
        <v>9</v>
      </c>
      <c r="Z56" s="46" t="s">
        <v>9</v>
      </c>
      <c r="AA56" s="55" t="s">
        <v>9</v>
      </c>
      <c r="AB56" s="46" t="s">
        <v>9</v>
      </c>
      <c r="AC56" s="55" t="s">
        <v>9</v>
      </c>
      <c r="AD56" s="46" t="s">
        <v>9</v>
      </c>
      <c r="AE56" s="55" t="s">
        <v>9</v>
      </c>
      <c r="AF56" s="46" t="s">
        <v>9</v>
      </c>
      <c r="AG56" s="55" t="s">
        <v>9</v>
      </c>
      <c r="AH56" s="46" t="s">
        <v>9</v>
      </c>
      <c r="AI56" s="55" t="s">
        <v>9</v>
      </c>
      <c r="AJ56" s="46" t="s">
        <v>9</v>
      </c>
      <c r="AK56" s="55" t="s">
        <v>9</v>
      </c>
      <c r="AL56" s="46" t="s">
        <v>9</v>
      </c>
      <c r="AM56" s="55" t="s">
        <v>9</v>
      </c>
      <c r="AN56" s="46" t="s">
        <v>9</v>
      </c>
      <c r="AO56" s="55" t="s">
        <v>9</v>
      </c>
      <c r="AP56" s="46" t="s">
        <v>9</v>
      </c>
      <c r="AQ56" s="55" t="s">
        <v>9</v>
      </c>
      <c r="AR56" s="46" t="s">
        <v>9</v>
      </c>
      <c r="AS56" s="55" t="s">
        <v>9</v>
      </c>
    </row>
    <row r="57" spans="1:45" ht="7.2" customHeight="1" x14ac:dyDescent="0.4">
      <c r="A57" s="50">
        <v>57</v>
      </c>
      <c r="B57" s="56" t="s">
        <v>424</v>
      </c>
      <c r="C57" s="52" t="s">
        <v>264</v>
      </c>
      <c r="D57" s="46" t="s">
        <v>91</v>
      </c>
      <c r="E57" s="53" t="s">
        <v>425</v>
      </c>
      <c r="F57" s="46" t="s">
        <v>94</v>
      </c>
      <c r="G57" s="47">
        <v>14</v>
      </c>
      <c r="H57" s="46" t="s">
        <v>95</v>
      </c>
      <c r="I57" s="47">
        <v>19</v>
      </c>
      <c r="J57" s="46" t="s">
        <v>96</v>
      </c>
      <c r="K57" s="47">
        <v>29</v>
      </c>
      <c r="L57" s="46" t="s">
        <v>416</v>
      </c>
      <c r="M57" s="55">
        <v>4.5</v>
      </c>
      <c r="N57" s="54" t="s">
        <v>105</v>
      </c>
      <c r="O57" s="55" t="s">
        <v>417</v>
      </c>
      <c r="P57" s="46" t="s">
        <v>93</v>
      </c>
      <c r="Q57" s="55" t="s">
        <v>418</v>
      </c>
      <c r="R57" s="46" t="s">
        <v>9</v>
      </c>
      <c r="S57" s="55" t="s">
        <v>9</v>
      </c>
      <c r="T57" s="46" t="s">
        <v>9</v>
      </c>
      <c r="U57" s="55" t="s">
        <v>9</v>
      </c>
      <c r="V57" s="46" t="s">
        <v>9</v>
      </c>
      <c r="W57" s="55" t="s">
        <v>9</v>
      </c>
      <c r="X57" s="46" t="s">
        <v>9</v>
      </c>
      <c r="Y57" s="55" t="s">
        <v>9</v>
      </c>
      <c r="Z57" s="46" t="s">
        <v>9</v>
      </c>
      <c r="AA57" s="55" t="s">
        <v>9</v>
      </c>
      <c r="AB57" s="46" t="s">
        <v>9</v>
      </c>
      <c r="AC57" s="55" t="s">
        <v>9</v>
      </c>
      <c r="AD57" s="46" t="s">
        <v>9</v>
      </c>
      <c r="AE57" s="55" t="s">
        <v>9</v>
      </c>
      <c r="AF57" s="46" t="s">
        <v>9</v>
      </c>
      <c r="AG57" s="55" t="s">
        <v>9</v>
      </c>
      <c r="AH57" s="46" t="s">
        <v>9</v>
      </c>
      <c r="AI57" s="55" t="s">
        <v>9</v>
      </c>
      <c r="AJ57" s="46" t="s">
        <v>9</v>
      </c>
      <c r="AK57" s="55" t="s">
        <v>9</v>
      </c>
      <c r="AL57" s="46" t="s">
        <v>9</v>
      </c>
      <c r="AM57" s="55" t="s">
        <v>9</v>
      </c>
      <c r="AN57" s="46" t="s">
        <v>9</v>
      </c>
      <c r="AO57" s="55" t="s">
        <v>9</v>
      </c>
      <c r="AP57" s="46" t="s">
        <v>9</v>
      </c>
      <c r="AQ57" s="55" t="s">
        <v>9</v>
      </c>
      <c r="AR57" s="46" t="s">
        <v>9</v>
      </c>
      <c r="AS57" s="55" t="s">
        <v>9</v>
      </c>
    </row>
    <row r="58" spans="1:45" ht="7.2" customHeight="1" x14ac:dyDescent="0.4">
      <c r="A58" s="50">
        <v>58</v>
      </c>
      <c r="B58" s="56" t="s">
        <v>426</v>
      </c>
      <c r="C58" s="52" t="s">
        <v>264</v>
      </c>
      <c r="D58" s="46" t="s">
        <v>91</v>
      </c>
      <c r="E58" s="53" t="s">
        <v>425</v>
      </c>
      <c r="F58" s="46" t="s">
        <v>94</v>
      </c>
      <c r="G58" s="47">
        <v>14</v>
      </c>
      <c r="H58" s="46" t="s">
        <v>95</v>
      </c>
      <c r="I58" s="47">
        <v>19</v>
      </c>
      <c r="J58" s="46" t="s">
        <v>96</v>
      </c>
      <c r="K58" s="47">
        <v>39</v>
      </c>
      <c r="L58" s="46" t="s">
        <v>416</v>
      </c>
      <c r="M58" s="55">
        <v>6.4</v>
      </c>
      <c r="N58" s="54" t="s">
        <v>105</v>
      </c>
      <c r="O58" s="55" t="s">
        <v>417</v>
      </c>
      <c r="P58" s="46" t="s">
        <v>93</v>
      </c>
      <c r="Q58" s="55" t="s">
        <v>418</v>
      </c>
      <c r="R58" s="46" t="s">
        <v>9</v>
      </c>
      <c r="S58" s="55" t="s">
        <v>9</v>
      </c>
      <c r="T58" s="46" t="s">
        <v>9</v>
      </c>
      <c r="U58" s="55" t="s">
        <v>9</v>
      </c>
      <c r="V58" s="46" t="s">
        <v>9</v>
      </c>
      <c r="W58" s="55" t="s">
        <v>9</v>
      </c>
      <c r="X58" s="46" t="s">
        <v>9</v>
      </c>
      <c r="Y58" s="55" t="s">
        <v>9</v>
      </c>
      <c r="Z58" s="46" t="s">
        <v>9</v>
      </c>
      <c r="AA58" s="55" t="s">
        <v>9</v>
      </c>
      <c r="AB58" s="46" t="s">
        <v>9</v>
      </c>
      <c r="AC58" s="55" t="s">
        <v>9</v>
      </c>
      <c r="AD58" s="46" t="s">
        <v>9</v>
      </c>
      <c r="AE58" s="55" t="s">
        <v>9</v>
      </c>
      <c r="AF58" s="46" t="s">
        <v>9</v>
      </c>
      <c r="AG58" s="55" t="s">
        <v>9</v>
      </c>
      <c r="AH58" s="46" t="s">
        <v>9</v>
      </c>
      <c r="AI58" s="55" t="s">
        <v>9</v>
      </c>
      <c r="AJ58" s="46" t="s">
        <v>9</v>
      </c>
      <c r="AK58" s="55" t="s">
        <v>9</v>
      </c>
      <c r="AL58" s="46" t="s">
        <v>9</v>
      </c>
      <c r="AM58" s="55" t="s">
        <v>9</v>
      </c>
      <c r="AN58" s="46" t="s">
        <v>9</v>
      </c>
      <c r="AO58" s="55" t="s">
        <v>9</v>
      </c>
      <c r="AP58" s="46" t="s">
        <v>9</v>
      </c>
      <c r="AQ58" s="55" t="s">
        <v>9</v>
      </c>
      <c r="AR58" s="46" t="s">
        <v>9</v>
      </c>
      <c r="AS58" s="55" t="s">
        <v>9</v>
      </c>
    </row>
    <row r="59" spans="1:45" ht="7.2" customHeight="1" x14ac:dyDescent="0.4">
      <c r="A59" s="50">
        <v>59</v>
      </c>
      <c r="B59" s="56" t="s">
        <v>427</v>
      </c>
      <c r="C59" s="52" t="s">
        <v>264</v>
      </c>
      <c r="D59" s="46" t="s">
        <v>91</v>
      </c>
      <c r="E59" s="53" t="s">
        <v>428</v>
      </c>
      <c r="F59" s="46" t="s">
        <v>94</v>
      </c>
      <c r="G59" s="47">
        <v>19</v>
      </c>
      <c r="H59" s="46" t="s">
        <v>95</v>
      </c>
      <c r="I59" s="47">
        <v>19</v>
      </c>
      <c r="J59" s="46" t="s">
        <v>96</v>
      </c>
      <c r="K59" s="47">
        <v>29</v>
      </c>
      <c r="L59" s="46" t="s">
        <v>416</v>
      </c>
      <c r="M59" s="55">
        <v>5.3</v>
      </c>
      <c r="N59" s="54" t="s">
        <v>105</v>
      </c>
      <c r="O59" s="55" t="s">
        <v>417</v>
      </c>
      <c r="P59" s="46" t="s">
        <v>93</v>
      </c>
      <c r="Q59" s="55" t="s">
        <v>418</v>
      </c>
      <c r="R59" s="46" t="s">
        <v>9</v>
      </c>
      <c r="S59" s="55" t="s">
        <v>9</v>
      </c>
      <c r="T59" s="46" t="s">
        <v>9</v>
      </c>
      <c r="U59" s="55" t="s">
        <v>9</v>
      </c>
      <c r="V59" s="46" t="s">
        <v>9</v>
      </c>
      <c r="W59" s="55" t="s">
        <v>9</v>
      </c>
      <c r="X59" s="46" t="s">
        <v>9</v>
      </c>
      <c r="Y59" s="55" t="s">
        <v>9</v>
      </c>
      <c r="Z59" s="46" t="s">
        <v>9</v>
      </c>
      <c r="AA59" s="55" t="s">
        <v>9</v>
      </c>
      <c r="AB59" s="46" t="s">
        <v>9</v>
      </c>
      <c r="AC59" s="55" t="s">
        <v>9</v>
      </c>
      <c r="AD59" s="46" t="s">
        <v>9</v>
      </c>
      <c r="AE59" s="55" t="s">
        <v>9</v>
      </c>
      <c r="AF59" s="46" t="s">
        <v>9</v>
      </c>
      <c r="AG59" s="55" t="s">
        <v>9</v>
      </c>
      <c r="AH59" s="46" t="s">
        <v>9</v>
      </c>
      <c r="AI59" s="55" t="s">
        <v>9</v>
      </c>
      <c r="AJ59" s="46" t="s">
        <v>9</v>
      </c>
      <c r="AK59" s="55" t="s">
        <v>9</v>
      </c>
      <c r="AL59" s="46" t="s">
        <v>9</v>
      </c>
      <c r="AM59" s="55" t="s">
        <v>9</v>
      </c>
      <c r="AN59" s="46" t="s">
        <v>9</v>
      </c>
      <c r="AO59" s="55" t="s">
        <v>9</v>
      </c>
      <c r="AP59" s="46" t="s">
        <v>9</v>
      </c>
      <c r="AQ59" s="55" t="s">
        <v>9</v>
      </c>
      <c r="AR59" s="46" t="s">
        <v>9</v>
      </c>
      <c r="AS59" s="55" t="s">
        <v>9</v>
      </c>
    </row>
    <row r="60" spans="1:45" ht="7.2" customHeight="1" x14ac:dyDescent="0.4">
      <c r="A60" s="50">
        <v>60</v>
      </c>
      <c r="B60" s="56" t="s">
        <v>429</v>
      </c>
      <c r="C60" s="52" t="s">
        <v>264</v>
      </c>
      <c r="D60" s="46" t="s">
        <v>91</v>
      </c>
      <c r="E60" s="53" t="s">
        <v>430</v>
      </c>
      <c r="F60" s="46" t="s">
        <v>94</v>
      </c>
      <c r="G60" s="47">
        <v>9</v>
      </c>
      <c r="H60" s="46" t="s">
        <v>95</v>
      </c>
      <c r="I60" s="47">
        <v>19</v>
      </c>
      <c r="J60" s="46" t="s">
        <v>96</v>
      </c>
      <c r="K60" s="47">
        <v>19</v>
      </c>
      <c r="L60" s="46" t="s">
        <v>416</v>
      </c>
      <c r="M60" s="55">
        <v>3.3</v>
      </c>
      <c r="N60" s="54" t="s">
        <v>105</v>
      </c>
      <c r="O60" s="55" t="s">
        <v>417</v>
      </c>
      <c r="P60" s="46" t="s">
        <v>93</v>
      </c>
      <c r="Q60" s="55" t="s">
        <v>431</v>
      </c>
      <c r="R60" s="46" t="s">
        <v>9</v>
      </c>
      <c r="S60" s="55" t="s">
        <v>9</v>
      </c>
      <c r="T60" s="46" t="s">
        <v>9</v>
      </c>
      <c r="U60" s="55" t="s">
        <v>9</v>
      </c>
      <c r="V60" s="46" t="s">
        <v>9</v>
      </c>
      <c r="W60" s="55" t="s">
        <v>9</v>
      </c>
      <c r="X60" s="46" t="s">
        <v>9</v>
      </c>
      <c r="Y60" s="55" t="s">
        <v>9</v>
      </c>
      <c r="Z60" s="46" t="s">
        <v>9</v>
      </c>
      <c r="AA60" s="55" t="s">
        <v>9</v>
      </c>
      <c r="AB60" s="46" t="s">
        <v>9</v>
      </c>
      <c r="AC60" s="55" t="s">
        <v>9</v>
      </c>
      <c r="AD60" s="46" t="s">
        <v>9</v>
      </c>
      <c r="AE60" s="55" t="s">
        <v>9</v>
      </c>
      <c r="AF60" s="46" t="s">
        <v>9</v>
      </c>
      <c r="AG60" s="55" t="s">
        <v>9</v>
      </c>
      <c r="AH60" s="46" t="s">
        <v>9</v>
      </c>
      <c r="AI60" s="55" t="s">
        <v>9</v>
      </c>
      <c r="AJ60" s="46" t="s">
        <v>9</v>
      </c>
      <c r="AK60" s="55" t="s">
        <v>9</v>
      </c>
      <c r="AL60" s="46" t="s">
        <v>9</v>
      </c>
      <c r="AM60" s="55" t="s">
        <v>9</v>
      </c>
      <c r="AN60" s="46" t="s">
        <v>9</v>
      </c>
      <c r="AO60" s="55" t="s">
        <v>9</v>
      </c>
      <c r="AP60" s="46" t="s">
        <v>9</v>
      </c>
      <c r="AQ60" s="55" t="s">
        <v>9</v>
      </c>
      <c r="AR60" s="46" t="s">
        <v>9</v>
      </c>
      <c r="AS60" s="55" t="s">
        <v>9</v>
      </c>
    </row>
    <row r="61" spans="1:45" ht="7.2" customHeight="1" x14ac:dyDescent="0.4">
      <c r="A61" s="50">
        <v>61</v>
      </c>
      <c r="B61" s="56" t="s">
        <v>432</v>
      </c>
      <c r="C61" s="52" t="s">
        <v>264</v>
      </c>
      <c r="D61" s="46" t="s">
        <v>91</v>
      </c>
      <c r="E61" s="53" t="s">
        <v>430</v>
      </c>
      <c r="F61" s="46" t="s">
        <v>94</v>
      </c>
      <c r="G61" s="47">
        <v>9</v>
      </c>
      <c r="H61" s="46" t="s">
        <v>95</v>
      </c>
      <c r="I61" s="47">
        <v>19</v>
      </c>
      <c r="J61" s="46" t="s">
        <v>96</v>
      </c>
      <c r="K61" s="47">
        <v>29</v>
      </c>
      <c r="L61" s="46" t="s">
        <v>416</v>
      </c>
      <c r="M61" s="55">
        <v>4.5</v>
      </c>
      <c r="N61" s="54" t="s">
        <v>105</v>
      </c>
      <c r="O61" s="55" t="s">
        <v>417</v>
      </c>
      <c r="P61" s="46" t="s">
        <v>93</v>
      </c>
      <c r="Q61" s="55" t="s">
        <v>431</v>
      </c>
      <c r="R61" s="46" t="s">
        <v>9</v>
      </c>
      <c r="S61" s="55" t="s">
        <v>9</v>
      </c>
      <c r="T61" s="46" t="s">
        <v>9</v>
      </c>
      <c r="U61" s="55" t="s">
        <v>9</v>
      </c>
      <c r="V61" s="46" t="s">
        <v>9</v>
      </c>
      <c r="W61" s="55" t="s">
        <v>9</v>
      </c>
      <c r="X61" s="46" t="s">
        <v>9</v>
      </c>
      <c r="Y61" s="55" t="s">
        <v>9</v>
      </c>
      <c r="Z61" s="46" t="s">
        <v>9</v>
      </c>
      <c r="AA61" s="55" t="s">
        <v>9</v>
      </c>
      <c r="AB61" s="46" t="s">
        <v>9</v>
      </c>
      <c r="AC61" s="55" t="s">
        <v>9</v>
      </c>
      <c r="AD61" s="46" t="s">
        <v>9</v>
      </c>
      <c r="AE61" s="55" t="s">
        <v>9</v>
      </c>
      <c r="AF61" s="46" t="s">
        <v>9</v>
      </c>
      <c r="AG61" s="55" t="s">
        <v>9</v>
      </c>
      <c r="AH61" s="46" t="s">
        <v>9</v>
      </c>
      <c r="AI61" s="55" t="s">
        <v>9</v>
      </c>
      <c r="AJ61" s="46" t="s">
        <v>9</v>
      </c>
      <c r="AK61" s="55" t="s">
        <v>9</v>
      </c>
      <c r="AL61" s="46" t="s">
        <v>9</v>
      </c>
      <c r="AM61" s="55" t="s">
        <v>9</v>
      </c>
      <c r="AN61" s="46" t="s">
        <v>9</v>
      </c>
      <c r="AO61" s="55" t="s">
        <v>9</v>
      </c>
      <c r="AP61" s="46" t="s">
        <v>9</v>
      </c>
      <c r="AQ61" s="55" t="s">
        <v>9</v>
      </c>
      <c r="AR61" s="46" t="s">
        <v>9</v>
      </c>
      <c r="AS61" s="55" t="s">
        <v>9</v>
      </c>
    </row>
    <row r="62" spans="1:45" ht="7.2" customHeight="1" x14ac:dyDescent="0.4">
      <c r="A62" s="50">
        <v>62</v>
      </c>
      <c r="B62" s="56" t="s">
        <v>433</v>
      </c>
      <c r="C62" s="52" t="s">
        <v>264</v>
      </c>
      <c r="D62" s="46" t="s">
        <v>91</v>
      </c>
      <c r="E62" s="53" t="s">
        <v>430</v>
      </c>
      <c r="F62" s="46" t="s">
        <v>94</v>
      </c>
      <c r="G62" s="47">
        <v>9</v>
      </c>
      <c r="H62" s="46" t="s">
        <v>95</v>
      </c>
      <c r="I62" s="47">
        <v>19</v>
      </c>
      <c r="J62" s="46" t="s">
        <v>96</v>
      </c>
      <c r="K62" s="47">
        <v>39</v>
      </c>
      <c r="L62" s="46" t="s">
        <v>416</v>
      </c>
      <c r="M62" s="55">
        <v>5.3</v>
      </c>
      <c r="N62" s="54" t="s">
        <v>105</v>
      </c>
      <c r="O62" s="55" t="s">
        <v>417</v>
      </c>
      <c r="P62" s="46" t="s">
        <v>93</v>
      </c>
      <c r="Q62" s="55" t="s">
        <v>431</v>
      </c>
      <c r="R62" s="46" t="s">
        <v>9</v>
      </c>
      <c r="S62" s="55" t="s">
        <v>9</v>
      </c>
      <c r="T62" s="46" t="s">
        <v>9</v>
      </c>
      <c r="U62" s="55" t="s">
        <v>9</v>
      </c>
      <c r="V62" s="46" t="s">
        <v>9</v>
      </c>
      <c r="W62" s="55" t="s">
        <v>9</v>
      </c>
      <c r="X62" s="46" t="s">
        <v>9</v>
      </c>
      <c r="Y62" s="55" t="s">
        <v>9</v>
      </c>
      <c r="Z62" s="46" t="s">
        <v>9</v>
      </c>
      <c r="AA62" s="55" t="s">
        <v>9</v>
      </c>
      <c r="AB62" s="46" t="s">
        <v>9</v>
      </c>
      <c r="AC62" s="55" t="s">
        <v>9</v>
      </c>
      <c r="AD62" s="46" t="s">
        <v>9</v>
      </c>
      <c r="AE62" s="55" t="s">
        <v>9</v>
      </c>
      <c r="AF62" s="46" t="s">
        <v>9</v>
      </c>
      <c r="AG62" s="55" t="s">
        <v>9</v>
      </c>
      <c r="AH62" s="46" t="s">
        <v>9</v>
      </c>
      <c r="AI62" s="55" t="s">
        <v>9</v>
      </c>
      <c r="AJ62" s="46" t="s">
        <v>9</v>
      </c>
      <c r="AK62" s="55" t="s">
        <v>9</v>
      </c>
      <c r="AL62" s="46" t="s">
        <v>9</v>
      </c>
      <c r="AM62" s="55" t="s">
        <v>9</v>
      </c>
      <c r="AN62" s="46" t="s">
        <v>9</v>
      </c>
      <c r="AO62" s="55" t="s">
        <v>9</v>
      </c>
      <c r="AP62" s="46" t="s">
        <v>9</v>
      </c>
      <c r="AQ62" s="55" t="s">
        <v>9</v>
      </c>
      <c r="AR62" s="46" t="s">
        <v>9</v>
      </c>
      <c r="AS62" s="55" t="s">
        <v>9</v>
      </c>
    </row>
    <row r="63" spans="1:45" ht="7.2" customHeight="1" x14ac:dyDescent="0.4">
      <c r="A63" s="50">
        <v>63</v>
      </c>
      <c r="B63" s="56" t="s">
        <v>434</v>
      </c>
      <c r="C63" s="52" t="s">
        <v>264</v>
      </c>
      <c r="D63" s="46" t="s">
        <v>91</v>
      </c>
      <c r="E63" s="53" t="s">
        <v>435</v>
      </c>
      <c r="F63" s="46" t="s">
        <v>94</v>
      </c>
      <c r="G63" s="47">
        <v>11.5</v>
      </c>
      <c r="H63" s="46" t="s">
        <v>95</v>
      </c>
      <c r="I63" s="47">
        <v>19</v>
      </c>
      <c r="J63" s="46" t="s">
        <v>96</v>
      </c>
      <c r="K63" s="47">
        <v>39</v>
      </c>
      <c r="L63" s="46" t="s">
        <v>416</v>
      </c>
      <c r="M63" s="55">
        <v>5.2</v>
      </c>
      <c r="N63" s="54" t="s">
        <v>105</v>
      </c>
      <c r="O63" s="55" t="s">
        <v>408</v>
      </c>
      <c r="P63" s="46" t="s">
        <v>93</v>
      </c>
      <c r="Q63" s="55" t="s">
        <v>418</v>
      </c>
      <c r="R63" s="46" t="s">
        <v>9</v>
      </c>
      <c r="S63" s="55" t="s">
        <v>9</v>
      </c>
      <c r="T63" s="46" t="s">
        <v>9</v>
      </c>
      <c r="U63" s="55" t="s">
        <v>9</v>
      </c>
      <c r="V63" s="46" t="s">
        <v>9</v>
      </c>
      <c r="W63" s="55" t="s">
        <v>9</v>
      </c>
      <c r="X63" s="46" t="s">
        <v>9</v>
      </c>
      <c r="Y63" s="55" t="s">
        <v>9</v>
      </c>
      <c r="Z63" s="46" t="s">
        <v>9</v>
      </c>
      <c r="AA63" s="55" t="s">
        <v>9</v>
      </c>
      <c r="AB63" s="46" t="s">
        <v>9</v>
      </c>
      <c r="AC63" s="55" t="s">
        <v>9</v>
      </c>
      <c r="AD63" s="46" t="s">
        <v>9</v>
      </c>
      <c r="AE63" s="55" t="s">
        <v>9</v>
      </c>
      <c r="AF63" s="46" t="s">
        <v>9</v>
      </c>
      <c r="AG63" s="55" t="s">
        <v>9</v>
      </c>
      <c r="AH63" s="46" t="s">
        <v>9</v>
      </c>
      <c r="AI63" s="55" t="s">
        <v>9</v>
      </c>
      <c r="AJ63" s="46" t="s">
        <v>9</v>
      </c>
      <c r="AK63" s="55" t="s">
        <v>9</v>
      </c>
      <c r="AL63" s="46" t="s">
        <v>9</v>
      </c>
      <c r="AM63" s="55" t="s">
        <v>9</v>
      </c>
      <c r="AN63" s="46" t="s">
        <v>9</v>
      </c>
      <c r="AO63" s="55" t="s">
        <v>9</v>
      </c>
      <c r="AP63" s="46" t="s">
        <v>9</v>
      </c>
      <c r="AQ63" s="55" t="s">
        <v>9</v>
      </c>
      <c r="AR63" s="46" t="s">
        <v>9</v>
      </c>
      <c r="AS63" s="55" t="s">
        <v>9</v>
      </c>
    </row>
    <row r="64" spans="1:45" ht="7.2" customHeight="1" x14ac:dyDescent="0.4">
      <c r="A64" s="50">
        <v>64</v>
      </c>
      <c r="B64" s="56" t="s">
        <v>436</v>
      </c>
      <c r="C64" s="52" t="s">
        <v>264</v>
      </c>
      <c r="D64" s="46" t="s">
        <v>91</v>
      </c>
      <c r="E64" s="53" t="s">
        <v>435</v>
      </c>
      <c r="F64" s="46" t="s">
        <v>94</v>
      </c>
      <c r="G64" s="47">
        <v>11.5</v>
      </c>
      <c r="H64" s="46" t="s">
        <v>95</v>
      </c>
      <c r="I64" s="47">
        <v>19</v>
      </c>
      <c r="J64" s="46" t="s">
        <v>96</v>
      </c>
      <c r="K64" s="47">
        <v>14</v>
      </c>
      <c r="L64" s="46" t="s">
        <v>416</v>
      </c>
      <c r="M64" s="55">
        <v>2.6</v>
      </c>
      <c r="N64" s="54" t="s">
        <v>105</v>
      </c>
      <c r="O64" s="55" t="s">
        <v>408</v>
      </c>
      <c r="P64" s="46" t="s">
        <v>93</v>
      </c>
      <c r="Q64" s="55" t="s">
        <v>418</v>
      </c>
      <c r="R64" s="46" t="s">
        <v>9</v>
      </c>
      <c r="S64" s="55" t="s">
        <v>9</v>
      </c>
      <c r="T64" s="46" t="s">
        <v>9</v>
      </c>
      <c r="U64" s="55" t="s">
        <v>9</v>
      </c>
      <c r="V64" s="46" t="s">
        <v>9</v>
      </c>
      <c r="W64" s="55" t="s">
        <v>9</v>
      </c>
      <c r="X64" s="46" t="s">
        <v>9</v>
      </c>
      <c r="Y64" s="55" t="s">
        <v>9</v>
      </c>
      <c r="Z64" s="46" t="s">
        <v>9</v>
      </c>
      <c r="AA64" s="55" t="s">
        <v>9</v>
      </c>
      <c r="AB64" s="46" t="s">
        <v>9</v>
      </c>
      <c r="AC64" s="55" t="s">
        <v>9</v>
      </c>
      <c r="AD64" s="46" t="s">
        <v>9</v>
      </c>
      <c r="AE64" s="55" t="s">
        <v>9</v>
      </c>
      <c r="AF64" s="46" t="s">
        <v>9</v>
      </c>
      <c r="AG64" s="55" t="s">
        <v>9</v>
      </c>
      <c r="AH64" s="46" t="s">
        <v>9</v>
      </c>
      <c r="AI64" s="55" t="s">
        <v>9</v>
      </c>
      <c r="AJ64" s="46" t="s">
        <v>9</v>
      </c>
      <c r="AK64" s="55" t="s">
        <v>9</v>
      </c>
      <c r="AL64" s="46" t="s">
        <v>9</v>
      </c>
      <c r="AM64" s="55" t="s">
        <v>9</v>
      </c>
      <c r="AN64" s="46" t="s">
        <v>9</v>
      </c>
      <c r="AO64" s="55" t="s">
        <v>9</v>
      </c>
      <c r="AP64" s="46" t="s">
        <v>9</v>
      </c>
      <c r="AQ64" s="55" t="s">
        <v>9</v>
      </c>
      <c r="AR64" s="46" t="s">
        <v>9</v>
      </c>
      <c r="AS64" s="55" t="s">
        <v>9</v>
      </c>
    </row>
    <row r="65" spans="1:45" ht="7.2" customHeight="1" x14ac:dyDescent="0.4">
      <c r="A65" s="50">
        <v>65</v>
      </c>
      <c r="B65" s="56" t="s">
        <v>437</v>
      </c>
      <c r="C65" s="52" t="s">
        <v>264</v>
      </c>
      <c r="D65" s="46" t="s">
        <v>91</v>
      </c>
      <c r="E65" s="53" t="s">
        <v>435</v>
      </c>
      <c r="F65" s="46" t="s">
        <v>94</v>
      </c>
      <c r="G65" s="47">
        <v>11.5</v>
      </c>
      <c r="H65" s="46" t="s">
        <v>95</v>
      </c>
      <c r="I65" s="47">
        <v>19</v>
      </c>
      <c r="J65" s="46" t="s">
        <v>96</v>
      </c>
      <c r="K65" s="47">
        <v>39</v>
      </c>
      <c r="L65" s="46" t="s">
        <v>416</v>
      </c>
      <c r="M65" s="55">
        <v>6.5</v>
      </c>
      <c r="N65" s="54" t="s">
        <v>105</v>
      </c>
      <c r="O65" s="55" t="s">
        <v>408</v>
      </c>
      <c r="P65" s="46" t="s">
        <v>93</v>
      </c>
      <c r="Q65" s="55" t="s">
        <v>418</v>
      </c>
      <c r="R65" s="46" t="s">
        <v>9</v>
      </c>
      <c r="S65" s="55" t="s">
        <v>9</v>
      </c>
      <c r="T65" s="46" t="s">
        <v>9</v>
      </c>
      <c r="U65" s="55" t="s">
        <v>9</v>
      </c>
      <c r="V65" s="46" t="s">
        <v>9</v>
      </c>
      <c r="W65" s="55" t="s">
        <v>9</v>
      </c>
      <c r="X65" s="46" t="s">
        <v>9</v>
      </c>
      <c r="Y65" s="55" t="s">
        <v>9</v>
      </c>
      <c r="Z65" s="46" t="s">
        <v>9</v>
      </c>
      <c r="AA65" s="55" t="s">
        <v>9</v>
      </c>
      <c r="AB65" s="46" t="s">
        <v>9</v>
      </c>
      <c r="AC65" s="55" t="s">
        <v>9</v>
      </c>
      <c r="AD65" s="46" t="s">
        <v>9</v>
      </c>
      <c r="AE65" s="55" t="s">
        <v>9</v>
      </c>
      <c r="AF65" s="46" t="s">
        <v>9</v>
      </c>
      <c r="AG65" s="55" t="s">
        <v>9</v>
      </c>
      <c r="AH65" s="46" t="s">
        <v>9</v>
      </c>
      <c r="AI65" s="55" t="s">
        <v>9</v>
      </c>
      <c r="AJ65" s="46" t="s">
        <v>9</v>
      </c>
      <c r="AK65" s="55" t="s">
        <v>9</v>
      </c>
      <c r="AL65" s="46" t="s">
        <v>9</v>
      </c>
      <c r="AM65" s="55" t="s">
        <v>9</v>
      </c>
      <c r="AN65" s="46" t="s">
        <v>9</v>
      </c>
      <c r="AO65" s="55" t="s">
        <v>9</v>
      </c>
      <c r="AP65" s="46" t="s">
        <v>9</v>
      </c>
      <c r="AQ65" s="55" t="s">
        <v>9</v>
      </c>
      <c r="AR65" s="46" t="s">
        <v>9</v>
      </c>
      <c r="AS65" s="55" t="s">
        <v>9</v>
      </c>
    </row>
    <row r="66" spans="1:45" ht="7.2" customHeight="1" x14ac:dyDescent="0.4">
      <c r="A66" s="50">
        <v>66</v>
      </c>
      <c r="B66" s="56" t="s">
        <v>438</v>
      </c>
      <c r="C66" s="52" t="s">
        <v>264</v>
      </c>
      <c r="D66" s="46" t="s">
        <v>91</v>
      </c>
      <c r="E66" s="53" t="s">
        <v>435</v>
      </c>
      <c r="F66" s="46" t="s">
        <v>94</v>
      </c>
      <c r="G66" s="47">
        <v>11.5</v>
      </c>
      <c r="H66" s="46" t="s">
        <v>95</v>
      </c>
      <c r="I66" s="47">
        <v>19</v>
      </c>
      <c r="J66" s="46" t="s">
        <v>96</v>
      </c>
      <c r="K66" s="47">
        <v>19</v>
      </c>
      <c r="L66" s="46" t="s">
        <v>416</v>
      </c>
      <c r="M66" s="55">
        <v>3.6</v>
      </c>
      <c r="N66" s="54" t="s">
        <v>105</v>
      </c>
      <c r="O66" s="55" t="s">
        <v>408</v>
      </c>
      <c r="P66" s="46" t="s">
        <v>93</v>
      </c>
      <c r="Q66" s="55" t="s">
        <v>418</v>
      </c>
      <c r="R66" s="46" t="s">
        <v>9</v>
      </c>
      <c r="S66" s="55" t="s">
        <v>9</v>
      </c>
      <c r="T66" s="46" t="s">
        <v>9</v>
      </c>
      <c r="U66" s="55" t="s">
        <v>9</v>
      </c>
      <c r="V66" s="46" t="s">
        <v>9</v>
      </c>
      <c r="W66" s="55" t="s">
        <v>9</v>
      </c>
      <c r="X66" s="46" t="s">
        <v>9</v>
      </c>
      <c r="Y66" s="55" t="s">
        <v>9</v>
      </c>
      <c r="Z66" s="46" t="s">
        <v>9</v>
      </c>
      <c r="AA66" s="55" t="s">
        <v>9</v>
      </c>
      <c r="AB66" s="46" t="s">
        <v>9</v>
      </c>
      <c r="AC66" s="55" t="s">
        <v>9</v>
      </c>
      <c r="AD66" s="46" t="s">
        <v>9</v>
      </c>
      <c r="AE66" s="55" t="s">
        <v>9</v>
      </c>
      <c r="AF66" s="46" t="s">
        <v>9</v>
      </c>
      <c r="AG66" s="55" t="s">
        <v>9</v>
      </c>
      <c r="AH66" s="46" t="s">
        <v>9</v>
      </c>
      <c r="AI66" s="55" t="s">
        <v>9</v>
      </c>
      <c r="AJ66" s="46" t="s">
        <v>9</v>
      </c>
      <c r="AK66" s="55" t="s">
        <v>9</v>
      </c>
      <c r="AL66" s="46" t="s">
        <v>9</v>
      </c>
      <c r="AM66" s="55" t="s">
        <v>9</v>
      </c>
      <c r="AN66" s="46" t="s">
        <v>9</v>
      </c>
      <c r="AO66" s="55" t="s">
        <v>9</v>
      </c>
      <c r="AP66" s="46" t="s">
        <v>9</v>
      </c>
      <c r="AQ66" s="55" t="s">
        <v>9</v>
      </c>
      <c r="AR66" s="46" t="s">
        <v>9</v>
      </c>
      <c r="AS66" s="55" t="s">
        <v>9</v>
      </c>
    </row>
    <row r="67" spans="1:45" ht="7.2" customHeight="1" x14ac:dyDescent="0.4">
      <c r="A67" s="50">
        <v>67</v>
      </c>
      <c r="B67" s="56" t="s">
        <v>439</v>
      </c>
      <c r="C67" s="52" t="s">
        <v>264</v>
      </c>
      <c r="D67" s="46" t="s">
        <v>91</v>
      </c>
      <c r="E67" s="53" t="s">
        <v>440</v>
      </c>
      <c r="F67" s="46" t="s">
        <v>94</v>
      </c>
      <c r="G67" s="47">
        <v>14</v>
      </c>
      <c r="H67" s="46" t="s">
        <v>95</v>
      </c>
      <c r="I67" s="47">
        <v>19</v>
      </c>
      <c r="J67" s="46" t="s">
        <v>96</v>
      </c>
      <c r="K67" s="47">
        <v>29</v>
      </c>
      <c r="L67" s="46" t="s">
        <v>416</v>
      </c>
      <c r="M67" s="55">
        <v>5.7</v>
      </c>
      <c r="N67" s="54" t="s">
        <v>105</v>
      </c>
      <c r="O67" s="55" t="s">
        <v>408</v>
      </c>
      <c r="P67" s="46" t="s">
        <v>93</v>
      </c>
      <c r="Q67" s="55" t="s">
        <v>418</v>
      </c>
      <c r="R67" s="46" t="s">
        <v>9</v>
      </c>
      <c r="S67" s="55" t="s">
        <v>9</v>
      </c>
      <c r="T67" s="46" t="s">
        <v>9</v>
      </c>
      <c r="U67" s="55" t="s">
        <v>9</v>
      </c>
      <c r="V67" s="46" t="s">
        <v>9</v>
      </c>
      <c r="W67" s="55" t="s">
        <v>9</v>
      </c>
      <c r="X67" s="46" t="s">
        <v>9</v>
      </c>
      <c r="Y67" s="55" t="s">
        <v>9</v>
      </c>
      <c r="Z67" s="46" t="s">
        <v>9</v>
      </c>
      <c r="AA67" s="55" t="s">
        <v>9</v>
      </c>
      <c r="AB67" s="46" t="s">
        <v>9</v>
      </c>
      <c r="AC67" s="55" t="s">
        <v>9</v>
      </c>
      <c r="AD67" s="46" t="s">
        <v>9</v>
      </c>
      <c r="AE67" s="55" t="s">
        <v>9</v>
      </c>
      <c r="AF67" s="46" t="s">
        <v>9</v>
      </c>
      <c r="AG67" s="55" t="s">
        <v>9</v>
      </c>
      <c r="AH67" s="46" t="s">
        <v>9</v>
      </c>
      <c r="AI67" s="55" t="s">
        <v>9</v>
      </c>
      <c r="AJ67" s="46" t="s">
        <v>9</v>
      </c>
      <c r="AK67" s="55" t="s">
        <v>9</v>
      </c>
      <c r="AL67" s="46" t="s">
        <v>9</v>
      </c>
      <c r="AM67" s="55" t="s">
        <v>9</v>
      </c>
      <c r="AN67" s="46" t="s">
        <v>9</v>
      </c>
      <c r="AO67" s="55" t="s">
        <v>9</v>
      </c>
      <c r="AP67" s="46" t="s">
        <v>9</v>
      </c>
      <c r="AQ67" s="55" t="s">
        <v>9</v>
      </c>
      <c r="AR67" s="46" t="s">
        <v>9</v>
      </c>
      <c r="AS67" s="55" t="s">
        <v>9</v>
      </c>
    </row>
    <row r="68" spans="1:45" ht="7.2" customHeight="1" x14ac:dyDescent="0.4">
      <c r="A68" s="50">
        <v>68</v>
      </c>
      <c r="B68" s="56" t="s">
        <v>441</v>
      </c>
      <c r="C68" s="52" t="s">
        <v>264</v>
      </c>
      <c r="D68" s="46" t="s">
        <v>91</v>
      </c>
      <c r="E68" s="53" t="s">
        <v>440</v>
      </c>
      <c r="F68" s="46" t="s">
        <v>94</v>
      </c>
      <c r="G68" s="47">
        <v>14</v>
      </c>
      <c r="H68" s="46" t="s">
        <v>95</v>
      </c>
      <c r="I68" s="47">
        <v>19</v>
      </c>
      <c r="J68" s="46" t="s">
        <v>96</v>
      </c>
      <c r="K68" s="47">
        <v>14</v>
      </c>
      <c r="L68" s="46" t="s">
        <v>416</v>
      </c>
      <c r="M68" s="55">
        <v>3.1</v>
      </c>
      <c r="N68" s="54" t="s">
        <v>105</v>
      </c>
      <c r="O68" s="55" t="s">
        <v>408</v>
      </c>
      <c r="P68" s="46" t="s">
        <v>93</v>
      </c>
      <c r="Q68" s="55" t="s">
        <v>418</v>
      </c>
      <c r="R68" s="46" t="s">
        <v>9</v>
      </c>
      <c r="S68" s="55" t="s">
        <v>9</v>
      </c>
      <c r="T68" s="46" t="s">
        <v>9</v>
      </c>
      <c r="U68" s="55" t="s">
        <v>9</v>
      </c>
      <c r="V68" s="46" t="s">
        <v>9</v>
      </c>
      <c r="W68" s="55" t="s">
        <v>9</v>
      </c>
      <c r="X68" s="46" t="s">
        <v>9</v>
      </c>
      <c r="Y68" s="55" t="s">
        <v>9</v>
      </c>
      <c r="Z68" s="46" t="s">
        <v>9</v>
      </c>
      <c r="AA68" s="55" t="s">
        <v>9</v>
      </c>
      <c r="AB68" s="46" t="s">
        <v>9</v>
      </c>
      <c r="AC68" s="55" t="s">
        <v>9</v>
      </c>
      <c r="AD68" s="46" t="s">
        <v>9</v>
      </c>
      <c r="AE68" s="55" t="s">
        <v>9</v>
      </c>
      <c r="AF68" s="46" t="s">
        <v>9</v>
      </c>
      <c r="AG68" s="55" t="s">
        <v>9</v>
      </c>
      <c r="AH68" s="46" t="s">
        <v>9</v>
      </c>
      <c r="AI68" s="55" t="s">
        <v>9</v>
      </c>
      <c r="AJ68" s="46" t="s">
        <v>9</v>
      </c>
      <c r="AK68" s="55" t="s">
        <v>9</v>
      </c>
      <c r="AL68" s="46" t="s">
        <v>9</v>
      </c>
      <c r="AM68" s="55" t="s">
        <v>9</v>
      </c>
      <c r="AN68" s="46" t="s">
        <v>9</v>
      </c>
      <c r="AO68" s="55" t="s">
        <v>9</v>
      </c>
      <c r="AP68" s="46" t="s">
        <v>9</v>
      </c>
      <c r="AQ68" s="55" t="s">
        <v>9</v>
      </c>
      <c r="AR68" s="46" t="s">
        <v>9</v>
      </c>
      <c r="AS68" s="55" t="s">
        <v>9</v>
      </c>
    </row>
    <row r="69" spans="1:45" ht="7.2" customHeight="1" x14ac:dyDescent="0.4">
      <c r="A69" s="50">
        <v>69</v>
      </c>
      <c r="B69" s="56" t="s">
        <v>442</v>
      </c>
      <c r="C69" s="52" t="s">
        <v>264</v>
      </c>
      <c r="D69" s="46" t="s">
        <v>91</v>
      </c>
      <c r="E69" s="53" t="s">
        <v>440</v>
      </c>
      <c r="F69" s="46" t="s">
        <v>94</v>
      </c>
      <c r="G69" s="47">
        <v>14</v>
      </c>
      <c r="H69" s="46" t="s">
        <v>95</v>
      </c>
      <c r="I69" s="47">
        <v>19</v>
      </c>
      <c r="J69" s="46" t="s">
        <v>96</v>
      </c>
      <c r="K69" s="47">
        <v>39</v>
      </c>
      <c r="L69" s="46" t="s">
        <v>416</v>
      </c>
      <c r="M69" s="55">
        <v>6.7</v>
      </c>
      <c r="N69" s="54" t="s">
        <v>105</v>
      </c>
      <c r="O69" s="55" t="s">
        <v>408</v>
      </c>
      <c r="P69" s="46" t="s">
        <v>93</v>
      </c>
      <c r="Q69" s="55" t="s">
        <v>418</v>
      </c>
      <c r="R69" s="46" t="s">
        <v>9</v>
      </c>
      <c r="S69" s="55" t="s">
        <v>9</v>
      </c>
      <c r="T69" s="46" t="s">
        <v>9</v>
      </c>
      <c r="U69" s="55" t="s">
        <v>9</v>
      </c>
      <c r="V69" s="46" t="s">
        <v>9</v>
      </c>
      <c r="W69" s="55" t="s">
        <v>9</v>
      </c>
      <c r="X69" s="46" t="s">
        <v>9</v>
      </c>
      <c r="Y69" s="55" t="s">
        <v>9</v>
      </c>
      <c r="Z69" s="46" t="s">
        <v>9</v>
      </c>
      <c r="AA69" s="55" t="s">
        <v>9</v>
      </c>
      <c r="AB69" s="46" t="s">
        <v>9</v>
      </c>
      <c r="AC69" s="55" t="s">
        <v>9</v>
      </c>
      <c r="AD69" s="46" t="s">
        <v>9</v>
      </c>
      <c r="AE69" s="55" t="s">
        <v>9</v>
      </c>
      <c r="AF69" s="46" t="s">
        <v>9</v>
      </c>
      <c r="AG69" s="55" t="s">
        <v>9</v>
      </c>
      <c r="AH69" s="46" t="s">
        <v>9</v>
      </c>
      <c r="AI69" s="55" t="s">
        <v>9</v>
      </c>
      <c r="AJ69" s="46" t="s">
        <v>9</v>
      </c>
      <c r="AK69" s="55" t="s">
        <v>9</v>
      </c>
      <c r="AL69" s="46" t="s">
        <v>9</v>
      </c>
      <c r="AM69" s="55" t="s">
        <v>9</v>
      </c>
      <c r="AN69" s="46" t="s">
        <v>9</v>
      </c>
      <c r="AO69" s="55" t="s">
        <v>9</v>
      </c>
      <c r="AP69" s="46" t="s">
        <v>9</v>
      </c>
      <c r="AQ69" s="55" t="s">
        <v>9</v>
      </c>
      <c r="AR69" s="46" t="s">
        <v>9</v>
      </c>
      <c r="AS69" s="55" t="s">
        <v>9</v>
      </c>
    </row>
    <row r="70" spans="1:45" ht="7.2" customHeight="1" x14ac:dyDescent="0.4">
      <c r="A70" s="50">
        <v>70</v>
      </c>
      <c r="B70" s="56" t="s">
        <v>443</v>
      </c>
      <c r="C70" s="52" t="s">
        <v>264</v>
      </c>
      <c r="D70" s="46" t="s">
        <v>91</v>
      </c>
      <c r="E70" s="53" t="s">
        <v>440</v>
      </c>
      <c r="F70" s="46" t="s">
        <v>94</v>
      </c>
      <c r="G70" s="47">
        <v>14</v>
      </c>
      <c r="H70" s="46" t="s">
        <v>95</v>
      </c>
      <c r="I70" s="47">
        <v>19</v>
      </c>
      <c r="J70" s="46" t="s">
        <v>96</v>
      </c>
      <c r="K70" s="47">
        <v>19</v>
      </c>
      <c r="L70" s="46" t="s">
        <v>416</v>
      </c>
      <c r="M70" s="55">
        <v>4.7</v>
      </c>
      <c r="N70" s="54" t="s">
        <v>105</v>
      </c>
      <c r="O70" s="55" t="s">
        <v>408</v>
      </c>
      <c r="P70" s="46" t="s">
        <v>93</v>
      </c>
      <c r="Q70" s="55" t="s">
        <v>418</v>
      </c>
      <c r="R70" s="46" t="s">
        <v>9</v>
      </c>
      <c r="S70" s="55" t="s">
        <v>9</v>
      </c>
      <c r="T70" s="46" t="s">
        <v>9</v>
      </c>
      <c r="U70" s="55" t="s">
        <v>9</v>
      </c>
      <c r="V70" s="46" t="s">
        <v>9</v>
      </c>
      <c r="W70" s="55" t="s">
        <v>9</v>
      </c>
      <c r="X70" s="46" t="s">
        <v>9</v>
      </c>
      <c r="Y70" s="55" t="s">
        <v>9</v>
      </c>
      <c r="Z70" s="46" t="s">
        <v>9</v>
      </c>
      <c r="AA70" s="55" t="s">
        <v>9</v>
      </c>
      <c r="AB70" s="46" t="s">
        <v>9</v>
      </c>
      <c r="AC70" s="55" t="s">
        <v>9</v>
      </c>
      <c r="AD70" s="46" t="s">
        <v>9</v>
      </c>
      <c r="AE70" s="55" t="s">
        <v>9</v>
      </c>
      <c r="AF70" s="46" t="s">
        <v>9</v>
      </c>
      <c r="AG70" s="55" t="s">
        <v>9</v>
      </c>
      <c r="AH70" s="46" t="s">
        <v>9</v>
      </c>
      <c r="AI70" s="55" t="s">
        <v>9</v>
      </c>
      <c r="AJ70" s="46" t="s">
        <v>9</v>
      </c>
      <c r="AK70" s="55" t="s">
        <v>9</v>
      </c>
      <c r="AL70" s="46" t="s">
        <v>9</v>
      </c>
      <c r="AM70" s="55" t="s">
        <v>9</v>
      </c>
      <c r="AN70" s="46" t="s">
        <v>9</v>
      </c>
      <c r="AO70" s="55" t="s">
        <v>9</v>
      </c>
      <c r="AP70" s="46" t="s">
        <v>9</v>
      </c>
      <c r="AQ70" s="55" t="s">
        <v>9</v>
      </c>
      <c r="AR70" s="46" t="s">
        <v>9</v>
      </c>
      <c r="AS70" s="55" t="s">
        <v>9</v>
      </c>
    </row>
    <row r="71" spans="1:45" ht="7.2" customHeight="1" x14ac:dyDescent="0.4">
      <c r="A71" s="50">
        <v>71</v>
      </c>
      <c r="B71" s="56" t="s">
        <v>444</v>
      </c>
      <c r="C71" s="52" t="s">
        <v>264</v>
      </c>
      <c r="D71" s="46" t="s">
        <v>91</v>
      </c>
      <c r="E71" s="53" t="s">
        <v>445</v>
      </c>
      <c r="F71" s="46" t="s">
        <v>94</v>
      </c>
      <c r="G71" s="47">
        <v>19</v>
      </c>
      <c r="H71" s="46" t="s">
        <v>95</v>
      </c>
      <c r="I71" s="47">
        <v>19</v>
      </c>
      <c r="J71" s="46" t="s">
        <v>96</v>
      </c>
      <c r="K71" s="47">
        <v>29</v>
      </c>
      <c r="L71" s="46" t="s">
        <v>416</v>
      </c>
      <c r="M71" s="55">
        <v>7.3</v>
      </c>
      <c r="N71" s="54" t="s">
        <v>105</v>
      </c>
      <c r="O71" s="55" t="s">
        <v>408</v>
      </c>
      <c r="P71" s="46" t="s">
        <v>93</v>
      </c>
      <c r="Q71" s="55" t="s">
        <v>418</v>
      </c>
      <c r="R71" s="46" t="s">
        <v>9</v>
      </c>
      <c r="S71" s="55" t="s">
        <v>9</v>
      </c>
      <c r="T71" s="46" t="s">
        <v>9</v>
      </c>
      <c r="U71" s="55" t="s">
        <v>9</v>
      </c>
      <c r="V71" s="46" t="s">
        <v>9</v>
      </c>
      <c r="W71" s="55" t="s">
        <v>9</v>
      </c>
      <c r="X71" s="46" t="s">
        <v>9</v>
      </c>
      <c r="Y71" s="55" t="s">
        <v>9</v>
      </c>
      <c r="Z71" s="46" t="s">
        <v>9</v>
      </c>
      <c r="AA71" s="55" t="s">
        <v>9</v>
      </c>
      <c r="AB71" s="46" t="s">
        <v>9</v>
      </c>
      <c r="AC71" s="55" t="s">
        <v>9</v>
      </c>
      <c r="AD71" s="46" t="s">
        <v>9</v>
      </c>
      <c r="AE71" s="55" t="s">
        <v>9</v>
      </c>
      <c r="AF71" s="46" t="s">
        <v>9</v>
      </c>
      <c r="AG71" s="55" t="s">
        <v>9</v>
      </c>
      <c r="AH71" s="46" t="s">
        <v>9</v>
      </c>
      <c r="AI71" s="55" t="s">
        <v>9</v>
      </c>
      <c r="AJ71" s="46" t="s">
        <v>9</v>
      </c>
      <c r="AK71" s="55" t="s">
        <v>9</v>
      </c>
      <c r="AL71" s="46" t="s">
        <v>9</v>
      </c>
      <c r="AM71" s="55" t="s">
        <v>9</v>
      </c>
      <c r="AN71" s="46" t="s">
        <v>9</v>
      </c>
      <c r="AO71" s="55" t="s">
        <v>9</v>
      </c>
      <c r="AP71" s="46" t="s">
        <v>9</v>
      </c>
      <c r="AQ71" s="55" t="s">
        <v>9</v>
      </c>
      <c r="AR71" s="46" t="s">
        <v>9</v>
      </c>
      <c r="AS71" s="55" t="s">
        <v>9</v>
      </c>
    </row>
    <row r="72" spans="1:45" ht="7.2" customHeight="1" x14ac:dyDescent="0.4">
      <c r="A72" s="50">
        <v>72</v>
      </c>
      <c r="B72" s="56" t="s">
        <v>446</v>
      </c>
      <c r="C72" s="52" t="s">
        <v>264</v>
      </c>
      <c r="D72" s="46" t="s">
        <v>91</v>
      </c>
      <c r="E72" s="53" t="s">
        <v>445</v>
      </c>
      <c r="F72" s="46" t="s">
        <v>94</v>
      </c>
      <c r="G72" s="47">
        <v>19</v>
      </c>
      <c r="H72" s="46" t="s">
        <v>95</v>
      </c>
      <c r="I72" s="47">
        <v>19</v>
      </c>
      <c r="J72" s="46" t="s">
        <v>96</v>
      </c>
      <c r="K72" s="47">
        <v>14</v>
      </c>
      <c r="L72" s="46" t="s">
        <v>416</v>
      </c>
      <c r="M72" s="55">
        <v>4.3</v>
      </c>
      <c r="N72" s="54" t="s">
        <v>105</v>
      </c>
      <c r="O72" s="55" t="s">
        <v>408</v>
      </c>
      <c r="P72" s="46" t="s">
        <v>93</v>
      </c>
      <c r="Q72" s="55" t="s">
        <v>418</v>
      </c>
      <c r="R72" s="46" t="s">
        <v>9</v>
      </c>
      <c r="S72" s="55" t="s">
        <v>9</v>
      </c>
      <c r="T72" s="46" t="s">
        <v>9</v>
      </c>
      <c r="U72" s="55" t="s">
        <v>9</v>
      </c>
      <c r="V72" s="46" t="s">
        <v>9</v>
      </c>
      <c r="W72" s="55" t="s">
        <v>9</v>
      </c>
      <c r="X72" s="46" t="s">
        <v>9</v>
      </c>
      <c r="Y72" s="55" t="s">
        <v>9</v>
      </c>
      <c r="Z72" s="46" t="s">
        <v>9</v>
      </c>
      <c r="AA72" s="55" t="s">
        <v>9</v>
      </c>
      <c r="AB72" s="46" t="s">
        <v>9</v>
      </c>
      <c r="AC72" s="55" t="s">
        <v>9</v>
      </c>
      <c r="AD72" s="46" t="s">
        <v>9</v>
      </c>
      <c r="AE72" s="55" t="s">
        <v>9</v>
      </c>
      <c r="AF72" s="46" t="s">
        <v>9</v>
      </c>
      <c r="AG72" s="55" t="s">
        <v>9</v>
      </c>
      <c r="AH72" s="46" t="s">
        <v>9</v>
      </c>
      <c r="AI72" s="55" t="s">
        <v>9</v>
      </c>
      <c r="AJ72" s="46" t="s">
        <v>9</v>
      </c>
      <c r="AK72" s="55" t="s">
        <v>9</v>
      </c>
      <c r="AL72" s="46" t="s">
        <v>9</v>
      </c>
      <c r="AM72" s="55" t="s">
        <v>9</v>
      </c>
      <c r="AN72" s="46" t="s">
        <v>9</v>
      </c>
      <c r="AO72" s="55" t="s">
        <v>9</v>
      </c>
      <c r="AP72" s="46" t="s">
        <v>9</v>
      </c>
      <c r="AQ72" s="55" t="s">
        <v>9</v>
      </c>
      <c r="AR72" s="46" t="s">
        <v>9</v>
      </c>
      <c r="AS72" s="55" t="s">
        <v>9</v>
      </c>
    </row>
    <row r="73" spans="1:45" ht="7.2" customHeight="1" x14ac:dyDescent="0.4">
      <c r="A73" s="50">
        <v>73</v>
      </c>
      <c r="B73" s="56" t="s">
        <v>447</v>
      </c>
      <c r="C73" s="52" t="s">
        <v>264</v>
      </c>
      <c r="D73" s="46" t="s">
        <v>91</v>
      </c>
      <c r="E73" s="53" t="s">
        <v>445</v>
      </c>
      <c r="F73" s="46" t="s">
        <v>94</v>
      </c>
      <c r="G73" s="47">
        <v>19</v>
      </c>
      <c r="H73" s="46" t="s">
        <v>95</v>
      </c>
      <c r="I73" s="47">
        <v>19</v>
      </c>
      <c r="J73" s="46" t="s">
        <v>96</v>
      </c>
      <c r="K73" s="47">
        <v>30</v>
      </c>
      <c r="L73" s="46" t="s">
        <v>416</v>
      </c>
      <c r="M73" s="55">
        <v>8.6999999999999993</v>
      </c>
      <c r="N73" s="54" t="s">
        <v>105</v>
      </c>
      <c r="O73" s="55" t="s">
        <v>408</v>
      </c>
      <c r="P73" s="46" t="s">
        <v>93</v>
      </c>
      <c r="Q73" s="55" t="s">
        <v>418</v>
      </c>
      <c r="R73" s="46" t="s">
        <v>9</v>
      </c>
      <c r="S73" s="55" t="s">
        <v>9</v>
      </c>
      <c r="T73" s="46" t="s">
        <v>9</v>
      </c>
      <c r="U73" s="55" t="s">
        <v>9</v>
      </c>
      <c r="V73" s="46" t="s">
        <v>9</v>
      </c>
      <c r="W73" s="55" t="s">
        <v>9</v>
      </c>
      <c r="X73" s="46" t="s">
        <v>9</v>
      </c>
      <c r="Y73" s="55" t="s">
        <v>9</v>
      </c>
      <c r="Z73" s="46" t="s">
        <v>9</v>
      </c>
      <c r="AA73" s="55" t="s">
        <v>9</v>
      </c>
      <c r="AB73" s="46" t="s">
        <v>9</v>
      </c>
      <c r="AC73" s="55" t="s">
        <v>9</v>
      </c>
      <c r="AD73" s="46" t="s">
        <v>9</v>
      </c>
      <c r="AE73" s="55" t="s">
        <v>9</v>
      </c>
      <c r="AF73" s="46" t="s">
        <v>9</v>
      </c>
      <c r="AG73" s="55" t="s">
        <v>9</v>
      </c>
      <c r="AH73" s="46" t="s">
        <v>9</v>
      </c>
      <c r="AI73" s="55" t="s">
        <v>9</v>
      </c>
      <c r="AJ73" s="46" t="s">
        <v>9</v>
      </c>
      <c r="AK73" s="55" t="s">
        <v>9</v>
      </c>
      <c r="AL73" s="46" t="s">
        <v>9</v>
      </c>
      <c r="AM73" s="55" t="s">
        <v>9</v>
      </c>
      <c r="AN73" s="46" t="s">
        <v>9</v>
      </c>
      <c r="AO73" s="55" t="s">
        <v>9</v>
      </c>
      <c r="AP73" s="46" t="s">
        <v>9</v>
      </c>
      <c r="AQ73" s="55" t="s">
        <v>9</v>
      </c>
      <c r="AR73" s="46" t="s">
        <v>9</v>
      </c>
      <c r="AS73" s="55" t="s">
        <v>9</v>
      </c>
    </row>
    <row r="74" spans="1:45" ht="7.2" customHeight="1" x14ac:dyDescent="0.4">
      <c r="A74" s="50">
        <v>74</v>
      </c>
      <c r="B74" s="56" t="s">
        <v>448</v>
      </c>
      <c r="C74" s="52" t="s">
        <v>264</v>
      </c>
      <c r="D74" s="46" t="s">
        <v>91</v>
      </c>
      <c r="E74" s="53" t="s">
        <v>445</v>
      </c>
      <c r="F74" s="46" t="s">
        <v>94</v>
      </c>
      <c r="G74" s="47">
        <v>19</v>
      </c>
      <c r="H74" s="46" t="s">
        <v>95</v>
      </c>
      <c r="I74" s="47">
        <v>19</v>
      </c>
      <c r="J74" s="46" t="s">
        <v>96</v>
      </c>
      <c r="K74" s="47">
        <v>19</v>
      </c>
      <c r="L74" s="46" t="s">
        <v>416</v>
      </c>
      <c r="M74" s="55">
        <v>5.7</v>
      </c>
      <c r="N74" s="54" t="s">
        <v>105</v>
      </c>
      <c r="O74" s="55" t="s">
        <v>408</v>
      </c>
      <c r="P74" s="46" t="s">
        <v>93</v>
      </c>
      <c r="Q74" s="55" t="s">
        <v>418</v>
      </c>
      <c r="R74" s="46" t="s">
        <v>9</v>
      </c>
      <c r="S74" s="55" t="s">
        <v>9</v>
      </c>
      <c r="T74" s="46" t="s">
        <v>9</v>
      </c>
      <c r="U74" s="55" t="s">
        <v>9</v>
      </c>
      <c r="V74" s="46" t="s">
        <v>9</v>
      </c>
      <c r="W74" s="55" t="s">
        <v>9</v>
      </c>
      <c r="X74" s="46" t="s">
        <v>9</v>
      </c>
      <c r="Y74" s="55" t="s">
        <v>9</v>
      </c>
      <c r="Z74" s="46" t="s">
        <v>9</v>
      </c>
      <c r="AA74" s="55" t="s">
        <v>9</v>
      </c>
      <c r="AB74" s="46" t="s">
        <v>9</v>
      </c>
      <c r="AC74" s="55" t="s">
        <v>9</v>
      </c>
      <c r="AD74" s="46" t="s">
        <v>9</v>
      </c>
      <c r="AE74" s="55" t="s">
        <v>9</v>
      </c>
      <c r="AF74" s="46" t="s">
        <v>9</v>
      </c>
      <c r="AG74" s="55" t="s">
        <v>9</v>
      </c>
      <c r="AH74" s="46" t="s">
        <v>9</v>
      </c>
      <c r="AI74" s="55" t="s">
        <v>9</v>
      </c>
      <c r="AJ74" s="46" t="s">
        <v>9</v>
      </c>
      <c r="AK74" s="55" t="s">
        <v>9</v>
      </c>
      <c r="AL74" s="46" t="s">
        <v>9</v>
      </c>
      <c r="AM74" s="55" t="s">
        <v>9</v>
      </c>
      <c r="AN74" s="46" t="s">
        <v>9</v>
      </c>
      <c r="AO74" s="55" t="s">
        <v>9</v>
      </c>
      <c r="AP74" s="46" t="s">
        <v>9</v>
      </c>
      <c r="AQ74" s="55" t="s">
        <v>9</v>
      </c>
      <c r="AR74" s="46" t="s">
        <v>9</v>
      </c>
      <c r="AS74" s="55" t="s">
        <v>9</v>
      </c>
    </row>
    <row r="75" spans="1:45" ht="7.2" customHeight="1" x14ac:dyDescent="0.4">
      <c r="A75" s="50">
        <v>75</v>
      </c>
      <c r="B75" s="56" t="s">
        <v>449</v>
      </c>
      <c r="C75" s="52" t="s">
        <v>272</v>
      </c>
      <c r="D75" s="46" t="s">
        <v>91</v>
      </c>
      <c r="E75" s="53" t="s">
        <v>450</v>
      </c>
      <c r="F75" s="46" t="s">
        <v>94</v>
      </c>
      <c r="G75" s="47">
        <v>9</v>
      </c>
      <c r="H75" s="46" t="s">
        <v>95</v>
      </c>
      <c r="I75" s="47">
        <v>19</v>
      </c>
      <c r="J75" s="46" t="s">
        <v>96</v>
      </c>
      <c r="K75" s="47">
        <v>29</v>
      </c>
      <c r="L75" s="46" t="s">
        <v>416</v>
      </c>
      <c r="M75" s="55">
        <v>3.5</v>
      </c>
      <c r="N75" s="54" t="s">
        <v>105</v>
      </c>
      <c r="O75" s="55" t="s">
        <v>408</v>
      </c>
      <c r="P75" s="46" t="s">
        <v>93</v>
      </c>
      <c r="Q75" s="55" t="s">
        <v>418</v>
      </c>
      <c r="R75" s="46" t="s">
        <v>9</v>
      </c>
      <c r="S75" s="55" t="s">
        <v>9</v>
      </c>
      <c r="T75" s="46" t="s">
        <v>9</v>
      </c>
      <c r="U75" s="55" t="s">
        <v>9</v>
      </c>
      <c r="V75" s="46" t="s">
        <v>9</v>
      </c>
      <c r="W75" s="55" t="s">
        <v>9</v>
      </c>
      <c r="X75" s="46" t="s">
        <v>9</v>
      </c>
      <c r="Y75" s="55" t="s">
        <v>9</v>
      </c>
      <c r="Z75" s="46" t="s">
        <v>9</v>
      </c>
      <c r="AA75" s="55" t="s">
        <v>9</v>
      </c>
      <c r="AB75" s="46" t="s">
        <v>9</v>
      </c>
      <c r="AC75" s="55" t="s">
        <v>9</v>
      </c>
      <c r="AD75" s="46" t="s">
        <v>9</v>
      </c>
      <c r="AE75" s="55" t="s">
        <v>9</v>
      </c>
      <c r="AF75" s="46" t="s">
        <v>9</v>
      </c>
      <c r="AG75" s="55" t="s">
        <v>9</v>
      </c>
      <c r="AH75" s="46" t="s">
        <v>9</v>
      </c>
      <c r="AI75" s="55" t="s">
        <v>9</v>
      </c>
      <c r="AJ75" s="46" t="s">
        <v>9</v>
      </c>
      <c r="AK75" s="55" t="s">
        <v>9</v>
      </c>
      <c r="AL75" s="46" t="s">
        <v>9</v>
      </c>
      <c r="AM75" s="55" t="s">
        <v>9</v>
      </c>
      <c r="AN75" s="46" t="s">
        <v>9</v>
      </c>
      <c r="AO75" s="55" t="s">
        <v>9</v>
      </c>
      <c r="AP75" s="46" t="s">
        <v>9</v>
      </c>
      <c r="AQ75" s="55" t="s">
        <v>9</v>
      </c>
      <c r="AR75" s="46" t="s">
        <v>9</v>
      </c>
      <c r="AS75" s="55" t="s">
        <v>9</v>
      </c>
    </row>
    <row r="76" spans="1:45" ht="7.2" customHeight="1" x14ac:dyDescent="0.4">
      <c r="A76" s="50">
        <v>76</v>
      </c>
      <c r="B76" s="56" t="s">
        <v>451</v>
      </c>
      <c r="C76" s="52" t="s">
        <v>272</v>
      </c>
      <c r="D76" s="46" t="s">
        <v>91</v>
      </c>
      <c r="E76" s="53" t="s">
        <v>452</v>
      </c>
      <c r="F76" s="46" t="s">
        <v>94</v>
      </c>
      <c r="G76" s="47">
        <v>11.5</v>
      </c>
      <c r="H76" s="46" t="s">
        <v>95</v>
      </c>
      <c r="I76" s="47">
        <v>19</v>
      </c>
      <c r="J76" s="46" t="s">
        <v>96</v>
      </c>
      <c r="K76" s="47">
        <v>29</v>
      </c>
      <c r="L76" s="46" t="s">
        <v>416</v>
      </c>
      <c r="M76" s="55">
        <v>3.8</v>
      </c>
      <c r="N76" s="54" t="s">
        <v>105</v>
      </c>
      <c r="O76" s="55" t="s">
        <v>408</v>
      </c>
      <c r="P76" s="46" t="s">
        <v>93</v>
      </c>
      <c r="Q76" s="55" t="s">
        <v>418</v>
      </c>
      <c r="R76" s="46" t="s">
        <v>9</v>
      </c>
      <c r="S76" s="55" t="s">
        <v>9</v>
      </c>
      <c r="T76" s="46" t="s">
        <v>9</v>
      </c>
      <c r="U76" s="55" t="s">
        <v>9</v>
      </c>
      <c r="V76" s="46" t="s">
        <v>9</v>
      </c>
      <c r="W76" s="55" t="s">
        <v>9</v>
      </c>
      <c r="X76" s="46" t="s">
        <v>9</v>
      </c>
      <c r="Y76" s="55" t="s">
        <v>9</v>
      </c>
      <c r="Z76" s="46" t="s">
        <v>9</v>
      </c>
      <c r="AA76" s="55" t="s">
        <v>9</v>
      </c>
      <c r="AB76" s="46" t="s">
        <v>9</v>
      </c>
      <c r="AC76" s="55" t="s">
        <v>9</v>
      </c>
      <c r="AD76" s="46" t="s">
        <v>9</v>
      </c>
      <c r="AE76" s="55" t="s">
        <v>9</v>
      </c>
      <c r="AF76" s="46" t="s">
        <v>9</v>
      </c>
      <c r="AG76" s="55" t="s">
        <v>9</v>
      </c>
      <c r="AH76" s="46" t="s">
        <v>9</v>
      </c>
      <c r="AI76" s="55" t="s">
        <v>9</v>
      </c>
      <c r="AJ76" s="46" t="s">
        <v>9</v>
      </c>
      <c r="AK76" s="55" t="s">
        <v>9</v>
      </c>
      <c r="AL76" s="46" t="s">
        <v>9</v>
      </c>
      <c r="AM76" s="55" t="s">
        <v>9</v>
      </c>
      <c r="AN76" s="46" t="s">
        <v>9</v>
      </c>
      <c r="AO76" s="55" t="s">
        <v>9</v>
      </c>
      <c r="AP76" s="46" t="s">
        <v>9</v>
      </c>
      <c r="AQ76" s="55" t="s">
        <v>9</v>
      </c>
      <c r="AR76" s="46" t="s">
        <v>9</v>
      </c>
      <c r="AS76" s="55" t="s">
        <v>9</v>
      </c>
    </row>
    <row r="77" spans="1:45" ht="7.2" customHeight="1" x14ac:dyDescent="0.4">
      <c r="A77" s="50">
        <v>77</v>
      </c>
      <c r="B77" s="56" t="s">
        <v>453</v>
      </c>
      <c r="C77" s="52" t="s">
        <v>272</v>
      </c>
      <c r="D77" s="46" t="s">
        <v>91</v>
      </c>
      <c r="E77" s="53" t="s">
        <v>454</v>
      </c>
      <c r="F77" s="46" t="s">
        <v>94</v>
      </c>
      <c r="G77" s="47">
        <v>14</v>
      </c>
      <c r="H77" s="46" t="s">
        <v>95</v>
      </c>
      <c r="I77" s="47">
        <v>19</v>
      </c>
      <c r="J77" s="46" t="s">
        <v>96</v>
      </c>
      <c r="K77" s="47">
        <v>29</v>
      </c>
      <c r="L77" s="46" t="s">
        <v>416</v>
      </c>
      <c r="M77" s="55">
        <v>4.5</v>
      </c>
      <c r="N77" s="54" t="s">
        <v>105</v>
      </c>
      <c r="O77" s="55" t="s">
        <v>408</v>
      </c>
      <c r="P77" s="46" t="s">
        <v>93</v>
      </c>
      <c r="Q77" s="55" t="s">
        <v>418</v>
      </c>
      <c r="R77" s="46" t="s">
        <v>9</v>
      </c>
      <c r="S77" s="55" t="s">
        <v>9</v>
      </c>
      <c r="T77" s="46" t="s">
        <v>9</v>
      </c>
      <c r="U77" s="55" t="s">
        <v>9</v>
      </c>
      <c r="V77" s="46" t="s">
        <v>9</v>
      </c>
      <c r="W77" s="55" t="s">
        <v>9</v>
      </c>
      <c r="X77" s="46" t="s">
        <v>9</v>
      </c>
      <c r="Y77" s="55" t="s">
        <v>9</v>
      </c>
      <c r="Z77" s="46" t="s">
        <v>9</v>
      </c>
      <c r="AA77" s="55" t="s">
        <v>9</v>
      </c>
      <c r="AB77" s="46" t="s">
        <v>9</v>
      </c>
      <c r="AC77" s="55" t="s">
        <v>9</v>
      </c>
      <c r="AD77" s="46" t="s">
        <v>9</v>
      </c>
      <c r="AE77" s="55" t="s">
        <v>9</v>
      </c>
      <c r="AF77" s="46" t="s">
        <v>9</v>
      </c>
      <c r="AG77" s="55" t="s">
        <v>9</v>
      </c>
      <c r="AH77" s="46" t="s">
        <v>9</v>
      </c>
      <c r="AI77" s="55" t="s">
        <v>9</v>
      </c>
      <c r="AJ77" s="46" t="s">
        <v>9</v>
      </c>
      <c r="AK77" s="55" t="s">
        <v>9</v>
      </c>
      <c r="AL77" s="46" t="s">
        <v>9</v>
      </c>
      <c r="AM77" s="55" t="s">
        <v>9</v>
      </c>
      <c r="AN77" s="46" t="s">
        <v>9</v>
      </c>
      <c r="AO77" s="55" t="s">
        <v>9</v>
      </c>
      <c r="AP77" s="46" t="s">
        <v>9</v>
      </c>
      <c r="AQ77" s="55" t="s">
        <v>9</v>
      </c>
      <c r="AR77" s="46" t="s">
        <v>9</v>
      </c>
      <c r="AS77" s="55" t="s">
        <v>9</v>
      </c>
    </row>
    <row r="78" spans="1:45" ht="7.2" customHeight="1" x14ac:dyDescent="0.4">
      <c r="A78" s="50">
        <v>78</v>
      </c>
      <c r="B78" s="56" t="s">
        <v>455</v>
      </c>
      <c r="C78" s="52" t="s">
        <v>272</v>
      </c>
      <c r="D78" s="46" t="s">
        <v>91</v>
      </c>
      <c r="E78" s="53" t="s">
        <v>456</v>
      </c>
      <c r="F78" s="46" t="s">
        <v>94</v>
      </c>
      <c r="G78" s="47">
        <v>19</v>
      </c>
      <c r="H78" s="46" t="s">
        <v>95</v>
      </c>
      <c r="I78" s="47">
        <v>19</v>
      </c>
      <c r="J78" s="46" t="s">
        <v>96</v>
      </c>
      <c r="K78" s="47">
        <v>29</v>
      </c>
      <c r="L78" s="46" t="s">
        <v>416</v>
      </c>
      <c r="M78" s="55">
        <v>5</v>
      </c>
      <c r="N78" s="54" t="s">
        <v>105</v>
      </c>
      <c r="O78" s="55" t="s">
        <v>408</v>
      </c>
      <c r="P78" s="46" t="s">
        <v>93</v>
      </c>
      <c r="Q78" s="55" t="s">
        <v>418</v>
      </c>
      <c r="R78" s="46" t="s">
        <v>9</v>
      </c>
      <c r="S78" s="55" t="s">
        <v>9</v>
      </c>
      <c r="T78" s="46" t="s">
        <v>9</v>
      </c>
      <c r="U78" s="55" t="s">
        <v>9</v>
      </c>
      <c r="V78" s="46" t="s">
        <v>9</v>
      </c>
      <c r="W78" s="55" t="s">
        <v>9</v>
      </c>
      <c r="X78" s="46" t="s">
        <v>9</v>
      </c>
      <c r="Y78" s="55" t="s">
        <v>9</v>
      </c>
      <c r="Z78" s="46" t="s">
        <v>9</v>
      </c>
      <c r="AA78" s="55" t="s">
        <v>9</v>
      </c>
      <c r="AB78" s="46" t="s">
        <v>9</v>
      </c>
      <c r="AC78" s="55" t="s">
        <v>9</v>
      </c>
      <c r="AD78" s="46" t="s">
        <v>9</v>
      </c>
      <c r="AE78" s="55" t="s">
        <v>9</v>
      </c>
      <c r="AF78" s="46" t="s">
        <v>9</v>
      </c>
      <c r="AG78" s="55" t="s">
        <v>9</v>
      </c>
      <c r="AH78" s="46" t="s">
        <v>9</v>
      </c>
      <c r="AI78" s="55" t="s">
        <v>9</v>
      </c>
      <c r="AJ78" s="46" t="s">
        <v>9</v>
      </c>
      <c r="AK78" s="55" t="s">
        <v>9</v>
      </c>
      <c r="AL78" s="46" t="s">
        <v>9</v>
      </c>
      <c r="AM78" s="55" t="s">
        <v>9</v>
      </c>
      <c r="AN78" s="46" t="s">
        <v>9</v>
      </c>
      <c r="AO78" s="55" t="s">
        <v>9</v>
      </c>
      <c r="AP78" s="46" t="s">
        <v>9</v>
      </c>
      <c r="AQ78" s="55" t="s">
        <v>9</v>
      </c>
      <c r="AR78" s="46" t="s">
        <v>9</v>
      </c>
      <c r="AS78" s="55" t="s">
        <v>9</v>
      </c>
    </row>
    <row r="79" spans="1:45" ht="7.2" customHeight="1" x14ac:dyDescent="0.4">
      <c r="A79" s="50">
        <v>79</v>
      </c>
      <c r="B79" s="56" t="s">
        <v>457</v>
      </c>
      <c r="C79" s="52" t="s">
        <v>269</v>
      </c>
      <c r="D79" s="46" t="s">
        <v>91</v>
      </c>
      <c r="E79" s="53" t="s">
        <v>458</v>
      </c>
      <c r="F79" s="46" t="s">
        <v>94</v>
      </c>
      <c r="G79" s="47">
        <v>9</v>
      </c>
      <c r="H79" s="46" t="s">
        <v>95</v>
      </c>
      <c r="I79" s="47">
        <v>19</v>
      </c>
      <c r="J79" s="46" t="s">
        <v>96</v>
      </c>
      <c r="K79" s="47">
        <v>29</v>
      </c>
      <c r="L79" s="46" t="s">
        <v>416</v>
      </c>
      <c r="M79" s="55">
        <v>3.5</v>
      </c>
      <c r="N79" s="54" t="s">
        <v>105</v>
      </c>
      <c r="O79" s="55" t="s">
        <v>408</v>
      </c>
      <c r="P79" s="46" t="s">
        <v>93</v>
      </c>
      <c r="Q79" s="55" t="s">
        <v>418</v>
      </c>
      <c r="R79" s="46" t="s">
        <v>9</v>
      </c>
      <c r="S79" s="55" t="s">
        <v>9</v>
      </c>
      <c r="T79" s="46" t="s">
        <v>9</v>
      </c>
      <c r="U79" s="55" t="s">
        <v>9</v>
      </c>
      <c r="V79" s="46" t="s">
        <v>9</v>
      </c>
      <c r="W79" s="55" t="s">
        <v>9</v>
      </c>
      <c r="X79" s="46" t="s">
        <v>9</v>
      </c>
      <c r="Y79" s="55" t="s">
        <v>9</v>
      </c>
      <c r="Z79" s="46" t="s">
        <v>9</v>
      </c>
      <c r="AA79" s="55" t="s">
        <v>9</v>
      </c>
      <c r="AB79" s="46" t="s">
        <v>9</v>
      </c>
      <c r="AC79" s="55" t="s">
        <v>9</v>
      </c>
      <c r="AD79" s="46" t="s">
        <v>9</v>
      </c>
      <c r="AE79" s="55" t="s">
        <v>9</v>
      </c>
      <c r="AF79" s="46" t="s">
        <v>9</v>
      </c>
      <c r="AG79" s="55" t="s">
        <v>9</v>
      </c>
      <c r="AH79" s="46" t="s">
        <v>9</v>
      </c>
      <c r="AI79" s="55" t="s">
        <v>9</v>
      </c>
      <c r="AJ79" s="46" t="s">
        <v>9</v>
      </c>
      <c r="AK79" s="55" t="s">
        <v>9</v>
      </c>
      <c r="AL79" s="46" t="s">
        <v>9</v>
      </c>
      <c r="AM79" s="55" t="s">
        <v>9</v>
      </c>
      <c r="AN79" s="46" t="s">
        <v>9</v>
      </c>
      <c r="AO79" s="55" t="s">
        <v>9</v>
      </c>
      <c r="AP79" s="46" t="s">
        <v>9</v>
      </c>
      <c r="AQ79" s="55" t="s">
        <v>9</v>
      </c>
      <c r="AR79" s="46" t="s">
        <v>9</v>
      </c>
      <c r="AS79" s="55" t="s">
        <v>9</v>
      </c>
    </row>
    <row r="80" spans="1:45" ht="7.2" customHeight="1" x14ac:dyDescent="0.4">
      <c r="A80" s="50">
        <v>80</v>
      </c>
      <c r="B80" s="56" t="s">
        <v>459</v>
      </c>
      <c r="C80" s="52" t="s">
        <v>269</v>
      </c>
      <c r="D80" s="46" t="s">
        <v>91</v>
      </c>
      <c r="E80" s="53" t="s">
        <v>460</v>
      </c>
      <c r="F80" s="46" t="s">
        <v>94</v>
      </c>
      <c r="G80" s="47">
        <v>11.5</v>
      </c>
      <c r="H80" s="46" t="s">
        <v>95</v>
      </c>
      <c r="I80" s="47">
        <v>19</v>
      </c>
      <c r="J80" s="46" t="s">
        <v>96</v>
      </c>
      <c r="K80" s="47">
        <v>29</v>
      </c>
      <c r="L80" s="46" t="s">
        <v>416</v>
      </c>
      <c r="M80" s="55">
        <v>3.8</v>
      </c>
      <c r="N80" s="54" t="s">
        <v>105</v>
      </c>
      <c r="O80" s="55" t="s">
        <v>408</v>
      </c>
      <c r="P80" s="46" t="s">
        <v>93</v>
      </c>
      <c r="Q80" s="55" t="s">
        <v>418</v>
      </c>
      <c r="R80" s="46" t="s">
        <v>9</v>
      </c>
      <c r="S80" s="55" t="s">
        <v>9</v>
      </c>
      <c r="T80" s="46" t="s">
        <v>9</v>
      </c>
      <c r="U80" s="55" t="s">
        <v>9</v>
      </c>
      <c r="V80" s="46" t="s">
        <v>9</v>
      </c>
      <c r="W80" s="55" t="s">
        <v>9</v>
      </c>
      <c r="X80" s="46" t="s">
        <v>9</v>
      </c>
      <c r="Y80" s="55" t="s">
        <v>9</v>
      </c>
      <c r="Z80" s="46" t="s">
        <v>9</v>
      </c>
      <c r="AA80" s="55" t="s">
        <v>9</v>
      </c>
      <c r="AB80" s="46" t="s">
        <v>9</v>
      </c>
      <c r="AC80" s="55" t="s">
        <v>9</v>
      </c>
      <c r="AD80" s="46" t="s">
        <v>9</v>
      </c>
      <c r="AE80" s="55" t="s">
        <v>9</v>
      </c>
      <c r="AF80" s="46" t="s">
        <v>9</v>
      </c>
      <c r="AG80" s="55" t="s">
        <v>9</v>
      </c>
      <c r="AH80" s="46" t="s">
        <v>9</v>
      </c>
      <c r="AI80" s="55" t="s">
        <v>9</v>
      </c>
      <c r="AJ80" s="46" t="s">
        <v>9</v>
      </c>
      <c r="AK80" s="55" t="s">
        <v>9</v>
      </c>
      <c r="AL80" s="46" t="s">
        <v>9</v>
      </c>
      <c r="AM80" s="55" t="s">
        <v>9</v>
      </c>
      <c r="AN80" s="46" t="s">
        <v>9</v>
      </c>
      <c r="AO80" s="55" t="s">
        <v>9</v>
      </c>
      <c r="AP80" s="46" t="s">
        <v>9</v>
      </c>
      <c r="AQ80" s="55" t="s">
        <v>9</v>
      </c>
      <c r="AR80" s="46" t="s">
        <v>9</v>
      </c>
      <c r="AS80" s="55" t="s">
        <v>9</v>
      </c>
    </row>
    <row r="81" spans="1:45" ht="7.2" customHeight="1" x14ac:dyDescent="0.4">
      <c r="A81" s="50">
        <v>81</v>
      </c>
      <c r="B81" s="56" t="s">
        <v>461</v>
      </c>
      <c r="C81" s="52" t="s">
        <v>269</v>
      </c>
      <c r="D81" s="46" t="s">
        <v>91</v>
      </c>
      <c r="E81" s="53" t="s">
        <v>462</v>
      </c>
      <c r="F81" s="46" t="s">
        <v>94</v>
      </c>
      <c r="G81" s="47">
        <v>14</v>
      </c>
      <c r="H81" s="46" t="s">
        <v>95</v>
      </c>
      <c r="I81" s="47">
        <v>19</v>
      </c>
      <c r="J81" s="46" t="s">
        <v>96</v>
      </c>
      <c r="K81" s="47">
        <v>29</v>
      </c>
      <c r="L81" s="46" t="s">
        <v>416</v>
      </c>
      <c r="M81" s="55">
        <v>4.5</v>
      </c>
      <c r="N81" s="54" t="s">
        <v>105</v>
      </c>
      <c r="O81" s="55" t="s">
        <v>408</v>
      </c>
      <c r="P81" s="46" t="s">
        <v>93</v>
      </c>
      <c r="Q81" s="55" t="s">
        <v>418</v>
      </c>
      <c r="R81" s="46" t="s">
        <v>9</v>
      </c>
      <c r="S81" s="55" t="s">
        <v>9</v>
      </c>
      <c r="T81" s="46" t="s">
        <v>9</v>
      </c>
      <c r="U81" s="55" t="s">
        <v>9</v>
      </c>
      <c r="V81" s="46" t="s">
        <v>9</v>
      </c>
      <c r="W81" s="55" t="s">
        <v>9</v>
      </c>
      <c r="X81" s="46" t="s">
        <v>9</v>
      </c>
      <c r="Y81" s="55" t="s">
        <v>9</v>
      </c>
      <c r="Z81" s="46" t="s">
        <v>9</v>
      </c>
      <c r="AA81" s="55" t="s">
        <v>9</v>
      </c>
      <c r="AB81" s="46" t="s">
        <v>9</v>
      </c>
      <c r="AC81" s="55" t="s">
        <v>9</v>
      </c>
      <c r="AD81" s="46" t="s">
        <v>9</v>
      </c>
      <c r="AE81" s="55" t="s">
        <v>9</v>
      </c>
      <c r="AF81" s="46" t="s">
        <v>9</v>
      </c>
      <c r="AG81" s="55" t="s">
        <v>9</v>
      </c>
      <c r="AH81" s="46" t="s">
        <v>9</v>
      </c>
      <c r="AI81" s="55" t="s">
        <v>9</v>
      </c>
      <c r="AJ81" s="46" t="s">
        <v>9</v>
      </c>
      <c r="AK81" s="55" t="s">
        <v>9</v>
      </c>
      <c r="AL81" s="46" t="s">
        <v>9</v>
      </c>
      <c r="AM81" s="55" t="s">
        <v>9</v>
      </c>
      <c r="AN81" s="46" t="s">
        <v>9</v>
      </c>
      <c r="AO81" s="55" t="s">
        <v>9</v>
      </c>
      <c r="AP81" s="46" t="s">
        <v>9</v>
      </c>
      <c r="AQ81" s="55" t="s">
        <v>9</v>
      </c>
      <c r="AR81" s="46" t="s">
        <v>9</v>
      </c>
      <c r="AS81" s="55" t="s">
        <v>9</v>
      </c>
    </row>
    <row r="82" spans="1:45" ht="7.2" customHeight="1" x14ac:dyDescent="0.4">
      <c r="A82" s="50">
        <v>82</v>
      </c>
      <c r="B82" s="56" t="s">
        <v>463</v>
      </c>
      <c r="C82" s="52" t="s">
        <v>269</v>
      </c>
      <c r="D82" s="46" t="s">
        <v>91</v>
      </c>
      <c r="E82" s="53" t="s">
        <v>464</v>
      </c>
      <c r="F82" s="46" t="s">
        <v>94</v>
      </c>
      <c r="G82" s="47">
        <v>19</v>
      </c>
      <c r="H82" s="46" t="s">
        <v>95</v>
      </c>
      <c r="I82" s="47">
        <v>19</v>
      </c>
      <c r="J82" s="46" t="s">
        <v>96</v>
      </c>
      <c r="K82" s="47">
        <v>29</v>
      </c>
      <c r="L82" s="46" t="s">
        <v>416</v>
      </c>
      <c r="M82" s="55">
        <v>5</v>
      </c>
      <c r="N82" s="54" t="s">
        <v>105</v>
      </c>
      <c r="O82" s="55" t="s">
        <v>408</v>
      </c>
      <c r="P82" s="46" t="s">
        <v>93</v>
      </c>
      <c r="Q82" s="55" t="s">
        <v>418</v>
      </c>
      <c r="R82" s="46" t="s">
        <v>9</v>
      </c>
      <c r="S82" s="55" t="s">
        <v>9</v>
      </c>
      <c r="T82" s="46" t="s">
        <v>9</v>
      </c>
      <c r="U82" s="55" t="s">
        <v>9</v>
      </c>
      <c r="V82" s="46" t="s">
        <v>9</v>
      </c>
      <c r="W82" s="55" t="s">
        <v>9</v>
      </c>
      <c r="X82" s="46" t="s">
        <v>9</v>
      </c>
      <c r="Y82" s="55" t="s">
        <v>9</v>
      </c>
      <c r="Z82" s="46" t="s">
        <v>9</v>
      </c>
      <c r="AA82" s="55" t="s">
        <v>9</v>
      </c>
      <c r="AB82" s="46" t="s">
        <v>9</v>
      </c>
      <c r="AC82" s="55" t="s">
        <v>9</v>
      </c>
      <c r="AD82" s="46" t="s">
        <v>9</v>
      </c>
      <c r="AE82" s="55" t="s">
        <v>9</v>
      </c>
      <c r="AF82" s="46" t="s">
        <v>9</v>
      </c>
      <c r="AG82" s="55" t="s">
        <v>9</v>
      </c>
      <c r="AH82" s="46" t="s">
        <v>9</v>
      </c>
      <c r="AI82" s="55" t="s">
        <v>9</v>
      </c>
      <c r="AJ82" s="46" t="s">
        <v>9</v>
      </c>
      <c r="AK82" s="55" t="s">
        <v>9</v>
      </c>
      <c r="AL82" s="46" t="s">
        <v>9</v>
      </c>
      <c r="AM82" s="55" t="s">
        <v>9</v>
      </c>
      <c r="AN82" s="46" t="s">
        <v>9</v>
      </c>
      <c r="AO82" s="55" t="s">
        <v>9</v>
      </c>
      <c r="AP82" s="46" t="s">
        <v>9</v>
      </c>
      <c r="AQ82" s="55" t="s">
        <v>9</v>
      </c>
      <c r="AR82" s="46" t="s">
        <v>9</v>
      </c>
      <c r="AS82" s="55" t="s">
        <v>9</v>
      </c>
    </row>
    <row r="83" spans="1:45" s="35" customFormat="1" ht="7.2" customHeight="1" x14ac:dyDescent="0.4">
      <c r="A83" s="50">
        <v>83</v>
      </c>
      <c r="B83" s="51" t="s">
        <v>465</v>
      </c>
      <c r="C83" s="52" t="s">
        <v>573</v>
      </c>
      <c r="D83" s="46" t="s">
        <v>91</v>
      </c>
      <c r="E83" s="53" t="s">
        <v>466</v>
      </c>
      <c r="F83" s="46" t="s">
        <v>94</v>
      </c>
      <c r="G83" s="47">
        <v>7</v>
      </c>
      <c r="H83" s="46" t="s">
        <v>95</v>
      </c>
      <c r="I83" s="47">
        <v>66.7</v>
      </c>
      <c r="J83" s="46" t="s">
        <v>96</v>
      </c>
      <c r="K83" s="47">
        <v>50</v>
      </c>
      <c r="L83" s="46" t="s">
        <v>416</v>
      </c>
      <c r="M83" s="47">
        <v>18</v>
      </c>
      <c r="N83" s="46" t="s">
        <v>9</v>
      </c>
      <c r="O83" s="47" t="s">
        <v>9</v>
      </c>
      <c r="P83" s="46" t="s">
        <v>93</v>
      </c>
      <c r="Q83" s="47" t="s">
        <v>467</v>
      </c>
      <c r="R83" s="46" t="s">
        <v>9</v>
      </c>
      <c r="S83" s="55" t="s">
        <v>9</v>
      </c>
      <c r="T83" s="46" t="s">
        <v>9</v>
      </c>
      <c r="U83" s="55" t="s">
        <v>9</v>
      </c>
      <c r="V83" s="46" t="s">
        <v>9</v>
      </c>
      <c r="W83" s="55" t="s">
        <v>9</v>
      </c>
      <c r="X83" s="46" t="s">
        <v>9</v>
      </c>
      <c r="Y83" s="55" t="s">
        <v>9</v>
      </c>
      <c r="Z83" s="46" t="s">
        <v>9</v>
      </c>
      <c r="AA83" s="47" t="s">
        <v>9</v>
      </c>
      <c r="AB83" s="46" t="s">
        <v>9</v>
      </c>
      <c r="AC83" s="47" t="s">
        <v>9</v>
      </c>
      <c r="AD83" s="46" t="s">
        <v>9</v>
      </c>
      <c r="AE83" s="47" t="s">
        <v>9</v>
      </c>
      <c r="AF83" s="46" t="s">
        <v>9</v>
      </c>
      <c r="AG83" s="47" t="s">
        <v>9</v>
      </c>
      <c r="AH83" s="46" t="s">
        <v>9</v>
      </c>
      <c r="AI83" s="47" t="s">
        <v>9</v>
      </c>
      <c r="AJ83" s="46" t="s">
        <v>9</v>
      </c>
      <c r="AK83" s="47" t="s">
        <v>9</v>
      </c>
      <c r="AL83" s="46" t="s">
        <v>9</v>
      </c>
      <c r="AM83" s="47" t="s">
        <v>9</v>
      </c>
      <c r="AN83" s="46" t="s">
        <v>9</v>
      </c>
      <c r="AO83" s="47" t="s">
        <v>9</v>
      </c>
      <c r="AP83" s="46" t="s">
        <v>9</v>
      </c>
      <c r="AQ83" s="47" t="s">
        <v>9</v>
      </c>
      <c r="AR83" s="46" t="s">
        <v>9</v>
      </c>
      <c r="AS83" s="47" t="s">
        <v>9</v>
      </c>
    </row>
    <row r="84" spans="1:45" s="35" customFormat="1" ht="7.2" customHeight="1" x14ac:dyDescent="0.4">
      <c r="A84" s="50">
        <v>84</v>
      </c>
      <c r="B84" s="51" t="s">
        <v>468</v>
      </c>
      <c r="C84" s="52" t="s">
        <v>244</v>
      </c>
      <c r="D84" s="46" t="s">
        <v>91</v>
      </c>
      <c r="E84" s="53" t="s">
        <v>469</v>
      </c>
      <c r="F84" s="46" t="s">
        <v>94</v>
      </c>
      <c r="G84" s="47">
        <v>10</v>
      </c>
      <c r="H84" s="46" t="s">
        <v>95</v>
      </c>
      <c r="I84" s="47">
        <v>30</v>
      </c>
      <c r="J84" s="46" t="s">
        <v>96</v>
      </c>
      <c r="K84" s="47">
        <v>60</v>
      </c>
      <c r="L84" s="46" t="s">
        <v>9</v>
      </c>
      <c r="M84" s="47" t="s">
        <v>9</v>
      </c>
      <c r="N84" s="46" t="s">
        <v>9</v>
      </c>
      <c r="O84" s="47" t="s">
        <v>9</v>
      </c>
      <c r="P84" s="46" t="s">
        <v>93</v>
      </c>
      <c r="Q84" s="47" t="s">
        <v>470</v>
      </c>
      <c r="R84" s="46" t="s">
        <v>9</v>
      </c>
      <c r="S84" s="55" t="s">
        <v>9</v>
      </c>
      <c r="T84" s="46" t="s">
        <v>9</v>
      </c>
      <c r="U84" s="55" t="s">
        <v>9</v>
      </c>
      <c r="V84" s="46" t="s">
        <v>9</v>
      </c>
      <c r="W84" s="55" t="s">
        <v>9</v>
      </c>
      <c r="X84" s="46" t="s">
        <v>9</v>
      </c>
      <c r="Y84" s="55" t="s">
        <v>9</v>
      </c>
      <c r="Z84" s="46" t="s">
        <v>9</v>
      </c>
      <c r="AA84" s="47" t="s">
        <v>9</v>
      </c>
      <c r="AB84" s="46" t="s">
        <v>9</v>
      </c>
      <c r="AC84" s="47" t="s">
        <v>9</v>
      </c>
      <c r="AD84" s="46" t="s">
        <v>9</v>
      </c>
      <c r="AE84" s="47" t="s">
        <v>9</v>
      </c>
      <c r="AF84" s="46" t="s">
        <v>9</v>
      </c>
      <c r="AG84" s="47" t="s">
        <v>9</v>
      </c>
      <c r="AH84" s="46" t="s">
        <v>9</v>
      </c>
      <c r="AI84" s="47" t="s">
        <v>9</v>
      </c>
      <c r="AJ84" s="46" t="s">
        <v>9</v>
      </c>
      <c r="AK84" s="47" t="s">
        <v>9</v>
      </c>
      <c r="AL84" s="46" t="s">
        <v>9</v>
      </c>
      <c r="AM84" s="47" t="s">
        <v>9</v>
      </c>
      <c r="AN84" s="46" t="s">
        <v>9</v>
      </c>
      <c r="AO84" s="47" t="s">
        <v>9</v>
      </c>
      <c r="AP84" s="46" t="s">
        <v>9</v>
      </c>
      <c r="AQ84" s="47" t="s">
        <v>9</v>
      </c>
      <c r="AR84" s="46" t="s">
        <v>9</v>
      </c>
      <c r="AS84" s="47" t="s">
        <v>9</v>
      </c>
    </row>
    <row r="85" spans="1:45" s="35" customFormat="1" ht="7.2" customHeight="1" x14ac:dyDescent="0.4">
      <c r="A85" s="50">
        <v>85</v>
      </c>
      <c r="B85" s="51" t="s">
        <v>471</v>
      </c>
      <c r="C85" s="52" t="s">
        <v>258</v>
      </c>
      <c r="D85" s="46" t="s">
        <v>91</v>
      </c>
      <c r="E85" s="53" t="s">
        <v>472</v>
      </c>
      <c r="F85" s="46" t="s">
        <v>94</v>
      </c>
      <c r="G85" s="47">
        <v>5.5</v>
      </c>
      <c r="H85" s="46" t="s">
        <v>95</v>
      </c>
      <c r="I85" s="47">
        <v>11</v>
      </c>
      <c r="J85" s="46" t="s">
        <v>96</v>
      </c>
      <c r="K85" s="47">
        <v>23</v>
      </c>
      <c r="L85" s="46" t="s">
        <v>416</v>
      </c>
      <c r="M85" s="47">
        <v>2.6</v>
      </c>
      <c r="N85" s="54" t="s">
        <v>105</v>
      </c>
      <c r="O85" s="55" t="s">
        <v>473</v>
      </c>
      <c r="P85" s="46" t="s">
        <v>93</v>
      </c>
      <c r="Q85" s="47" t="s">
        <v>431</v>
      </c>
      <c r="R85" s="46" t="s">
        <v>9</v>
      </c>
      <c r="S85" s="47" t="s">
        <v>9</v>
      </c>
      <c r="T85" s="46" t="s">
        <v>9</v>
      </c>
      <c r="U85" s="47" t="s">
        <v>9</v>
      </c>
      <c r="V85" s="46" t="s">
        <v>9</v>
      </c>
      <c r="W85" s="47" t="s">
        <v>9</v>
      </c>
      <c r="X85" s="46" t="s">
        <v>9</v>
      </c>
      <c r="Y85" s="47" t="s">
        <v>9</v>
      </c>
      <c r="Z85" s="46" t="s">
        <v>9</v>
      </c>
      <c r="AA85" s="47" t="s">
        <v>9</v>
      </c>
      <c r="AB85" s="46" t="s">
        <v>9</v>
      </c>
      <c r="AC85" s="47" t="s">
        <v>9</v>
      </c>
      <c r="AD85" s="46" t="s">
        <v>9</v>
      </c>
      <c r="AE85" s="47" t="s">
        <v>9</v>
      </c>
      <c r="AF85" s="46" t="s">
        <v>9</v>
      </c>
      <c r="AG85" s="47" t="s">
        <v>9</v>
      </c>
      <c r="AH85" s="46" t="s">
        <v>9</v>
      </c>
      <c r="AI85" s="47" t="s">
        <v>9</v>
      </c>
      <c r="AJ85" s="46" t="s">
        <v>9</v>
      </c>
      <c r="AK85" s="47" t="s">
        <v>9</v>
      </c>
      <c r="AL85" s="46" t="s">
        <v>9</v>
      </c>
      <c r="AM85" s="47" t="s">
        <v>9</v>
      </c>
      <c r="AN85" s="46" t="s">
        <v>9</v>
      </c>
      <c r="AO85" s="47" t="s">
        <v>9</v>
      </c>
      <c r="AP85" s="46" t="s">
        <v>9</v>
      </c>
      <c r="AQ85" s="47" t="s">
        <v>9</v>
      </c>
      <c r="AR85" s="46" t="s">
        <v>9</v>
      </c>
      <c r="AS85" s="47" t="s">
        <v>9</v>
      </c>
    </row>
    <row r="86" spans="1:45" s="35" customFormat="1" ht="7.2" customHeight="1" x14ac:dyDescent="0.4">
      <c r="A86" s="50">
        <v>86</v>
      </c>
      <c r="B86" s="51" t="s">
        <v>474</v>
      </c>
      <c r="C86" s="52" t="s">
        <v>255</v>
      </c>
      <c r="D86" s="46" t="s">
        <v>91</v>
      </c>
      <c r="E86" s="53" t="s">
        <v>475</v>
      </c>
      <c r="F86" s="46" t="s">
        <v>94</v>
      </c>
      <c r="G86" s="47">
        <v>6</v>
      </c>
      <c r="H86" s="46" t="s">
        <v>95</v>
      </c>
      <c r="I86" s="47">
        <v>10</v>
      </c>
      <c r="J86" s="46" t="s">
        <v>96</v>
      </c>
      <c r="K86" s="47">
        <v>22</v>
      </c>
      <c r="L86" s="46" t="s">
        <v>416</v>
      </c>
      <c r="M86" s="47">
        <v>2.6</v>
      </c>
      <c r="N86" s="46" t="s">
        <v>9</v>
      </c>
      <c r="O86" s="47" t="s">
        <v>9</v>
      </c>
      <c r="P86" s="46" t="s">
        <v>93</v>
      </c>
      <c r="Q86" s="47" t="s">
        <v>476</v>
      </c>
      <c r="R86" s="46" t="s">
        <v>9</v>
      </c>
      <c r="S86" s="47" t="s">
        <v>9</v>
      </c>
      <c r="T86" s="46" t="s">
        <v>9</v>
      </c>
      <c r="U86" s="47" t="s">
        <v>9</v>
      </c>
      <c r="V86" s="46" t="s">
        <v>9</v>
      </c>
      <c r="W86" s="47" t="s">
        <v>9</v>
      </c>
      <c r="X86" s="46" t="s">
        <v>9</v>
      </c>
      <c r="Y86" s="47" t="s">
        <v>9</v>
      </c>
      <c r="Z86" s="46" t="s">
        <v>9</v>
      </c>
      <c r="AA86" s="47" t="s">
        <v>9</v>
      </c>
      <c r="AB86" s="46" t="s">
        <v>9</v>
      </c>
      <c r="AC86" s="47" t="s">
        <v>9</v>
      </c>
      <c r="AD86" s="46" t="s">
        <v>9</v>
      </c>
      <c r="AE86" s="47" t="s">
        <v>9</v>
      </c>
      <c r="AF86" s="46" t="s">
        <v>9</v>
      </c>
      <c r="AG86" s="47" t="s">
        <v>9</v>
      </c>
      <c r="AH86" s="46" t="s">
        <v>9</v>
      </c>
      <c r="AI86" s="47" t="s">
        <v>9</v>
      </c>
      <c r="AJ86" s="46" t="s">
        <v>9</v>
      </c>
      <c r="AK86" s="47" t="s">
        <v>9</v>
      </c>
      <c r="AL86" s="46" t="s">
        <v>9</v>
      </c>
      <c r="AM86" s="47" t="s">
        <v>9</v>
      </c>
      <c r="AN86" s="46" t="s">
        <v>9</v>
      </c>
      <c r="AO86" s="47" t="s">
        <v>9</v>
      </c>
      <c r="AP86" s="46" t="s">
        <v>9</v>
      </c>
      <c r="AQ86" s="47" t="s">
        <v>9</v>
      </c>
      <c r="AR86" s="46" t="s">
        <v>9</v>
      </c>
      <c r="AS86" s="47" t="s">
        <v>9</v>
      </c>
    </row>
    <row r="87" spans="1:45" s="35" customFormat="1" ht="7.2" customHeight="1" x14ac:dyDescent="0.4">
      <c r="A87" s="50">
        <v>87</v>
      </c>
      <c r="B87" s="51" t="s">
        <v>477</v>
      </c>
      <c r="C87" s="52" t="s">
        <v>576</v>
      </c>
      <c r="D87" s="46" t="s">
        <v>91</v>
      </c>
      <c r="E87" s="53" t="s">
        <v>478</v>
      </c>
      <c r="F87" s="46" t="s">
        <v>94</v>
      </c>
      <c r="G87" s="47">
        <v>11</v>
      </c>
      <c r="H87" s="46" t="s">
        <v>95</v>
      </c>
      <c r="I87" s="47">
        <v>10</v>
      </c>
      <c r="J87" s="46" t="s">
        <v>96</v>
      </c>
      <c r="K87" s="47">
        <v>22</v>
      </c>
      <c r="L87" s="46" t="s">
        <v>9</v>
      </c>
      <c r="M87" s="47" t="s">
        <v>9</v>
      </c>
      <c r="N87" s="46" t="s">
        <v>9</v>
      </c>
      <c r="O87" s="47" t="s">
        <v>9</v>
      </c>
      <c r="P87" s="46" t="s">
        <v>93</v>
      </c>
      <c r="Q87" s="47" t="s">
        <v>479</v>
      </c>
      <c r="R87" s="46" t="s">
        <v>9</v>
      </c>
      <c r="S87" s="47" t="s">
        <v>9</v>
      </c>
      <c r="T87" s="46" t="s">
        <v>9</v>
      </c>
      <c r="U87" s="47" t="s">
        <v>9</v>
      </c>
      <c r="V87" s="46" t="s">
        <v>9</v>
      </c>
      <c r="W87" s="47" t="s">
        <v>9</v>
      </c>
      <c r="X87" s="46" t="s">
        <v>9</v>
      </c>
      <c r="Y87" s="47" t="s">
        <v>9</v>
      </c>
      <c r="Z87" s="46" t="s">
        <v>9</v>
      </c>
      <c r="AA87" s="47" t="s">
        <v>9</v>
      </c>
      <c r="AB87" s="46" t="s">
        <v>9</v>
      </c>
      <c r="AC87" s="47" t="s">
        <v>9</v>
      </c>
      <c r="AD87" s="46" t="s">
        <v>9</v>
      </c>
      <c r="AE87" s="47" t="s">
        <v>9</v>
      </c>
      <c r="AF87" s="46" t="s">
        <v>9</v>
      </c>
      <c r="AG87" s="47" t="s">
        <v>9</v>
      </c>
      <c r="AH87" s="46" t="s">
        <v>9</v>
      </c>
      <c r="AI87" s="47" t="s">
        <v>9</v>
      </c>
      <c r="AJ87" s="46" t="s">
        <v>9</v>
      </c>
      <c r="AK87" s="47" t="s">
        <v>9</v>
      </c>
      <c r="AL87" s="46" t="s">
        <v>9</v>
      </c>
      <c r="AM87" s="47" t="s">
        <v>9</v>
      </c>
      <c r="AN87" s="46" t="s">
        <v>9</v>
      </c>
      <c r="AO87" s="47" t="s">
        <v>9</v>
      </c>
      <c r="AP87" s="46" t="s">
        <v>9</v>
      </c>
      <c r="AQ87" s="47" t="s">
        <v>9</v>
      </c>
      <c r="AR87" s="46" t="s">
        <v>9</v>
      </c>
      <c r="AS87" s="47" t="s">
        <v>9</v>
      </c>
    </row>
    <row r="88" spans="1:45" s="35" customFormat="1" ht="7.2" customHeight="1" x14ac:dyDescent="0.4">
      <c r="A88" s="50">
        <v>88</v>
      </c>
      <c r="B88" s="51" t="s">
        <v>480</v>
      </c>
      <c r="C88" s="52" t="s">
        <v>576</v>
      </c>
      <c r="D88" s="46" t="s">
        <v>91</v>
      </c>
      <c r="E88" s="53" t="s">
        <v>481</v>
      </c>
      <c r="F88" s="46" t="s">
        <v>94</v>
      </c>
      <c r="G88" s="47">
        <v>11</v>
      </c>
      <c r="H88" s="46" t="s">
        <v>95</v>
      </c>
      <c r="I88" s="47">
        <v>10</v>
      </c>
      <c r="J88" s="46" t="s">
        <v>96</v>
      </c>
      <c r="K88" s="47">
        <v>11</v>
      </c>
      <c r="L88" s="46" t="s">
        <v>9</v>
      </c>
      <c r="M88" s="47" t="s">
        <v>9</v>
      </c>
      <c r="N88" s="46" t="s">
        <v>9</v>
      </c>
      <c r="O88" s="47" t="s">
        <v>9</v>
      </c>
      <c r="P88" s="46" t="s">
        <v>93</v>
      </c>
      <c r="Q88" s="47" t="s">
        <v>479</v>
      </c>
      <c r="R88" s="46" t="s">
        <v>9</v>
      </c>
      <c r="S88" s="47" t="s">
        <v>9</v>
      </c>
      <c r="T88" s="46" t="s">
        <v>9</v>
      </c>
      <c r="U88" s="47" t="s">
        <v>9</v>
      </c>
      <c r="V88" s="46" t="s">
        <v>9</v>
      </c>
      <c r="W88" s="47" t="s">
        <v>9</v>
      </c>
      <c r="X88" s="46" t="s">
        <v>9</v>
      </c>
      <c r="Y88" s="47" t="s">
        <v>9</v>
      </c>
      <c r="Z88" s="46" t="s">
        <v>9</v>
      </c>
      <c r="AA88" s="47" t="s">
        <v>9</v>
      </c>
      <c r="AB88" s="46" t="s">
        <v>9</v>
      </c>
      <c r="AC88" s="47" t="s">
        <v>9</v>
      </c>
      <c r="AD88" s="46" t="s">
        <v>9</v>
      </c>
      <c r="AE88" s="47" t="s">
        <v>9</v>
      </c>
      <c r="AF88" s="46" t="s">
        <v>9</v>
      </c>
      <c r="AG88" s="47" t="s">
        <v>9</v>
      </c>
      <c r="AH88" s="46" t="s">
        <v>9</v>
      </c>
      <c r="AI88" s="47" t="s">
        <v>9</v>
      </c>
      <c r="AJ88" s="46" t="s">
        <v>9</v>
      </c>
      <c r="AK88" s="47" t="s">
        <v>9</v>
      </c>
      <c r="AL88" s="46" t="s">
        <v>9</v>
      </c>
      <c r="AM88" s="47" t="s">
        <v>9</v>
      </c>
      <c r="AN88" s="46" t="s">
        <v>9</v>
      </c>
      <c r="AO88" s="47" t="s">
        <v>9</v>
      </c>
      <c r="AP88" s="46" t="s">
        <v>9</v>
      </c>
      <c r="AQ88" s="47" t="s">
        <v>9</v>
      </c>
      <c r="AR88" s="46" t="s">
        <v>9</v>
      </c>
      <c r="AS88" s="47" t="s">
        <v>9</v>
      </c>
    </row>
    <row r="89" spans="1:45" s="35" customFormat="1" ht="7.2" customHeight="1" x14ac:dyDescent="0.4">
      <c r="A89" s="50">
        <v>89</v>
      </c>
      <c r="B89" s="51" t="s">
        <v>482</v>
      </c>
      <c r="C89" s="52" t="s">
        <v>576</v>
      </c>
      <c r="D89" s="46" t="s">
        <v>91</v>
      </c>
      <c r="E89" s="53" t="s">
        <v>483</v>
      </c>
      <c r="F89" s="46" t="s">
        <v>94</v>
      </c>
      <c r="G89" s="47">
        <v>11</v>
      </c>
      <c r="H89" s="46" t="s">
        <v>95</v>
      </c>
      <c r="I89" s="47">
        <v>10</v>
      </c>
      <c r="J89" s="46" t="s">
        <v>96</v>
      </c>
      <c r="K89" s="47">
        <v>22</v>
      </c>
      <c r="L89" s="46" t="s">
        <v>9</v>
      </c>
      <c r="M89" s="47" t="s">
        <v>9</v>
      </c>
      <c r="N89" s="46" t="s">
        <v>9</v>
      </c>
      <c r="O89" s="47" t="s">
        <v>9</v>
      </c>
      <c r="P89" s="46" t="s">
        <v>93</v>
      </c>
      <c r="Q89" s="47" t="s">
        <v>479</v>
      </c>
      <c r="R89" s="46" t="s">
        <v>9</v>
      </c>
      <c r="S89" s="47" t="s">
        <v>9</v>
      </c>
      <c r="T89" s="46" t="s">
        <v>9</v>
      </c>
      <c r="U89" s="47" t="s">
        <v>9</v>
      </c>
      <c r="V89" s="46" t="s">
        <v>9</v>
      </c>
      <c r="W89" s="47" t="s">
        <v>9</v>
      </c>
      <c r="X89" s="46" t="s">
        <v>9</v>
      </c>
      <c r="Y89" s="47" t="s">
        <v>9</v>
      </c>
      <c r="Z89" s="46" t="s">
        <v>9</v>
      </c>
      <c r="AA89" s="47" t="s">
        <v>9</v>
      </c>
      <c r="AB89" s="46" t="s">
        <v>9</v>
      </c>
      <c r="AC89" s="47" t="s">
        <v>9</v>
      </c>
      <c r="AD89" s="46" t="s">
        <v>9</v>
      </c>
      <c r="AE89" s="47" t="s">
        <v>9</v>
      </c>
      <c r="AF89" s="46" t="s">
        <v>9</v>
      </c>
      <c r="AG89" s="47" t="s">
        <v>9</v>
      </c>
      <c r="AH89" s="46" t="s">
        <v>9</v>
      </c>
      <c r="AI89" s="47" t="s">
        <v>9</v>
      </c>
      <c r="AJ89" s="46" t="s">
        <v>9</v>
      </c>
      <c r="AK89" s="47" t="s">
        <v>9</v>
      </c>
      <c r="AL89" s="46" t="s">
        <v>9</v>
      </c>
      <c r="AM89" s="47" t="s">
        <v>9</v>
      </c>
      <c r="AN89" s="46" t="s">
        <v>9</v>
      </c>
      <c r="AO89" s="47" t="s">
        <v>9</v>
      </c>
      <c r="AP89" s="46" t="s">
        <v>9</v>
      </c>
      <c r="AQ89" s="47" t="s">
        <v>9</v>
      </c>
      <c r="AR89" s="46" t="s">
        <v>9</v>
      </c>
      <c r="AS89" s="47" t="s">
        <v>9</v>
      </c>
    </row>
    <row r="90" spans="1:45" s="35" customFormat="1" ht="7.2" customHeight="1" x14ac:dyDescent="0.4">
      <c r="A90" s="50">
        <v>90</v>
      </c>
      <c r="B90" s="51" t="s">
        <v>484</v>
      </c>
      <c r="C90" s="52" t="s">
        <v>576</v>
      </c>
      <c r="D90" s="46" t="s">
        <v>91</v>
      </c>
      <c r="E90" s="53" t="s">
        <v>483</v>
      </c>
      <c r="F90" s="46" t="s">
        <v>94</v>
      </c>
      <c r="G90" s="47">
        <v>11</v>
      </c>
      <c r="H90" s="46" t="s">
        <v>95</v>
      </c>
      <c r="I90" s="47">
        <v>10</v>
      </c>
      <c r="J90" s="46" t="s">
        <v>96</v>
      </c>
      <c r="K90" s="47">
        <v>22</v>
      </c>
      <c r="L90" s="46" t="s">
        <v>9</v>
      </c>
      <c r="M90" s="47" t="s">
        <v>9</v>
      </c>
      <c r="N90" s="46" t="s">
        <v>9</v>
      </c>
      <c r="O90" s="47" t="s">
        <v>9</v>
      </c>
      <c r="P90" s="46" t="s">
        <v>93</v>
      </c>
      <c r="Q90" s="47" t="s">
        <v>479</v>
      </c>
      <c r="R90" s="46" t="s">
        <v>9</v>
      </c>
      <c r="S90" s="47" t="s">
        <v>9</v>
      </c>
      <c r="T90" s="46" t="s">
        <v>9</v>
      </c>
      <c r="U90" s="47" t="s">
        <v>9</v>
      </c>
      <c r="V90" s="46" t="s">
        <v>9</v>
      </c>
      <c r="W90" s="47" t="s">
        <v>9</v>
      </c>
      <c r="X90" s="46" t="s">
        <v>9</v>
      </c>
      <c r="Y90" s="47" t="s">
        <v>9</v>
      </c>
      <c r="Z90" s="46" t="s">
        <v>9</v>
      </c>
      <c r="AA90" s="47" t="s">
        <v>9</v>
      </c>
      <c r="AB90" s="46" t="s">
        <v>9</v>
      </c>
      <c r="AC90" s="47" t="s">
        <v>9</v>
      </c>
      <c r="AD90" s="46" t="s">
        <v>9</v>
      </c>
      <c r="AE90" s="47" t="s">
        <v>9</v>
      </c>
      <c r="AF90" s="46" t="s">
        <v>9</v>
      </c>
      <c r="AG90" s="47" t="s">
        <v>9</v>
      </c>
      <c r="AH90" s="46" t="s">
        <v>9</v>
      </c>
      <c r="AI90" s="47" t="s">
        <v>9</v>
      </c>
      <c r="AJ90" s="46" t="s">
        <v>9</v>
      </c>
      <c r="AK90" s="47" t="s">
        <v>9</v>
      </c>
      <c r="AL90" s="46" t="s">
        <v>9</v>
      </c>
      <c r="AM90" s="47" t="s">
        <v>9</v>
      </c>
      <c r="AN90" s="46" t="s">
        <v>9</v>
      </c>
      <c r="AO90" s="47" t="s">
        <v>9</v>
      </c>
      <c r="AP90" s="46" t="s">
        <v>9</v>
      </c>
      <c r="AQ90" s="47" t="s">
        <v>9</v>
      </c>
      <c r="AR90" s="46" t="s">
        <v>9</v>
      </c>
      <c r="AS90" s="47" t="s">
        <v>9</v>
      </c>
    </row>
    <row r="91" spans="1:45" s="35" customFormat="1" ht="7.2" customHeight="1" x14ac:dyDescent="0.4">
      <c r="A91" s="50">
        <v>91</v>
      </c>
      <c r="B91" s="51" t="s">
        <v>485</v>
      </c>
      <c r="C91" s="52" t="s">
        <v>576</v>
      </c>
      <c r="D91" s="46" t="s">
        <v>91</v>
      </c>
      <c r="E91" s="53" t="s">
        <v>486</v>
      </c>
      <c r="F91" s="46" t="s">
        <v>94</v>
      </c>
      <c r="G91" s="47">
        <v>11</v>
      </c>
      <c r="H91" s="46" t="s">
        <v>95</v>
      </c>
      <c r="I91" s="47">
        <v>10</v>
      </c>
      <c r="J91" s="46" t="s">
        <v>96</v>
      </c>
      <c r="K91" s="47">
        <v>22</v>
      </c>
      <c r="L91" s="46" t="s">
        <v>9</v>
      </c>
      <c r="M91" s="47" t="s">
        <v>9</v>
      </c>
      <c r="N91" s="46" t="s">
        <v>9</v>
      </c>
      <c r="O91" s="47" t="s">
        <v>9</v>
      </c>
      <c r="P91" s="46" t="s">
        <v>93</v>
      </c>
      <c r="Q91" s="47" t="s">
        <v>479</v>
      </c>
      <c r="R91" s="46" t="s">
        <v>9</v>
      </c>
      <c r="S91" s="47" t="s">
        <v>9</v>
      </c>
      <c r="T91" s="46" t="s">
        <v>9</v>
      </c>
      <c r="U91" s="47" t="s">
        <v>9</v>
      </c>
      <c r="V91" s="46" t="s">
        <v>9</v>
      </c>
      <c r="W91" s="47" t="s">
        <v>9</v>
      </c>
      <c r="X91" s="46" t="s">
        <v>9</v>
      </c>
      <c r="Y91" s="47" t="s">
        <v>9</v>
      </c>
      <c r="Z91" s="46" t="s">
        <v>9</v>
      </c>
      <c r="AA91" s="47" t="s">
        <v>9</v>
      </c>
      <c r="AB91" s="46" t="s">
        <v>9</v>
      </c>
      <c r="AC91" s="47" t="s">
        <v>9</v>
      </c>
      <c r="AD91" s="46" t="s">
        <v>9</v>
      </c>
      <c r="AE91" s="47" t="s">
        <v>9</v>
      </c>
      <c r="AF91" s="46" t="s">
        <v>9</v>
      </c>
      <c r="AG91" s="47" t="s">
        <v>9</v>
      </c>
      <c r="AH91" s="46" t="s">
        <v>9</v>
      </c>
      <c r="AI91" s="47" t="s">
        <v>9</v>
      </c>
      <c r="AJ91" s="46" t="s">
        <v>9</v>
      </c>
      <c r="AK91" s="47" t="s">
        <v>9</v>
      </c>
      <c r="AL91" s="46" t="s">
        <v>9</v>
      </c>
      <c r="AM91" s="47" t="s">
        <v>9</v>
      </c>
      <c r="AN91" s="46" t="s">
        <v>9</v>
      </c>
      <c r="AO91" s="47" t="s">
        <v>9</v>
      </c>
      <c r="AP91" s="46" t="s">
        <v>9</v>
      </c>
      <c r="AQ91" s="47" t="s">
        <v>9</v>
      </c>
      <c r="AR91" s="46" t="s">
        <v>9</v>
      </c>
      <c r="AS91" s="47" t="s">
        <v>9</v>
      </c>
    </row>
    <row r="92" spans="1:45" s="35" customFormat="1" ht="7.2" customHeight="1" x14ac:dyDescent="0.4">
      <c r="A92" s="50">
        <v>92</v>
      </c>
      <c r="B92" s="58" t="s">
        <v>487</v>
      </c>
      <c r="C92" s="52" t="s">
        <v>333</v>
      </c>
      <c r="D92" s="46" t="s">
        <v>91</v>
      </c>
      <c r="E92" s="59" t="s">
        <v>488</v>
      </c>
      <c r="F92" s="46" t="s">
        <v>94</v>
      </c>
      <c r="G92" s="47">
        <v>8</v>
      </c>
      <c r="H92" s="46" t="s">
        <v>95</v>
      </c>
      <c r="I92" s="47">
        <v>1.2</v>
      </c>
      <c r="J92" s="46" t="s">
        <v>96</v>
      </c>
      <c r="K92" s="47">
        <v>2.4</v>
      </c>
      <c r="L92" s="46" t="s">
        <v>416</v>
      </c>
      <c r="M92" s="47">
        <v>31.68</v>
      </c>
      <c r="N92" s="46" t="s">
        <v>9</v>
      </c>
      <c r="O92" s="47" t="s">
        <v>9</v>
      </c>
      <c r="P92" s="46" t="s">
        <v>93</v>
      </c>
      <c r="Q92" s="47" t="s">
        <v>489</v>
      </c>
      <c r="R92" s="46" t="s">
        <v>9</v>
      </c>
      <c r="S92" s="47" t="s">
        <v>9</v>
      </c>
      <c r="T92" s="46" t="s">
        <v>9</v>
      </c>
      <c r="U92" s="47" t="s">
        <v>9</v>
      </c>
      <c r="V92" s="46" t="s">
        <v>9</v>
      </c>
      <c r="W92" s="47" t="s">
        <v>9</v>
      </c>
      <c r="X92" s="46" t="s">
        <v>9</v>
      </c>
      <c r="Y92" s="47" t="s">
        <v>9</v>
      </c>
      <c r="Z92" s="46" t="s">
        <v>9</v>
      </c>
      <c r="AA92" s="47" t="s">
        <v>9</v>
      </c>
      <c r="AB92" s="46" t="s">
        <v>9</v>
      </c>
      <c r="AC92" s="47" t="s">
        <v>9</v>
      </c>
      <c r="AD92" s="46" t="s">
        <v>9</v>
      </c>
      <c r="AE92" s="47" t="s">
        <v>9</v>
      </c>
      <c r="AF92" s="46" t="s">
        <v>9</v>
      </c>
      <c r="AG92" s="47" t="s">
        <v>9</v>
      </c>
      <c r="AH92" s="46" t="s">
        <v>9</v>
      </c>
      <c r="AI92" s="47" t="s">
        <v>9</v>
      </c>
      <c r="AJ92" s="46" t="s">
        <v>9</v>
      </c>
      <c r="AK92" s="47" t="s">
        <v>9</v>
      </c>
      <c r="AL92" s="46" t="s">
        <v>9</v>
      </c>
      <c r="AM92" s="47" t="s">
        <v>9</v>
      </c>
      <c r="AN92" s="46" t="s">
        <v>9</v>
      </c>
      <c r="AO92" s="47" t="s">
        <v>9</v>
      </c>
      <c r="AP92" s="46" t="s">
        <v>9</v>
      </c>
      <c r="AQ92" s="47" t="s">
        <v>9</v>
      </c>
      <c r="AR92" s="46" t="s">
        <v>9</v>
      </c>
      <c r="AS92" s="47" t="s">
        <v>9</v>
      </c>
    </row>
    <row r="93" spans="1:45" s="35" customFormat="1" ht="7.2" customHeight="1" x14ac:dyDescent="0.4">
      <c r="A93" s="50">
        <v>93</v>
      </c>
      <c r="B93" s="51" t="s">
        <v>490</v>
      </c>
      <c r="C93" s="52" t="s">
        <v>336</v>
      </c>
      <c r="D93" s="46" t="s">
        <v>91</v>
      </c>
      <c r="E93" s="59" t="s">
        <v>491</v>
      </c>
      <c r="F93" s="46" t="s">
        <v>94</v>
      </c>
      <c r="G93" s="47">
        <v>12.5</v>
      </c>
      <c r="H93" s="46" t="s">
        <v>95</v>
      </c>
      <c r="I93" s="47">
        <v>1.2</v>
      </c>
      <c r="J93" s="46" t="s">
        <v>96</v>
      </c>
      <c r="K93" s="47">
        <v>2.4</v>
      </c>
      <c r="L93" s="46" t="s">
        <v>416</v>
      </c>
      <c r="M93" s="47">
        <v>34.56</v>
      </c>
      <c r="N93" s="46" t="s">
        <v>9</v>
      </c>
      <c r="O93" s="47" t="s">
        <v>9</v>
      </c>
      <c r="P93" s="46" t="s">
        <v>93</v>
      </c>
      <c r="Q93" s="47" t="s">
        <v>489</v>
      </c>
      <c r="R93" s="46" t="s">
        <v>9</v>
      </c>
      <c r="S93" s="47" t="s">
        <v>9</v>
      </c>
      <c r="T93" s="46" t="s">
        <v>9</v>
      </c>
      <c r="U93" s="47" t="s">
        <v>9</v>
      </c>
      <c r="V93" s="46" t="s">
        <v>9</v>
      </c>
      <c r="W93" s="47" t="s">
        <v>9</v>
      </c>
      <c r="X93" s="46" t="s">
        <v>9</v>
      </c>
      <c r="Y93" s="47" t="s">
        <v>9</v>
      </c>
      <c r="Z93" s="46" t="s">
        <v>9</v>
      </c>
      <c r="AA93" s="47" t="s">
        <v>9</v>
      </c>
      <c r="AB93" s="46" t="s">
        <v>9</v>
      </c>
      <c r="AC93" s="47" t="s">
        <v>9</v>
      </c>
      <c r="AD93" s="46" t="s">
        <v>9</v>
      </c>
      <c r="AE93" s="47" t="s">
        <v>9</v>
      </c>
      <c r="AF93" s="46" t="s">
        <v>9</v>
      </c>
      <c r="AG93" s="47" t="s">
        <v>9</v>
      </c>
      <c r="AH93" s="46" t="s">
        <v>9</v>
      </c>
      <c r="AI93" s="47" t="s">
        <v>9</v>
      </c>
      <c r="AJ93" s="46" t="s">
        <v>9</v>
      </c>
      <c r="AK93" s="47" t="s">
        <v>9</v>
      </c>
      <c r="AL93" s="46" t="s">
        <v>9</v>
      </c>
      <c r="AM93" s="47" t="s">
        <v>9</v>
      </c>
      <c r="AN93" s="46" t="s">
        <v>9</v>
      </c>
      <c r="AO93" s="47" t="s">
        <v>9</v>
      </c>
      <c r="AP93" s="46" t="s">
        <v>9</v>
      </c>
      <c r="AQ93" s="47" t="s">
        <v>9</v>
      </c>
      <c r="AR93" s="46" t="s">
        <v>9</v>
      </c>
      <c r="AS93" s="47" t="s">
        <v>9</v>
      </c>
    </row>
    <row r="94" spans="1:45" s="35" customFormat="1" ht="7.2" customHeight="1" x14ac:dyDescent="0.4">
      <c r="A94" s="50">
        <v>94</v>
      </c>
      <c r="B94" s="51" t="s">
        <v>492</v>
      </c>
      <c r="C94" s="52" t="s">
        <v>328</v>
      </c>
      <c r="D94" s="46" t="s">
        <v>91</v>
      </c>
      <c r="E94" s="59" t="s">
        <v>818</v>
      </c>
      <c r="F94" s="46" t="s">
        <v>94</v>
      </c>
      <c r="G94" s="47">
        <v>35</v>
      </c>
      <c r="H94" s="46" t="s">
        <v>95</v>
      </c>
      <c r="I94" s="47">
        <v>1.2</v>
      </c>
      <c r="J94" s="46" t="s">
        <v>96</v>
      </c>
      <c r="K94" s="47">
        <v>2.11</v>
      </c>
      <c r="L94" s="46" t="s">
        <v>416</v>
      </c>
      <c r="M94" s="47">
        <v>22</v>
      </c>
      <c r="N94" s="46" t="s">
        <v>9</v>
      </c>
      <c r="O94" s="47" t="s">
        <v>9</v>
      </c>
      <c r="P94" s="46" t="s">
        <v>93</v>
      </c>
      <c r="Q94" s="47" t="s">
        <v>493</v>
      </c>
      <c r="R94" s="46" t="s">
        <v>9</v>
      </c>
      <c r="S94" s="47" t="s">
        <v>9</v>
      </c>
      <c r="T94" s="46" t="s">
        <v>9</v>
      </c>
      <c r="U94" s="47" t="s">
        <v>9</v>
      </c>
      <c r="V94" s="46" t="s">
        <v>9</v>
      </c>
      <c r="W94" s="47" t="s">
        <v>9</v>
      </c>
      <c r="X94" s="46" t="s">
        <v>9</v>
      </c>
      <c r="Y94" s="47" t="s">
        <v>9</v>
      </c>
      <c r="Z94" s="46" t="s">
        <v>9</v>
      </c>
      <c r="AA94" s="47" t="s">
        <v>9</v>
      </c>
      <c r="AB94" s="46" t="s">
        <v>9</v>
      </c>
      <c r="AC94" s="47" t="s">
        <v>9</v>
      </c>
      <c r="AD94" s="46" t="s">
        <v>9</v>
      </c>
      <c r="AE94" s="47" t="s">
        <v>9</v>
      </c>
      <c r="AF94" s="46" t="s">
        <v>9</v>
      </c>
      <c r="AG94" s="47" t="s">
        <v>9</v>
      </c>
      <c r="AH94" s="46" t="s">
        <v>9</v>
      </c>
      <c r="AI94" s="47" t="s">
        <v>9</v>
      </c>
      <c r="AJ94" s="46" t="s">
        <v>9</v>
      </c>
      <c r="AK94" s="47" t="s">
        <v>9</v>
      </c>
      <c r="AL94" s="46" t="s">
        <v>9</v>
      </c>
      <c r="AM94" s="47" t="s">
        <v>9</v>
      </c>
      <c r="AN94" s="46" t="s">
        <v>9</v>
      </c>
      <c r="AO94" s="47" t="s">
        <v>9</v>
      </c>
      <c r="AP94" s="46" t="s">
        <v>9</v>
      </c>
      <c r="AQ94" s="47" t="s">
        <v>9</v>
      </c>
      <c r="AR94" s="46" t="s">
        <v>9</v>
      </c>
      <c r="AS94" s="47" t="s">
        <v>9</v>
      </c>
    </row>
    <row r="95" spans="1:45" s="35" customFormat="1" ht="7.2" customHeight="1" x14ac:dyDescent="0.4">
      <c r="A95" s="50">
        <v>95</v>
      </c>
      <c r="B95" s="51" t="s">
        <v>494</v>
      </c>
      <c r="C95" s="52" t="s">
        <v>342</v>
      </c>
      <c r="D95" s="46" t="s">
        <v>91</v>
      </c>
      <c r="E95" s="59" t="s">
        <v>495</v>
      </c>
      <c r="F95" s="46" t="s">
        <v>94</v>
      </c>
      <c r="G95" s="47">
        <v>1.2</v>
      </c>
      <c r="H95" s="46" t="s">
        <v>9</v>
      </c>
      <c r="I95" s="47" t="s">
        <v>9</v>
      </c>
      <c r="J95" s="46" t="s">
        <v>9</v>
      </c>
      <c r="K95" s="47" t="s">
        <v>9</v>
      </c>
      <c r="L95" s="46" t="s">
        <v>9</v>
      </c>
      <c r="M95" s="47" t="s">
        <v>9</v>
      </c>
      <c r="N95" s="46" t="s">
        <v>9</v>
      </c>
      <c r="O95" s="47" t="s">
        <v>9</v>
      </c>
      <c r="P95" s="46" t="s">
        <v>93</v>
      </c>
      <c r="Q95" s="47" t="s">
        <v>496</v>
      </c>
      <c r="R95" s="46" t="s">
        <v>9</v>
      </c>
      <c r="S95" s="47" t="s">
        <v>9</v>
      </c>
      <c r="T95" s="46" t="s">
        <v>9</v>
      </c>
      <c r="U95" s="47" t="s">
        <v>9</v>
      </c>
      <c r="V95" s="46" t="s">
        <v>9</v>
      </c>
      <c r="W95" s="47" t="s">
        <v>9</v>
      </c>
      <c r="X95" s="46" t="s">
        <v>9</v>
      </c>
      <c r="Y95" s="47" t="s">
        <v>9</v>
      </c>
      <c r="Z95" s="46" t="s">
        <v>9</v>
      </c>
      <c r="AA95" s="47" t="s">
        <v>9</v>
      </c>
      <c r="AB95" s="46" t="s">
        <v>9</v>
      </c>
      <c r="AC95" s="47" t="s">
        <v>9</v>
      </c>
      <c r="AD95" s="46" t="s">
        <v>9</v>
      </c>
      <c r="AE95" s="47" t="s">
        <v>9</v>
      </c>
      <c r="AF95" s="46" t="s">
        <v>9</v>
      </c>
      <c r="AG95" s="47" t="s">
        <v>9</v>
      </c>
      <c r="AH95" s="46" t="s">
        <v>9</v>
      </c>
      <c r="AI95" s="47" t="s">
        <v>9</v>
      </c>
      <c r="AJ95" s="46" t="s">
        <v>9</v>
      </c>
      <c r="AK95" s="47" t="s">
        <v>9</v>
      </c>
      <c r="AL95" s="46" t="s">
        <v>9</v>
      </c>
      <c r="AM95" s="47" t="s">
        <v>9</v>
      </c>
      <c r="AN95" s="46" t="s">
        <v>9</v>
      </c>
      <c r="AO95" s="47" t="s">
        <v>9</v>
      </c>
      <c r="AP95" s="46" t="s">
        <v>9</v>
      </c>
      <c r="AQ95" s="47" t="s">
        <v>9</v>
      </c>
      <c r="AR95" s="46" t="s">
        <v>9</v>
      </c>
      <c r="AS95" s="47" t="s">
        <v>9</v>
      </c>
    </row>
    <row r="96" spans="1:45" s="35" customFormat="1" ht="7.2" customHeight="1" x14ac:dyDescent="0.4">
      <c r="A96" s="50">
        <v>96</v>
      </c>
      <c r="B96" s="51" t="s">
        <v>497</v>
      </c>
      <c r="C96" s="52" t="s">
        <v>354</v>
      </c>
      <c r="D96" s="46" t="s">
        <v>91</v>
      </c>
      <c r="E96" s="59" t="s">
        <v>498</v>
      </c>
      <c r="F96" s="46" t="s">
        <v>94</v>
      </c>
      <c r="G96" s="47">
        <v>0.8</v>
      </c>
      <c r="H96" s="46" t="s">
        <v>95</v>
      </c>
      <c r="I96" s="47">
        <v>1.2</v>
      </c>
      <c r="J96" s="46" t="s">
        <v>96</v>
      </c>
      <c r="K96" s="47">
        <v>1.2</v>
      </c>
      <c r="L96" s="46" t="s">
        <v>9</v>
      </c>
      <c r="M96" s="47" t="s">
        <v>9</v>
      </c>
      <c r="N96" s="54" t="s">
        <v>105</v>
      </c>
      <c r="O96" s="47" t="s">
        <v>499</v>
      </c>
      <c r="P96" s="46" t="s">
        <v>93</v>
      </c>
      <c r="Q96" s="47" t="s">
        <v>500</v>
      </c>
      <c r="R96" s="46" t="s">
        <v>501</v>
      </c>
      <c r="S96" s="47">
        <v>2</v>
      </c>
      <c r="T96" s="46" t="s">
        <v>9</v>
      </c>
      <c r="U96" s="47" t="s">
        <v>9</v>
      </c>
      <c r="V96" s="46" t="s">
        <v>9</v>
      </c>
      <c r="W96" s="47" t="s">
        <v>9</v>
      </c>
      <c r="X96" s="46" t="s">
        <v>9</v>
      </c>
      <c r="Y96" s="47" t="s">
        <v>9</v>
      </c>
      <c r="Z96" s="46" t="s">
        <v>9</v>
      </c>
      <c r="AA96" s="47" t="s">
        <v>9</v>
      </c>
      <c r="AB96" s="46" t="s">
        <v>9</v>
      </c>
      <c r="AC96" s="47" t="s">
        <v>9</v>
      </c>
      <c r="AD96" s="46" t="s">
        <v>9</v>
      </c>
      <c r="AE96" s="47" t="s">
        <v>9</v>
      </c>
      <c r="AF96" s="46" t="s">
        <v>9</v>
      </c>
      <c r="AG96" s="47" t="s">
        <v>9</v>
      </c>
      <c r="AH96" s="46" t="s">
        <v>9</v>
      </c>
      <c r="AI96" s="47" t="s">
        <v>9</v>
      </c>
      <c r="AJ96" s="46" t="s">
        <v>9</v>
      </c>
      <c r="AK96" s="47" t="s">
        <v>9</v>
      </c>
      <c r="AL96" s="46" t="s">
        <v>9</v>
      </c>
      <c r="AM96" s="47" t="s">
        <v>9</v>
      </c>
      <c r="AN96" s="46" t="s">
        <v>9</v>
      </c>
      <c r="AO96" s="47" t="s">
        <v>9</v>
      </c>
      <c r="AP96" s="46" t="s">
        <v>9</v>
      </c>
      <c r="AQ96" s="47" t="s">
        <v>9</v>
      </c>
      <c r="AR96" s="46" t="s">
        <v>9</v>
      </c>
      <c r="AS96" s="47" t="s">
        <v>9</v>
      </c>
    </row>
    <row r="97" spans="1:45" s="35" customFormat="1" ht="7.2" customHeight="1" x14ac:dyDescent="0.4">
      <c r="A97" s="50">
        <v>97</v>
      </c>
      <c r="B97" s="51" t="s">
        <v>502</v>
      </c>
      <c r="C97" s="52" t="s">
        <v>816</v>
      </c>
      <c r="D97" s="46" t="s">
        <v>91</v>
      </c>
      <c r="E97" s="59" t="s">
        <v>817</v>
      </c>
      <c r="F97" s="46" t="s">
        <v>9</v>
      </c>
      <c r="G97" s="47" t="s">
        <v>9</v>
      </c>
      <c r="H97" s="46" t="s">
        <v>9</v>
      </c>
      <c r="I97" s="47" t="s">
        <v>9</v>
      </c>
      <c r="J97" s="46" t="s">
        <v>9</v>
      </c>
      <c r="K97" s="47" t="s">
        <v>9</v>
      </c>
      <c r="L97" s="46" t="s">
        <v>9</v>
      </c>
      <c r="M97" s="47" t="s">
        <v>9</v>
      </c>
      <c r="N97" s="46" t="s">
        <v>9</v>
      </c>
      <c r="O97" s="47" t="s">
        <v>9</v>
      </c>
      <c r="P97" s="46" t="s">
        <v>93</v>
      </c>
      <c r="Q97" s="47" t="s">
        <v>496</v>
      </c>
      <c r="R97" s="46" t="s">
        <v>9</v>
      </c>
      <c r="S97" s="47" t="s">
        <v>9</v>
      </c>
      <c r="T97" s="46" t="s">
        <v>9</v>
      </c>
      <c r="U97" s="47" t="s">
        <v>9</v>
      </c>
      <c r="V97" s="46" t="s">
        <v>9</v>
      </c>
      <c r="W97" s="47" t="s">
        <v>9</v>
      </c>
      <c r="X97" s="46" t="s">
        <v>9</v>
      </c>
      <c r="Y97" s="47" t="s">
        <v>9</v>
      </c>
      <c r="Z97" s="46" t="s">
        <v>9</v>
      </c>
      <c r="AA97" s="47" t="s">
        <v>9</v>
      </c>
      <c r="AB97" s="46" t="s">
        <v>9</v>
      </c>
      <c r="AC97" s="47" t="s">
        <v>9</v>
      </c>
      <c r="AD97" s="46" t="s">
        <v>9</v>
      </c>
      <c r="AE97" s="47" t="s">
        <v>9</v>
      </c>
      <c r="AF97" s="46" t="s">
        <v>9</v>
      </c>
      <c r="AG97" s="47" t="s">
        <v>9</v>
      </c>
      <c r="AH97" s="46" t="s">
        <v>9</v>
      </c>
      <c r="AI97" s="47" t="s">
        <v>9</v>
      </c>
      <c r="AJ97" s="46" t="s">
        <v>9</v>
      </c>
      <c r="AK97" s="47" t="s">
        <v>9</v>
      </c>
      <c r="AL97" s="46" t="s">
        <v>9</v>
      </c>
      <c r="AM97" s="47" t="s">
        <v>9</v>
      </c>
      <c r="AN97" s="46" t="s">
        <v>9</v>
      </c>
      <c r="AO97" s="47" t="s">
        <v>9</v>
      </c>
      <c r="AP97" s="46" t="s">
        <v>9</v>
      </c>
      <c r="AQ97" s="47" t="s">
        <v>9</v>
      </c>
      <c r="AR97" s="46" t="s">
        <v>9</v>
      </c>
      <c r="AS97" s="47" t="s">
        <v>9</v>
      </c>
    </row>
    <row r="98" spans="1:45" ht="7.2" customHeight="1" x14ac:dyDescent="0.4">
      <c r="A98" s="50">
        <v>98</v>
      </c>
      <c r="B98" s="60" t="s">
        <v>753</v>
      </c>
      <c r="C98" s="61" t="s">
        <v>181</v>
      </c>
      <c r="D98" s="46" t="s">
        <v>91</v>
      </c>
      <c r="E98" s="53" t="s">
        <v>508</v>
      </c>
      <c r="F98" s="46" t="s">
        <v>94</v>
      </c>
      <c r="G98" s="47">
        <v>1.6</v>
      </c>
      <c r="H98" s="46" t="s">
        <v>95</v>
      </c>
      <c r="I98" s="62">
        <v>16</v>
      </c>
      <c r="J98" s="46" t="s">
        <v>96</v>
      </c>
      <c r="K98" s="62">
        <v>243</v>
      </c>
      <c r="L98" s="46" t="s">
        <v>416</v>
      </c>
      <c r="M98" s="47">
        <v>11</v>
      </c>
      <c r="N98" s="54" t="s">
        <v>105</v>
      </c>
      <c r="O98" s="55" t="s">
        <v>509</v>
      </c>
      <c r="P98" s="46" t="s">
        <v>93</v>
      </c>
      <c r="Q98" s="47" t="s">
        <v>201</v>
      </c>
      <c r="R98" s="46" t="s">
        <v>202</v>
      </c>
      <c r="S98" s="47">
        <v>0.41</v>
      </c>
      <c r="T98" s="46" t="s">
        <v>203</v>
      </c>
      <c r="U98" s="47">
        <v>1.02</v>
      </c>
      <c r="V98" s="46" t="s">
        <v>204</v>
      </c>
      <c r="W98" s="47">
        <v>0.9</v>
      </c>
      <c r="X98" s="46" t="s">
        <v>205</v>
      </c>
      <c r="Y98" s="47">
        <v>0.7</v>
      </c>
      <c r="Z98" s="46" t="s">
        <v>206</v>
      </c>
      <c r="AA98" s="47">
        <v>0.47</v>
      </c>
      <c r="AB98" s="46" t="s">
        <v>207</v>
      </c>
      <c r="AC98" s="47">
        <v>0.44</v>
      </c>
      <c r="AD98" s="46" t="s">
        <v>208</v>
      </c>
      <c r="AE98" s="47">
        <v>0.8</v>
      </c>
      <c r="AF98" s="46" t="s">
        <v>9</v>
      </c>
      <c r="AG98" s="47" t="s">
        <v>9</v>
      </c>
      <c r="AH98" s="46" t="s">
        <v>9</v>
      </c>
      <c r="AI98" s="47" t="s">
        <v>9</v>
      </c>
      <c r="AJ98" s="46" t="s">
        <v>9</v>
      </c>
      <c r="AK98" s="47" t="s">
        <v>9</v>
      </c>
      <c r="AL98" s="46" t="s">
        <v>9</v>
      </c>
      <c r="AM98" s="47" t="s">
        <v>9</v>
      </c>
      <c r="AN98" s="46" t="s">
        <v>9</v>
      </c>
      <c r="AO98" s="47" t="s">
        <v>9</v>
      </c>
      <c r="AP98" s="46" t="s">
        <v>9</v>
      </c>
      <c r="AQ98" s="47" t="s">
        <v>9</v>
      </c>
      <c r="AR98" s="46" t="s">
        <v>9</v>
      </c>
      <c r="AS98" s="47" t="s">
        <v>9</v>
      </c>
    </row>
    <row r="99" spans="1:45" ht="7.2" customHeight="1" x14ac:dyDescent="0.4">
      <c r="A99" s="50">
        <v>99</v>
      </c>
      <c r="B99" s="60" t="s">
        <v>754</v>
      </c>
      <c r="C99" s="61" t="s">
        <v>181</v>
      </c>
      <c r="D99" s="46" t="s">
        <v>91</v>
      </c>
      <c r="E99" s="53" t="s">
        <v>510</v>
      </c>
      <c r="F99" s="46" t="s">
        <v>94</v>
      </c>
      <c r="G99" s="47">
        <v>1.6</v>
      </c>
      <c r="H99" s="46" t="s">
        <v>95</v>
      </c>
      <c r="I99" s="62">
        <v>16</v>
      </c>
      <c r="J99" s="46" t="s">
        <v>96</v>
      </c>
      <c r="K99" s="62">
        <v>274</v>
      </c>
      <c r="L99" s="46" t="s">
        <v>416</v>
      </c>
      <c r="M99" s="47">
        <v>11</v>
      </c>
      <c r="N99" s="54" t="s">
        <v>105</v>
      </c>
      <c r="O99" s="55" t="s">
        <v>509</v>
      </c>
      <c r="P99" s="46" t="s">
        <v>93</v>
      </c>
      <c r="Q99" s="47" t="s">
        <v>201</v>
      </c>
      <c r="R99" s="46" t="s">
        <v>202</v>
      </c>
      <c r="S99" s="47">
        <v>0.45</v>
      </c>
      <c r="T99" s="46" t="s">
        <v>203</v>
      </c>
      <c r="U99" s="47">
        <v>0.96</v>
      </c>
      <c r="V99" s="46" t="s">
        <v>204</v>
      </c>
      <c r="W99" s="47">
        <v>0.92</v>
      </c>
      <c r="X99" s="46" t="s">
        <v>205</v>
      </c>
      <c r="Y99" s="47">
        <v>0.62</v>
      </c>
      <c r="Z99" s="46" t="s">
        <v>206</v>
      </c>
      <c r="AA99" s="47">
        <v>0.41</v>
      </c>
      <c r="AB99" s="46" t="s">
        <v>207</v>
      </c>
      <c r="AC99" s="47">
        <v>0.41</v>
      </c>
      <c r="AD99" s="46" t="s">
        <v>208</v>
      </c>
      <c r="AE99" s="47">
        <v>0.75</v>
      </c>
      <c r="AF99" s="46" t="s">
        <v>9</v>
      </c>
      <c r="AG99" s="47" t="s">
        <v>9</v>
      </c>
      <c r="AH99" s="46" t="s">
        <v>9</v>
      </c>
      <c r="AI99" s="47" t="s">
        <v>9</v>
      </c>
      <c r="AJ99" s="46" t="s">
        <v>9</v>
      </c>
      <c r="AK99" s="47" t="s">
        <v>9</v>
      </c>
      <c r="AL99" s="46" t="s">
        <v>9</v>
      </c>
      <c r="AM99" s="47" t="s">
        <v>9</v>
      </c>
      <c r="AN99" s="46" t="s">
        <v>9</v>
      </c>
      <c r="AO99" s="47" t="s">
        <v>9</v>
      </c>
      <c r="AP99" s="46" t="s">
        <v>9</v>
      </c>
      <c r="AQ99" s="47" t="s">
        <v>9</v>
      </c>
      <c r="AR99" s="46" t="s">
        <v>9</v>
      </c>
      <c r="AS99" s="47" t="s">
        <v>9</v>
      </c>
    </row>
    <row r="100" spans="1:45" s="35" customFormat="1" ht="7.2" customHeight="1" x14ac:dyDescent="0.4">
      <c r="A100" s="50">
        <v>100</v>
      </c>
      <c r="B100" s="51" t="s">
        <v>514</v>
      </c>
      <c r="C100" s="52" t="s">
        <v>741</v>
      </c>
      <c r="D100" s="46" t="s">
        <v>91</v>
      </c>
      <c r="E100" s="59" t="s">
        <v>515</v>
      </c>
      <c r="F100" s="63" t="s">
        <v>511</v>
      </c>
      <c r="G100" s="64" t="s">
        <v>490</v>
      </c>
      <c r="H100" s="46" t="s">
        <v>9</v>
      </c>
      <c r="I100" s="47" t="s">
        <v>9</v>
      </c>
      <c r="J100" s="46" t="s">
        <v>9</v>
      </c>
      <c r="K100" s="47" t="s">
        <v>9</v>
      </c>
      <c r="L100" s="46" t="s">
        <v>9</v>
      </c>
      <c r="M100" s="47" t="s">
        <v>9</v>
      </c>
      <c r="N100" s="46" t="s">
        <v>9</v>
      </c>
      <c r="O100" s="47" t="s">
        <v>9</v>
      </c>
      <c r="P100" s="46" t="s">
        <v>93</v>
      </c>
      <c r="Q100" s="47" t="s">
        <v>479</v>
      </c>
      <c r="R100" s="46" t="s">
        <v>9</v>
      </c>
      <c r="S100" s="47" t="s">
        <v>9</v>
      </c>
      <c r="T100" s="46" t="s">
        <v>9</v>
      </c>
      <c r="U100" s="47" t="s">
        <v>9</v>
      </c>
      <c r="V100" s="46" t="s">
        <v>146</v>
      </c>
      <c r="W100" s="47" t="s">
        <v>512</v>
      </c>
      <c r="X100" s="46" t="s">
        <v>147</v>
      </c>
      <c r="Y100" s="47" t="s">
        <v>513</v>
      </c>
      <c r="Z100" s="46" t="s">
        <v>9</v>
      </c>
      <c r="AA100" s="47" t="s">
        <v>9</v>
      </c>
      <c r="AB100" s="46" t="s">
        <v>9</v>
      </c>
      <c r="AC100" s="47" t="s">
        <v>9</v>
      </c>
      <c r="AD100" s="46" t="s">
        <v>9</v>
      </c>
      <c r="AE100" s="47" t="s">
        <v>9</v>
      </c>
      <c r="AF100" s="46" t="s">
        <v>9</v>
      </c>
      <c r="AG100" s="47" t="s">
        <v>9</v>
      </c>
      <c r="AH100" s="46" t="s">
        <v>9</v>
      </c>
      <c r="AI100" s="47" t="s">
        <v>9</v>
      </c>
      <c r="AJ100" s="46" t="s">
        <v>9</v>
      </c>
      <c r="AK100" s="47" t="s">
        <v>9</v>
      </c>
      <c r="AL100" s="46" t="s">
        <v>9</v>
      </c>
      <c r="AM100" s="47" t="s">
        <v>9</v>
      </c>
      <c r="AN100" s="46" t="s">
        <v>9</v>
      </c>
      <c r="AO100" s="47" t="s">
        <v>9</v>
      </c>
      <c r="AP100" s="46" t="s">
        <v>9</v>
      </c>
      <c r="AQ100" s="47" t="s">
        <v>9</v>
      </c>
      <c r="AR100" s="46" t="s">
        <v>9</v>
      </c>
      <c r="AS100" s="47" t="s">
        <v>9</v>
      </c>
    </row>
    <row r="101" spans="1:45" s="35" customFormat="1" ht="7.2" customHeight="1" x14ac:dyDescent="0.4">
      <c r="A101" s="50">
        <v>101</v>
      </c>
      <c r="B101" s="51" t="s">
        <v>516</v>
      </c>
      <c r="C101" s="52" t="s">
        <v>742</v>
      </c>
      <c r="D101" s="46" t="s">
        <v>91</v>
      </c>
      <c r="E101" s="59" t="s">
        <v>517</v>
      </c>
      <c r="F101" s="63" t="s">
        <v>511</v>
      </c>
      <c r="G101" s="64" t="s">
        <v>490</v>
      </c>
      <c r="H101" s="46" t="s">
        <v>9</v>
      </c>
      <c r="I101" s="47" t="s">
        <v>9</v>
      </c>
      <c r="J101" s="46" t="s">
        <v>9</v>
      </c>
      <c r="K101" s="47" t="s">
        <v>9</v>
      </c>
      <c r="L101" s="46" t="s">
        <v>9</v>
      </c>
      <c r="M101" s="47" t="s">
        <v>9</v>
      </c>
      <c r="N101" s="46" t="s">
        <v>9</v>
      </c>
      <c r="O101" s="47" t="s">
        <v>9</v>
      </c>
      <c r="P101" s="46" t="s">
        <v>93</v>
      </c>
      <c r="Q101" s="47" t="s">
        <v>479</v>
      </c>
      <c r="R101" s="46" t="s">
        <v>9</v>
      </c>
      <c r="S101" s="47" t="s">
        <v>9</v>
      </c>
      <c r="T101" s="46" t="s">
        <v>9</v>
      </c>
      <c r="U101" s="47" t="s">
        <v>9</v>
      </c>
      <c r="V101" s="46" t="s">
        <v>146</v>
      </c>
      <c r="W101" s="47" t="s">
        <v>512</v>
      </c>
      <c r="X101" s="46" t="s">
        <v>147</v>
      </c>
      <c r="Y101" s="47" t="s">
        <v>513</v>
      </c>
      <c r="Z101" s="46" t="s">
        <v>9</v>
      </c>
      <c r="AA101" s="47" t="s">
        <v>9</v>
      </c>
      <c r="AB101" s="46" t="s">
        <v>9</v>
      </c>
      <c r="AC101" s="47" t="s">
        <v>9</v>
      </c>
      <c r="AD101" s="46" t="s">
        <v>9</v>
      </c>
      <c r="AE101" s="47" t="s">
        <v>9</v>
      </c>
      <c r="AF101" s="46" t="s">
        <v>9</v>
      </c>
      <c r="AG101" s="47" t="s">
        <v>9</v>
      </c>
      <c r="AH101" s="46" t="s">
        <v>9</v>
      </c>
      <c r="AI101" s="47" t="s">
        <v>9</v>
      </c>
      <c r="AJ101" s="46" t="s">
        <v>9</v>
      </c>
      <c r="AK101" s="47" t="s">
        <v>9</v>
      </c>
      <c r="AL101" s="46" t="s">
        <v>9</v>
      </c>
      <c r="AM101" s="47" t="s">
        <v>9</v>
      </c>
      <c r="AN101" s="46" t="s">
        <v>9</v>
      </c>
      <c r="AO101" s="47" t="s">
        <v>9</v>
      </c>
      <c r="AP101" s="46" t="s">
        <v>9</v>
      </c>
      <c r="AQ101" s="47" t="s">
        <v>9</v>
      </c>
      <c r="AR101" s="46" t="s">
        <v>9</v>
      </c>
      <c r="AS101" s="47" t="s">
        <v>9</v>
      </c>
    </row>
    <row r="102" spans="1:45" s="35" customFormat="1" ht="7.2" customHeight="1" x14ac:dyDescent="0.4">
      <c r="A102" s="50">
        <v>102</v>
      </c>
      <c r="B102" s="51" t="s">
        <v>518</v>
      </c>
      <c r="C102" s="52" t="s">
        <v>807</v>
      </c>
      <c r="D102" s="46" t="s">
        <v>91</v>
      </c>
      <c r="E102" s="59" t="s">
        <v>519</v>
      </c>
      <c r="F102" s="63" t="s">
        <v>511</v>
      </c>
      <c r="G102" s="64" t="s">
        <v>492</v>
      </c>
      <c r="H102" s="46" t="s">
        <v>9</v>
      </c>
      <c r="I102" s="47" t="s">
        <v>9</v>
      </c>
      <c r="J102" s="46" t="s">
        <v>9</v>
      </c>
      <c r="K102" s="47" t="s">
        <v>9</v>
      </c>
      <c r="L102" s="46" t="s">
        <v>9</v>
      </c>
      <c r="M102" s="47" t="s">
        <v>9</v>
      </c>
      <c r="N102" s="46" t="s">
        <v>9</v>
      </c>
      <c r="O102" s="47" t="s">
        <v>9</v>
      </c>
      <c r="P102" s="46" t="s">
        <v>93</v>
      </c>
      <c r="Q102" s="47" t="s">
        <v>479</v>
      </c>
      <c r="R102" s="46" t="s">
        <v>9</v>
      </c>
      <c r="S102" s="47" t="s">
        <v>9</v>
      </c>
      <c r="T102" s="46" t="s">
        <v>9</v>
      </c>
      <c r="U102" s="47" t="s">
        <v>9</v>
      </c>
      <c r="V102" s="46" t="s">
        <v>146</v>
      </c>
      <c r="W102" s="47" t="s">
        <v>512</v>
      </c>
      <c r="X102" s="46" t="s">
        <v>147</v>
      </c>
      <c r="Y102" s="47" t="s">
        <v>513</v>
      </c>
      <c r="Z102" s="46" t="s">
        <v>9</v>
      </c>
      <c r="AA102" s="47" t="s">
        <v>9</v>
      </c>
      <c r="AB102" s="46" t="s">
        <v>9</v>
      </c>
      <c r="AC102" s="47" t="s">
        <v>9</v>
      </c>
      <c r="AD102" s="46" t="s">
        <v>9</v>
      </c>
      <c r="AE102" s="47" t="s">
        <v>9</v>
      </c>
      <c r="AF102" s="46" t="s">
        <v>9</v>
      </c>
      <c r="AG102" s="47" t="s">
        <v>9</v>
      </c>
      <c r="AH102" s="46" t="s">
        <v>9</v>
      </c>
      <c r="AI102" s="47" t="s">
        <v>9</v>
      </c>
      <c r="AJ102" s="46" t="s">
        <v>9</v>
      </c>
      <c r="AK102" s="47" t="s">
        <v>9</v>
      </c>
      <c r="AL102" s="46" t="s">
        <v>9</v>
      </c>
      <c r="AM102" s="47" t="s">
        <v>9</v>
      </c>
      <c r="AN102" s="46" t="s">
        <v>9</v>
      </c>
      <c r="AO102" s="47" t="s">
        <v>9</v>
      </c>
      <c r="AP102" s="46" t="s">
        <v>9</v>
      </c>
      <c r="AQ102" s="47" t="s">
        <v>9</v>
      </c>
      <c r="AR102" s="46" t="s">
        <v>9</v>
      </c>
      <c r="AS102" s="47" t="s">
        <v>9</v>
      </c>
    </row>
    <row r="103" spans="1:45" s="35" customFormat="1" ht="7.2" customHeight="1" x14ac:dyDescent="0.4">
      <c r="A103" s="50">
        <v>103</v>
      </c>
      <c r="B103" s="51" t="s">
        <v>520</v>
      </c>
      <c r="C103" s="52" t="s">
        <v>745</v>
      </c>
      <c r="D103" s="46" t="s">
        <v>91</v>
      </c>
      <c r="E103" s="59" t="s">
        <v>521</v>
      </c>
      <c r="F103" s="63" t="s">
        <v>511</v>
      </c>
      <c r="G103" s="65" t="s">
        <v>494</v>
      </c>
      <c r="H103" s="46" t="s">
        <v>9</v>
      </c>
      <c r="I103" s="47" t="s">
        <v>9</v>
      </c>
      <c r="J103" s="46" t="s">
        <v>9</v>
      </c>
      <c r="K103" s="47" t="s">
        <v>9</v>
      </c>
      <c r="L103" s="46" t="s">
        <v>9</v>
      </c>
      <c r="M103" s="47" t="s">
        <v>9</v>
      </c>
      <c r="N103" s="46" t="s">
        <v>9</v>
      </c>
      <c r="O103" s="47" t="s">
        <v>9</v>
      </c>
      <c r="P103" s="46" t="s">
        <v>93</v>
      </c>
      <c r="Q103" s="47" t="s">
        <v>479</v>
      </c>
      <c r="R103" s="46" t="s">
        <v>9</v>
      </c>
      <c r="S103" s="47" t="s">
        <v>9</v>
      </c>
      <c r="T103" s="46" t="s">
        <v>9</v>
      </c>
      <c r="U103" s="47" t="s">
        <v>9</v>
      </c>
      <c r="V103" s="46" t="s">
        <v>146</v>
      </c>
      <c r="W103" s="47" t="s">
        <v>512</v>
      </c>
      <c r="X103" s="46" t="s">
        <v>147</v>
      </c>
      <c r="Y103" s="47" t="s">
        <v>513</v>
      </c>
      <c r="Z103" s="46" t="s">
        <v>9</v>
      </c>
      <c r="AA103" s="47" t="s">
        <v>9</v>
      </c>
      <c r="AB103" s="46" t="s">
        <v>9</v>
      </c>
      <c r="AC103" s="47" t="s">
        <v>9</v>
      </c>
      <c r="AD103" s="46" t="s">
        <v>9</v>
      </c>
      <c r="AE103" s="47" t="s">
        <v>9</v>
      </c>
      <c r="AF103" s="46" t="s">
        <v>9</v>
      </c>
      <c r="AG103" s="47" t="s">
        <v>9</v>
      </c>
      <c r="AH103" s="46" t="s">
        <v>9</v>
      </c>
      <c r="AI103" s="47" t="s">
        <v>9</v>
      </c>
      <c r="AJ103" s="46" t="s">
        <v>9</v>
      </c>
      <c r="AK103" s="47" t="s">
        <v>9</v>
      </c>
      <c r="AL103" s="46" t="s">
        <v>9</v>
      </c>
      <c r="AM103" s="47" t="s">
        <v>9</v>
      </c>
      <c r="AN103" s="46" t="s">
        <v>9</v>
      </c>
      <c r="AO103" s="47" t="s">
        <v>9</v>
      </c>
      <c r="AP103" s="46" t="s">
        <v>9</v>
      </c>
      <c r="AQ103" s="47" t="s">
        <v>9</v>
      </c>
      <c r="AR103" s="46" t="s">
        <v>9</v>
      </c>
      <c r="AS103" s="47" t="s">
        <v>9</v>
      </c>
    </row>
    <row r="104" spans="1:45" s="35" customFormat="1" ht="7.2" customHeight="1" x14ac:dyDescent="0.4">
      <c r="A104" s="50">
        <v>104</v>
      </c>
      <c r="B104" s="51" t="s">
        <v>522</v>
      </c>
      <c r="C104" s="52" t="s">
        <v>743</v>
      </c>
      <c r="D104" s="46" t="s">
        <v>91</v>
      </c>
      <c r="E104" s="59" t="s">
        <v>815</v>
      </c>
      <c r="F104" s="63" t="s">
        <v>511</v>
      </c>
      <c r="G104" s="65" t="s">
        <v>502</v>
      </c>
      <c r="H104" s="46" t="s">
        <v>9</v>
      </c>
      <c r="I104" s="47" t="s">
        <v>9</v>
      </c>
      <c r="J104" s="46" t="s">
        <v>9</v>
      </c>
      <c r="K104" s="47" t="s">
        <v>9</v>
      </c>
      <c r="L104" s="46" t="s">
        <v>9</v>
      </c>
      <c r="M104" s="47" t="s">
        <v>9</v>
      </c>
      <c r="N104" s="46" t="s">
        <v>9</v>
      </c>
      <c r="O104" s="47" t="s">
        <v>9</v>
      </c>
      <c r="P104" s="46" t="s">
        <v>93</v>
      </c>
      <c r="Q104" s="47" t="s">
        <v>479</v>
      </c>
      <c r="R104" s="46" t="s">
        <v>9</v>
      </c>
      <c r="S104" s="47" t="s">
        <v>9</v>
      </c>
      <c r="T104" s="46" t="s">
        <v>9</v>
      </c>
      <c r="U104" s="47" t="s">
        <v>9</v>
      </c>
      <c r="V104" s="46" t="s">
        <v>146</v>
      </c>
      <c r="W104" s="47" t="s">
        <v>512</v>
      </c>
      <c r="X104" s="46" t="s">
        <v>147</v>
      </c>
      <c r="Y104" s="47" t="s">
        <v>513</v>
      </c>
      <c r="Z104" s="46" t="s">
        <v>9</v>
      </c>
      <c r="AA104" s="47" t="s">
        <v>9</v>
      </c>
      <c r="AB104" s="46" t="s">
        <v>9</v>
      </c>
      <c r="AC104" s="47" t="s">
        <v>9</v>
      </c>
      <c r="AD104" s="46" t="s">
        <v>9</v>
      </c>
      <c r="AE104" s="47" t="s">
        <v>9</v>
      </c>
      <c r="AF104" s="46" t="s">
        <v>9</v>
      </c>
      <c r="AG104" s="47" t="s">
        <v>9</v>
      </c>
      <c r="AH104" s="46" t="s">
        <v>9</v>
      </c>
      <c r="AI104" s="47" t="s">
        <v>9</v>
      </c>
      <c r="AJ104" s="46" t="s">
        <v>9</v>
      </c>
      <c r="AK104" s="47" t="s">
        <v>9</v>
      </c>
      <c r="AL104" s="46" t="s">
        <v>9</v>
      </c>
      <c r="AM104" s="47" t="s">
        <v>9</v>
      </c>
      <c r="AN104" s="46" t="s">
        <v>9</v>
      </c>
      <c r="AO104" s="47" t="s">
        <v>9</v>
      </c>
      <c r="AP104" s="46" t="s">
        <v>9</v>
      </c>
      <c r="AQ104" s="47" t="s">
        <v>9</v>
      </c>
      <c r="AR104" s="46" t="s">
        <v>9</v>
      </c>
      <c r="AS104" s="47" t="s">
        <v>9</v>
      </c>
    </row>
    <row r="105" spans="1:45" s="35" customFormat="1" ht="7.2" customHeight="1" x14ac:dyDescent="0.4">
      <c r="A105" s="50">
        <v>105</v>
      </c>
      <c r="B105" s="51" t="s">
        <v>523</v>
      </c>
      <c r="C105" s="52" t="s">
        <v>737</v>
      </c>
      <c r="D105" s="46" t="s">
        <v>91</v>
      </c>
      <c r="E105" s="59" t="s">
        <v>524</v>
      </c>
      <c r="F105" s="63" t="s">
        <v>525</v>
      </c>
      <c r="G105" s="65" t="s">
        <v>474</v>
      </c>
      <c r="H105" s="63" t="s">
        <v>526</v>
      </c>
      <c r="I105" s="65" t="s">
        <v>474</v>
      </c>
      <c r="J105" s="63" t="s">
        <v>527</v>
      </c>
      <c r="K105" s="66" t="s">
        <v>112</v>
      </c>
      <c r="L105" s="46" t="s">
        <v>9</v>
      </c>
      <c r="M105" s="47" t="s">
        <v>9</v>
      </c>
      <c r="N105" s="46" t="s">
        <v>528</v>
      </c>
      <c r="O105" s="47">
        <v>60</v>
      </c>
      <c r="P105" s="46" t="s">
        <v>93</v>
      </c>
      <c r="Q105" s="47" t="s">
        <v>479</v>
      </c>
      <c r="R105" s="46" t="s">
        <v>9</v>
      </c>
      <c r="S105" s="47" t="s">
        <v>9</v>
      </c>
      <c r="T105" s="46" t="s">
        <v>9</v>
      </c>
      <c r="U105" s="47" t="s">
        <v>9</v>
      </c>
      <c r="V105" s="46" t="s">
        <v>146</v>
      </c>
      <c r="W105" s="47" t="s">
        <v>512</v>
      </c>
      <c r="X105" s="46" t="s">
        <v>147</v>
      </c>
      <c r="Y105" s="47" t="s">
        <v>513</v>
      </c>
      <c r="Z105" s="46" t="s">
        <v>9</v>
      </c>
      <c r="AA105" s="47" t="s">
        <v>9</v>
      </c>
      <c r="AB105" s="46" t="s">
        <v>9</v>
      </c>
      <c r="AC105" s="47" t="s">
        <v>9</v>
      </c>
      <c r="AD105" s="46" t="s">
        <v>9</v>
      </c>
      <c r="AE105" s="47" t="s">
        <v>9</v>
      </c>
      <c r="AF105" s="46" t="s">
        <v>9</v>
      </c>
      <c r="AG105" s="47" t="s">
        <v>9</v>
      </c>
      <c r="AH105" s="46" t="s">
        <v>9</v>
      </c>
      <c r="AI105" s="47" t="s">
        <v>9</v>
      </c>
      <c r="AJ105" s="46" t="s">
        <v>9</v>
      </c>
      <c r="AK105" s="47" t="s">
        <v>9</v>
      </c>
      <c r="AL105" s="46" t="s">
        <v>9</v>
      </c>
      <c r="AM105" s="47" t="s">
        <v>9</v>
      </c>
      <c r="AN105" s="46" t="s">
        <v>9</v>
      </c>
      <c r="AO105" s="47" t="s">
        <v>9</v>
      </c>
      <c r="AP105" s="46" t="s">
        <v>9</v>
      </c>
      <c r="AQ105" s="47" t="s">
        <v>9</v>
      </c>
      <c r="AR105" s="46" t="s">
        <v>9</v>
      </c>
      <c r="AS105" s="47" t="s">
        <v>9</v>
      </c>
    </row>
    <row r="106" spans="1:45" s="35" customFormat="1" ht="7.2" customHeight="1" x14ac:dyDescent="0.4">
      <c r="A106" s="50">
        <v>106</v>
      </c>
      <c r="B106" s="51" t="s">
        <v>529</v>
      </c>
      <c r="C106" s="52" t="s">
        <v>737</v>
      </c>
      <c r="D106" s="46" t="s">
        <v>91</v>
      </c>
      <c r="E106" s="59" t="s">
        <v>530</v>
      </c>
      <c r="F106" s="63" t="s">
        <v>525</v>
      </c>
      <c r="G106" s="65" t="s">
        <v>474</v>
      </c>
      <c r="H106" s="63" t="s">
        <v>531</v>
      </c>
      <c r="I106" s="65" t="s">
        <v>474</v>
      </c>
      <c r="J106" s="63" t="s">
        <v>527</v>
      </c>
      <c r="K106" s="66" t="s">
        <v>112</v>
      </c>
      <c r="L106" s="46" t="s">
        <v>9</v>
      </c>
      <c r="M106" s="47" t="s">
        <v>9</v>
      </c>
      <c r="N106" s="46" t="s">
        <v>528</v>
      </c>
      <c r="O106" s="47">
        <v>120</v>
      </c>
      <c r="P106" s="46" t="s">
        <v>93</v>
      </c>
      <c r="Q106" s="47" t="s">
        <v>479</v>
      </c>
      <c r="R106" s="46" t="s">
        <v>9</v>
      </c>
      <c r="S106" s="47" t="s">
        <v>9</v>
      </c>
      <c r="T106" s="46" t="s">
        <v>9</v>
      </c>
      <c r="U106" s="47" t="s">
        <v>9</v>
      </c>
      <c r="V106" s="46" t="s">
        <v>146</v>
      </c>
      <c r="W106" s="47" t="s">
        <v>512</v>
      </c>
      <c r="X106" s="46" t="s">
        <v>147</v>
      </c>
      <c r="Y106" s="47" t="s">
        <v>513</v>
      </c>
      <c r="Z106" s="46" t="s">
        <v>9</v>
      </c>
      <c r="AA106" s="47" t="s">
        <v>9</v>
      </c>
      <c r="AB106" s="46" t="s">
        <v>9</v>
      </c>
      <c r="AC106" s="47" t="s">
        <v>9</v>
      </c>
      <c r="AD106" s="46" t="s">
        <v>9</v>
      </c>
      <c r="AE106" s="47" t="s">
        <v>9</v>
      </c>
      <c r="AF106" s="46" t="s">
        <v>9</v>
      </c>
      <c r="AG106" s="47" t="s">
        <v>9</v>
      </c>
      <c r="AH106" s="46" t="s">
        <v>9</v>
      </c>
      <c r="AI106" s="47" t="s">
        <v>9</v>
      </c>
      <c r="AJ106" s="46" t="s">
        <v>9</v>
      </c>
      <c r="AK106" s="47" t="s">
        <v>9</v>
      </c>
      <c r="AL106" s="46" t="s">
        <v>9</v>
      </c>
      <c r="AM106" s="47" t="s">
        <v>9</v>
      </c>
      <c r="AN106" s="46" t="s">
        <v>9</v>
      </c>
      <c r="AO106" s="47" t="s">
        <v>9</v>
      </c>
      <c r="AP106" s="46" t="s">
        <v>9</v>
      </c>
      <c r="AQ106" s="47" t="s">
        <v>9</v>
      </c>
      <c r="AR106" s="46" t="s">
        <v>9</v>
      </c>
      <c r="AS106" s="47" t="s">
        <v>9</v>
      </c>
    </row>
    <row r="107" spans="1:45" s="35" customFormat="1" ht="7.2" customHeight="1" x14ac:dyDescent="0.4">
      <c r="A107" s="50">
        <v>107</v>
      </c>
      <c r="B107" s="51" t="s">
        <v>532</v>
      </c>
      <c r="C107" s="52" t="s">
        <v>737</v>
      </c>
      <c r="D107" s="46" t="s">
        <v>91</v>
      </c>
      <c r="E107" s="59" t="s">
        <v>530</v>
      </c>
      <c r="F107" s="63" t="s">
        <v>525</v>
      </c>
      <c r="G107" s="65" t="s">
        <v>471</v>
      </c>
      <c r="H107" s="63" t="s">
        <v>531</v>
      </c>
      <c r="I107" s="65" t="s">
        <v>471</v>
      </c>
      <c r="J107" s="63" t="s">
        <v>527</v>
      </c>
      <c r="K107" s="66" t="s">
        <v>112</v>
      </c>
      <c r="L107" s="46" t="s">
        <v>9</v>
      </c>
      <c r="M107" s="47" t="s">
        <v>9</v>
      </c>
      <c r="N107" s="46" t="s">
        <v>528</v>
      </c>
      <c r="O107" s="47">
        <v>120</v>
      </c>
      <c r="P107" s="46" t="s">
        <v>93</v>
      </c>
      <c r="Q107" s="47" t="s">
        <v>479</v>
      </c>
      <c r="R107" s="46" t="s">
        <v>9</v>
      </c>
      <c r="S107" s="47" t="s">
        <v>9</v>
      </c>
      <c r="T107" s="46" t="s">
        <v>9</v>
      </c>
      <c r="U107" s="47" t="s">
        <v>9</v>
      </c>
      <c r="V107" s="46" t="s">
        <v>146</v>
      </c>
      <c r="W107" s="47" t="s">
        <v>512</v>
      </c>
      <c r="X107" s="46" t="s">
        <v>147</v>
      </c>
      <c r="Y107" s="47" t="s">
        <v>513</v>
      </c>
      <c r="Z107" s="46" t="s">
        <v>9</v>
      </c>
      <c r="AA107" s="47" t="s">
        <v>9</v>
      </c>
      <c r="AB107" s="46" t="s">
        <v>9</v>
      </c>
      <c r="AC107" s="47" t="s">
        <v>9</v>
      </c>
      <c r="AD107" s="46" t="s">
        <v>9</v>
      </c>
      <c r="AE107" s="47" t="s">
        <v>9</v>
      </c>
      <c r="AF107" s="46" t="s">
        <v>9</v>
      </c>
      <c r="AG107" s="47" t="s">
        <v>9</v>
      </c>
      <c r="AH107" s="46" t="s">
        <v>9</v>
      </c>
      <c r="AI107" s="47" t="s">
        <v>9</v>
      </c>
      <c r="AJ107" s="46" t="s">
        <v>9</v>
      </c>
      <c r="AK107" s="47" t="s">
        <v>9</v>
      </c>
      <c r="AL107" s="46" t="s">
        <v>9</v>
      </c>
      <c r="AM107" s="47" t="s">
        <v>9</v>
      </c>
      <c r="AN107" s="46" t="s">
        <v>9</v>
      </c>
      <c r="AO107" s="47" t="s">
        <v>9</v>
      </c>
      <c r="AP107" s="46" t="s">
        <v>9</v>
      </c>
      <c r="AQ107" s="47" t="s">
        <v>9</v>
      </c>
      <c r="AR107" s="46" t="s">
        <v>9</v>
      </c>
      <c r="AS107" s="47" t="s">
        <v>9</v>
      </c>
    </row>
    <row r="108" spans="1:45" s="35" customFormat="1" ht="7.2" customHeight="1" x14ac:dyDescent="0.4">
      <c r="A108" s="50">
        <v>108</v>
      </c>
      <c r="B108" s="51" t="s">
        <v>533</v>
      </c>
      <c r="C108" s="52" t="s">
        <v>737</v>
      </c>
      <c r="D108" s="46" t="s">
        <v>91</v>
      </c>
      <c r="E108" s="53" t="s">
        <v>534</v>
      </c>
      <c r="F108" s="63" t="s">
        <v>525</v>
      </c>
      <c r="G108" s="67" t="s">
        <v>433</v>
      </c>
      <c r="H108" s="63" t="s">
        <v>526</v>
      </c>
      <c r="I108" s="67" t="s">
        <v>433</v>
      </c>
      <c r="J108" s="46" t="s">
        <v>9</v>
      </c>
      <c r="K108" s="47" t="s">
        <v>9</v>
      </c>
      <c r="L108" s="46" t="s">
        <v>9</v>
      </c>
      <c r="M108" s="47" t="s">
        <v>9</v>
      </c>
      <c r="N108" s="46" t="s">
        <v>9</v>
      </c>
      <c r="O108" s="47" t="s">
        <v>9</v>
      </c>
      <c r="P108" s="46" t="s">
        <v>93</v>
      </c>
      <c r="Q108" s="47" t="s">
        <v>479</v>
      </c>
      <c r="R108" s="46" t="s">
        <v>9</v>
      </c>
      <c r="S108" s="47" t="s">
        <v>9</v>
      </c>
      <c r="T108" s="46" t="s">
        <v>9</v>
      </c>
      <c r="U108" s="47" t="s">
        <v>9</v>
      </c>
      <c r="V108" s="46" t="s">
        <v>146</v>
      </c>
      <c r="W108" s="47" t="s">
        <v>512</v>
      </c>
      <c r="X108" s="46" t="s">
        <v>147</v>
      </c>
      <c r="Y108" s="47" t="s">
        <v>513</v>
      </c>
      <c r="Z108" s="46" t="s">
        <v>9</v>
      </c>
      <c r="AA108" s="47" t="s">
        <v>9</v>
      </c>
      <c r="AB108" s="46" t="s">
        <v>9</v>
      </c>
      <c r="AC108" s="47" t="s">
        <v>9</v>
      </c>
      <c r="AD108" s="46" t="s">
        <v>9</v>
      </c>
      <c r="AE108" s="47" t="s">
        <v>9</v>
      </c>
      <c r="AF108" s="46" t="s">
        <v>9</v>
      </c>
      <c r="AG108" s="47" t="s">
        <v>9</v>
      </c>
      <c r="AH108" s="46" t="s">
        <v>9</v>
      </c>
      <c r="AI108" s="47" t="s">
        <v>9</v>
      </c>
      <c r="AJ108" s="46" t="s">
        <v>9</v>
      </c>
      <c r="AK108" s="47" t="s">
        <v>9</v>
      </c>
      <c r="AL108" s="46" t="s">
        <v>9</v>
      </c>
      <c r="AM108" s="47" t="s">
        <v>9</v>
      </c>
      <c r="AN108" s="46" t="s">
        <v>9</v>
      </c>
      <c r="AO108" s="47" t="s">
        <v>9</v>
      </c>
      <c r="AP108" s="46" t="s">
        <v>9</v>
      </c>
      <c r="AQ108" s="47" t="s">
        <v>9</v>
      </c>
      <c r="AR108" s="46" t="s">
        <v>9</v>
      </c>
      <c r="AS108" s="47" t="s">
        <v>9</v>
      </c>
    </row>
    <row r="109" spans="1:45" s="35" customFormat="1" ht="7.2" customHeight="1" x14ac:dyDescent="0.4">
      <c r="A109" s="50">
        <v>109</v>
      </c>
      <c r="B109" s="51" t="s">
        <v>535</v>
      </c>
      <c r="C109" s="52" t="s">
        <v>737</v>
      </c>
      <c r="D109" s="46" t="s">
        <v>91</v>
      </c>
      <c r="E109" s="53" t="s">
        <v>534</v>
      </c>
      <c r="F109" s="63" t="s">
        <v>525</v>
      </c>
      <c r="G109" s="67" t="s">
        <v>433</v>
      </c>
      <c r="H109" s="63" t="s">
        <v>526</v>
      </c>
      <c r="I109" s="67" t="s">
        <v>433</v>
      </c>
      <c r="J109" s="46" t="s">
        <v>9</v>
      </c>
      <c r="K109" s="47" t="s">
        <v>9</v>
      </c>
      <c r="L109" s="46" t="s">
        <v>9</v>
      </c>
      <c r="M109" s="47" t="s">
        <v>9</v>
      </c>
      <c r="N109" s="46" t="s">
        <v>9</v>
      </c>
      <c r="O109" s="47" t="s">
        <v>9</v>
      </c>
      <c r="P109" s="46" t="s">
        <v>93</v>
      </c>
      <c r="Q109" s="47" t="s">
        <v>479</v>
      </c>
      <c r="R109" s="46" t="s">
        <v>9</v>
      </c>
      <c r="S109" s="47" t="s">
        <v>9</v>
      </c>
      <c r="T109" s="46" t="s">
        <v>9</v>
      </c>
      <c r="U109" s="47" t="s">
        <v>9</v>
      </c>
      <c r="V109" s="46" t="s">
        <v>146</v>
      </c>
      <c r="W109" s="47" t="s">
        <v>512</v>
      </c>
      <c r="X109" s="46" t="s">
        <v>147</v>
      </c>
      <c r="Y109" s="47" t="s">
        <v>513</v>
      </c>
      <c r="Z109" s="46" t="s">
        <v>9</v>
      </c>
      <c r="AA109" s="47" t="s">
        <v>9</v>
      </c>
      <c r="AB109" s="46" t="s">
        <v>9</v>
      </c>
      <c r="AC109" s="47" t="s">
        <v>9</v>
      </c>
      <c r="AD109" s="46" t="s">
        <v>9</v>
      </c>
      <c r="AE109" s="47" t="s">
        <v>9</v>
      </c>
      <c r="AF109" s="46" t="s">
        <v>9</v>
      </c>
      <c r="AG109" s="47" t="s">
        <v>9</v>
      </c>
      <c r="AH109" s="46" t="s">
        <v>9</v>
      </c>
      <c r="AI109" s="47" t="s">
        <v>9</v>
      </c>
      <c r="AJ109" s="46" t="s">
        <v>9</v>
      </c>
      <c r="AK109" s="47" t="s">
        <v>9</v>
      </c>
      <c r="AL109" s="46" t="s">
        <v>9</v>
      </c>
      <c r="AM109" s="47" t="s">
        <v>9</v>
      </c>
      <c r="AN109" s="46" t="s">
        <v>9</v>
      </c>
      <c r="AO109" s="47" t="s">
        <v>9</v>
      </c>
      <c r="AP109" s="46" t="s">
        <v>9</v>
      </c>
      <c r="AQ109" s="47" t="s">
        <v>9</v>
      </c>
      <c r="AR109" s="46" t="s">
        <v>9</v>
      </c>
      <c r="AS109" s="47" t="s">
        <v>9</v>
      </c>
    </row>
    <row r="110" spans="1:45" s="35" customFormat="1" ht="7.2" customHeight="1" x14ac:dyDescent="0.4">
      <c r="A110" s="50">
        <v>110</v>
      </c>
      <c r="B110" s="51" t="s">
        <v>536</v>
      </c>
      <c r="C110" s="52" t="s">
        <v>737</v>
      </c>
      <c r="D110" s="46" t="s">
        <v>91</v>
      </c>
      <c r="E110" s="53" t="s">
        <v>534</v>
      </c>
      <c r="F110" s="63" t="s">
        <v>525</v>
      </c>
      <c r="G110" s="67" t="s">
        <v>433</v>
      </c>
      <c r="H110" s="63" t="s">
        <v>526</v>
      </c>
      <c r="I110" s="67" t="s">
        <v>433</v>
      </c>
      <c r="J110" s="46" t="s">
        <v>9</v>
      </c>
      <c r="K110" s="47" t="s">
        <v>9</v>
      </c>
      <c r="L110" s="46" t="s">
        <v>9</v>
      </c>
      <c r="M110" s="47" t="s">
        <v>9</v>
      </c>
      <c r="N110" s="46" t="s">
        <v>9</v>
      </c>
      <c r="O110" s="47" t="s">
        <v>9</v>
      </c>
      <c r="P110" s="46" t="s">
        <v>93</v>
      </c>
      <c r="Q110" s="47" t="s">
        <v>479</v>
      </c>
      <c r="R110" s="46" t="s">
        <v>9</v>
      </c>
      <c r="S110" s="47" t="s">
        <v>9</v>
      </c>
      <c r="T110" s="46" t="s">
        <v>9</v>
      </c>
      <c r="U110" s="47" t="s">
        <v>9</v>
      </c>
      <c r="V110" s="46" t="s">
        <v>146</v>
      </c>
      <c r="W110" s="47" t="s">
        <v>512</v>
      </c>
      <c r="X110" s="46" t="s">
        <v>147</v>
      </c>
      <c r="Y110" s="47" t="s">
        <v>513</v>
      </c>
      <c r="Z110" s="46" t="s">
        <v>9</v>
      </c>
      <c r="AA110" s="47" t="s">
        <v>9</v>
      </c>
      <c r="AB110" s="46" t="s">
        <v>9</v>
      </c>
      <c r="AC110" s="47" t="s">
        <v>9</v>
      </c>
      <c r="AD110" s="46" t="s">
        <v>9</v>
      </c>
      <c r="AE110" s="47" t="s">
        <v>9</v>
      </c>
      <c r="AF110" s="46" t="s">
        <v>9</v>
      </c>
      <c r="AG110" s="47" t="s">
        <v>9</v>
      </c>
      <c r="AH110" s="46" t="s">
        <v>9</v>
      </c>
      <c r="AI110" s="47" t="s">
        <v>9</v>
      </c>
      <c r="AJ110" s="46" t="s">
        <v>9</v>
      </c>
      <c r="AK110" s="47" t="s">
        <v>9</v>
      </c>
      <c r="AL110" s="46" t="s">
        <v>9</v>
      </c>
      <c r="AM110" s="47" t="s">
        <v>9</v>
      </c>
      <c r="AN110" s="46" t="s">
        <v>9</v>
      </c>
      <c r="AO110" s="47" t="s">
        <v>9</v>
      </c>
      <c r="AP110" s="46" t="s">
        <v>9</v>
      </c>
      <c r="AQ110" s="47" t="s">
        <v>9</v>
      </c>
      <c r="AR110" s="46" t="s">
        <v>9</v>
      </c>
      <c r="AS110" s="47" t="s">
        <v>9</v>
      </c>
    </row>
    <row r="111" spans="1:45" s="35" customFormat="1" ht="7.2" customHeight="1" x14ac:dyDescent="0.4">
      <c r="A111" s="50">
        <v>111</v>
      </c>
      <c r="B111" s="51" t="s">
        <v>537</v>
      </c>
      <c r="C111" s="52" t="s">
        <v>737</v>
      </c>
      <c r="D111" s="46" t="s">
        <v>91</v>
      </c>
      <c r="E111" s="53" t="s">
        <v>534</v>
      </c>
      <c r="F111" s="63" t="s">
        <v>525</v>
      </c>
      <c r="G111" s="67" t="s">
        <v>433</v>
      </c>
      <c r="H111" s="63" t="s">
        <v>526</v>
      </c>
      <c r="I111" s="67" t="s">
        <v>433</v>
      </c>
      <c r="J111" s="46" t="s">
        <v>9</v>
      </c>
      <c r="K111" s="47" t="s">
        <v>9</v>
      </c>
      <c r="L111" s="46" t="s">
        <v>9</v>
      </c>
      <c r="M111" s="47" t="s">
        <v>9</v>
      </c>
      <c r="N111" s="46" t="s">
        <v>9</v>
      </c>
      <c r="O111" s="47" t="s">
        <v>9</v>
      </c>
      <c r="P111" s="46" t="s">
        <v>93</v>
      </c>
      <c r="Q111" s="47" t="s">
        <v>479</v>
      </c>
      <c r="R111" s="46" t="s">
        <v>9</v>
      </c>
      <c r="S111" s="47" t="s">
        <v>9</v>
      </c>
      <c r="T111" s="46" t="s">
        <v>9</v>
      </c>
      <c r="U111" s="47" t="s">
        <v>9</v>
      </c>
      <c r="V111" s="46" t="s">
        <v>146</v>
      </c>
      <c r="W111" s="47" t="s">
        <v>512</v>
      </c>
      <c r="X111" s="46" t="s">
        <v>147</v>
      </c>
      <c r="Y111" s="47" t="s">
        <v>513</v>
      </c>
      <c r="Z111" s="46" t="s">
        <v>9</v>
      </c>
      <c r="AA111" s="47" t="s">
        <v>9</v>
      </c>
      <c r="AB111" s="46" t="s">
        <v>9</v>
      </c>
      <c r="AC111" s="47" t="s">
        <v>9</v>
      </c>
      <c r="AD111" s="46" t="s">
        <v>9</v>
      </c>
      <c r="AE111" s="47" t="s">
        <v>9</v>
      </c>
      <c r="AF111" s="46" t="s">
        <v>9</v>
      </c>
      <c r="AG111" s="47" t="s">
        <v>9</v>
      </c>
      <c r="AH111" s="46" t="s">
        <v>9</v>
      </c>
      <c r="AI111" s="47" t="s">
        <v>9</v>
      </c>
      <c r="AJ111" s="46" t="s">
        <v>9</v>
      </c>
      <c r="AK111" s="47" t="s">
        <v>9</v>
      </c>
      <c r="AL111" s="46" t="s">
        <v>9</v>
      </c>
      <c r="AM111" s="47" t="s">
        <v>9</v>
      </c>
      <c r="AN111" s="46" t="s">
        <v>9</v>
      </c>
      <c r="AO111" s="47" t="s">
        <v>9</v>
      </c>
      <c r="AP111" s="46" t="s">
        <v>9</v>
      </c>
      <c r="AQ111" s="47" t="s">
        <v>9</v>
      </c>
      <c r="AR111" s="46" t="s">
        <v>9</v>
      </c>
      <c r="AS111" s="47" t="s">
        <v>9</v>
      </c>
    </row>
    <row r="112" spans="1:45" s="35" customFormat="1" ht="7.2" customHeight="1" x14ac:dyDescent="0.4">
      <c r="A112" s="50">
        <v>112</v>
      </c>
      <c r="B112" s="51" t="s">
        <v>538</v>
      </c>
      <c r="C112" s="52" t="s">
        <v>737</v>
      </c>
      <c r="D112" s="46" t="s">
        <v>91</v>
      </c>
      <c r="E112" s="53" t="s">
        <v>539</v>
      </c>
      <c r="F112" s="63" t="s">
        <v>525</v>
      </c>
      <c r="G112" s="67" t="s">
        <v>433</v>
      </c>
      <c r="H112" s="63" t="s">
        <v>526</v>
      </c>
      <c r="I112" s="67" t="s">
        <v>433</v>
      </c>
      <c r="J112" s="46" t="s">
        <v>9</v>
      </c>
      <c r="K112" s="47" t="s">
        <v>9</v>
      </c>
      <c r="L112" s="46" t="s">
        <v>9</v>
      </c>
      <c r="M112" s="47" t="s">
        <v>9</v>
      </c>
      <c r="N112" s="46" t="s">
        <v>9</v>
      </c>
      <c r="O112" s="47" t="s">
        <v>9</v>
      </c>
      <c r="P112" s="46" t="s">
        <v>93</v>
      </c>
      <c r="Q112" s="47" t="s">
        <v>479</v>
      </c>
      <c r="R112" s="46" t="s">
        <v>9</v>
      </c>
      <c r="S112" s="47" t="s">
        <v>9</v>
      </c>
      <c r="T112" s="46" t="s">
        <v>9</v>
      </c>
      <c r="U112" s="47" t="s">
        <v>9</v>
      </c>
      <c r="V112" s="46" t="s">
        <v>146</v>
      </c>
      <c r="W112" s="47" t="s">
        <v>512</v>
      </c>
      <c r="X112" s="46" t="s">
        <v>147</v>
      </c>
      <c r="Y112" s="47" t="s">
        <v>513</v>
      </c>
      <c r="Z112" s="46" t="s">
        <v>9</v>
      </c>
      <c r="AA112" s="47" t="s">
        <v>9</v>
      </c>
      <c r="AB112" s="46" t="s">
        <v>9</v>
      </c>
      <c r="AC112" s="47" t="s">
        <v>9</v>
      </c>
      <c r="AD112" s="46" t="s">
        <v>9</v>
      </c>
      <c r="AE112" s="47" t="s">
        <v>9</v>
      </c>
      <c r="AF112" s="46" t="s">
        <v>9</v>
      </c>
      <c r="AG112" s="47" t="s">
        <v>9</v>
      </c>
      <c r="AH112" s="46" t="s">
        <v>9</v>
      </c>
      <c r="AI112" s="47" t="s">
        <v>9</v>
      </c>
      <c r="AJ112" s="46" t="s">
        <v>9</v>
      </c>
      <c r="AK112" s="47" t="s">
        <v>9</v>
      </c>
      <c r="AL112" s="46" t="s">
        <v>9</v>
      </c>
      <c r="AM112" s="47" t="s">
        <v>9</v>
      </c>
      <c r="AN112" s="46" t="s">
        <v>9</v>
      </c>
      <c r="AO112" s="47" t="s">
        <v>9</v>
      </c>
      <c r="AP112" s="46" t="s">
        <v>9</v>
      </c>
      <c r="AQ112" s="47" t="s">
        <v>9</v>
      </c>
      <c r="AR112" s="46" t="s">
        <v>9</v>
      </c>
      <c r="AS112" s="47" t="s">
        <v>9</v>
      </c>
    </row>
    <row r="113" spans="1:45" s="35" customFormat="1" ht="7.2" customHeight="1" x14ac:dyDescent="0.4">
      <c r="A113" s="50">
        <v>113</v>
      </c>
      <c r="B113" s="51" t="s">
        <v>540</v>
      </c>
      <c r="C113" s="52" t="s">
        <v>737</v>
      </c>
      <c r="D113" s="46" t="s">
        <v>91</v>
      </c>
      <c r="E113" s="53" t="s">
        <v>539</v>
      </c>
      <c r="F113" s="63" t="s">
        <v>525</v>
      </c>
      <c r="G113" s="67" t="s">
        <v>433</v>
      </c>
      <c r="H113" s="63" t="s">
        <v>526</v>
      </c>
      <c r="I113" s="67" t="s">
        <v>433</v>
      </c>
      <c r="J113" s="46" t="s">
        <v>9</v>
      </c>
      <c r="K113" s="47" t="s">
        <v>9</v>
      </c>
      <c r="L113" s="46" t="s">
        <v>9</v>
      </c>
      <c r="M113" s="47" t="s">
        <v>9</v>
      </c>
      <c r="N113" s="46" t="s">
        <v>9</v>
      </c>
      <c r="O113" s="47" t="s">
        <v>9</v>
      </c>
      <c r="P113" s="46" t="s">
        <v>93</v>
      </c>
      <c r="Q113" s="47" t="s">
        <v>479</v>
      </c>
      <c r="R113" s="46" t="s">
        <v>9</v>
      </c>
      <c r="S113" s="47" t="s">
        <v>9</v>
      </c>
      <c r="T113" s="46" t="s">
        <v>9</v>
      </c>
      <c r="U113" s="47" t="s">
        <v>9</v>
      </c>
      <c r="V113" s="46" t="s">
        <v>146</v>
      </c>
      <c r="W113" s="47" t="s">
        <v>512</v>
      </c>
      <c r="X113" s="46" t="s">
        <v>147</v>
      </c>
      <c r="Y113" s="47" t="s">
        <v>513</v>
      </c>
      <c r="Z113" s="46" t="s">
        <v>9</v>
      </c>
      <c r="AA113" s="47" t="s">
        <v>9</v>
      </c>
      <c r="AB113" s="46" t="s">
        <v>9</v>
      </c>
      <c r="AC113" s="47" t="s">
        <v>9</v>
      </c>
      <c r="AD113" s="46" t="s">
        <v>9</v>
      </c>
      <c r="AE113" s="47" t="s">
        <v>9</v>
      </c>
      <c r="AF113" s="46" t="s">
        <v>9</v>
      </c>
      <c r="AG113" s="47" t="s">
        <v>9</v>
      </c>
      <c r="AH113" s="46" t="s">
        <v>9</v>
      </c>
      <c r="AI113" s="47" t="s">
        <v>9</v>
      </c>
      <c r="AJ113" s="46" t="s">
        <v>9</v>
      </c>
      <c r="AK113" s="47" t="s">
        <v>9</v>
      </c>
      <c r="AL113" s="46" t="s">
        <v>9</v>
      </c>
      <c r="AM113" s="47" t="s">
        <v>9</v>
      </c>
      <c r="AN113" s="46" t="s">
        <v>9</v>
      </c>
      <c r="AO113" s="47" t="s">
        <v>9</v>
      </c>
      <c r="AP113" s="46" t="s">
        <v>9</v>
      </c>
      <c r="AQ113" s="47" t="s">
        <v>9</v>
      </c>
      <c r="AR113" s="46" t="s">
        <v>9</v>
      </c>
      <c r="AS113" s="47" t="s">
        <v>9</v>
      </c>
    </row>
    <row r="114" spans="1:45" s="35" customFormat="1" ht="7.2" customHeight="1" x14ac:dyDescent="0.4">
      <c r="A114" s="50">
        <v>114</v>
      </c>
      <c r="B114" s="51" t="s">
        <v>541</v>
      </c>
      <c r="C114" s="52" t="s">
        <v>737</v>
      </c>
      <c r="D114" s="46" t="s">
        <v>91</v>
      </c>
      <c r="E114" s="53" t="s">
        <v>539</v>
      </c>
      <c r="F114" s="63" t="s">
        <v>525</v>
      </c>
      <c r="G114" s="67" t="s">
        <v>433</v>
      </c>
      <c r="H114" s="63" t="s">
        <v>526</v>
      </c>
      <c r="I114" s="67" t="s">
        <v>433</v>
      </c>
      <c r="J114" s="46" t="s">
        <v>9</v>
      </c>
      <c r="K114" s="47" t="s">
        <v>9</v>
      </c>
      <c r="L114" s="46" t="s">
        <v>9</v>
      </c>
      <c r="M114" s="47" t="s">
        <v>9</v>
      </c>
      <c r="N114" s="46" t="s">
        <v>9</v>
      </c>
      <c r="O114" s="47" t="s">
        <v>9</v>
      </c>
      <c r="P114" s="46" t="s">
        <v>93</v>
      </c>
      <c r="Q114" s="47" t="s">
        <v>479</v>
      </c>
      <c r="R114" s="46" t="s">
        <v>9</v>
      </c>
      <c r="S114" s="47" t="s">
        <v>9</v>
      </c>
      <c r="T114" s="46" t="s">
        <v>9</v>
      </c>
      <c r="U114" s="47" t="s">
        <v>9</v>
      </c>
      <c r="V114" s="46" t="s">
        <v>146</v>
      </c>
      <c r="W114" s="47" t="s">
        <v>512</v>
      </c>
      <c r="X114" s="46" t="s">
        <v>147</v>
      </c>
      <c r="Y114" s="47" t="s">
        <v>513</v>
      </c>
      <c r="Z114" s="46" t="s">
        <v>9</v>
      </c>
      <c r="AA114" s="47" t="s">
        <v>9</v>
      </c>
      <c r="AB114" s="46" t="s">
        <v>9</v>
      </c>
      <c r="AC114" s="47" t="s">
        <v>9</v>
      </c>
      <c r="AD114" s="46" t="s">
        <v>9</v>
      </c>
      <c r="AE114" s="47" t="s">
        <v>9</v>
      </c>
      <c r="AF114" s="46" t="s">
        <v>9</v>
      </c>
      <c r="AG114" s="47" t="s">
        <v>9</v>
      </c>
      <c r="AH114" s="46" t="s">
        <v>9</v>
      </c>
      <c r="AI114" s="47" t="s">
        <v>9</v>
      </c>
      <c r="AJ114" s="46" t="s">
        <v>9</v>
      </c>
      <c r="AK114" s="47" t="s">
        <v>9</v>
      </c>
      <c r="AL114" s="46" t="s">
        <v>9</v>
      </c>
      <c r="AM114" s="47" t="s">
        <v>9</v>
      </c>
      <c r="AN114" s="46" t="s">
        <v>9</v>
      </c>
      <c r="AO114" s="47" t="s">
        <v>9</v>
      </c>
      <c r="AP114" s="46" t="s">
        <v>9</v>
      </c>
      <c r="AQ114" s="47" t="s">
        <v>9</v>
      </c>
      <c r="AR114" s="46" t="s">
        <v>9</v>
      </c>
      <c r="AS114" s="47" t="s">
        <v>9</v>
      </c>
    </row>
    <row r="115" spans="1:45" s="35" customFormat="1" ht="7.2" customHeight="1" x14ac:dyDescent="0.4">
      <c r="A115" s="50">
        <v>115</v>
      </c>
      <c r="B115" s="51" t="s">
        <v>542</v>
      </c>
      <c r="C115" s="52" t="s">
        <v>737</v>
      </c>
      <c r="D115" s="46" t="s">
        <v>91</v>
      </c>
      <c r="E115" s="53" t="s">
        <v>539</v>
      </c>
      <c r="F115" s="63" t="s">
        <v>525</v>
      </c>
      <c r="G115" s="67" t="s">
        <v>433</v>
      </c>
      <c r="H115" s="63" t="s">
        <v>526</v>
      </c>
      <c r="I115" s="67" t="s">
        <v>433</v>
      </c>
      <c r="J115" s="46" t="s">
        <v>9</v>
      </c>
      <c r="K115" s="47" t="s">
        <v>9</v>
      </c>
      <c r="L115" s="46" t="s">
        <v>9</v>
      </c>
      <c r="M115" s="47" t="s">
        <v>9</v>
      </c>
      <c r="N115" s="46" t="s">
        <v>9</v>
      </c>
      <c r="O115" s="47" t="s">
        <v>9</v>
      </c>
      <c r="P115" s="46" t="s">
        <v>93</v>
      </c>
      <c r="Q115" s="47" t="s">
        <v>479</v>
      </c>
      <c r="R115" s="46" t="s">
        <v>9</v>
      </c>
      <c r="S115" s="47" t="s">
        <v>9</v>
      </c>
      <c r="T115" s="46" t="s">
        <v>9</v>
      </c>
      <c r="U115" s="47" t="s">
        <v>9</v>
      </c>
      <c r="V115" s="46" t="s">
        <v>146</v>
      </c>
      <c r="W115" s="47" t="s">
        <v>512</v>
      </c>
      <c r="X115" s="46" t="s">
        <v>147</v>
      </c>
      <c r="Y115" s="47" t="s">
        <v>513</v>
      </c>
      <c r="Z115" s="46" t="s">
        <v>9</v>
      </c>
      <c r="AA115" s="47" t="s">
        <v>9</v>
      </c>
      <c r="AB115" s="46" t="s">
        <v>9</v>
      </c>
      <c r="AC115" s="47" t="s">
        <v>9</v>
      </c>
      <c r="AD115" s="46" t="s">
        <v>9</v>
      </c>
      <c r="AE115" s="47" t="s">
        <v>9</v>
      </c>
      <c r="AF115" s="46" t="s">
        <v>9</v>
      </c>
      <c r="AG115" s="47" t="s">
        <v>9</v>
      </c>
      <c r="AH115" s="46" t="s">
        <v>9</v>
      </c>
      <c r="AI115" s="47" t="s">
        <v>9</v>
      </c>
      <c r="AJ115" s="46" t="s">
        <v>9</v>
      </c>
      <c r="AK115" s="47" t="s">
        <v>9</v>
      </c>
      <c r="AL115" s="46" t="s">
        <v>9</v>
      </c>
      <c r="AM115" s="47" t="s">
        <v>9</v>
      </c>
      <c r="AN115" s="46" t="s">
        <v>9</v>
      </c>
      <c r="AO115" s="47" t="s">
        <v>9</v>
      </c>
      <c r="AP115" s="46" t="s">
        <v>9</v>
      </c>
      <c r="AQ115" s="47" t="s">
        <v>9</v>
      </c>
      <c r="AR115" s="46" t="s">
        <v>9</v>
      </c>
      <c r="AS115" s="47" t="s">
        <v>9</v>
      </c>
    </row>
    <row r="116" spans="1:45" s="35" customFormat="1" ht="7.2" customHeight="1" x14ac:dyDescent="0.4">
      <c r="A116" s="50">
        <v>116</v>
      </c>
      <c r="B116" s="51" t="s">
        <v>543</v>
      </c>
      <c r="C116" s="52" t="s">
        <v>737</v>
      </c>
      <c r="D116" s="46" t="s">
        <v>91</v>
      </c>
      <c r="E116" s="53" t="s">
        <v>544</v>
      </c>
      <c r="F116" s="63" t="s">
        <v>525</v>
      </c>
      <c r="G116" s="65" t="s">
        <v>465</v>
      </c>
      <c r="H116" s="46" t="s">
        <v>9</v>
      </c>
      <c r="I116" s="47" t="s">
        <v>9</v>
      </c>
      <c r="J116" s="46" t="s">
        <v>9</v>
      </c>
      <c r="K116" s="47" t="s">
        <v>9</v>
      </c>
      <c r="L116" s="46" t="s">
        <v>9</v>
      </c>
      <c r="M116" s="47" t="s">
        <v>9</v>
      </c>
      <c r="N116" s="46" t="s">
        <v>9</v>
      </c>
      <c r="O116" s="47" t="s">
        <v>9</v>
      </c>
      <c r="P116" s="46" t="s">
        <v>93</v>
      </c>
      <c r="Q116" s="47" t="s">
        <v>479</v>
      </c>
      <c r="R116" s="46" t="s">
        <v>9</v>
      </c>
      <c r="S116" s="47" t="s">
        <v>9</v>
      </c>
      <c r="T116" s="46" t="s">
        <v>9</v>
      </c>
      <c r="U116" s="47" t="s">
        <v>9</v>
      </c>
      <c r="V116" s="46" t="s">
        <v>146</v>
      </c>
      <c r="W116" s="47" t="s">
        <v>512</v>
      </c>
      <c r="X116" s="46" t="s">
        <v>147</v>
      </c>
      <c r="Y116" s="47" t="s">
        <v>513</v>
      </c>
      <c r="Z116" s="46" t="s">
        <v>9</v>
      </c>
      <c r="AA116" s="47" t="s">
        <v>9</v>
      </c>
      <c r="AB116" s="46" t="s">
        <v>9</v>
      </c>
      <c r="AC116" s="47" t="s">
        <v>9</v>
      </c>
      <c r="AD116" s="46" t="s">
        <v>9</v>
      </c>
      <c r="AE116" s="47" t="s">
        <v>9</v>
      </c>
      <c r="AF116" s="46" t="s">
        <v>9</v>
      </c>
      <c r="AG116" s="47" t="s">
        <v>9</v>
      </c>
      <c r="AH116" s="46" t="s">
        <v>9</v>
      </c>
      <c r="AI116" s="47" t="s">
        <v>9</v>
      </c>
      <c r="AJ116" s="46" t="s">
        <v>9</v>
      </c>
      <c r="AK116" s="47" t="s">
        <v>9</v>
      </c>
      <c r="AL116" s="46" t="s">
        <v>9</v>
      </c>
      <c r="AM116" s="47" t="s">
        <v>9</v>
      </c>
      <c r="AN116" s="46" t="s">
        <v>9</v>
      </c>
      <c r="AO116" s="47" t="s">
        <v>9</v>
      </c>
      <c r="AP116" s="46" t="s">
        <v>9</v>
      </c>
      <c r="AQ116" s="47" t="s">
        <v>9</v>
      </c>
      <c r="AR116" s="46" t="s">
        <v>9</v>
      </c>
      <c r="AS116" s="47" t="s">
        <v>9</v>
      </c>
    </row>
    <row r="117" spans="1:45" s="35" customFormat="1" ht="7.2" customHeight="1" x14ac:dyDescent="0.4">
      <c r="A117" s="50">
        <v>117</v>
      </c>
      <c r="B117" s="51" t="s">
        <v>545</v>
      </c>
      <c r="C117" s="52" t="s">
        <v>737</v>
      </c>
      <c r="D117" s="46" t="s">
        <v>91</v>
      </c>
      <c r="E117" s="53" t="s">
        <v>546</v>
      </c>
      <c r="F117" s="63" t="s">
        <v>525</v>
      </c>
      <c r="G117" s="65" t="s">
        <v>468</v>
      </c>
      <c r="H117" s="46" t="s">
        <v>9</v>
      </c>
      <c r="I117" s="47" t="s">
        <v>9</v>
      </c>
      <c r="J117" s="46" t="s">
        <v>9</v>
      </c>
      <c r="K117" s="47" t="s">
        <v>9</v>
      </c>
      <c r="L117" s="46" t="s">
        <v>9</v>
      </c>
      <c r="M117" s="47" t="s">
        <v>9</v>
      </c>
      <c r="N117" s="46" t="s">
        <v>9</v>
      </c>
      <c r="O117" s="47" t="s">
        <v>9</v>
      </c>
      <c r="P117" s="46" t="s">
        <v>93</v>
      </c>
      <c r="Q117" s="47" t="s">
        <v>479</v>
      </c>
      <c r="R117" s="46" t="s">
        <v>9</v>
      </c>
      <c r="S117" s="47" t="s">
        <v>9</v>
      </c>
      <c r="T117" s="46" t="s">
        <v>9</v>
      </c>
      <c r="U117" s="47" t="s">
        <v>9</v>
      </c>
      <c r="V117" s="46" t="s">
        <v>146</v>
      </c>
      <c r="W117" s="47" t="s">
        <v>512</v>
      </c>
      <c r="X117" s="46" t="s">
        <v>147</v>
      </c>
      <c r="Y117" s="47" t="s">
        <v>513</v>
      </c>
      <c r="Z117" s="46" t="s">
        <v>9</v>
      </c>
      <c r="AA117" s="47" t="s">
        <v>9</v>
      </c>
      <c r="AB117" s="46" t="s">
        <v>9</v>
      </c>
      <c r="AC117" s="47" t="s">
        <v>9</v>
      </c>
      <c r="AD117" s="46" t="s">
        <v>9</v>
      </c>
      <c r="AE117" s="47" t="s">
        <v>9</v>
      </c>
      <c r="AF117" s="46" t="s">
        <v>9</v>
      </c>
      <c r="AG117" s="47" t="s">
        <v>9</v>
      </c>
      <c r="AH117" s="46" t="s">
        <v>9</v>
      </c>
      <c r="AI117" s="47" t="s">
        <v>9</v>
      </c>
      <c r="AJ117" s="46" t="s">
        <v>9</v>
      </c>
      <c r="AK117" s="47" t="s">
        <v>9</v>
      </c>
      <c r="AL117" s="46" t="s">
        <v>9</v>
      </c>
      <c r="AM117" s="47" t="s">
        <v>9</v>
      </c>
      <c r="AN117" s="46" t="s">
        <v>9</v>
      </c>
      <c r="AO117" s="47" t="s">
        <v>9</v>
      </c>
      <c r="AP117" s="46" t="s">
        <v>9</v>
      </c>
      <c r="AQ117" s="47" t="s">
        <v>9</v>
      </c>
      <c r="AR117" s="46" t="s">
        <v>9</v>
      </c>
      <c r="AS117" s="47" t="s">
        <v>9</v>
      </c>
    </row>
  </sheetData>
  <phoneticPr fontId="1" type="noConversion"/>
  <conditionalFormatting sqref="A1:XFD1048576">
    <cfRule type="cellIs" dxfId="5" priority="6" operator="equal">
      <formula>"null"</formula>
    </cfRule>
  </conditionalFormatting>
  <conditionalFormatting sqref="B1:B1048576">
    <cfRule type="duplicateValues" dxfId="4" priority="1"/>
  </conditionalFormatting>
  <conditionalFormatting sqref="B118:B1048576 B1:B48">
    <cfRule type="duplicateValues" dxfId="3" priority="3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5EC8-1387-4A67-960C-C64BD1326958}">
  <dimension ref="A1:G2"/>
  <sheetViews>
    <sheetView zoomScale="190" zoomScaleNormal="190" workbookViewId="0">
      <pane ySplit="1" topLeftCell="A2" activePane="bottomLeft" state="frozen"/>
      <selection activeCell="B1" sqref="B1"/>
      <selection pane="bottomLeft" activeCell="C6" sqref="C6"/>
    </sheetView>
  </sheetViews>
  <sheetFormatPr defaultColWidth="9.07421875" defaultRowHeight="8.25" customHeight="1" x14ac:dyDescent="0.4"/>
  <cols>
    <col min="1" max="1" width="3.23046875" style="18" customWidth="1"/>
    <col min="2" max="2" width="6.3046875" style="17" customWidth="1"/>
    <col min="3" max="3" width="11.23046875" style="17" bestFit="1" customWidth="1"/>
    <col min="4" max="7" width="10.84375" style="17" bestFit="1" customWidth="1"/>
  </cols>
  <sheetData>
    <row r="1" spans="1:7" ht="28.2" customHeight="1" x14ac:dyDescent="0.4">
      <c r="A1" s="22">
        <v>0</v>
      </c>
      <c r="B1" s="19" t="s">
        <v>80</v>
      </c>
      <c r="C1" s="20" t="s">
        <v>81</v>
      </c>
      <c r="D1" s="20" t="s">
        <v>82</v>
      </c>
      <c r="E1" s="20" t="s">
        <v>82</v>
      </c>
      <c r="F1" s="20" t="s">
        <v>82</v>
      </c>
      <c r="G1" s="20" t="s">
        <v>82</v>
      </c>
    </row>
    <row r="2" spans="1:7" ht="8.25" customHeight="1" x14ac:dyDescent="0.4">
      <c r="A2" s="23">
        <v>2</v>
      </c>
      <c r="B2" s="21" t="s">
        <v>9</v>
      </c>
      <c r="C2" s="21" t="s">
        <v>9</v>
      </c>
      <c r="D2" s="21" t="s">
        <v>9</v>
      </c>
      <c r="E2" s="21" t="s">
        <v>9</v>
      </c>
      <c r="F2" s="21" t="s">
        <v>9</v>
      </c>
      <c r="G2" s="21" t="s">
        <v>9</v>
      </c>
    </row>
  </sheetData>
  <phoneticPr fontId="1" type="noConversion"/>
  <conditionalFormatting sqref="A1:G1 B3:G1048576 C2:G2">
    <cfRule type="containsText" dxfId="2" priority="5" operator="containsText" text="null">
      <formula>NOT(ISERROR(SEARCH("null",A1)))</formula>
    </cfRule>
  </conditionalFormatting>
  <conditionalFormatting sqref="B3:B1048576 A1:B1">
    <cfRule type="duplicateValues" dxfId="1" priority="6"/>
  </conditionalFormatting>
  <conditionalFormatting sqref="B3:B1048576 B1">
    <cfRule type="duplicateValues" dxfId="0" priority="4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FatosIn</vt:lpstr>
      <vt:lpstr>Interop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Luis Menegotto</dc:creator>
  <dc:description/>
  <cp:lastModifiedBy>José Luis Menegotto</cp:lastModifiedBy>
  <cp:revision>26</cp:revision>
  <dcterms:created xsi:type="dcterms:W3CDTF">2024-12-02T13:09:25Z</dcterms:created>
  <dcterms:modified xsi:type="dcterms:W3CDTF">2025-09-26T22:24:24Z</dcterms:modified>
  <dc:language>pt-BR</dc:language>
</cp:coreProperties>
</file>