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7CE22E28-690C-4B4F-BBA8-4E13557DD5E5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6" r:id="rId1"/>
    <sheet name="Proprie" sheetId="9" r:id="rId2"/>
    <sheet name="Disj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6" l="1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09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7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1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4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1" i="26"/>
  <c r="M922" i="26"/>
  <c r="M923" i="26"/>
  <c r="M924" i="26"/>
  <c r="M925" i="26"/>
  <c r="M926" i="26"/>
  <c r="M927" i="26"/>
  <c r="M928" i="26"/>
  <c r="M929" i="26"/>
  <c r="M930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972" i="26"/>
  <c r="M973" i="26"/>
  <c r="M974" i="26"/>
  <c r="M975" i="26"/>
  <c r="M976" i="26"/>
  <c r="M977" i="26"/>
  <c r="M978" i="26"/>
  <c r="M979" i="26"/>
  <c r="M980" i="26"/>
  <c r="M981" i="26"/>
  <c r="M982" i="26"/>
  <c r="M983" i="26"/>
  <c r="M984" i="26"/>
  <c r="M985" i="26"/>
  <c r="M986" i="26"/>
  <c r="M987" i="26"/>
  <c r="M988" i="26"/>
  <c r="M989" i="26"/>
  <c r="M990" i="26"/>
  <c r="M991" i="26"/>
  <c r="M992" i="26"/>
  <c r="M993" i="26"/>
  <c r="M994" i="26"/>
  <c r="M995" i="26"/>
  <c r="M996" i="26"/>
  <c r="M997" i="26"/>
  <c r="M998" i="26"/>
  <c r="M999" i="26"/>
  <c r="M1000" i="26"/>
  <c r="M1001" i="26"/>
  <c r="M1002" i="26"/>
  <c r="M1003" i="26"/>
  <c r="M1004" i="26"/>
  <c r="M1005" i="26"/>
  <c r="M1006" i="26"/>
  <c r="M1007" i="26"/>
  <c r="M1008" i="26"/>
  <c r="M1009" i="26"/>
  <c r="M1010" i="26"/>
  <c r="M1011" i="26"/>
  <c r="M1012" i="26"/>
  <c r="M1013" i="26"/>
  <c r="M1014" i="26"/>
  <c r="M1015" i="26"/>
  <c r="M1016" i="26"/>
  <c r="M1017" i="26"/>
  <c r="M1018" i="26"/>
  <c r="M1019" i="26"/>
  <c r="M1020" i="26"/>
  <c r="M1021" i="26"/>
  <c r="M1022" i="26"/>
  <c r="M1023" i="26"/>
  <c r="M1024" i="26"/>
  <c r="M1025" i="26"/>
  <c r="M1026" i="26"/>
  <c r="M2" i="26"/>
  <c r="X1026" i="26" l="1"/>
  <c r="U1026" i="26"/>
  <c r="S1026" i="26"/>
  <c r="R1026" i="26"/>
  <c r="Q1026" i="26"/>
  <c r="P1026" i="26"/>
  <c r="O1026" i="26"/>
  <c r="N1026" i="26"/>
  <c r="X1025" i="26"/>
  <c r="U1025" i="26"/>
  <c r="S1025" i="26"/>
  <c r="R1025" i="26"/>
  <c r="Q1025" i="26"/>
  <c r="P1025" i="26"/>
  <c r="O1025" i="26"/>
  <c r="N1025" i="26"/>
  <c r="X1024" i="26"/>
  <c r="U1024" i="26"/>
  <c r="S1024" i="26"/>
  <c r="R1024" i="26"/>
  <c r="Q1024" i="26"/>
  <c r="P1024" i="26"/>
  <c r="O1024" i="26"/>
  <c r="N1024" i="26"/>
  <c r="X1023" i="26"/>
  <c r="U1023" i="26"/>
  <c r="S1023" i="26"/>
  <c r="R1023" i="26"/>
  <c r="Q1023" i="26"/>
  <c r="P1023" i="26"/>
  <c r="O1023" i="26"/>
  <c r="N1023" i="26"/>
  <c r="X1022" i="26"/>
  <c r="U1022" i="26"/>
  <c r="S1022" i="26"/>
  <c r="R1022" i="26"/>
  <c r="Q1022" i="26"/>
  <c r="P1022" i="26"/>
  <c r="O1022" i="26"/>
  <c r="N1022" i="26"/>
  <c r="X1021" i="26"/>
  <c r="U1021" i="26"/>
  <c r="T1021" i="26"/>
  <c r="S1021" i="26"/>
  <c r="R1021" i="26"/>
  <c r="Q1021" i="26"/>
  <c r="P1021" i="26"/>
  <c r="O1021" i="26"/>
  <c r="N1021" i="26"/>
  <c r="X1020" i="26"/>
  <c r="U1020" i="26"/>
  <c r="S1020" i="26"/>
  <c r="R1020" i="26"/>
  <c r="Q1020" i="26"/>
  <c r="P1020" i="26"/>
  <c r="O1020" i="26"/>
  <c r="N1020" i="26"/>
  <c r="X1019" i="26"/>
  <c r="U1019" i="26"/>
  <c r="S1019" i="26"/>
  <c r="R1019" i="26"/>
  <c r="Q1019" i="26"/>
  <c r="P1019" i="26"/>
  <c r="O1019" i="26"/>
  <c r="N1019" i="26"/>
  <c r="X1018" i="26"/>
  <c r="U1018" i="26"/>
  <c r="S1018" i="26"/>
  <c r="R1018" i="26"/>
  <c r="Q1018" i="26"/>
  <c r="P1018" i="26"/>
  <c r="O1018" i="26"/>
  <c r="N1018" i="26"/>
  <c r="X1017" i="26"/>
  <c r="U1017" i="26"/>
  <c r="S1017" i="26"/>
  <c r="R1017" i="26"/>
  <c r="Q1017" i="26"/>
  <c r="P1017" i="26"/>
  <c r="O1017" i="26"/>
  <c r="N1017" i="26"/>
  <c r="X1016" i="26"/>
  <c r="U1016" i="26"/>
  <c r="S1016" i="26"/>
  <c r="R1016" i="26"/>
  <c r="Q1016" i="26"/>
  <c r="P1016" i="26"/>
  <c r="O1016" i="26"/>
  <c r="N1016" i="26"/>
  <c r="X1015" i="26"/>
  <c r="U1015" i="26"/>
  <c r="S1015" i="26"/>
  <c r="R1015" i="26"/>
  <c r="Q1015" i="26"/>
  <c r="P1015" i="26"/>
  <c r="O1015" i="26"/>
  <c r="N1015" i="26"/>
  <c r="X1014" i="26"/>
  <c r="U1014" i="26"/>
  <c r="S1014" i="26"/>
  <c r="R1014" i="26"/>
  <c r="Q1014" i="26"/>
  <c r="P1014" i="26"/>
  <c r="O1014" i="26"/>
  <c r="N1014" i="26"/>
  <c r="X1013" i="26"/>
  <c r="U1013" i="26"/>
  <c r="S1013" i="26"/>
  <c r="R1013" i="26"/>
  <c r="Q1013" i="26"/>
  <c r="P1013" i="26"/>
  <c r="T1013" i="26" s="1"/>
  <c r="O1013" i="26"/>
  <c r="N1013" i="26"/>
  <c r="X1012" i="26"/>
  <c r="U1012" i="26"/>
  <c r="S1012" i="26"/>
  <c r="R1012" i="26"/>
  <c r="Q1012" i="26"/>
  <c r="P1012" i="26"/>
  <c r="O1012" i="26"/>
  <c r="N1012" i="26"/>
  <c r="X1011" i="26"/>
  <c r="U1011" i="26"/>
  <c r="S1011" i="26"/>
  <c r="R1011" i="26"/>
  <c r="Q1011" i="26"/>
  <c r="P1011" i="26"/>
  <c r="O1011" i="26"/>
  <c r="N1011" i="26"/>
  <c r="X1010" i="26"/>
  <c r="U1010" i="26"/>
  <c r="S1010" i="26"/>
  <c r="R1010" i="26"/>
  <c r="Q1010" i="26"/>
  <c r="P1010" i="26"/>
  <c r="O1010" i="26"/>
  <c r="N1010" i="26"/>
  <c r="X1009" i="26"/>
  <c r="U1009" i="26"/>
  <c r="S1009" i="26"/>
  <c r="R1009" i="26"/>
  <c r="Q1009" i="26"/>
  <c r="P1009" i="26"/>
  <c r="O1009" i="26"/>
  <c r="N1009" i="26"/>
  <c r="X1008" i="26"/>
  <c r="U1008" i="26"/>
  <c r="S1008" i="26"/>
  <c r="R1008" i="26"/>
  <c r="Q1008" i="26"/>
  <c r="P1008" i="26"/>
  <c r="O1008" i="26"/>
  <c r="N1008" i="26"/>
  <c r="X1007" i="26"/>
  <c r="U1007" i="26"/>
  <c r="S1007" i="26"/>
  <c r="R1007" i="26"/>
  <c r="Q1007" i="26"/>
  <c r="P1007" i="26"/>
  <c r="O1007" i="26"/>
  <c r="N1007" i="26"/>
  <c r="X1006" i="26"/>
  <c r="U1006" i="26"/>
  <c r="S1006" i="26"/>
  <c r="R1006" i="26"/>
  <c r="Q1006" i="26"/>
  <c r="P1006" i="26"/>
  <c r="O1006" i="26"/>
  <c r="N1006" i="26"/>
  <c r="X1005" i="26"/>
  <c r="U1005" i="26"/>
  <c r="S1005" i="26"/>
  <c r="R1005" i="26"/>
  <c r="Q1005" i="26"/>
  <c r="P1005" i="26"/>
  <c r="O1005" i="26"/>
  <c r="N1005" i="26"/>
  <c r="T1005" i="26" s="1"/>
  <c r="X1004" i="26"/>
  <c r="U1004" i="26"/>
  <c r="S1004" i="26"/>
  <c r="R1004" i="26"/>
  <c r="Q1004" i="26"/>
  <c r="P1004" i="26"/>
  <c r="O1004" i="26"/>
  <c r="N1004" i="26"/>
  <c r="T1004" i="26" s="1"/>
  <c r="X1003" i="26"/>
  <c r="U1003" i="26"/>
  <c r="S1003" i="26"/>
  <c r="R1003" i="26"/>
  <c r="Q1003" i="26"/>
  <c r="P1003" i="26"/>
  <c r="O1003" i="26"/>
  <c r="N1003" i="26"/>
  <c r="T1003" i="26" s="1"/>
  <c r="X1002" i="26"/>
  <c r="U1002" i="26"/>
  <c r="S1002" i="26"/>
  <c r="R1002" i="26"/>
  <c r="Q1002" i="26"/>
  <c r="P1002" i="26"/>
  <c r="O1002" i="26"/>
  <c r="N1002" i="26"/>
  <c r="T1002" i="26" s="1"/>
  <c r="X1001" i="26"/>
  <c r="U1001" i="26"/>
  <c r="S1001" i="26"/>
  <c r="R1001" i="26"/>
  <c r="Q1001" i="26"/>
  <c r="P1001" i="26"/>
  <c r="O1001" i="26"/>
  <c r="N1001" i="26"/>
  <c r="T1001" i="26" s="1"/>
  <c r="X1000" i="26"/>
  <c r="U1000" i="26"/>
  <c r="S1000" i="26"/>
  <c r="R1000" i="26"/>
  <c r="Q1000" i="26"/>
  <c r="P1000" i="26"/>
  <c r="O1000" i="26"/>
  <c r="N1000" i="26"/>
  <c r="X999" i="26"/>
  <c r="U999" i="26"/>
  <c r="S999" i="26"/>
  <c r="R999" i="26"/>
  <c r="Q999" i="26"/>
  <c r="P999" i="26"/>
  <c r="O999" i="26"/>
  <c r="N999" i="26"/>
  <c r="T999" i="26" s="1"/>
  <c r="X998" i="26"/>
  <c r="U998" i="26"/>
  <c r="S998" i="26"/>
  <c r="R998" i="26"/>
  <c r="Q998" i="26"/>
  <c r="P998" i="26"/>
  <c r="O998" i="26"/>
  <c r="N998" i="26"/>
  <c r="X997" i="26"/>
  <c r="U997" i="26"/>
  <c r="S997" i="26"/>
  <c r="R997" i="26"/>
  <c r="Q997" i="26"/>
  <c r="P997" i="26"/>
  <c r="O997" i="26"/>
  <c r="N997" i="26"/>
  <c r="T997" i="26" s="1"/>
  <c r="X996" i="26"/>
  <c r="U996" i="26"/>
  <c r="S996" i="26"/>
  <c r="R996" i="26"/>
  <c r="Q996" i="26"/>
  <c r="P996" i="26"/>
  <c r="O996" i="26"/>
  <c r="N996" i="26"/>
  <c r="X995" i="26"/>
  <c r="U995" i="26"/>
  <c r="S995" i="26"/>
  <c r="R995" i="26"/>
  <c r="Q995" i="26"/>
  <c r="P995" i="26"/>
  <c r="O995" i="26"/>
  <c r="N995" i="26"/>
  <c r="X994" i="26"/>
  <c r="U994" i="26"/>
  <c r="S994" i="26"/>
  <c r="R994" i="26"/>
  <c r="Q994" i="26"/>
  <c r="P994" i="26"/>
  <c r="O994" i="26"/>
  <c r="N994" i="26"/>
  <c r="X993" i="26"/>
  <c r="U993" i="26"/>
  <c r="S993" i="26"/>
  <c r="R993" i="26"/>
  <c r="Q993" i="26"/>
  <c r="P993" i="26"/>
  <c r="O993" i="26"/>
  <c r="N993" i="26"/>
  <c r="X992" i="26"/>
  <c r="U992" i="26"/>
  <c r="S992" i="26"/>
  <c r="R992" i="26"/>
  <c r="Q992" i="26"/>
  <c r="P992" i="26"/>
  <c r="O992" i="26"/>
  <c r="N992" i="26"/>
  <c r="X991" i="26"/>
  <c r="U991" i="26"/>
  <c r="S991" i="26"/>
  <c r="R991" i="26"/>
  <c r="Q991" i="26"/>
  <c r="P991" i="26"/>
  <c r="O991" i="26"/>
  <c r="N991" i="26"/>
  <c r="X990" i="26"/>
  <c r="U990" i="26"/>
  <c r="S990" i="26"/>
  <c r="R990" i="26"/>
  <c r="Q990" i="26"/>
  <c r="P990" i="26"/>
  <c r="O990" i="26"/>
  <c r="N990" i="26"/>
  <c r="X989" i="26"/>
  <c r="U989" i="26"/>
  <c r="S989" i="26"/>
  <c r="R989" i="26"/>
  <c r="Q989" i="26"/>
  <c r="P989" i="26"/>
  <c r="O989" i="26"/>
  <c r="N989" i="26"/>
  <c r="T989" i="26" s="1"/>
  <c r="X988" i="26"/>
  <c r="U988" i="26"/>
  <c r="S988" i="26"/>
  <c r="R988" i="26"/>
  <c r="Q988" i="26"/>
  <c r="P988" i="26"/>
  <c r="O988" i="26"/>
  <c r="N988" i="26"/>
  <c r="X987" i="26"/>
  <c r="U987" i="26"/>
  <c r="S987" i="26"/>
  <c r="R987" i="26"/>
  <c r="Q987" i="26"/>
  <c r="P987" i="26"/>
  <c r="O987" i="26"/>
  <c r="N987" i="26"/>
  <c r="X986" i="26"/>
  <c r="U986" i="26"/>
  <c r="S986" i="26"/>
  <c r="R986" i="26"/>
  <c r="Q986" i="26"/>
  <c r="P986" i="26"/>
  <c r="O986" i="26"/>
  <c r="N986" i="26"/>
  <c r="X985" i="26"/>
  <c r="U985" i="26"/>
  <c r="S985" i="26"/>
  <c r="R985" i="26"/>
  <c r="Q985" i="26"/>
  <c r="P985" i="26"/>
  <c r="O985" i="26"/>
  <c r="N985" i="26"/>
  <c r="G985" i="26"/>
  <c r="X984" i="26"/>
  <c r="U984" i="26"/>
  <c r="S984" i="26"/>
  <c r="R984" i="26"/>
  <c r="Q984" i="26"/>
  <c r="P984" i="26"/>
  <c r="O984" i="26"/>
  <c r="N984" i="26"/>
  <c r="X983" i="26"/>
  <c r="U983" i="26"/>
  <c r="S983" i="26"/>
  <c r="R983" i="26"/>
  <c r="Q983" i="26"/>
  <c r="P983" i="26"/>
  <c r="O983" i="26"/>
  <c r="N983" i="26"/>
  <c r="X982" i="26"/>
  <c r="U982" i="26"/>
  <c r="S982" i="26"/>
  <c r="R982" i="26"/>
  <c r="Q982" i="26"/>
  <c r="P982" i="26"/>
  <c r="O982" i="26"/>
  <c r="N982" i="26"/>
  <c r="T982" i="26" s="1"/>
  <c r="X981" i="26"/>
  <c r="U981" i="26"/>
  <c r="S981" i="26"/>
  <c r="R981" i="26"/>
  <c r="Q981" i="26"/>
  <c r="P981" i="26"/>
  <c r="O981" i="26"/>
  <c r="N981" i="26"/>
  <c r="X980" i="26"/>
  <c r="U980" i="26"/>
  <c r="S980" i="26"/>
  <c r="R980" i="26"/>
  <c r="Q980" i="26"/>
  <c r="P980" i="26"/>
  <c r="O980" i="26"/>
  <c r="N980" i="26"/>
  <c r="X979" i="26"/>
  <c r="U979" i="26"/>
  <c r="S979" i="26"/>
  <c r="R979" i="26"/>
  <c r="Q979" i="26"/>
  <c r="P979" i="26"/>
  <c r="O979" i="26"/>
  <c r="N979" i="26"/>
  <c r="X978" i="26"/>
  <c r="U978" i="26"/>
  <c r="S978" i="26"/>
  <c r="R978" i="26"/>
  <c r="Q978" i="26"/>
  <c r="P978" i="26"/>
  <c r="O978" i="26"/>
  <c r="N978" i="26"/>
  <c r="X977" i="26"/>
  <c r="U977" i="26"/>
  <c r="S977" i="26"/>
  <c r="R977" i="26"/>
  <c r="Q977" i="26"/>
  <c r="P977" i="26"/>
  <c r="O977" i="26"/>
  <c r="N977" i="26"/>
  <c r="X976" i="26"/>
  <c r="U976" i="26"/>
  <c r="R976" i="26"/>
  <c r="Q976" i="26"/>
  <c r="P976" i="26"/>
  <c r="O976" i="26"/>
  <c r="N976" i="26"/>
  <c r="G976" i="26"/>
  <c r="S976" i="26" s="1"/>
  <c r="X975" i="26"/>
  <c r="U975" i="26"/>
  <c r="T975" i="26"/>
  <c r="S975" i="26"/>
  <c r="R975" i="26"/>
  <c r="Q975" i="26"/>
  <c r="P975" i="26"/>
  <c r="O975" i="26"/>
  <c r="N975" i="26"/>
  <c r="X974" i="26"/>
  <c r="U974" i="26"/>
  <c r="S974" i="26"/>
  <c r="R974" i="26"/>
  <c r="Q974" i="26"/>
  <c r="P974" i="26"/>
  <c r="O974" i="26"/>
  <c r="N974" i="26"/>
  <c r="X973" i="26"/>
  <c r="U973" i="26"/>
  <c r="S973" i="26"/>
  <c r="R973" i="26"/>
  <c r="Q973" i="26"/>
  <c r="P973" i="26"/>
  <c r="O973" i="26"/>
  <c r="N973" i="26"/>
  <c r="X972" i="26"/>
  <c r="U972" i="26"/>
  <c r="S972" i="26"/>
  <c r="R972" i="26"/>
  <c r="Q972" i="26"/>
  <c r="P972" i="26"/>
  <c r="O972" i="26"/>
  <c r="N972" i="26"/>
  <c r="X971" i="26"/>
  <c r="U971" i="26"/>
  <c r="S971" i="26"/>
  <c r="R971" i="26"/>
  <c r="Q971" i="26"/>
  <c r="P971" i="26"/>
  <c r="O971" i="26"/>
  <c r="N971" i="26"/>
  <c r="X970" i="26"/>
  <c r="U970" i="26"/>
  <c r="S970" i="26"/>
  <c r="R970" i="26"/>
  <c r="Q970" i="26"/>
  <c r="P970" i="26"/>
  <c r="O970" i="26"/>
  <c r="T970" i="26" s="1"/>
  <c r="N970" i="26"/>
  <c r="X969" i="26"/>
  <c r="U969" i="26"/>
  <c r="S969" i="26"/>
  <c r="R969" i="26"/>
  <c r="Q969" i="26"/>
  <c r="P969" i="26"/>
  <c r="O969" i="26"/>
  <c r="T969" i="26" s="1"/>
  <c r="N969" i="26"/>
  <c r="X968" i="26"/>
  <c r="U968" i="26"/>
  <c r="S968" i="26"/>
  <c r="R968" i="26"/>
  <c r="Q968" i="26"/>
  <c r="P968" i="26"/>
  <c r="O968" i="26"/>
  <c r="N968" i="26"/>
  <c r="X967" i="26"/>
  <c r="U967" i="26"/>
  <c r="S967" i="26"/>
  <c r="R967" i="26"/>
  <c r="Q967" i="26"/>
  <c r="P967" i="26"/>
  <c r="T967" i="26" s="1"/>
  <c r="O967" i="26"/>
  <c r="N967" i="26"/>
  <c r="X966" i="26"/>
  <c r="U966" i="26"/>
  <c r="S966" i="26"/>
  <c r="R966" i="26"/>
  <c r="Q966" i="26"/>
  <c r="P966" i="26"/>
  <c r="O966" i="26"/>
  <c r="N966" i="26"/>
  <c r="X965" i="26"/>
  <c r="U965" i="26"/>
  <c r="S965" i="26"/>
  <c r="R965" i="26"/>
  <c r="Q965" i="26"/>
  <c r="P965" i="26"/>
  <c r="O965" i="26"/>
  <c r="N965" i="26"/>
  <c r="X964" i="26"/>
  <c r="U964" i="26"/>
  <c r="S964" i="26"/>
  <c r="R964" i="26"/>
  <c r="Q964" i="26"/>
  <c r="P964" i="26"/>
  <c r="O964" i="26"/>
  <c r="N964" i="26"/>
  <c r="X963" i="26"/>
  <c r="U963" i="26"/>
  <c r="S963" i="26"/>
  <c r="R963" i="26"/>
  <c r="Q963" i="26"/>
  <c r="P963" i="26"/>
  <c r="O963" i="26"/>
  <c r="N963" i="26"/>
  <c r="X962" i="26"/>
  <c r="U962" i="26"/>
  <c r="S962" i="26"/>
  <c r="R962" i="26"/>
  <c r="Q962" i="26"/>
  <c r="P962" i="26"/>
  <c r="O962" i="26"/>
  <c r="N962" i="26"/>
  <c r="X961" i="26"/>
  <c r="U961" i="26"/>
  <c r="S961" i="26"/>
  <c r="R961" i="26"/>
  <c r="Q961" i="26"/>
  <c r="P961" i="26"/>
  <c r="O961" i="26"/>
  <c r="N961" i="26"/>
  <c r="X960" i="26"/>
  <c r="U960" i="26"/>
  <c r="S960" i="26"/>
  <c r="R960" i="26"/>
  <c r="Q960" i="26"/>
  <c r="P960" i="26"/>
  <c r="O960" i="26"/>
  <c r="N960" i="26"/>
  <c r="X959" i="26"/>
  <c r="U959" i="26"/>
  <c r="S959" i="26"/>
  <c r="R959" i="26"/>
  <c r="Q959" i="26"/>
  <c r="P959" i="26"/>
  <c r="O959" i="26"/>
  <c r="N959" i="26"/>
  <c r="T959" i="26" s="1"/>
  <c r="X958" i="26"/>
  <c r="U958" i="26"/>
  <c r="S958" i="26"/>
  <c r="R958" i="26"/>
  <c r="Q958" i="26"/>
  <c r="P958" i="26"/>
  <c r="O958" i="26"/>
  <c r="N958" i="26"/>
  <c r="T958" i="26" s="1"/>
  <c r="X957" i="26"/>
  <c r="U957" i="26"/>
  <c r="S957" i="26"/>
  <c r="R957" i="26"/>
  <c r="Q957" i="26"/>
  <c r="P957" i="26"/>
  <c r="O957" i="26"/>
  <c r="N957" i="26"/>
  <c r="T957" i="26" s="1"/>
  <c r="X956" i="26"/>
  <c r="U956" i="26"/>
  <c r="S956" i="26"/>
  <c r="R956" i="26"/>
  <c r="Q956" i="26"/>
  <c r="P956" i="26"/>
  <c r="O956" i="26"/>
  <c r="N956" i="26"/>
  <c r="T956" i="26" s="1"/>
  <c r="X955" i="26"/>
  <c r="U955" i="26"/>
  <c r="S955" i="26"/>
  <c r="R955" i="26"/>
  <c r="Q955" i="26"/>
  <c r="P955" i="26"/>
  <c r="O955" i="26"/>
  <c r="N955" i="26"/>
  <c r="T955" i="26" s="1"/>
  <c r="X954" i="26"/>
  <c r="U954" i="26"/>
  <c r="S954" i="26"/>
  <c r="R954" i="26"/>
  <c r="Q954" i="26"/>
  <c r="P954" i="26"/>
  <c r="O954" i="26"/>
  <c r="N954" i="26"/>
  <c r="X953" i="26"/>
  <c r="U953" i="26"/>
  <c r="S953" i="26"/>
  <c r="R953" i="26"/>
  <c r="Q953" i="26"/>
  <c r="P953" i="26"/>
  <c r="O953" i="26"/>
  <c r="N953" i="26"/>
  <c r="X952" i="26"/>
  <c r="U952" i="26"/>
  <c r="S952" i="26"/>
  <c r="R952" i="26"/>
  <c r="Q952" i="26"/>
  <c r="P952" i="26"/>
  <c r="O952" i="26"/>
  <c r="N952" i="26"/>
  <c r="X951" i="26"/>
  <c r="U951" i="26"/>
  <c r="S951" i="26"/>
  <c r="R951" i="26"/>
  <c r="Q951" i="26"/>
  <c r="P951" i="26"/>
  <c r="O951" i="26"/>
  <c r="N951" i="26"/>
  <c r="T951" i="26" s="1"/>
  <c r="X950" i="26"/>
  <c r="U950" i="26"/>
  <c r="S950" i="26"/>
  <c r="R950" i="26"/>
  <c r="Q950" i="26"/>
  <c r="P950" i="26"/>
  <c r="O950" i="26"/>
  <c r="N950" i="26"/>
  <c r="X949" i="26"/>
  <c r="U949" i="26"/>
  <c r="S949" i="26"/>
  <c r="R949" i="26"/>
  <c r="Q949" i="26"/>
  <c r="P949" i="26"/>
  <c r="O949" i="26"/>
  <c r="N949" i="26"/>
  <c r="X948" i="26"/>
  <c r="U948" i="26"/>
  <c r="S948" i="26"/>
  <c r="R948" i="26"/>
  <c r="Q948" i="26"/>
  <c r="P948" i="26"/>
  <c r="O948" i="26"/>
  <c r="N948" i="26"/>
  <c r="X947" i="26"/>
  <c r="U947" i="26"/>
  <c r="S947" i="26"/>
  <c r="R947" i="26"/>
  <c r="Q947" i="26"/>
  <c r="P947" i="26"/>
  <c r="O947" i="26"/>
  <c r="N947" i="26"/>
  <c r="X946" i="26"/>
  <c r="U946" i="26"/>
  <c r="S946" i="26"/>
  <c r="R946" i="26"/>
  <c r="Q946" i="26"/>
  <c r="P946" i="26"/>
  <c r="O946" i="26"/>
  <c r="T946" i="26" s="1"/>
  <c r="N946" i="26"/>
  <c r="X945" i="26"/>
  <c r="U945" i="26"/>
  <c r="S945" i="26"/>
  <c r="R945" i="26"/>
  <c r="Q945" i="26"/>
  <c r="P945" i="26"/>
  <c r="O945" i="26"/>
  <c r="N945" i="26"/>
  <c r="X944" i="26"/>
  <c r="U944" i="26"/>
  <c r="S944" i="26"/>
  <c r="R944" i="26"/>
  <c r="Q944" i="26"/>
  <c r="P944" i="26"/>
  <c r="O944" i="26"/>
  <c r="N944" i="26"/>
  <c r="X943" i="26"/>
  <c r="U943" i="26"/>
  <c r="S943" i="26"/>
  <c r="R943" i="26"/>
  <c r="Q943" i="26"/>
  <c r="P943" i="26"/>
  <c r="O943" i="26"/>
  <c r="N943" i="26"/>
  <c r="T943" i="26" s="1"/>
  <c r="X942" i="26"/>
  <c r="U942" i="26"/>
  <c r="S942" i="26"/>
  <c r="R942" i="26"/>
  <c r="Q942" i="26"/>
  <c r="P942" i="26"/>
  <c r="O942" i="26"/>
  <c r="N942" i="26"/>
  <c r="X941" i="26"/>
  <c r="U941" i="26"/>
  <c r="S941" i="26"/>
  <c r="R941" i="26"/>
  <c r="Q941" i="26"/>
  <c r="P941" i="26"/>
  <c r="O941" i="26"/>
  <c r="N941" i="26"/>
  <c r="X940" i="26"/>
  <c r="U940" i="26"/>
  <c r="S940" i="26"/>
  <c r="R940" i="26"/>
  <c r="Q940" i="26"/>
  <c r="P940" i="26"/>
  <c r="O940" i="26"/>
  <c r="N940" i="26"/>
  <c r="X939" i="26"/>
  <c r="U939" i="26"/>
  <c r="S939" i="26"/>
  <c r="R939" i="26"/>
  <c r="Q939" i="26"/>
  <c r="P939" i="26"/>
  <c r="O939" i="26"/>
  <c r="N939" i="26"/>
  <c r="X938" i="26"/>
  <c r="U938" i="26"/>
  <c r="S938" i="26"/>
  <c r="R938" i="26"/>
  <c r="Q938" i="26"/>
  <c r="P938" i="26"/>
  <c r="O938" i="26"/>
  <c r="N938" i="26"/>
  <c r="X937" i="26"/>
  <c r="U937" i="26"/>
  <c r="S937" i="26"/>
  <c r="R937" i="26"/>
  <c r="Q937" i="26"/>
  <c r="P937" i="26"/>
  <c r="O937" i="26"/>
  <c r="N937" i="26"/>
  <c r="X936" i="26"/>
  <c r="U936" i="26"/>
  <c r="S936" i="26"/>
  <c r="R936" i="26"/>
  <c r="Q936" i="26"/>
  <c r="P936" i="26"/>
  <c r="O936" i="26"/>
  <c r="N936" i="26"/>
  <c r="X935" i="26"/>
  <c r="U935" i="26"/>
  <c r="S935" i="26"/>
  <c r="R935" i="26"/>
  <c r="Q935" i="26"/>
  <c r="T935" i="26" s="1"/>
  <c r="P935" i="26"/>
  <c r="O935" i="26"/>
  <c r="N935" i="26"/>
  <c r="X934" i="26"/>
  <c r="U934" i="26"/>
  <c r="S934" i="26"/>
  <c r="R934" i="26"/>
  <c r="Q934" i="26"/>
  <c r="P934" i="26"/>
  <c r="O934" i="26"/>
  <c r="N934" i="26"/>
  <c r="X933" i="26"/>
  <c r="U933" i="26"/>
  <c r="S933" i="26"/>
  <c r="R933" i="26"/>
  <c r="Q933" i="26"/>
  <c r="P933" i="26"/>
  <c r="O933" i="26"/>
  <c r="N933" i="26"/>
  <c r="X932" i="26"/>
  <c r="U932" i="26"/>
  <c r="S932" i="26"/>
  <c r="R932" i="26"/>
  <c r="Q932" i="26"/>
  <c r="P932" i="26"/>
  <c r="O932" i="26"/>
  <c r="N932" i="26"/>
  <c r="X931" i="26"/>
  <c r="U931" i="26"/>
  <c r="S931" i="26"/>
  <c r="R931" i="26"/>
  <c r="Q931" i="26"/>
  <c r="P931" i="26"/>
  <c r="O931" i="26"/>
  <c r="N931" i="26"/>
  <c r="X930" i="26"/>
  <c r="U930" i="26"/>
  <c r="S930" i="26"/>
  <c r="R930" i="26"/>
  <c r="Q930" i="26"/>
  <c r="P930" i="26"/>
  <c r="O930" i="26"/>
  <c r="N930" i="26"/>
  <c r="X767" i="26"/>
  <c r="U767" i="26"/>
  <c r="S767" i="26"/>
  <c r="R767" i="26"/>
  <c r="Q767" i="26"/>
  <c r="P767" i="26"/>
  <c r="O767" i="26"/>
  <c r="N767" i="26"/>
  <c r="X766" i="26"/>
  <c r="U766" i="26"/>
  <c r="S766" i="26"/>
  <c r="R766" i="26"/>
  <c r="Q766" i="26"/>
  <c r="P766" i="26"/>
  <c r="O766" i="26"/>
  <c r="N766" i="26"/>
  <c r="X765" i="26"/>
  <c r="U765" i="26"/>
  <c r="S765" i="26"/>
  <c r="R765" i="26"/>
  <c r="Q765" i="26"/>
  <c r="P765" i="26"/>
  <c r="O765" i="26"/>
  <c r="N765" i="26"/>
  <c r="T765" i="26" s="1"/>
  <c r="X764" i="26"/>
  <c r="U764" i="26"/>
  <c r="S764" i="26"/>
  <c r="R764" i="26"/>
  <c r="Q764" i="26"/>
  <c r="P764" i="26"/>
  <c r="O764" i="26"/>
  <c r="N764" i="26"/>
  <c r="X763" i="26"/>
  <c r="U763" i="26"/>
  <c r="S763" i="26"/>
  <c r="R763" i="26"/>
  <c r="Q763" i="26"/>
  <c r="P763" i="26"/>
  <c r="O763" i="26"/>
  <c r="N763" i="26"/>
  <c r="X762" i="26"/>
  <c r="U762" i="26"/>
  <c r="S762" i="26"/>
  <c r="R762" i="26"/>
  <c r="Q762" i="26"/>
  <c r="P762" i="26"/>
  <c r="O762" i="26"/>
  <c r="N762" i="26"/>
  <c r="X761" i="26"/>
  <c r="U761" i="26"/>
  <c r="S761" i="26"/>
  <c r="R761" i="26"/>
  <c r="Q761" i="26"/>
  <c r="P761" i="26"/>
  <c r="O761" i="26"/>
  <c r="N761" i="26"/>
  <c r="X760" i="26"/>
  <c r="U760" i="26"/>
  <c r="S760" i="26"/>
  <c r="R760" i="26"/>
  <c r="Q760" i="26"/>
  <c r="P760" i="26"/>
  <c r="O760" i="26"/>
  <c r="N760" i="26"/>
  <c r="X929" i="26"/>
  <c r="U929" i="26"/>
  <c r="S929" i="26"/>
  <c r="R929" i="26"/>
  <c r="Q929" i="26"/>
  <c r="P929" i="26"/>
  <c r="O929" i="26"/>
  <c r="N929" i="26"/>
  <c r="X928" i="26"/>
  <c r="U928" i="26"/>
  <c r="S928" i="26"/>
  <c r="R928" i="26"/>
  <c r="Q928" i="26"/>
  <c r="P928" i="26"/>
  <c r="O928" i="26"/>
  <c r="N928" i="26"/>
  <c r="X927" i="26"/>
  <c r="U927" i="26"/>
  <c r="S927" i="26"/>
  <c r="R927" i="26"/>
  <c r="Q927" i="26"/>
  <c r="P927" i="26"/>
  <c r="O927" i="26"/>
  <c r="N927" i="26"/>
  <c r="T927" i="26" s="1"/>
  <c r="X926" i="26"/>
  <c r="U926" i="26"/>
  <c r="S926" i="26"/>
  <c r="R926" i="26"/>
  <c r="Q926" i="26"/>
  <c r="P926" i="26"/>
  <c r="O926" i="26"/>
  <c r="N926" i="26"/>
  <c r="X925" i="26"/>
  <c r="U925" i="26"/>
  <c r="S925" i="26"/>
  <c r="R925" i="26"/>
  <c r="Q925" i="26"/>
  <c r="P925" i="26"/>
  <c r="O925" i="26"/>
  <c r="N925" i="26"/>
  <c r="X924" i="26"/>
  <c r="U924" i="26"/>
  <c r="S924" i="26"/>
  <c r="R924" i="26"/>
  <c r="Q924" i="26"/>
  <c r="P924" i="26"/>
  <c r="O924" i="26"/>
  <c r="N924" i="26"/>
  <c r="X923" i="26"/>
  <c r="U923" i="26"/>
  <c r="S923" i="26"/>
  <c r="R923" i="26"/>
  <c r="Q923" i="26"/>
  <c r="P923" i="26"/>
  <c r="O923" i="26"/>
  <c r="N923" i="26"/>
  <c r="X922" i="26"/>
  <c r="U922" i="26"/>
  <c r="S922" i="26"/>
  <c r="R922" i="26"/>
  <c r="Q922" i="26"/>
  <c r="P922" i="26"/>
  <c r="O922" i="26"/>
  <c r="N922" i="26"/>
  <c r="X897" i="26"/>
  <c r="U897" i="26"/>
  <c r="S897" i="26"/>
  <c r="R897" i="26"/>
  <c r="Q897" i="26"/>
  <c r="P897" i="26"/>
  <c r="O897" i="26"/>
  <c r="N897" i="26"/>
  <c r="X896" i="26"/>
  <c r="U896" i="26"/>
  <c r="S896" i="26"/>
  <c r="T896" i="26" s="1"/>
  <c r="R896" i="26"/>
  <c r="Q896" i="26"/>
  <c r="P896" i="26"/>
  <c r="O896" i="26"/>
  <c r="N896" i="26"/>
  <c r="X895" i="26"/>
  <c r="U895" i="26"/>
  <c r="T895" i="26"/>
  <c r="S895" i="26"/>
  <c r="R895" i="26"/>
  <c r="Q895" i="26"/>
  <c r="P895" i="26"/>
  <c r="O895" i="26"/>
  <c r="N895" i="26"/>
  <c r="X894" i="26"/>
  <c r="U894" i="26"/>
  <c r="S894" i="26"/>
  <c r="R894" i="26"/>
  <c r="Q894" i="26"/>
  <c r="P894" i="26"/>
  <c r="O894" i="26"/>
  <c r="N894" i="26"/>
  <c r="X893" i="26"/>
  <c r="U893" i="26"/>
  <c r="S893" i="26"/>
  <c r="R893" i="26"/>
  <c r="Q893" i="26"/>
  <c r="P893" i="26"/>
  <c r="O893" i="26"/>
  <c r="N893" i="26"/>
  <c r="X892" i="26"/>
  <c r="U892" i="26"/>
  <c r="S892" i="26"/>
  <c r="R892" i="26"/>
  <c r="Q892" i="26"/>
  <c r="P892" i="26"/>
  <c r="O892" i="26"/>
  <c r="N892" i="26"/>
  <c r="X891" i="26"/>
  <c r="U891" i="26"/>
  <c r="S891" i="26"/>
  <c r="R891" i="26"/>
  <c r="Q891" i="26"/>
  <c r="P891" i="26"/>
  <c r="O891" i="26"/>
  <c r="N891" i="26"/>
  <c r="X890" i="26"/>
  <c r="U890" i="26"/>
  <c r="S890" i="26"/>
  <c r="R890" i="26"/>
  <c r="Q890" i="26"/>
  <c r="P890" i="26"/>
  <c r="O890" i="26"/>
  <c r="T890" i="26" s="1"/>
  <c r="N890" i="26"/>
  <c r="X889" i="26"/>
  <c r="U889" i="26"/>
  <c r="S889" i="26"/>
  <c r="R889" i="26"/>
  <c r="Q889" i="26"/>
  <c r="P889" i="26"/>
  <c r="O889" i="26"/>
  <c r="T889" i="26" s="1"/>
  <c r="N889" i="26"/>
  <c r="X888" i="26"/>
  <c r="U888" i="26"/>
  <c r="S888" i="26"/>
  <c r="R888" i="26"/>
  <c r="Q888" i="26"/>
  <c r="P888" i="26"/>
  <c r="O888" i="26"/>
  <c r="N888" i="26"/>
  <c r="X887" i="26"/>
  <c r="U887" i="26"/>
  <c r="S887" i="26"/>
  <c r="R887" i="26"/>
  <c r="Q887" i="26"/>
  <c r="P887" i="26"/>
  <c r="T887" i="26" s="1"/>
  <c r="O887" i="26"/>
  <c r="N887" i="26"/>
  <c r="X886" i="26"/>
  <c r="U886" i="26"/>
  <c r="S886" i="26"/>
  <c r="R886" i="26"/>
  <c r="Q886" i="26"/>
  <c r="P886" i="26"/>
  <c r="O886" i="26"/>
  <c r="N886" i="26"/>
  <c r="X885" i="26"/>
  <c r="U885" i="26"/>
  <c r="S885" i="26"/>
  <c r="R885" i="26"/>
  <c r="Q885" i="26"/>
  <c r="P885" i="26"/>
  <c r="O885" i="26"/>
  <c r="N885" i="26"/>
  <c r="X884" i="26"/>
  <c r="U884" i="26"/>
  <c r="S884" i="26"/>
  <c r="R884" i="26"/>
  <c r="Q884" i="26"/>
  <c r="P884" i="26"/>
  <c r="O884" i="26"/>
  <c r="N884" i="26"/>
  <c r="X883" i="26"/>
  <c r="U883" i="26"/>
  <c r="S883" i="26"/>
  <c r="R883" i="26"/>
  <c r="Q883" i="26"/>
  <c r="P883" i="26"/>
  <c r="O883" i="26"/>
  <c r="N883" i="26"/>
  <c r="X882" i="26"/>
  <c r="U882" i="26"/>
  <c r="S882" i="26"/>
  <c r="R882" i="26"/>
  <c r="Q882" i="26"/>
  <c r="P882" i="26"/>
  <c r="O882" i="26"/>
  <c r="N882" i="26"/>
  <c r="X881" i="26"/>
  <c r="U881" i="26"/>
  <c r="S881" i="26"/>
  <c r="R881" i="26"/>
  <c r="Q881" i="26"/>
  <c r="P881" i="26"/>
  <c r="O881" i="26"/>
  <c r="N881" i="26"/>
  <c r="X880" i="26"/>
  <c r="U880" i="26"/>
  <c r="S880" i="26"/>
  <c r="R880" i="26"/>
  <c r="Q880" i="26"/>
  <c r="P880" i="26"/>
  <c r="O880" i="26"/>
  <c r="N880" i="26"/>
  <c r="X879" i="26"/>
  <c r="U879" i="26"/>
  <c r="S879" i="26"/>
  <c r="R879" i="26"/>
  <c r="Q879" i="26"/>
  <c r="P879" i="26"/>
  <c r="O879" i="26"/>
  <c r="N879" i="26"/>
  <c r="T879" i="26" s="1"/>
  <c r="X878" i="26"/>
  <c r="U878" i="26"/>
  <c r="S878" i="26"/>
  <c r="R878" i="26"/>
  <c r="Q878" i="26"/>
  <c r="P878" i="26"/>
  <c r="O878" i="26"/>
  <c r="N878" i="26"/>
  <c r="T878" i="26" s="1"/>
  <c r="X877" i="26"/>
  <c r="U877" i="26"/>
  <c r="S877" i="26"/>
  <c r="R877" i="26"/>
  <c r="Q877" i="26"/>
  <c r="P877" i="26"/>
  <c r="O877" i="26"/>
  <c r="N877" i="26"/>
  <c r="T877" i="26" s="1"/>
  <c r="X876" i="26"/>
  <c r="U876" i="26"/>
  <c r="S876" i="26"/>
  <c r="R876" i="26"/>
  <c r="Q876" i="26"/>
  <c r="P876" i="26"/>
  <c r="O876" i="26"/>
  <c r="N876" i="26"/>
  <c r="T876" i="26" s="1"/>
  <c r="X875" i="26"/>
  <c r="U875" i="26"/>
  <c r="S875" i="26"/>
  <c r="R875" i="26"/>
  <c r="Q875" i="26"/>
  <c r="P875" i="26"/>
  <c r="O875" i="26"/>
  <c r="N875" i="26"/>
  <c r="T875" i="26" s="1"/>
  <c r="X874" i="26"/>
  <c r="U874" i="26"/>
  <c r="S874" i="26"/>
  <c r="R874" i="26"/>
  <c r="Q874" i="26"/>
  <c r="P874" i="26"/>
  <c r="O874" i="26"/>
  <c r="N874" i="26"/>
  <c r="X873" i="26"/>
  <c r="U873" i="26"/>
  <c r="S873" i="26"/>
  <c r="R873" i="26"/>
  <c r="Q873" i="26"/>
  <c r="P873" i="26"/>
  <c r="O873" i="26"/>
  <c r="N873" i="26"/>
  <c r="X872" i="26"/>
  <c r="U872" i="26"/>
  <c r="S872" i="26"/>
  <c r="R872" i="26"/>
  <c r="Q872" i="26"/>
  <c r="P872" i="26"/>
  <c r="O872" i="26"/>
  <c r="N872" i="26"/>
  <c r="X871" i="26"/>
  <c r="U871" i="26"/>
  <c r="S871" i="26"/>
  <c r="R871" i="26"/>
  <c r="Q871" i="26"/>
  <c r="P871" i="26"/>
  <c r="O871" i="26"/>
  <c r="N871" i="26"/>
  <c r="X870" i="26"/>
  <c r="U870" i="26"/>
  <c r="S870" i="26"/>
  <c r="R870" i="26"/>
  <c r="Q870" i="26"/>
  <c r="P870" i="26"/>
  <c r="O870" i="26"/>
  <c r="N870" i="26"/>
  <c r="X854" i="26"/>
  <c r="U854" i="26"/>
  <c r="S854" i="26"/>
  <c r="R854" i="26"/>
  <c r="Q854" i="26"/>
  <c r="P854" i="26"/>
  <c r="O854" i="26"/>
  <c r="N854" i="26"/>
  <c r="X853" i="26"/>
  <c r="U853" i="26"/>
  <c r="S853" i="26"/>
  <c r="R853" i="26"/>
  <c r="Q853" i="26"/>
  <c r="P853" i="26"/>
  <c r="O853" i="26"/>
  <c r="N853" i="26"/>
  <c r="X852" i="26"/>
  <c r="U852" i="26"/>
  <c r="S852" i="26"/>
  <c r="R852" i="26"/>
  <c r="Q852" i="26"/>
  <c r="P852" i="26"/>
  <c r="O852" i="26"/>
  <c r="N852" i="26"/>
  <c r="X851" i="26"/>
  <c r="U851" i="26"/>
  <c r="S851" i="26"/>
  <c r="R851" i="26"/>
  <c r="Q851" i="26"/>
  <c r="P851" i="26"/>
  <c r="O851" i="26"/>
  <c r="T851" i="26" s="1"/>
  <c r="N851" i="26"/>
  <c r="X850" i="26"/>
  <c r="U850" i="26"/>
  <c r="S850" i="26"/>
  <c r="R850" i="26"/>
  <c r="Q850" i="26"/>
  <c r="P850" i="26"/>
  <c r="O850" i="26"/>
  <c r="N850" i="26"/>
  <c r="X849" i="26"/>
  <c r="U849" i="26"/>
  <c r="S849" i="26"/>
  <c r="R849" i="26"/>
  <c r="Q849" i="26"/>
  <c r="P849" i="26"/>
  <c r="O849" i="26"/>
  <c r="N849" i="26"/>
  <c r="X848" i="26"/>
  <c r="U848" i="26"/>
  <c r="S848" i="26"/>
  <c r="R848" i="26"/>
  <c r="Q848" i="26"/>
  <c r="P848" i="26"/>
  <c r="O848" i="26"/>
  <c r="N848" i="26"/>
  <c r="X847" i="26"/>
  <c r="U847" i="26"/>
  <c r="S847" i="26"/>
  <c r="R847" i="26"/>
  <c r="Q847" i="26"/>
  <c r="P847" i="26"/>
  <c r="O847" i="26"/>
  <c r="N847" i="26"/>
  <c r="X846" i="26"/>
  <c r="U846" i="26"/>
  <c r="S846" i="26"/>
  <c r="R846" i="26"/>
  <c r="Q846" i="26"/>
  <c r="P846" i="26"/>
  <c r="O846" i="26"/>
  <c r="N846" i="26"/>
  <c r="X845" i="26"/>
  <c r="U845" i="26"/>
  <c r="S845" i="26"/>
  <c r="R845" i="26"/>
  <c r="Q845" i="26"/>
  <c r="P845" i="26"/>
  <c r="O845" i="26"/>
  <c r="N845" i="26"/>
  <c r="X844" i="26"/>
  <c r="U844" i="26"/>
  <c r="S844" i="26"/>
  <c r="R844" i="26"/>
  <c r="Q844" i="26"/>
  <c r="P844" i="26"/>
  <c r="O844" i="26"/>
  <c r="N844" i="26"/>
  <c r="X843" i="26"/>
  <c r="U843" i="26"/>
  <c r="S843" i="26"/>
  <c r="R843" i="26"/>
  <c r="Q843" i="26"/>
  <c r="P843" i="26"/>
  <c r="O843" i="26"/>
  <c r="N843" i="26"/>
  <c r="X842" i="26"/>
  <c r="U842" i="26"/>
  <c r="S842" i="26"/>
  <c r="R842" i="26"/>
  <c r="Q842" i="26"/>
  <c r="P842" i="26"/>
  <c r="T842" i="26" s="1"/>
  <c r="O842" i="26"/>
  <c r="N842" i="26"/>
  <c r="X841" i="26"/>
  <c r="U841" i="26"/>
  <c r="S841" i="26"/>
  <c r="R841" i="26"/>
  <c r="Q841" i="26"/>
  <c r="P841" i="26"/>
  <c r="O841" i="26"/>
  <c r="N841" i="26"/>
  <c r="X840" i="26"/>
  <c r="U840" i="26"/>
  <c r="S840" i="26"/>
  <c r="R840" i="26"/>
  <c r="Q840" i="26"/>
  <c r="T840" i="26" s="1"/>
  <c r="P840" i="26"/>
  <c r="O840" i="26"/>
  <c r="N840" i="26"/>
  <c r="X839" i="26"/>
  <c r="U839" i="26"/>
  <c r="S839" i="26"/>
  <c r="R839" i="26"/>
  <c r="Q839" i="26"/>
  <c r="P839" i="26"/>
  <c r="O839" i="26"/>
  <c r="N839" i="26"/>
  <c r="X838" i="26"/>
  <c r="U838" i="26"/>
  <c r="S838" i="26"/>
  <c r="R838" i="26"/>
  <c r="Q838" i="26"/>
  <c r="P838" i="26"/>
  <c r="O838" i="26"/>
  <c r="N838" i="26"/>
  <c r="X837" i="26"/>
  <c r="U837" i="26"/>
  <c r="S837" i="26"/>
  <c r="R837" i="26"/>
  <c r="Q837" i="26"/>
  <c r="P837" i="26"/>
  <c r="O837" i="26"/>
  <c r="N837" i="26"/>
  <c r="X836" i="26"/>
  <c r="U836" i="26"/>
  <c r="S836" i="26"/>
  <c r="R836" i="26"/>
  <c r="Q836" i="26"/>
  <c r="P836" i="26"/>
  <c r="O836" i="26"/>
  <c r="N836" i="26"/>
  <c r="X835" i="26"/>
  <c r="U835" i="26"/>
  <c r="S835" i="26"/>
  <c r="R835" i="26"/>
  <c r="Q835" i="26"/>
  <c r="P835" i="26"/>
  <c r="O835" i="26"/>
  <c r="N835" i="26"/>
  <c r="X834" i="26"/>
  <c r="U834" i="26"/>
  <c r="S834" i="26"/>
  <c r="R834" i="26"/>
  <c r="Q834" i="26"/>
  <c r="P834" i="26"/>
  <c r="O834" i="26"/>
  <c r="N834" i="26"/>
  <c r="X833" i="26"/>
  <c r="U833" i="26"/>
  <c r="S833" i="26"/>
  <c r="R833" i="26"/>
  <c r="Q833" i="26"/>
  <c r="P833" i="26"/>
  <c r="O833" i="26"/>
  <c r="N833" i="26"/>
  <c r="X832" i="26"/>
  <c r="U832" i="26"/>
  <c r="S832" i="26"/>
  <c r="R832" i="26"/>
  <c r="Q832" i="26"/>
  <c r="T832" i="26" s="1"/>
  <c r="P832" i="26"/>
  <c r="O832" i="26"/>
  <c r="N832" i="26"/>
  <c r="X831" i="26"/>
  <c r="U831" i="26"/>
  <c r="S831" i="26"/>
  <c r="R831" i="26"/>
  <c r="Q831" i="26"/>
  <c r="P831" i="26"/>
  <c r="O831" i="26"/>
  <c r="N831" i="26"/>
  <c r="X830" i="26"/>
  <c r="U830" i="26"/>
  <c r="S830" i="26"/>
  <c r="R830" i="26"/>
  <c r="Q830" i="26"/>
  <c r="P830" i="26"/>
  <c r="O830" i="26"/>
  <c r="N830" i="26"/>
  <c r="X829" i="26"/>
  <c r="U829" i="26"/>
  <c r="S829" i="26"/>
  <c r="R829" i="26"/>
  <c r="Q829" i="26"/>
  <c r="P829" i="26"/>
  <c r="O829" i="26"/>
  <c r="N829" i="26"/>
  <c r="X828" i="26"/>
  <c r="U828" i="26"/>
  <c r="S828" i="26"/>
  <c r="R828" i="26"/>
  <c r="Q828" i="26"/>
  <c r="P828" i="26"/>
  <c r="O828" i="26"/>
  <c r="N828" i="26"/>
  <c r="X827" i="26"/>
  <c r="U827" i="26"/>
  <c r="S827" i="26"/>
  <c r="R827" i="26"/>
  <c r="Q827" i="26"/>
  <c r="P827" i="26"/>
  <c r="O827" i="26"/>
  <c r="N827" i="26"/>
  <c r="X826" i="26"/>
  <c r="U826" i="26"/>
  <c r="S826" i="26"/>
  <c r="R826" i="26"/>
  <c r="Q826" i="26"/>
  <c r="P826" i="26"/>
  <c r="O826" i="26"/>
  <c r="N826" i="26"/>
  <c r="X825" i="26"/>
  <c r="U825" i="26"/>
  <c r="S825" i="26"/>
  <c r="R825" i="26"/>
  <c r="Q825" i="26"/>
  <c r="P825" i="26"/>
  <c r="O825" i="26"/>
  <c r="N825" i="26"/>
  <c r="X824" i="26"/>
  <c r="U824" i="26"/>
  <c r="S824" i="26"/>
  <c r="R824" i="26"/>
  <c r="Q824" i="26"/>
  <c r="P824" i="26"/>
  <c r="O824" i="26"/>
  <c r="N824" i="26"/>
  <c r="T824" i="26" s="1"/>
  <c r="X823" i="26"/>
  <c r="U823" i="26"/>
  <c r="S823" i="26"/>
  <c r="R823" i="26"/>
  <c r="Q823" i="26"/>
  <c r="P823" i="26"/>
  <c r="O823" i="26"/>
  <c r="N823" i="26"/>
  <c r="X822" i="26"/>
  <c r="U822" i="26"/>
  <c r="S822" i="26"/>
  <c r="R822" i="26"/>
  <c r="Q822" i="26"/>
  <c r="P822" i="26"/>
  <c r="O822" i="26"/>
  <c r="N822" i="26"/>
  <c r="X821" i="26"/>
  <c r="U821" i="26"/>
  <c r="S821" i="26"/>
  <c r="R821" i="26"/>
  <c r="Q821" i="26"/>
  <c r="P821" i="26"/>
  <c r="O821" i="26"/>
  <c r="N821" i="26"/>
  <c r="X820" i="26"/>
  <c r="U820" i="26"/>
  <c r="S820" i="26"/>
  <c r="R820" i="26"/>
  <c r="Q820" i="26"/>
  <c r="P820" i="26"/>
  <c r="O820" i="26"/>
  <c r="N820" i="26"/>
  <c r="X819" i="26"/>
  <c r="U819" i="26"/>
  <c r="S819" i="26"/>
  <c r="R819" i="26"/>
  <c r="Q819" i="26"/>
  <c r="P819" i="26"/>
  <c r="O819" i="26"/>
  <c r="N819" i="26"/>
  <c r="X818" i="26"/>
  <c r="U818" i="26"/>
  <c r="S818" i="26"/>
  <c r="R818" i="26"/>
  <c r="Q818" i="26"/>
  <c r="P818" i="26"/>
  <c r="O818" i="26"/>
  <c r="N818" i="26"/>
  <c r="X817" i="26"/>
  <c r="U817" i="26"/>
  <c r="S817" i="26"/>
  <c r="T817" i="26" s="1"/>
  <c r="R817" i="26"/>
  <c r="Q817" i="26"/>
  <c r="P817" i="26"/>
  <c r="O817" i="26"/>
  <c r="N817" i="26"/>
  <c r="X816" i="26"/>
  <c r="U816" i="26"/>
  <c r="T816" i="26"/>
  <c r="S816" i="26"/>
  <c r="R816" i="26"/>
  <c r="Q816" i="26"/>
  <c r="P816" i="26"/>
  <c r="O816" i="26"/>
  <c r="N816" i="26"/>
  <c r="X815" i="26"/>
  <c r="U815" i="26"/>
  <c r="S815" i="26"/>
  <c r="R815" i="26"/>
  <c r="Q815" i="26"/>
  <c r="P815" i="26"/>
  <c r="O815" i="26"/>
  <c r="N815" i="26"/>
  <c r="X814" i="26"/>
  <c r="U814" i="26"/>
  <c r="S814" i="26"/>
  <c r="R814" i="26"/>
  <c r="Q814" i="26"/>
  <c r="P814" i="26"/>
  <c r="O814" i="26"/>
  <c r="N814" i="26"/>
  <c r="X813" i="26"/>
  <c r="U813" i="26"/>
  <c r="S813" i="26"/>
  <c r="R813" i="26"/>
  <c r="Q813" i="26"/>
  <c r="P813" i="26"/>
  <c r="O813" i="26"/>
  <c r="N813" i="26"/>
  <c r="X812" i="26"/>
  <c r="U812" i="26"/>
  <c r="S812" i="26"/>
  <c r="R812" i="26"/>
  <c r="Q812" i="26"/>
  <c r="P812" i="26"/>
  <c r="O812" i="26"/>
  <c r="N812" i="26"/>
  <c r="X811" i="26"/>
  <c r="U811" i="26"/>
  <c r="S811" i="26"/>
  <c r="R811" i="26"/>
  <c r="Q811" i="26"/>
  <c r="P811" i="26"/>
  <c r="O811" i="26"/>
  <c r="T811" i="26" s="1"/>
  <c r="N811" i="26"/>
  <c r="X810" i="26"/>
  <c r="U810" i="26"/>
  <c r="S810" i="26"/>
  <c r="R810" i="26"/>
  <c r="Q810" i="26"/>
  <c r="P810" i="26"/>
  <c r="O810" i="26"/>
  <c r="N810" i="26"/>
  <c r="X809" i="26"/>
  <c r="U809" i="26"/>
  <c r="S809" i="26"/>
  <c r="R809" i="26"/>
  <c r="Q809" i="26"/>
  <c r="P809" i="26"/>
  <c r="O809" i="26"/>
  <c r="N809" i="26"/>
  <c r="X808" i="26"/>
  <c r="U808" i="26"/>
  <c r="S808" i="26"/>
  <c r="R808" i="26"/>
  <c r="Q808" i="26"/>
  <c r="P808" i="26"/>
  <c r="O808" i="26"/>
  <c r="T808" i="26" s="1"/>
  <c r="N808" i="26"/>
  <c r="X807" i="26"/>
  <c r="U807" i="26"/>
  <c r="S807" i="26"/>
  <c r="R807" i="26"/>
  <c r="Q807" i="26"/>
  <c r="P807" i="26"/>
  <c r="O807" i="26"/>
  <c r="N807" i="26"/>
  <c r="X806" i="26"/>
  <c r="U806" i="26"/>
  <c r="S806" i="26"/>
  <c r="R806" i="26"/>
  <c r="Q806" i="26"/>
  <c r="P806" i="26"/>
  <c r="O806" i="26"/>
  <c r="N806" i="26"/>
  <c r="X805" i="26"/>
  <c r="U805" i="26"/>
  <c r="S805" i="26"/>
  <c r="R805" i="26"/>
  <c r="Q805" i="26"/>
  <c r="P805" i="26"/>
  <c r="O805" i="26"/>
  <c r="N805" i="26"/>
  <c r="X804" i="26"/>
  <c r="U804" i="26"/>
  <c r="S804" i="26"/>
  <c r="R804" i="26"/>
  <c r="Q804" i="26"/>
  <c r="P804" i="26"/>
  <c r="O804" i="26"/>
  <c r="N804" i="26"/>
  <c r="X803" i="26"/>
  <c r="U803" i="26"/>
  <c r="S803" i="26"/>
  <c r="R803" i="26"/>
  <c r="Q803" i="26"/>
  <c r="P803" i="26"/>
  <c r="O803" i="26"/>
  <c r="N803" i="26"/>
  <c r="X802" i="26"/>
  <c r="U802" i="26"/>
  <c r="S802" i="26"/>
  <c r="R802" i="26"/>
  <c r="Q802" i="26"/>
  <c r="P802" i="26"/>
  <c r="T802" i="26" s="1"/>
  <c r="O802" i="26"/>
  <c r="N802" i="26"/>
  <c r="X801" i="26"/>
  <c r="U801" i="26"/>
  <c r="S801" i="26"/>
  <c r="R801" i="26"/>
  <c r="Q801" i="26"/>
  <c r="P801" i="26"/>
  <c r="O801" i="26"/>
  <c r="N801" i="26"/>
  <c r="X800" i="26"/>
  <c r="U800" i="26"/>
  <c r="S800" i="26"/>
  <c r="R800" i="26"/>
  <c r="Q800" i="26"/>
  <c r="P800" i="26"/>
  <c r="O800" i="26"/>
  <c r="N800" i="26"/>
  <c r="T800" i="26" s="1"/>
  <c r="X799" i="26"/>
  <c r="U799" i="26"/>
  <c r="S799" i="26"/>
  <c r="R799" i="26"/>
  <c r="Q799" i="26"/>
  <c r="P799" i="26"/>
  <c r="O799" i="26"/>
  <c r="N799" i="26"/>
  <c r="T799" i="26" s="1"/>
  <c r="X798" i="26"/>
  <c r="U798" i="26"/>
  <c r="S798" i="26"/>
  <c r="R798" i="26"/>
  <c r="Q798" i="26"/>
  <c r="P798" i="26"/>
  <c r="O798" i="26"/>
  <c r="N798" i="26"/>
  <c r="T798" i="26" s="1"/>
  <c r="X797" i="26"/>
  <c r="U797" i="26"/>
  <c r="S797" i="26"/>
  <c r="R797" i="26"/>
  <c r="Q797" i="26"/>
  <c r="P797" i="26"/>
  <c r="O797" i="26"/>
  <c r="N797" i="26"/>
  <c r="T797" i="26" s="1"/>
  <c r="X796" i="26"/>
  <c r="U796" i="26"/>
  <c r="S796" i="26"/>
  <c r="R796" i="26"/>
  <c r="Q796" i="26"/>
  <c r="P796" i="26"/>
  <c r="O796" i="26"/>
  <c r="N796" i="26"/>
  <c r="T796" i="26" s="1"/>
  <c r="X795" i="26"/>
  <c r="U795" i="26"/>
  <c r="S795" i="26"/>
  <c r="R795" i="26"/>
  <c r="Q795" i="26"/>
  <c r="P795" i="26"/>
  <c r="O795" i="26"/>
  <c r="N795" i="26"/>
  <c r="X794" i="26"/>
  <c r="U794" i="26"/>
  <c r="S794" i="26"/>
  <c r="R794" i="26"/>
  <c r="Q794" i="26"/>
  <c r="P794" i="26"/>
  <c r="O794" i="26"/>
  <c r="N794" i="26"/>
  <c r="X793" i="26"/>
  <c r="U793" i="26"/>
  <c r="S793" i="26"/>
  <c r="R793" i="26"/>
  <c r="Q793" i="26"/>
  <c r="P793" i="26"/>
  <c r="O793" i="26"/>
  <c r="N793" i="26"/>
  <c r="X792" i="26"/>
  <c r="U792" i="26"/>
  <c r="S792" i="26"/>
  <c r="R792" i="26"/>
  <c r="Q792" i="26"/>
  <c r="P792" i="26"/>
  <c r="O792" i="26"/>
  <c r="N792" i="26"/>
  <c r="T792" i="26" s="1"/>
  <c r="X791" i="26"/>
  <c r="U791" i="26"/>
  <c r="S791" i="26"/>
  <c r="R791" i="26"/>
  <c r="Q791" i="26"/>
  <c r="P791" i="26"/>
  <c r="O791" i="26"/>
  <c r="N791" i="26"/>
  <c r="X790" i="26"/>
  <c r="U790" i="26"/>
  <c r="S790" i="26"/>
  <c r="R790" i="26"/>
  <c r="Q790" i="26"/>
  <c r="P790" i="26"/>
  <c r="O790" i="26"/>
  <c r="N790" i="26"/>
  <c r="X789" i="26"/>
  <c r="U789" i="26"/>
  <c r="S789" i="26"/>
  <c r="R789" i="26"/>
  <c r="Q789" i="26"/>
  <c r="P789" i="26"/>
  <c r="O789" i="26"/>
  <c r="N789" i="26"/>
  <c r="X788" i="26"/>
  <c r="U788" i="26"/>
  <c r="S788" i="26"/>
  <c r="R788" i="26"/>
  <c r="Q788" i="26"/>
  <c r="P788" i="26"/>
  <c r="O788" i="26"/>
  <c r="N788" i="26"/>
  <c r="X787" i="26"/>
  <c r="U787" i="26"/>
  <c r="S787" i="26"/>
  <c r="R787" i="26"/>
  <c r="Q787" i="26"/>
  <c r="P787" i="26"/>
  <c r="O787" i="26"/>
  <c r="N787" i="26"/>
  <c r="X778" i="26"/>
  <c r="U778" i="26"/>
  <c r="S778" i="26"/>
  <c r="R778" i="26"/>
  <c r="Q778" i="26"/>
  <c r="P778" i="26"/>
  <c r="O778" i="26"/>
  <c r="N778" i="26"/>
  <c r="X777" i="26"/>
  <c r="U777" i="26"/>
  <c r="S777" i="26"/>
  <c r="R777" i="26"/>
  <c r="Q777" i="26"/>
  <c r="P777" i="26"/>
  <c r="O777" i="26"/>
  <c r="N777" i="26"/>
  <c r="X776" i="26"/>
  <c r="U776" i="26"/>
  <c r="S776" i="26"/>
  <c r="R776" i="26"/>
  <c r="Q776" i="26"/>
  <c r="P776" i="26"/>
  <c r="O776" i="26"/>
  <c r="N776" i="26"/>
  <c r="X775" i="26"/>
  <c r="U775" i="26"/>
  <c r="S775" i="26"/>
  <c r="R775" i="26"/>
  <c r="Q775" i="26"/>
  <c r="P775" i="26"/>
  <c r="O775" i="26"/>
  <c r="N775" i="26"/>
  <c r="X774" i="26"/>
  <c r="U774" i="26"/>
  <c r="S774" i="26"/>
  <c r="R774" i="26"/>
  <c r="Q774" i="26"/>
  <c r="P774" i="26"/>
  <c r="O774" i="26"/>
  <c r="N774" i="26"/>
  <c r="X773" i="26"/>
  <c r="U773" i="26"/>
  <c r="S773" i="26"/>
  <c r="R773" i="26"/>
  <c r="Q773" i="26"/>
  <c r="P773" i="26"/>
  <c r="O773" i="26"/>
  <c r="N773" i="26"/>
  <c r="X772" i="26"/>
  <c r="U772" i="26"/>
  <c r="S772" i="26"/>
  <c r="R772" i="26"/>
  <c r="Q772" i="26"/>
  <c r="P772" i="26"/>
  <c r="O772" i="26"/>
  <c r="N772" i="26"/>
  <c r="X771" i="26"/>
  <c r="U771" i="26"/>
  <c r="S771" i="26"/>
  <c r="R771" i="26"/>
  <c r="Q771" i="26"/>
  <c r="P771" i="26"/>
  <c r="O771" i="26"/>
  <c r="N771" i="26"/>
  <c r="X770" i="26"/>
  <c r="U770" i="26"/>
  <c r="S770" i="26"/>
  <c r="R770" i="26"/>
  <c r="Q770" i="26"/>
  <c r="P770" i="26"/>
  <c r="T770" i="26" s="1"/>
  <c r="O770" i="26"/>
  <c r="N770" i="26"/>
  <c r="X769" i="26"/>
  <c r="U769" i="26"/>
  <c r="S769" i="26"/>
  <c r="R769" i="26"/>
  <c r="Q769" i="26"/>
  <c r="P769" i="26"/>
  <c r="O769" i="26"/>
  <c r="N769" i="26"/>
  <c r="G769" i="26"/>
  <c r="X768" i="26"/>
  <c r="U768" i="26"/>
  <c r="S768" i="26"/>
  <c r="R768" i="26"/>
  <c r="Q768" i="26"/>
  <c r="P768" i="26"/>
  <c r="O768" i="26"/>
  <c r="N768" i="26"/>
  <c r="X863" i="26"/>
  <c r="U863" i="26"/>
  <c r="S863" i="26"/>
  <c r="R863" i="26"/>
  <c r="Q863" i="26"/>
  <c r="P863" i="26"/>
  <c r="O863" i="26"/>
  <c r="N863" i="26"/>
  <c r="X862" i="26"/>
  <c r="U862" i="26"/>
  <c r="S862" i="26"/>
  <c r="R862" i="26"/>
  <c r="Q862" i="26"/>
  <c r="P862" i="26"/>
  <c r="O862" i="26"/>
  <c r="N862" i="26"/>
  <c r="X861" i="26"/>
  <c r="U861" i="26"/>
  <c r="S861" i="26"/>
  <c r="R861" i="26"/>
  <c r="Q861" i="26"/>
  <c r="P861" i="26"/>
  <c r="O861" i="26"/>
  <c r="N861" i="26"/>
  <c r="X860" i="26"/>
  <c r="U860" i="26"/>
  <c r="S860" i="26"/>
  <c r="R860" i="26"/>
  <c r="Q860" i="26"/>
  <c r="T860" i="26" s="1"/>
  <c r="P860" i="26"/>
  <c r="O860" i="26"/>
  <c r="N860" i="26"/>
  <c r="X859" i="26"/>
  <c r="U859" i="26"/>
  <c r="S859" i="26"/>
  <c r="R859" i="26"/>
  <c r="Q859" i="26"/>
  <c r="P859" i="26"/>
  <c r="O859" i="26"/>
  <c r="N859" i="26"/>
  <c r="X858" i="26"/>
  <c r="U858" i="26"/>
  <c r="S858" i="26"/>
  <c r="R858" i="26"/>
  <c r="Q858" i="26"/>
  <c r="P858" i="26"/>
  <c r="O858" i="26"/>
  <c r="N858" i="26"/>
  <c r="X857" i="26"/>
  <c r="U857" i="26"/>
  <c r="S857" i="26"/>
  <c r="R857" i="26"/>
  <c r="T857" i="26" s="1"/>
  <c r="Q857" i="26"/>
  <c r="P857" i="26"/>
  <c r="O857" i="26"/>
  <c r="N857" i="26"/>
  <c r="X856" i="26"/>
  <c r="U856" i="26"/>
  <c r="S856" i="26"/>
  <c r="R856" i="26"/>
  <c r="Q856" i="26"/>
  <c r="P856" i="26"/>
  <c r="O856" i="26"/>
  <c r="N856" i="26"/>
  <c r="X855" i="26"/>
  <c r="U855" i="26"/>
  <c r="S855" i="26"/>
  <c r="R855" i="26"/>
  <c r="Q855" i="26"/>
  <c r="P855" i="26"/>
  <c r="O855" i="26"/>
  <c r="N855" i="26"/>
  <c r="X869" i="26"/>
  <c r="U869" i="26"/>
  <c r="S869" i="26"/>
  <c r="R869" i="26"/>
  <c r="Q869" i="26"/>
  <c r="P869" i="26"/>
  <c r="O869" i="26"/>
  <c r="N869" i="26"/>
  <c r="X868" i="26"/>
  <c r="U868" i="26"/>
  <c r="S868" i="26"/>
  <c r="R868" i="26"/>
  <c r="Q868" i="26"/>
  <c r="P868" i="26"/>
  <c r="O868" i="26"/>
  <c r="N868" i="26"/>
  <c r="X867" i="26"/>
  <c r="U867" i="26"/>
  <c r="S867" i="26"/>
  <c r="R867" i="26"/>
  <c r="Q867" i="26"/>
  <c r="P867" i="26"/>
  <c r="O867" i="26"/>
  <c r="N867" i="26"/>
  <c r="X759" i="26"/>
  <c r="U759" i="26"/>
  <c r="S759" i="26"/>
  <c r="R759" i="26"/>
  <c r="Q759" i="26"/>
  <c r="P759" i="26"/>
  <c r="O759" i="26"/>
  <c r="N759" i="26"/>
  <c r="X758" i="26"/>
  <c r="U758" i="26"/>
  <c r="S758" i="26"/>
  <c r="R758" i="26"/>
  <c r="Q758" i="26"/>
  <c r="P758" i="26"/>
  <c r="O758" i="26"/>
  <c r="N758" i="26"/>
  <c r="X757" i="26"/>
  <c r="U757" i="26"/>
  <c r="S757" i="26"/>
  <c r="R757" i="26"/>
  <c r="Q757" i="26"/>
  <c r="P757" i="26"/>
  <c r="O757" i="26"/>
  <c r="N757" i="26"/>
  <c r="X756" i="26"/>
  <c r="U756" i="26"/>
  <c r="S756" i="26"/>
  <c r="R756" i="26"/>
  <c r="Q756" i="26"/>
  <c r="P756" i="26"/>
  <c r="O756" i="26"/>
  <c r="N756" i="26"/>
  <c r="X755" i="26"/>
  <c r="U755" i="26"/>
  <c r="S755" i="26"/>
  <c r="R755" i="26"/>
  <c r="Q755" i="26"/>
  <c r="P755" i="26"/>
  <c r="O755" i="26"/>
  <c r="N755" i="26"/>
  <c r="X754" i="26"/>
  <c r="U754" i="26"/>
  <c r="S754" i="26"/>
  <c r="R754" i="26"/>
  <c r="Q754" i="26"/>
  <c r="P754" i="26"/>
  <c r="O754" i="26"/>
  <c r="N754" i="26"/>
  <c r="X753" i="26"/>
  <c r="U753" i="26"/>
  <c r="S753" i="26"/>
  <c r="R753" i="26"/>
  <c r="Q753" i="26"/>
  <c r="P753" i="26"/>
  <c r="O753" i="26"/>
  <c r="N753" i="26"/>
  <c r="X752" i="26"/>
  <c r="U752" i="26"/>
  <c r="S752" i="26"/>
  <c r="R752" i="26"/>
  <c r="Q752" i="26"/>
  <c r="P752" i="26"/>
  <c r="O752" i="26"/>
  <c r="N752" i="26"/>
  <c r="X751" i="26"/>
  <c r="U751" i="26"/>
  <c r="S751" i="26"/>
  <c r="R751" i="26"/>
  <c r="Q751" i="26"/>
  <c r="P751" i="26"/>
  <c r="O751" i="26"/>
  <c r="N751" i="26"/>
  <c r="X750" i="26"/>
  <c r="U750" i="26"/>
  <c r="S750" i="26"/>
  <c r="T750" i="26" s="1"/>
  <c r="R750" i="26"/>
  <c r="Q750" i="26"/>
  <c r="P750" i="26"/>
  <c r="O750" i="26"/>
  <c r="N750" i="26"/>
  <c r="X749" i="26"/>
  <c r="U749" i="26"/>
  <c r="T749" i="26"/>
  <c r="S749" i="26"/>
  <c r="R749" i="26"/>
  <c r="Q749" i="26"/>
  <c r="P749" i="26"/>
  <c r="O749" i="26"/>
  <c r="N749" i="26"/>
  <c r="X748" i="26"/>
  <c r="U748" i="26"/>
  <c r="S748" i="26"/>
  <c r="R748" i="26"/>
  <c r="Q748" i="26"/>
  <c r="P748" i="26"/>
  <c r="O748" i="26"/>
  <c r="N748" i="26"/>
  <c r="X747" i="26"/>
  <c r="U747" i="26"/>
  <c r="S747" i="26"/>
  <c r="R747" i="26"/>
  <c r="Q747" i="26"/>
  <c r="P747" i="26"/>
  <c r="O747" i="26"/>
  <c r="N747" i="26"/>
  <c r="X746" i="26"/>
  <c r="U746" i="26"/>
  <c r="S746" i="26"/>
  <c r="R746" i="26"/>
  <c r="Q746" i="26"/>
  <c r="P746" i="26"/>
  <c r="O746" i="26"/>
  <c r="N746" i="26"/>
  <c r="X745" i="26"/>
  <c r="U745" i="26"/>
  <c r="S745" i="26"/>
  <c r="R745" i="26"/>
  <c r="Q745" i="26"/>
  <c r="P745" i="26"/>
  <c r="O745" i="26"/>
  <c r="N745" i="26"/>
  <c r="X744" i="26"/>
  <c r="U744" i="26"/>
  <c r="S744" i="26"/>
  <c r="R744" i="26"/>
  <c r="Q744" i="26"/>
  <c r="P744" i="26"/>
  <c r="O744" i="26"/>
  <c r="N744" i="26"/>
  <c r="X743" i="26"/>
  <c r="U743" i="26"/>
  <c r="S743" i="26"/>
  <c r="R743" i="26"/>
  <c r="Q743" i="26"/>
  <c r="P743" i="26"/>
  <c r="O743" i="26"/>
  <c r="N743" i="26"/>
  <c r="X742" i="26"/>
  <c r="U742" i="26"/>
  <c r="S742" i="26"/>
  <c r="R742" i="26"/>
  <c r="Q742" i="26"/>
  <c r="P742" i="26"/>
  <c r="O742" i="26"/>
  <c r="N742" i="26"/>
  <c r="X741" i="26"/>
  <c r="U741" i="26"/>
  <c r="S741" i="26"/>
  <c r="R741" i="26"/>
  <c r="Q741" i="26"/>
  <c r="P741" i="26"/>
  <c r="O741" i="26"/>
  <c r="N741" i="26"/>
  <c r="T741" i="26" s="1"/>
  <c r="X740" i="26"/>
  <c r="U740" i="26"/>
  <c r="S740" i="26"/>
  <c r="R740" i="26"/>
  <c r="Q740" i="26"/>
  <c r="P740" i="26"/>
  <c r="O740" i="26"/>
  <c r="N740" i="26"/>
  <c r="X739" i="26"/>
  <c r="U739" i="26"/>
  <c r="S739" i="26"/>
  <c r="R739" i="26"/>
  <c r="Q739" i="26"/>
  <c r="P739" i="26"/>
  <c r="O739" i="26"/>
  <c r="N739" i="26"/>
  <c r="X738" i="26"/>
  <c r="U738" i="26"/>
  <c r="S738" i="26"/>
  <c r="R738" i="26"/>
  <c r="Q738" i="26"/>
  <c r="P738" i="26"/>
  <c r="O738" i="26"/>
  <c r="N738" i="26"/>
  <c r="X737" i="26"/>
  <c r="U737" i="26"/>
  <c r="S737" i="26"/>
  <c r="R737" i="26"/>
  <c r="Q737" i="26"/>
  <c r="P737" i="26"/>
  <c r="O737" i="26"/>
  <c r="N737" i="26"/>
  <c r="X736" i="26"/>
  <c r="U736" i="26"/>
  <c r="S736" i="26"/>
  <c r="R736" i="26"/>
  <c r="Q736" i="26"/>
  <c r="P736" i="26"/>
  <c r="O736" i="26"/>
  <c r="N736" i="26"/>
  <c r="X735" i="26"/>
  <c r="U735" i="26"/>
  <c r="S735" i="26"/>
  <c r="R735" i="26"/>
  <c r="Q735" i="26"/>
  <c r="P735" i="26"/>
  <c r="T735" i="26" s="1"/>
  <c r="O735" i="26"/>
  <c r="N735" i="26"/>
  <c r="X734" i="26"/>
  <c r="U734" i="26"/>
  <c r="S734" i="26"/>
  <c r="R734" i="26"/>
  <c r="Q734" i="26"/>
  <c r="P734" i="26"/>
  <c r="O734" i="26"/>
  <c r="N734" i="26"/>
  <c r="X733" i="26"/>
  <c r="U733" i="26"/>
  <c r="S733" i="26"/>
  <c r="R733" i="26"/>
  <c r="Q733" i="26"/>
  <c r="P733" i="26"/>
  <c r="O733" i="26"/>
  <c r="N733" i="26"/>
  <c r="T733" i="26" s="1"/>
  <c r="X732" i="26"/>
  <c r="U732" i="26"/>
  <c r="S732" i="26"/>
  <c r="R732" i="26"/>
  <c r="Q732" i="26"/>
  <c r="P732" i="26"/>
  <c r="O732" i="26"/>
  <c r="N732" i="26"/>
  <c r="T732" i="26" s="1"/>
  <c r="X731" i="26"/>
  <c r="U731" i="26"/>
  <c r="S731" i="26"/>
  <c r="R731" i="26"/>
  <c r="Q731" i="26"/>
  <c r="P731" i="26"/>
  <c r="O731" i="26"/>
  <c r="N731" i="26"/>
  <c r="T731" i="26" s="1"/>
  <c r="X730" i="26"/>
  <c r="U730" i="26"/>
  <c r="S730" i="26"/>
  <c r="R730" i="26"/>
  <c r="Q730" i="26"/>
  <c r="P730" i="26"/>
  <c r="O730" i="26"/>
  <c r="N730" i="26"/>
  <c r="T730" i="26" s="1"/>
  <c r="X729" i="26"/>
  <c r="U729" i="26"/>
  <c r="S729" i="26"/>
  <c r="R729" i="26"/>
  <c r="Q729" i="26"/>
  <c r="P729" i="26"/>
  <c r="O729" i="26"/>
  <c r="N729" i="26"/>
  <c r="T729" i="26" s="1"/>
  <c r="X728" i="26"/>
  <c r="U728" i="26"/>
  <c r="S728" i="26"/>
  <c r="R728" i="26"/>
  <c r="Q728" i="26"/>
  <c r="P728" i="26"/>
  <c r="O728" i="26"/>
  <c r="N728" i="26"/>
  <c r="X727" i="26"/>
  <c r="U727" i="26"/>
  <c r="S727" i="26"/>
  <c r="R727" i="26"/>
  <c r="Q727" i="26"/>
  <c r="P727" i="26"/>
  <c r="O727" i="26"/>
  <c r="N727" i="26"/>
  <c r="X726" i="26"/>
  <c r="U726" i="26"/>
  <c r="S726" i="26"/>
  <c r="R726" i="26"/>
  <c r="Q726" i="26"/>
  <c r="P726" i="26"/>
  <c r="O726" i="26"/>
  <c r="N726" i="26"/>
  <c r="X725" i="26"/>
  <c r="U725" i="26"/>
  <c r="S725" i="26"/>
  <c r="R725" i="26"/>
  <c r="Q725" i="26"/>
  <c r="P725" i="26"/>
  <c r="O725" i="26"/>
  <c r="N725" i="26"/>
  <c r="T725" i="26" s="1"/>
  <c r="X724" i="26"/>
  <c r="U724" i="26"/>
  <c r="S724" i="26"/>
  <c r="R724" i="26"/>
  <c r="Q724" i="26"/>
  <c r="P724" i="26"/>
  <c r="O724" i="26"/>
  <c r="N724" i="26"/>
  <c r="X723" i="26"/>
  <c r="U723" i="26"/>
  <c r="S723" i="26"/>
  <c r="R723" i="26"/>
  <c r="Q723" i="26"/>
  <c r="P723" i="26"/>
  <c r="O723" i="26"/>
  <c r="N723" i="26"/>
  <c r="X722" i="26"/>
  <c r="U722" i="26"/>
  <c r="S722" i="26"/>
  <c r="R722" i="26"/>
  <c r="Q722" i="26"/>
  <c r="P722" i="26"/>
  <c r="O722" i="26"/>
  <c r="N722" i="26"/>
  <c r="X721" i="26"/>
  <c r="U721" i="26"/>
  <c r="S721" i="26"/>
  <c r="R721" i="26"/>
  <c r="Q721" i="26"/>
  <c r="P721" i="26"/>
  <c r="O721" i="26"/>
  <c r="N721" i="26"/>
  <c r="X720" i="26"/>
  <c r="U720" i="26"/>
  <c r="S720" i="26"/>
  <c r="R720" i="26"/>
  <c r="Q720" i="26"/>
  <c r="P720" i="26"/>
  <c r="O720" i="26"/>
  <c r="N720" i="26"/>
  <c r="X719" i="26"/>
  <c r="U719" i="26"/>
  <c r="S719" i="26"/>
  <c r="R719" i="26"/>
  <c r="Q719" i="26"/>
  <c r="P719" i="26"/>
  <c r="O719" i="26"/>
  <c r="N719" i="26"/>
  <c r="X718" i="26"/>
  <c r="U718" i="26"/>
  <c r="S718" i="26"/>
  <c r="R718" i="26"/>
  <c r="Q718" i="26"/>
  <c r="P718" i="26"/>
  <c r="O718" i="26"/>
  <c r="N718" i="26"/>
  <c r="X717" i="26"/>
  <c r="U717" i="26"/>
  <c r="S717" i="26"/>
  <c r="R717" i="26"/>
  <c r="Q717" i="26"/>
  <c r="P717" i="26"/>
  <c r="O717" i="26"/>
  <c r="T717" i="26" s="1"/>
  <c r="N717" i="26"/>
  <c r="X716" i="26"/>
  <c r="U716" i="26"/>
  <c r="S716" i="26"/>
  <c r="R716" i="26"/>
  <c r="Q716" i="26"/>
  <c r="P716" i="26"/>
  <c r="O716" i="26"/>
  <c r="N716" i="26"/>
  <c r="X715" i="26"/>
  <c r="U715" i="26"/>
  <c r="S715" i="26"/>
  <c r="R715" i="26"/>
  <c r="Q715" i="26"/>
  <c r="P715" i="26"/>
  <c r="O715" i="26"/>
  <c r="N715" i="26"/>
  <c r="X714" i="26"/>
  <c r="U714" i="26"/>
  <c r="S714" i="26"/>
  <c r="R714" i="26"/>
  <c r="Q714" i="26"/>
  <c r="P714" i="26"/>
  <c r="O714" i="26"/>
  <c r="N714" i="26"/>
  <c r="X713" i="26"/>
  <c r="U713" i="26"/>
  <c r="S713" i="26"/>
  <c r="R713" i="26"/>
  <c r="Q713" i="26"/>
  <c r="P713" i="26"/>
  <c r="O713" i="26"/>
  <c r="N713" i="26"/>
  <c r="X712" i="26"/>
  <c r="U712" i="26"/>
  <c r="S712" i="26"/>
  <c r="R712" i="26"/>
  <c r="Q712" i="26"/>
  <c r="P712" i="26"/>
  <c r="O712" i="26"/>
  <c r="N712" i="26"/>
  <c r="X711" i="26"/>
  <c r="U711" i="26"/>
  <c r="S711" i="26"/>
  <c r="R711" i="26"/>
  <c r="Q711" i="26"/>
  <c r="P711" i="26"/>
  <c r="T711" i="26" s="1"/>
  <c r="O711" i="26"/>
  <c r="N711" i="26"/>
  <c r="X710" i="26"/>
  <c r="U710" i="26"/>
  <c r="S710" i="26"/>
  <c r="R710" i="26"/>
  <c r="Q710" i="26"/>
  <c r="P710" i="26"/>
  <c r="O710" i="26"/>
  <c r="N710" i="26"/>
  <c r="X709" i="26"/>
  <c r="U709" i="26"/>
  <c r="S709" i="26"/>
  <c r="R709" i="26"/>
  <c r="Q709" i="26"/>
  <c r="T709" i="26" s="1"/>
  <c r="P709" i="26"/>
  <c r="O709" i="26"/>
  <c r="N709" i="26"/>
  <c r="X708" i="26"/>
  <c r="U708" i="26"/>
  <c r="S708" i="26"/>
  <c r="R708" i="26"/>
  <c r="Q708" i="26"/>
  <c r="P708" i="26"/>
  <c r="O708" i="26"/>
  <c r="N708" i="26"/>
  <c r="X707" i="26"/>
  <c r="U707" i="26"/>
  <c r="S707" i="26"/>
  <c r="R707" i="26"/>
  <c r="Q707" i="26"/>
  <c r="P707" i="26"/>
  <c r="O707" i="26"/>
  <c r="N707" i="26"/>
  <c r="X706" i="26"/>
  <c r="U706" i="26"/>
  <c r="S706" i="26"/>
  <c r="R706" i="26"/>
  <c r="Q706" i="26"/>
  <c r="P706" i="26"/>
  <c r="O706" i="26"/>
  <c r="N706" i="26"/>
  <c r="X705" i="26"/>
  <c r="U705" i="26"/>
  <c r="S705" i="26"/>
  <c r="R705" i="26"/>
  <c r="Q705" i="26"/>
  <c r="P705" i="26"/>
  <c r="O705" i="26"/>
  <c r="N705" i="26"/>
  <c r="X704" i="26"/>
  <c r="U704" i="26"/>
  <c r="S704" i="26"/>
  <c r="R704" i="26"/>
  <c r="Q704" i="26"/>
  <c r="T704" i="26" s="1"/>
  <c r="P704" i="26"/>
  <c r="O704" i="26"/>
  <c r="N704" i="26"/>
  <c r="X703" i="26"/>
  <c r="U703" i="26"/>
  <c r="S703" i="26"/>
  <c r="R703" i="26"/>
  <c r="Q703" i="26"/>
  <c r="P703" i="26"/>
  <c r="O703" i="26"/>
  <c r="N703" i="26"/>
  <c r="X702" i="26"/>
  <c r="U702" i="26"/>
  <c r="S702" i="26"/>
  <c r="R702" i="26"/>
  <c r="Q702" i="26"/>
  <c r="P702" i="26"/>
  <c r="O702" i="26"/>
  <c r="N702" i="26"/>
  <c r="X701" i="26"/>
  <c r="U701" i="26"/>
  <c r="S701" i="26"/>
  <c r="R701" i="26"/>
  <c r="T701" i="26" s="1"/>
  <c r="Q701" i="26"/>
  <c r="P701" i="26"/>
  <c r="O701" i="26"/>
  <c r="N701" i="26"/>
  <c r="X700" i="26"/>
  <c r="U700" i="26"/>
  <c r="S700" i="26"/>
  <c r="R700" i="26"/>
  <c r="Q700" i="26"/>
  <c r="P700" i="26"/>
  <c r="O700" i="26"/>
  <c r="N700" i="26"/>
  <c r="X699" i="26"/>
  <c r="U699" i="26"/>
  <c r="S699" i="26"/>
  <c r="R699" i="26"/>
  <c r="Q699" i="26"/>
  <c r="P699" i="26"/>
  <c r="O699" i="26"/>
  <c r="N699" i="26"/>
  <c r="X698" i="26"/>
  <c r="U698" i="26"/>
  <c r="S698" i="26"/>
  <c r="R698" i="26"/>
  <c r="Q698" i="26"/>
  <c r="P698" i="26"/>
  <c r="O698" i="26"/>
  <c r="N698" i="26"/>
  <c r="X697" i="26"/>
  <c r="U697" i="26"/>
  <c r="S697" i="26"/>
  <c r="R697" i="26"/>
  <c r="Q697" i="26"/>
  <c r="P697" i="26"/>
  <c r="O697" i="26"/>
  <c r="N697" i="26"/>
  <c r="X696" i="26"/>
  <c r="U696" i="26"/>
  <c r="S696" i="26"/>
  <c r="R696" i="26"/>
  <c r="Q696" i="26"/>
  <c r="P696" i="26"/>
  <c r="O696" i="26"/>
  <c r="N696" i="26"/>
  <c r="X695" i="26"/>
  <c r="U695" i="26"/>
  <c r="S695" i="26"/>
  <c r="R695" i="26"/>
  <c r="Q695" i="26"/>
  <c r="P695" i="26"/>
  <c r="O695" i="26"/>
  <c r="N695" i="26"/>
  <c r="X694" i="26"/>
  <c r="U694" i="26"/>
  <c r="S694" i="26"/>
  <c r="R694" i="26"/>
  <c r="Q694" i="26"/>
  <c r="P694" i="26"/>
  <c r="O694" i="26"/>
  <c r="N694" i="26"/>
  <c r="X693" i="26"/>
  <c r="U693" i="26"/>
  <c r="S693" i="26"/>
  <c r="R693" i="26"/>
  <c r="Q693" i="26"/>
  <c r="P693" i="26"/>
  <c r="O693" i="26"/>
  <c r="N693" i="26"/>
  <c r="X692" i="26"/>
  <c r="U692" i="26"/>
  <c r="S692" i="26"/>
  <c r="R692" i="26"/>
  <c r="Q692" i="26"/>
  <c r="P692" i="26"/>
  <c r="O692" i="26"/>
  <c r="N692" i="26"/>
  <c r="X691" i="26"/>
  <c r="U691" i="26"/>
  <c r="S691" i="26"/>
  <c r="R691" i="26"/>
  <c r="Q691" i="26"/>
  <c r="P691" i="26"/>
  <c r="O691" i="26"/>
  <c r="N691" i="26"/>
  <c r="X690" i="26"/>
  <c r="U690" i="26"/>
  <c r="S690" i="26"/>
  <c r="R690" i="26"/>
  <c r="Q690" i="26"/>
  <c r="P690" i="26"/>
  <c r="O690" i="26"/>
  <c r="N690" i="26"/>
  <c r="X689" i="26"/>
  <c r="U689" i="26"/>
  <c r="S689" i="26"/>
  <c r="R689" i="26"/>
  <c r="Q689" i="26"/>
  <c r="P689" i="26"/>
  <c r="O689" i="26"/>
  <c r="N689" i="26"/>
  <c r="X688" i="26"/>
  <c r="U688" i="26"/>
  <c r="S688" i="26"/>
  <c r="R688" i="26"/>
  <c r="Q688" i="26"/>
  <c r="P688" i="26"/>
  <c r="O688" i="26"/>
  <c r="N688" i="26"/>
  <c r="X687" i="26"/>
  <c r="U687" i="26"/>
  <c r="S687" i="26"/>
  <c r="R687" i="26"/>
  <c r="Q687" i="26"/>
  <c r="P687" i="26"/>
  <c r="O687" i="26"/>
  <c r="N687" i="26"/>
  <c r="X686" i="26"/>
  <c r="U686" i="26"/>
  <c r="S686" i="26"/>
  <c r="T686" i="26" s="1"/>
  <c r="R686" i="26"/>
  <c r="Q686" i="26"/>
  <c r="P686" i="26"/>
  <c r="O686" i="26"/>
  <c r="N686" i="26"/>
  <c r="X685" i="26"/>
  <c r="U685" i="26"/>
  <c r="T685" i="26"/>
  <c r="S685" i="26"/>
  <c r="R685" i="26"/>
  <c r="Q685" i="26"/>
  <c r="P685" i="26"/>
  <c r="O685" i="26"/>
  <c r="N685" i="26"/>
  <c r="X684" i="26"/>
  <c r="U684" i="26"/>
  <c r="S684" i="26"/>
  <c r="R684" i="26"/>
  <c r="Q684" i="26"/>
  <c r="P684" i="26"/>
  <c r="O684" i="26"/>
  <c r="N684" i="26"/>
  <c r="X683" i="26"/>
  <c r="U683" i="26"/>
  <c r="S683" i="26"/>
  <c r="R683" i="26"/>
  <c r="Q683" i="26"/>
  <c r="P683" i="26"/>
  <c r="O683" i="26"/>
  <c r="N683" i="26"/>
  <c r="X682" i="26"/>
  <c r="U682" i="26"/>
  <c r="S682" i="26"/>
  <c r="R682" i="26"/>
  <c r="Q682" i="26"/>
  <c r="P682" i="26"/>
  <c r="O682" i="26"/>
  <c r="N682" i="26"/>
  <c r="X681" i="26"/>
  <c r="U681" i="26"/>
  <c r="S681" i="26"/>
  <c r="R681" i="26"/>
  <c r="Q681" i="26"/>
  <c r="P681" i="26"/>
  <c r="O681" i="26"/>
  <c r="N681" i="26"/>
  <c r="X480" i="26"/>
  <c r="U480" i="26"/>
  <c r="S480" i="26"/>
  <c r="R480" i="26"/>
  <c r="Q480" i="26"/>
  <c r="P480" i="26"/>
  <c r="O480" i="26"/>
  <c r="N480" i="26"/>
  <c r="X479" i="26"/>
  <c r="U479" i="26"/>
  <c r="S479" i="26"/>
  <c r="R479" i="26"/>
  <c r="Q479" i="26"/>
  <c r="P479" i="26"/>
  <c r="O479" i="26"/>
  <c r="N479" i="26"/>
  <c r="X478" i="26"/>
  <c r="U478" i="26"/>
  <c r="S478" i="26"/>
  <c r="R478" i="26"/>
  <c r="Q478" i="26"/>
  <c r="P478" i="26"/>
  <c r="O478" i="26"/>
  <c r="N478" i="26"/>
  <c r="X680" i="26"/>
  <c r="U680" i="26"/>
  <c r="S680" i="26"/>
  <c r="R680" i="26"/>
  <c r="Q680" i="26"/>
  <c r="P680" i="26"/>
  <c r="O680" i="26"/>
  <c r="T680" i="26" s="1"/>
  <c r="N680" i="26"/>
  <c r="X679" i="26"/>
  <c r="U679" i="26"/>
  <c r="S679" i="26"/>
  <c r="R679" i="26"/>
  <c r="Q679" i="26"/>
  <c r="P679" i="26"/>
  <c r="O679" i="26"/>
  <c r="N679" i="26"/>
  <c r="X678" i="26"/>
  <c r="U678" i="26"/>
  <c r="S678" i="26"/>
  <c r="R678" i="26"/>
  <c r="Q678" i="26"/>
  <c r="P678" i="26"/>
  <c r="O678" i="26"/>
  <c r="N678" i="26"/>
  <c r="X677" i="26"/>
  <c r="U677" i="26"/>
  <c r="S677" i="26"/>
  <c r="R677" i="26"/>
  <c r="Q677" i="26"/>
  <c r="P677" i="26"/>
  <c r="O677" i="26"/>
  <c r="N677" i="26"/>
  <c r="X676" i="26"/>
  <c r="U676" i="26"/>
  <c r="S676" i="26"/>
  <c r="R676" i="26"/>
  <c r="Q676" i="26"/>
  <c r="P676" i="26"/>
  <c r="O676" i="26"/>
  <c r="N676" i="26"/>
  <c r="X675" i="26"/>
  <c r="U675" i="26"/>
  <c r="S675" i="26"/>
  <c r="R675" i="26"/>
  <c r="Q675" i="26"/>
  <c r="P675" i="26"/>
  <c r="O675" i="26"/>
  <c r="N675" i="26"/>
  <c r="X674" i="26"/>
  <c r="U674" i="26"/>
  <c r="S674" i="26"/>
  <c r="R674" i="26"/>
  <c r="Q674" i="26"/>
  <c r="P674" i="26"/>
  <c r="T674" i="26" s="1"/>
  <c r="O674" i="26"/>
  <c r="N674" i="26"/>
  <c r="X673" i="26"/>
  <c r="U673" i="26"/>
  <c r="S673" i="26"/>
  <c r="R673" i="26"/>
  <c r="Q673" i="26"/>
  <c r="P673" i="26"/>
  <c r="O673" i="26"/>
  <c r="N673" i="26"/>
  <c r="X672" i="26"/>
  <c r="U672" i="26"/>
  <c r="S672" i="26"/>
  <c r="R672" i="26"/>
  <c r="Q672" i="26"/>
  <c r="P672" i="26"/>
  <c r="O672" i="26"/>
  <c r="N672" i="26"/>
  <c r="T672" i="26" s="1"/>
  <c r="X671" i="26"/>
  <c r="U671" i="26"/>
  <c r="S671" i="26"/>
  <c r="R671" i="26"/>
  <c r="Q671" i="26"/>
  <c r="P671" i="26"/>
  <c r="O671" i="26"/>
  <c r="N671" i="26"/>
  <c r="T671" i="26" s="1"/>
  <c r="X670" i="26"/>
  <c r="U670" i="26"/>
  <c r="S670" i="26"/>
  <c r="R670" i="26"/>
  <c r="Q670" i="26"/>
  <c r="P670" i="26"/>
  <c r="O670" i="26"/>
  <c r="N670" i="26"/>
  <c r="T670" i="26" s="1"/>
  <c r="X669" i="26"/>
  <c r="U669" i="26"/>
  <c r="S669" i="26"/>
  <c r="R669" i="26"/>
  <c r="Q669" i="26"/>
  <c r="P669" i="26"/>
  <c r="O669" i="26"/>
  <c r="N669" i="26"/>
  <c r="T669" i="26" s="1"/>
  <c r="X668" i="26"/>
  <c r="U668" i="26"/>
  <c r="S668" i="26"/>
  <c r="R668" i="26"/>
  <c r="Q668" i="26"/>
  <c r="P668" i="26"/>
  <c r="O668" i="26"/>
  <c r="N668" i="26"/>
  <c r="T668" i="26" s="1"/>
  <c r="X667" i="26"/>
  <c r="U667" i="26"/>
  <c r="S667" i="26"/>
  <c r="R667" i="26"/>
  <c r="Q667" i="26"/>
  <c r="P667" i="26"/>
  <c r="O667" i="26"/>
  <c r="N667" i="26"/>
  <c r="X666" i="26"/>
  <c r="U666" i="26"/>
  <c r="S666" i="26"/>
  <c r="R666" i="26"/>
  <c r="Q666" i="26"/>
  <c r="P666" i="26"/>
  <c r="O666" i="26"/>
  <c r="N666" i="26"/>
  <c r="X665" i="26"/>
  <c r="U665" i="26"/>
  <c r="S665" i="26"/>
  <c r="R665" i="26"/>
  <c r="Q665" i="26"/>
  <c r="P665" i="26"/>
  <c r="O665" i="26"/>
  <c r="N665" i="26"/>
  <c r="X664" i="26"/>
  <c r="U664" i="26"/>
  <c r="S664" i="26"/>
  <c r="R664" i="26"/>
  <c r="Q664" i="26"/>
  <c r="P664" i="26"/>
  <c r="O664" i="26"/>
  <c r="N664" i="26"/>
  <c r="X663" i="26"/>
  <c r="U663" i="26"/>
  <c r="S663" i="26"/>
  <c r="R663" i="26"/>
  <c r="Q663" i="26"/>
  <c r="P663" i="26"/>
  <c r="O663" i="26"/>
  <c r="N663" i="26"/>
  <c r="X662" i="26"/>
  <c r="U662" i="26"/>
  <c r="S662" i="26"/>
  <c r="R662" i="26"/>
  <c r="Q662" i="26"/>
  <c r="P662" i="26"/>
  <c r="O662" i="26"/>
  <c r="N662" i="26"/>
  <c r="X661" i="26"/>
  <c r="U661" i="26"/>
  <c r="S661" i="26"/>
  <c r="R661" i="26"/>
  <c r="Q661" i="26"/>
  <c r="P661" i="26"/>
  <c r="O661" i="26"/>
  <c r="N661" i="26"/>
  <c r="X660" i="26"/>
  <c r="U660" i="26"/>
  <c r="S660" i="26"/>
  <c r="R660" i="26"/>
  <c r="Q660" i="26"/>
  <c r="P660" i="26"/>
  <c r="O660" i="26"/>
  <c r="N660" i="26"/>
  <c r="X659" i="26"/>
  <c r="U659" i="26"/>
  <c r="S659" i="26"/>
  <c r="R659" i="26"/>
  <c r="Q659" i="26"/>
  <c r="P659" i="26"/>
  <c r="O659" i="26"/>
  <c r="N659" i="26"/>
  <c r="X658" i="26"/>
  <c r="U658" i="26"/>
  <c r="S658" i="26"/>
  <c r="R658" i="26"/>
  <c r="Q658" i="26"/>
  <c r="P658" i="26"/>
  <c r="O658" i="26"/>
  <c r="N658" i="26"/>
  <c r="X657" i="26"/>
  <c r="U657" i="26"/>
  <c r="S657" i="26"/>
  <c r="R657" i="26"/>
  <c r="Q657" i="26"/>
  <c r="P657" i="26"/>
  <c r="O657" i="26"/>
  <c r="N657" i="26"/>
  <c r="X656" i="26"/>
  <c r="U656" i="26"/>
  <c r="S656" i="26"/>
  <c r="R656" i="26"/>
  <c r="Q656" i="26"/>
  <c r="P656" i="26"/>
  <c r="T656" i="26" s="1"/>
  <c r="O656" i="26"/>
  <c r="N656" i="26"/>
  <c r="X655" i="26"/>
  <c r="U655" i="26"/>
  <c r="S655" i="26"/>
  <c r="R655" i="26"/>
  <c r="Q655" i="26"/>
  <c r="P655" i="26"/>
  <c r="O655" i="26"/>
  <c r="N655" i="26"/>
  <c r="X654" i="26"/>
  <c r="U654" i="26"/>
  <c r="S654" i="26"/>
  <c r="R654" i="26"/>
  <c r="Q654" i="26"/>
  <c r="P654" i="26"/>
  <c r="O654" i="26"/>
  <c r="N654" i="26"/>
  <c r="X653" i="26"/>
  <c r="U653" i="26"/>
  <c r="S653" i="26"/>
  <c r="R653" i="26"/>
  <c r="Q653" i="26"/>
  <c r="P653" i="26"/>
  <c r="O653" i="26"/>
  <c r="N653" i="26"/>
  <c r="X652" i="26"/>
  <c r="U652" i="26"/>
  <c r="S652" i="26"/>
  <c r="R652" i="26"/>
  <c r="Q652" i="26"/>
  <c r="P652" i="26"/>
  <c r="O652" i="26"/>
  <c r="N652" i="26"/>
  <c r="X651" i="26"/>
  <c r="U651" i="26"/>
  <c r="S651" i="26"/>
  <c r="R651" i="26"/>
  <c r="Q651" i="26"/>
  <c r="P651" i="26"/>
  <c r="O651" i="26"/>
  <c r="N651" i="26"/>
  <c r="X650" i="26"/>
  <c r="U650" i="26"/>
  <c r="S650" i="26"/>
  <c r="R650" i="26"/>
  <c r="Q650" i="26"/>
  <c r="P650" i="26"/>
  <c r="T650" i="26" s="1"/>
  <c r="O650" i="26"/>
  <c r="N650" i="26"/>
  <c r="X649" i="26"/>
  <c r="U649" i="26"/>
  <c r="S649" i="26"/>
  <c r="R649" i="26"/>
  <c r="Q649" i="26"/>
  <c r="P649" i="26"/>
  <c r="O649" i="26"/>
  <c r="N649" i="26"/>
  <c r="X648" i="26"/>
  <c r="U648" i="26"/>
  <c r="S648" i="26"/>
  <c r="R648" i="26"/>
  <c r="Q648" i="26"/>
  <c r="T648" i="26" s="1"/>
  <c r="P648" i="26"/>
  <c r="O648" i="26"/>
  <c r="N648" i="26"/>
  <c r="X647" i="26"/>
  <c r="U647" i="26"/>
  <c r="S647" i="26"/>
  <c r="R647" i="26"/>
  <c r="Q647" i="26"/>
  <c r="P647" i="26"/>
  <c r="O647" i="26"/>
  <c r="N647" i="26"/>
  <c r="X646" i="26"/>
  <c r="U646" i="26"/>
  <c r="S646" i="26"/>
  <c r="R646" i="26"/>
  <c r="Q646" i="26"/>
  <c r="P646" i="26"/>
  <c r="O646" i="26"/>
  <c r="N646" i="26"/>
  <c r="X645" i="26"/>
  <c r="U645" i="26"/>
  <c r="S645" i="26"/>
  <c r="R645" i="26"/>
  <c r="Q645" i="26"/>
  <c r="P645" i="26"/>
  <c r="O645" i="26"/>
  <c r="N645" i="26"/>
  <c r="X644" i="26"/>
  <c r="U644" i="26"/>
  <c r="S644" i="26"/>
  <c r="R644" i="26"/>
  <c r="Q644" i="26"/>
  <c r="P644" i="26"/>
  <c r="O644" i="26"/>
  <c r="N644" i="26"/>
  <c r="X643" i="26"/>
  <c r="U643" i="26"/>
  <c r="S643" i="26"/>
  <c r="R643" i="26"/>
  <c r="Q643" i="26"/>
  <c r="T643" i="26" s="1"/>
  <c r="P643" i="26"/>
  <c r="O643" i="26"/>
  <c r="N643" i="26"/>
  <c r="X642" i="26"/>
  <c r="U642" i="26"/>
  <c r="S642" i="26"/>
  <c r="R642" i="26"/>
  <c r="Q642" i="26"/>
  <c r="P642" i="26"/>
  <c r="O642" i="26"/>
  <c r="N642" i="26"/>
  <c r="X641" i="26"/>
  <c r="U641" i="26"/>
  <c r="S641" i="26"/>
  <c r="R641" i="26"/>
  <c r="Q641" i="26"/>
  <c r="P641" i="26"/>
  <c r="O641" i="26"/>
  <c r="N641" i="26"/>
  <c r="X640" i="26"/>
  <c r="U640" i="26"/>
  <c r="S640" i="26"/>
  <c r="R640" i="26"/>
  <c r="T640" i="26" s="1"/>
  <c r="Q640" i="26"/>
  <c r="P640" i="26"/>
  <c r="O640" i="26"/>
  <c r="N640" i="26"/>
  <c r="X639" i="26"/>
  <c r="U639" i="26"/>
  <c r="R639" i="26"/>
  <c r="Q639" i="26"/>
  <c r="P639" i="26"/>
  <c r="O639" i="26"/>
  <c r="N639" i="26"/>
  <c r="G639" i="26"/>
  <c r="S639" i="26" s="1"/>
  <c r="X638" i="26"/>
  <c r="U638" i="26"/>
  <c r="S638" i="26"/>
  <c r="R638" i="26"/>
  <c r="Q638" i="26"/>
  <c r="P638" i="26"/>
  <c r="O638" i="26"/>
  <c r="N638" i="26"/>
  <c r="X637" i="26"/>
  <c r="U637" i="26"/>
  <c r="S637" i="26"/>
  <c r="R637" i="26"/>
  <c r="Q637" i="26"/>
  <c r="P637" i="26"/>
  <c r="O637" i="26"/>
  <c r="N637" i="26"/>
  <c r="X636" i="26"/>
  <c r="U636" i="26"/>
  <c r="S636" i="26"/>
  <c r="R636" i="26"/>
  <c r="Q636" i="26"/>
  <c r="P636" i="26"/>
  <c r="O636" i="26"/>
  <c r="N636" i="26"/>
  <c r="X635" i="26"/>
  <c r="U635" i="26"/>
  <c r="S635" i="26"/>
  <c r="R635" i="26"/>
  <c r="Q635" i="26"/>
  <c r="P635" i="26"/>
  <c r="O635" i="26"/>
  <c r="N635" i="26"/>
  <c r="X634" i="26"/>
  <c r="U634" i="26"/>
  <c r="S634" i="26"/>
  <c r="R634" i="26"/>
  <c r="Q634" i="26"/>
  <c r="P634" i="26"/>
  <c r="O634" i="26"/>
  <c r="N634" i="26"/>
  <c r="X633" i="26"/>
  <c r="U633" i="26"/>
  <c r="S633" i="26"/>
  <c r="R633" i="26"/>
  <c r="Q633" i="26"/>
  <c r="P633" i="26"/>
  <c r="O633" i="26"/>
  <c r="N633" i="26"/>
  <c r="X632" i="26"/>
  <c r="U632" i="26"/>
  <c r="S632" i="26"/>
  <c r="R632" i="26"/>
  <c r="Q632" i="26"/>
  <c r="P632" i="26"/>
  <c r="O632" i="26"/>
  <c r="N632" i="26"/>
  <c r="X631" i="26"/>
  <c r="U631" i="26"/>
  <c r="S631" i="26"/>
  <c r="R631" i="26"/>
  <c r="Q631" i="26"/>
  <c r="P631" i="26"/>
  <c r="O631" i="26"/>
  <c r="N631" i="26"/>
  <c r="X630" i="26"/>
  <c r="U630" i="26"/>
  <c r="S630" i="26"/>
  <c r="R630" i="26"/>
  <c r="Q630" i="26"/>
  <c r="P630" i="26"/>
  <c r="O630" i="26"/>
  <c r="N630" i="26"/>
  <c r="X629" i="26"/>
  <c r="U629" i="26"/>
  <c r="S629" i="26"/>
  <c r="R629" i="26"/>
  <c r="Q629" i="26"/>
  <c r="P629" i="26"/>
  <c r="O629" i="26"/>
  <c r="N629" i="26"/>
  <c r="X628" i="26"/>
  <c r="U628" i="26"/>
  <c r="S628" i="26"/>
  <c r="R628" i="26"/>
  <c r="Q628" i="26"/>
  <c r="P628" i="26"/>
  <c r="O628" i="26"/>
  <c r="N628" i="26"/>
  <c r="X627" i="26"/>
  <c r="U627" i="26"/>
  <c r="S627" i="26"/>
  <c r="R627" i="26"/>
  <c r="Q627" i="26"/>
  <c r="P627" i="26"/>
  <c r="O627" i="26"/>
  <c r="N627" i="26"/>
  <c r="X626" i="26"/>
  <c r="U626" i="26"/>
  <c r="S626" i="26"/>
  <c r="T626" i="26" s="1"/>
  <c r="R626" i="26"/>
  <c r="Q626" i="26"/>
  <c r="P626" i="26"/>
  <c r="O626" i="26"/>
  <c r="N626" i="26"/>
  <c r="X625" i="26"/>
  <c r="U625" i="26"/>
  <c r="T625" i="26"/>
  <c r="S625" i="26"/>
  <c r="R625" i="26"/>
  <c r="Q625" i="26"/>
  <c r="P625" i="26"/>
  <c r="O625" i="26"/>
  <c r="N625" i="26"/>
  <c r="X624" i="26"/>
  <c r="U624" i="26"/>
  <c r="S624" i="26"/>
  <c r="R624" i="26"/>
  <c r="Q624" i="26"/>
  <c r="P624" i="26"/>
  <c r="O624" i="26"/>
  <c r="N624" i="26"/>
  <c r="X623" i="26"/>
  <c r="U623" i="26"/>
  <c r="S623" i="26"/>
  <c r="R623" i="26"/>
  <c r="Q623" i="26"/>
  <c r="P623" i="26"/>
  <c r="O623" i="26"/>
  <c r="N623" i="26"/>
  <c r="X622" i="26"/>
  <c r="U622" i="26"/>
  <c r="S622" i="26"/>
  <c r="R622" i="26"/>
  <c r="Q622" i="26"/>
  <c r="P622" i="26"/>
  <c r="O622" i="26"/>
  <c r="N622" i="26"/>
  <c r="X621" i="26"/>
  <c r="U621" i="26"/>
  <c r="S621" i="26"/>
  <c r="R621" i="26"/>
  <c r="Q621" i="26"/>
  <c r="P621" i="26"/>
  <c r="O621" i="26"/>
  <c r="N621" i="26"/>
  <c r="X620" i="26"/>
  <c r="U620" i="26"/>
  <c r="S620" i="26"/>
  <c r="R620" i="26"/>
  <c r="Q620" i="26"/>
  <c r="P620" i="26"/>
  <c r="O620" i="26"/>
  <c r="N620" i="26"/>
  <c r="X619" i="26"/>
  <c r="U619" i="26"/>
  <c r="S619" i="26"/>
  <c r="R619" i="26"/>
  <c r="Q619" i="26"/>
  <c r="P619" i="26"/>
  <c r="O619" i="26"/>
  <c r="N619" i="26"/>
  <c r="X618" i="26"/>
  <c r="U618" i="26"/>
  <c r="S618" i="26"/>
  <c r="R618" i="26"/>
  <c r="Q618" i="26"/>
  <c r="P618" i="26"/>
  <c r="O618" i="26"/>
  <c r="N618" i="26"/>
  <c r="X921" i="26"/>
  <c r="U921" i="26"/>
  <c r="S921" i="26"/>
  <c r="R921" i="26"/>
  <c r="Q921" i="26"/>
  <c r="P921" i="26"/>
  <c r="O921" i="26"/>
  <c r="N921" i="26"/>
  <c r="T921" i="26" s="1"/>
  <c r="X920" i="26"/>
  <c r="U920" i="26"/>
  <c r="S920" i="26"/>
  <c r="R920" i="26"/>
  <c r="Q920" i="26"/>
  <c r="P920" i="26"/>
  <c r="O920" i="26"/>
  <c r="N920" i="26"/>
  <c r="X919" i="26"/>
  <c r="U919" i="26"/>
  <c r="S919" i="26"/>
  <c r="R919" i="26"/>
  <c r="Q919" i="26"/>
  <c r="P919" i="26"/>
  <c r="O919" i="26"/>
  <c r="N919" i="26"/>
  <c r="X918" i="26"/>
  <c r="U918" i="26"/>
  <c r="S918" i="26"/>
  <c r="R918" i="26"/>
  <c r="Q918" i="26"/>
  <c r="P918" i="26"/>
  <c r="O918" i="26"/>
  <c r="N918" i="26"/>
  <c r="X917" i="26"/>
  <c r="U917" i="26"/>
  <c r="S917" i="26"/>
  <c r="R917" i="26"/>
  <c r="Q917" i="26"/>
  <c r="P917" i="26"/>
  <c r="O917" i="26"/>
  <c r="N917" i="26"/>
  <c r="X916" i="26"/>
  <c r="U916" i="26"/>
  <c r="S916" i="26"/>
  <c r="R916" i="26"/>
  <c r="Q916" i="26"/>
  <c r="P916" i="26"/>
  <c r="O916" i="26"/>
  <c r="N916" i="26"/>
  <c r="X915" i="26"/>
  <c r="U915" i="26"/>
  <c r="S915" i="26"/>
  <c r="R915" i="26"/>
  <c r="Q915" i="26"/>
  <c r="P915" i="26"/>
  <c r="T915" i="26" s="1"/>
  <c r="O915" i="26"/>
  <c r="N915" i="26"/>
  <c r="X914" i="26"/>
  <c r="U914" i="26"/>
  <c r="S914" i="26"/>
  <c r="R914" i="26"/>
  <c r="Q914" i="26"/>
  <c r="P914" i="26"/>
  <c r="O914" i="26"/>
  <c r="N914" i="26"/>
  <c r="X913" i="26"/>
  <c r="U913" i="26"/>
  <c r="S913" i="26"/>
  <c r="R913" i="26"/>
  <c r="Q913" i="26"/>
  <c r="P913" i="26"/>
  <c r="O913" i="26"/>
  <c r="N913" i="26"/>
  <c r="T913" i="26" s="1"/>
  <c r="X912" i="26"/>
  <c r="U912" i="26"/>
  <c r="S912" i="26"/>
  <c r="R912" i="26"/>
  <c r="Q912" i="26"/>
  <c r="P912" i="26"/>
  <c r="O912" i="26"/>
  <c r="N912" i="26"/>
  <c r="T912" i="26" s="1"/>
  <c r="X911" i="26"/>
  <c r="U911" i="26"/>
  <c r="S911" i="26"/>
  <c r="R911" i="26"/>
  <c r="Q911" i="26"/>
  <c r="P911" i="26"/>
  <c r="O911" i="26"/>
  <c r="N911" i="26"/>
  <c r="T911" i="26" s="1"/>
  <c r="X910" i="26"/>
  <c r="U910" i="26"/>
  <c r="S910" i="26"/>
  <c r="R910" i="26"/>
  <c r="Q910" i="26"/>
  <c r="P910" i="26"/>
  <c r="O910" i="26"/>
  <c r="N910" i="26"/>
  <c r="T910" i="26" s="1"/>
  <c r="X909" i="26"/>
  <c r="U909" i="26"/>
  <c r="S909" i="26"/>
  <c r="R909" i="26"/>
  <c r="Q909" i="26"/>
  <c r="P909" i="26"/>
  <c r="O909" i="26"/>
  <c r="N909" i="26"/>
  <c r="T909" i="26" s="1"/>
  <c r="X908" i="26"/>
  <c r="U908" i="26"/>
  <c r="S908" i="26"/>
  <c r="R908" i="26"/>
  <c r="Q908" i="26"/>
  <c r="P908" i="26"/>
  <c r="O908" i="26"/>
  <c r="N908" i="26"/>
  <c r="X907" i="26"/>
  <c r="U907" i="26"/>
  <c r="S907" i="26"/>
  <c r="R907" i="26"/>
  <c r="Q907" i="26"/>
  <c r="P907" i="26"/>
  <c r="O907" i="26"/>
  <c r="N907" i="26"/>
  <c r="X906" i="26"/>
  <c r="U906" i="26"/>
  <c r="S906" i="26"/>
  <c r="R906" i="26"/>
  <c r="Q906" i="26"/>
  <c r="P906" i="26"/>
  <c r="O906" i="26"/>
  <c r="N906" i="26"/>
  <c r="X905" i="26"/>
  <c r="U905" i="26"/>
  <c r="S905" i="26"/>
  <c r="R905" i="26"/>
  <c r="Q905" i="26"/>
  <c r="P905" i="26"/>
  <c r="O905" i="26"/>
  <c r="N905" i="26"/>
  <c r="T905" i="26" s="1"/>
  <c r="X904" i="26"/>
  <c r="U904" i="26"/>
  <c r="S904" i="26"/>
  <c r="R904" i="26"/>
  <c r="Q904" i="26"/>
  <c r="P904" i="26"/>
  <c r="O904" i="26"/>
  <c r="N904" i="26"/>
  <c r="X903" i="26"/>
  <c r="U903" i="26"/>
  <c r="S903" i="26"/>
  <c r="R903" i="26"/>
  <c r="Q903" i="26"/>
  <c r="P903" i="26"/>
  <c r="O903" i="26"/>
  <c r="N903" i="26"/>
  <c r="X902" i="26"/>
  <c r="U902" i="26"/>
  <c r="S902" i="26"/>
  <c r="R902" i="26"/>
  <c r="Q902" i="26"/>
  <c r="P902" i="26"/>
  <c r="O902" i="26"/>
  <c r="N902" i="26"/>
  <c r="X901" i="26"/>
  <c r="U901" i="26"/>
  <c r="S901" i="26"/>
  <c r="R901" i="26"/>
  <c r="Q901" i="26"/>
  <c r="P901" i="26"/>
  <c r="O901" i="26"/>
  <c r="N901" i="26"/>
  <c r="X900" i="26"/>
  <c r="U900" i="26"/>
  <c r="S900" i="26"/>
  <c r="R900" i="26"/>
  <c r="Q900" i="26"/>
  <c r="P900" i="26"/>
  <c r="O900" i="26"/>
  <c r="N900" i="26"/>
  <c r="X899" i="26"/>
  <c r="U899" i="26"/>
  <c r="S899" i="26"/>
  <c r="R899" i="26"/>
  <c r="Q899" i="26"/>
  <c r="P899" i="26"/>
  <c r="O899" i="26"/>
  <c r="N899" i="26"/>
  <c r="X898" i="26"/>
  <c r="U898" i="26"/>
  <c r="S898" i="26"/>
  <c r="R898" i="26"/>
  <c r="Q898" i="26"/>
  <c r="P898" i="26"/>
  <c r="O898" i="26"/>
  <c r="N898" i="26"/>
  <c r="X617" i="26"/>
  <c r="U617" i="26"/>
  <c r="S617" i="26"/>
  <c r="R617" i="26"/>
  <c r="Q617" i="26"/>
  <c r="P617" i="26"/>
  <c r="T617" i="26" s="1"/>
  <c r="O617" i="26"/>
  <c r="N617" i="26"/>
  <c r="X616" i="26"/>
  <c r="U616" i="26"/>
  <c r="S616" i="26"/>
  <c r="R616" i="26"/>
  <c r="Q616" i="26"/>
  <c r="P616" i="26"/>
  <c r="O616" i="26"/>
  <c r="N616" i="26"/>
  <c r="X615" i="26"/>
  <c r="U615" i="26"/>
  <c r="S615" i="26"/>
  <c r="R615" i="26"/>
  <c r="Q615" i="26"/>
  <c r="P615" i="26"/>
  <c r="O615" i="26"/>
  <c r="N615" i="26"/>
  <c r="X511" i="26"/>
  <c r="U511" i="26"/>
  <c r="S511" i="26"/>
  <c r="R511" i="26"/>
  <c r="Q511" i="26"/>
  <c r="P511" i="26"/>
  <c r="O511" i="26"/>
  <c r="N511" i="26"/>
  <c r="X510" i="26"/>
  <c r="U510" i="26"/>
  <c r="S510" i="26"/>
  <c r="R510" i="26"/>
  <c r="Q510" i="26"/>
  <c r="P510" i="26"/>
  <c r="O510" i="26"/>
  <c r="N510" i="26"/>
  <c r="X509" i="26"/>
  <c r="U509" i="26"/>
  <c r="S509" i="26"/>
  <c r="R509" i="26"/>
  <c r="Q509" i="26"/>
  <c r="P509" i="26"/>
  <c r="O509" i="26"/>
  <c r="N509" i="26"/>
  <c r="X508" i="26"/>
  <c r="U508" i="26"/>
  <c r="S508" i="26"/>
  <c r="R508" i="26"/>
  <c r="Q508" i="26"/>
  <c r="P508" i="26"/>
  <c r="T508" i="26" s="1"/>
  <c r="O508" i="26"/>
  <c r="N508" i="26"/>
  <c r="X507" i="26"/>
  <c r="U507" i="26"/>
  <c r="S507" i="26"/>
  <c r="R507" i="26"/>
  <c r="Q507" i="26"/>
  <c r="P507" i="26"/>
  <c r="O507" i="26"/>
  <c r="N507" i="26"/>
  <c r="X506" i="26"/>
  <c r="U506" i="26"/>
  <c r="S506" i="26"/>
  <c r="R506" i="26"/>
  <c r="Q506" i="26"/>
  <c r="T506" i="26" s="1"/>
  <c r="P506" i="26"/>
  <c r="O506" i="26"/>
  <c r="N506" i="26"/>
  <c r="X505" i="26"/>
  <c r="U505" i="26"/>
  <c r="S505" i="26"/>
  <c r="R505" i="26"/>
  <c r="Q505" i="26"/>
  <c r="P505" i="26"/>
  <c r="O505" i="26"/>
  <c r="N505" i="26"/>
  <c r="X504" i="26"/>
  <c r="U504" i="26"/>
  <c r="S504" i="26"/>
  <c r="R504" i="26"/>
  <c r="Q504" i="26"/>
  <c r="P504" i="26"/>
  <c r="O504" i="26"/>
  <c r="N504" i="26"/>
  <c r="X503" i="26"/>
  <c r="U503" i="26"/>
  <c r="S503" i="26"/>
  <c r="R503" i="26"/>
  <c r="Q503" i="26"/>
  <c r="P503" i="26"/>
  <c r="O503" i="26"/>
  <c r="N503" i="26"/>
  <c r="X502" i="26"/>
  <c r="U502" i="26"/>
  <c r="S502" i="26"/>
  <c r="R502" i="26"/>
  <c r="Q502" i="26"/>
  <c r="P502" i="26"/>
  <c r="O502" i="26"/>
  <c r="N502" i="26"/>
  <c r="X501" i="26"/>
  <c r="U501" i="26"/>
  <c r="S501" i="26"/>
  <c r="R501" i="26"/>
  <c r="Q501" i="26"/>
  <c r="T501" i="26" s="1"/>
  <c r="P501" i="26"/>
  <c r="O501" i="26"/>
  <c r="N501" i="26"/>
  <c r="X500" i="26"/>
  <c r="U500" i="26"/>
  <c r="S500" i="26"/>
  <c r="R500" i="26"/>
  <c r="Q500" i="26"/>
  <c r="P500" i="26"/>
  <c r="O500" i="26"/>
  <c r="N500" i="26"/>
  <c r="X499" i="26"/>
  <c r="U499" i="26"/>
  <c r="S499" i="26"/>
  <c r="R499" i="26"/>
  <c r="Q499" i="26"/>
  <c r="P499" i="26"/>
  <c r="O499" i="26"/>
  <c r="N499" i="26"/>
  <c r="X498" i="26"/>
  <c r="U498" i="26"/>
  <c r="S498" i="26"/>
  <c r="R498" i="26"/>
  <c r="T498" i="26" s="1"/>
  <c r="Q498" i="26"/>
  <c r="P498" i="26"/>
  <c r="O498" i="26"/>
  <c r="N498" i="26"/>
  <c r="X497" i="26"/>
  <c r="U497" i="26"/>
  <c r="S497" i="26"/>
  <c r="R497" i="26"/>
  <c r="Q497" i="26"/>
  <c r="P497" i="26"/>
  <c r="O497" i="26"/>
  <c r="N497" i="26"/>
  <c r="X496" i="26"/>
  <c r="U496" i="26"/>
  <c r="S496" i="26"/>
  <c r="R496" i="26"/>
  <c r="Q496" i="26"/>
  <c r="P496" i="26"/>
  <c r="O496" i="26"/>
  <c r="N496" i="26"/>
  <c r="X495" i="26"/>
  <c r="U495" i="26"/>
  <c r="S495" i="26"/>
  <c r="R495" i="26"/>
  <c r="Q495" i="26"/>
  <c r="P495" i="26"/>
  <c r="O495" i="26"/>
  <c r="N495" i="26"/>
  <c r="X494" i="26"/>
  <c r="U494" i="26"/>
  <c r="S494" i="26"/>
  <c r="R494" i="26"/>
  <c r="Q494" i="26"/>
  <c r="P494" i="26"/>
  <c r="O494" i="26"/>
  <c r="N494" i="26"/>
  <c r="X493" i="26"/>
  <c r="U493" i="26"/>
  <c r="S493" i="26"/>
  <c r="R493" i="26"/>
  <c r="Q493" i="26"/>
  <c r="P493" i="26"/>
  <c r="O493" i="26"/>
  <c r="N493" i="26"/>
  <c r="X492" i="26"/>
  <c r="U492" i="26"/>
  <c r="S492" i="26"/>
  <c r="R492" i="26"/>
  <c r="Q492" i="26"/>
  <c r="P492" i="26"/>
  <c r="O492" i="26"/>
  <c r="N492" i="26"/>
  <c r="X491" i="26"/>
  <c r="U491" i="26"/>
  <c r="S491" i="26"/>
  <c r="R491" i="26"/>
  <c r="Q491" i="26"/>
  <c r="P491" i="26"/>
  <c r="O491" i="26"/>
  <c r="N491" i="26"/>
  <c r="X490" i="26"/>
  <c r="U490" i="26"/>
  <c r="S490" i="26"/>
  <c r="R490" i="26"/>
  <c r="Q490" i="26"/>
  <c r="P490" i="26"/>
  <c r="O490" i="26"/>
  <c r="N490" i="26"/>
  <c r="T490" i="26" s="1"/>
  <c r="X489" i="26"/>
  <c r="U489" i="26"/>
  <c r="S489" i="26"/>
  <c r="R489" i="26"/>
  <c r="Q489" i="26"/>
  <c r="P489" i="26"/>
  <c r="O489" i="26"/>
  <c r="N489" i="26"/>
  <c r="X488" i="26"/>
  <c r="U488" i="26"/>
  <c r="S488" i="26"/>
  <c r="R488" i="26"/>
  <c r="Q488" i="26"/>
  <c r="P488" i="26"/>
  <c r="O488" i="26"/>
  <c r="N488" i="26"/>
  <c r="X487" i="26"/>
  <c r="U487" i="26"/>
  <c r="S487" i="26"/>
  <c r="R487" i="26"/>
  <c r="Q487" i="26"/>
  <c r="P487" i="26"/>
  <c r="O487" i="26"/>
  <c r="N487" i="26"/>
  <c r="X486" i="26"/>
  <c r="U486" i="26"/>
  <c r="S486" i="26"/>
  <c r="R486" i="26"/>
  <c r="Q486" i="26"/>
  <c r="P486" i="26"/>
  <c r="O486" i="26"/>
  <c r="N486" i="26"/>
  <c r="X485" i="26"/>
  <c r="U485" i="26"/>
  <c r="S485" i="26"/>
  <c r="R485" i="26"/>
  <c r="Q485" i="26"/>
  <c r="P485" i="26"/>
  <c r="O485" i="26"/>
  <c r="N485" i="26"/>
  <c r="X484" i="26"/>
  <c r="U484" i="26"/>
  <c r="S484" i="26"/>
  <c r="R484" i="26"/>
  <c r="Q484" i="26"/>
  <c r="P484" i="26"/>
  <c r="O484" i="26"/>
  <c r="N484" i="26"/>
  <c r="X483" i="26"/>
  <c r="U483" i="26"/>
  <c r="S483" i="26"/>
  <c r="T483" i="26" s="1"/>
  <c r="R483" i="26"/>
  <c r="Q483" i="26"/>
  <c r="P483" i="26"/>
  <c r="O483" i="26"/>
  <c r="N483" i="26"/>
  <c r="X482" i="26"/>
  <c r="U482" i="26"/>
  <c r="T482" i="26"/>
  <c r="S482" i="26"/>
  <c r="R482" i="26"/>
  <c r="Q482" i="26"/>
  <c r="P482" i="26"/>
  <c r="O482" i="26"/>
  <c r="N482" i="26"/>
  <c r="X481" i="26"/>
  <c r="U481" i="26"/>
  <c r="S481" i="26"/>
  <c r="R481" i="26"/>
  <c r="Q481" i="26"/>
  <c r="P481" i="26"/>
  <c r="O481" i="26"/>
  <c r="N481" i="26"/>
  <c r="X614" i="26"/>
  <c r="U614" i="26"/>
  <c r="S614" i="26"/>
  <c r="R614" i="26"/>
  <c r="Q614" i="26"/>
  <c r="P614" i="26"/>
  <c r="O614" i="26"/>
  <c r="N614" i="26"/>
  <c r="X613" i="26"/>
  <c r="U613" i="26"/>
  <c r="S613" i="26"/>
  <c r="R613" i="26"/>
  <c r="Q613" i="26"/>
  <c r="P613" i="26"/>
  <c r="O613" i="26"/>
  <c r="N613" i="26"/>
  <c r="X612" i="26"/>
  <c r="U612" i="26"/>
  <c r="S612" i="26"/>
  <c r="R612" i="26"/>
  <c r="Q612" i="26"/>
  <c r="P612" i="26"/>
  <c r="O612" i="26"/>
  <c r="N612" i="26"/>
  <c r="X611" i="26"/>
  <c r="U611" i="26"/>
  <c r="S611" i="26"/>
  <c r="R611" i="26"/>
  <c r="Q611" i="26"/>
  <c r="P611" i="26"/>
  <c r="O611" i="26"/>
  <c r="N611" i="26"/>
  <c r="X610" i="26"/>
  <c r="U610" i="26"/>
  <c r="S610" i="26"/>
  <c r="R610" i="26"/>
  <c r="Q610" i="26"/>
  <c r="P610" i="26"/>
  <c r="O610" i="26"/>
  <c r="N610" i="26"/>
  <c r="X609" i="26"/>
  <c r="U609" i="26"/>
  <c r="S609" i="26"/>
  <c r="R609" i="26"/>
  <c r="Q609" i="26"/>
  <c r="P609" i="26"/>
  <c r="O609" i="26"/>
  <c r="N609" i="26"/>
  <c r="X608" i="26"/>
  <c r="U608" i="26"/>
  <c r="S608" i="26"/>
  <c r="R608" i="26"/>
  <c r="Q608" i="26"/>
  <c r="P608" i="26"/>
  <c r="O608" i="26"/>
  <c r="N608" i="26"/>
  <c r="T608" i="26" s="1"/>
  <c r="X607" i="26"/>
  <c r="U607" i="26"/>
  <c r="S607" i="26"/>
  <c r="R607" i="26"/>
  <c r="Q607" i="26"/>
  <c r="P607" i="26"/>
  <c r="O607" i="26"/>
  <c r="N607" i="26"/>
  <c r="X606" i="26"/>
  <c r="U606" i="26"/>
  <c r="S606" i="26"/>
  <c r="R606" i="26"/>
  <c r="Q606" i="26"/>
  <c r="P606" i="26"/>
  <c r="O606" i="26"/>
  <c r="N606" i="26"/>
  <c r="X605" i="26"/>
  <c r="U605" i="26"/>
  <c r="S605" i="26"/>
  <c r="R605" i="26"/>
  <c r="Q605" i="26"/>
  <c r="P605" i="26"/>
  <c r="O605" i="26"/>
  <c r="N605" i="26"/>
  <c r="X604" i="26"/>
  <c r="U604" i="26"/>
  <c r="S604" i="26"/>
  <c r="R604" i="26"/>
  <c r="Q604" i="26"/>
  <c r="P604" i="26"/>
  <c r="O604" i="26"/>
  <c r="N604" i="26"/>
  <c r="X603" i="26"/>
  <c r="U603" i="26"/>
  <c r="S603" i="26"/>
  <c r="R603" i="26"/>
  <c r="Q603" i="26"/>
  <c r="P603" i="26"/>
  <c r="O603" i="26"/>
  <c r="N603" i="26"/>
  <c r="X602" i="26"/>
  <c r="U602" i="26"/>
  <c r="S602" i="26"/>
  <c r="R602" i="26"/>
  <c r="Q602" i="26"/>
  <c r="P602" i="26"/>
  <c r="T602" i="26" s="1"/>
  <c r="O602" i="26"/>
  <c r="N602" i="26"/>
  <c r="X601" i="26"/>
  <c r="U601" i="26"/>
  <c r="S601" i="26"/>
  <c r="R601" i="26"/>
  <c r="Q601" i="26"/>
  <c r="P601" i="26"/>
  <c r="O601" i="26"/>
  <c r="N601" i="26"/>
  <c r="X600" i="26"/>
  <c r="U600" i="26"/>
  <c r="S600" i="26"/>
  <c r="R600" i="26"/>
  <c r="Q600" i="26"/>
  <c r="P600" i="26"/>
  <c r="O600" i="26"/>
  <c r="N600" i="26"/>
  <c r="T600" i="26" s="1"/>
  <c r="X599" i="26"/>
  <c r="U599" i="26"/>
  <c r="S599" i="26"/>
  <c r="R599" i="26"/>
  <c r="Q599" i="26"/>
  <c r="P599" i="26"/>
  <c r="O599" i="26"/>
  <c r="N599" i="26"/>
  <c r="T599" i="26" s="1"/>
  <c r="X598" i="26"/>
  <c r="U598" i="26"/>
  <c r="S598" i="26"/>
  <c r="R598" i="26"/>
  <c r="Q598" i="26"/>
  <c r="P598" i="26"/>
  <c r="O598" i="26"/>
  <c r="N598" i="26"/>
  <c r="T598" i="26" s="1"/>
  <c r="X597" i="26"/>
  <c r="U597" i="26"/>
  <c r="S597" i="26"/>
  <c r="R597" i="26"/>
  <c r="Q597" i="26"/>
  <c r="P597" i="26"/>
  <c r="O597" i="26"/>
  <c r="N597" i="26"/>
  <c r="T597" i="26" s="1"/>
  <c r="X596" i="26"/>
  <c r="U596" i="26"/>
  <c r="S596" i="26"/>
  <c r="R596" i="26"/>
  <c r="Q596" i="26"/>
  <c r="P596" i="26"/>
  <c r="O596" i="26"/>
  <c r="N596" i="26"/>
  <c r="T596" i="26" s="1"/>
  <c r="X595" i="26"/>
  <c r="U595" i="26"/>
  <c r="S595" i="26"/>
  <c r="R595" i="26"/>
  <c r="Q595" i="26"/>
  <c r="P595" i="26"/>
  <c r="O595" i="26"/>
  <c r="N595" i="26"/>
  <c r="X594" i="26"/>
  <c r="U594" i="26"/>
  <c r="S594" i="26"/>
  <c r="R594" i="26"/>
  <c r="Q594" i="26"/>
  <c r="P594" i="26"/>
  <c r="O594" i="26"/>
  <c r="N594" i="26"/>
  <c r="X593" i="26"/>
  <c r="U593" i="26"/>
  <c r="S593" i="26"/>
  <c r="R593" i="26"/>
  <c r="Q593" i="26"/>
  <c r="P593" i="26"/>
  <c r="O593" i="26"/>
  <c r="N593" i="26"/>
  <c r="X592" i="26"/>
  <c r="U592" i="26"/>
  <c r="S592" i="26"/>
  <c r="R592" i="26"/>
  <c r="Q592" i="26"/>
  <c r="P592" i="26"/>
  <c r="O592" i="26"/>
  <c r="N592" i="26"/>
  <c r="T592" i="26" s="1"/>
  <c r="X591" i="26"/>
  <c r="U591" i="26"/>
  <c r="S591" i="26"/>
  <c r="R591" i="26"/>
  <c r="Q591" i="26"/>
  <c r="P591" i="26"/>
  <c r="O591" i="26"/>
  <c r="N591" i="26"/>
  <c r="X590" i="26"/>
  <c r="U590" i="26"/>
  <c r="S590" i="26"/>
  <c r="R590" i="26"/>
  <c r="Q590" i="26"/>
  <c r="P590" i="26"/>
  <c r="O590" i="26"/>
  <c r="N590" i="26"/>
  <c r="X589" i="26"/>
  <c r="U589" i="26"/>
  <c r="S589" i="26"/>
  <c r="R589" i="26"/>
  <c r="Q589" i="26"/>
  <c r="P589" i="26"/>
  <c r="O589" i="26"/>
  <c r="N589" i="26"/>
  <c r="X588" i="26"/>
  <c r="U588" i="26"/>
  <c r="S588" i="26"/>
  <c r="R588" i="26"/>
  <c r="Q588" i="26"/>
  <c r="P588" i="26"/>
  <c r="O588" i="26"/>
  <c r="N588" i="26"/>
  <c r="X587" i="26"/>
  <c r="U587" i="26"/>
  <c r="S587" i="26"/>
  <c r="R587" i="26"/>
  <c r="Q587" i="26"/>
  <c r="P587" i="26"/>
  <c r="O587" i="26"/>
  <c r="N587" i="26"/>
  <c r="X586" i="26"/>
  <c r="U586" i="26"/>
  <c r="S586" i="26"/>
  <c r="R586" i="26"/>
  <c r="Q586" i="26"/>
  <c r="P586" i="26"/>
  <c r="O586" i="26"/>
  <c r="N586" i="26"/>
  <c r="X585" i="26"/>
  <c r="U585" i="26"/>
  <c r="S585" i="26"/>
  <c r="R585" i="26"/>
  <c r="Q585" i="26"/>
  <c r="P585" i="26"/>
  <c r="O585" i="26"/>
  <c r="N585" i="26"/>
  <c r="X584" i="26"/>
  <c r="U584" i="26"/>
  <c r="S584" i="26"/>
  <c r="R584" i="26"/>
  <c r="Q584" i="26"/>
  <c r="P584" i="26"/>
  <c r="T584" i="26" s="1"/>
  <c r="O584" i="26"/>
  <c r="N584" i="26"/>
  <c r="X583" i="26"/>
  <c r="U583" i="26"/>
  <c r="S583" i="26"/>
  <c r="R583" i="26"/>
  <c r="Q583" i="26"/>
  <c r="P583" i="26"/>
  <c r="O583" i="26"/>
  <c r="N583" i="26"/>
  <c r="X582" i="26"/>
  <c r="U582" i="26"/>
  <c r="S582" i="26"/>
  <c r="R582" i="26"/>
  <c r="Q582" i="26"/>
  <c r="P582" i="26"/>
  <c r="O582" i="26"/>
  <c r="N582" i="26"/>
  <c r="X581" i="26"/>
  <c r="U581" i="26"/>
  <c r="S581" i="26"/>
  <c r="R581" i="26"/>
  <c r="Q581" i="26"/>
  <c r="P581" i="26"/>
  <c r="O581" i="26"/>
  <c r="N581" i="26"/>
  <c r="X580" i="26"/>
  <c r="U580" i="26"/>
  <c r="S580" i="26"/>
  <c r="R580" i="26"/>
  <c r="Q580" i="26"/>
  <c r="P580" i="26"/>
  <c r="O580" i="26"/>
  <c r="N580" i="26"/>
  <c r="X579" i="26"/>
  <c r="U579" i="26"/>
  <c r="S579" i="26"/>
  <c r="R579" i="26"/>
  <c r="Q579" i="26"/>
  <c r="P579" i="26"/>
  <c r="O579" i="26"/>
  <c r="N579" i="26"/>
  <c r="G579" i="26"/>
  <c r="X578" i="26"/>
  <c r="U578" i="26"/>
  <c r="S578" i="26"/>
  <c r="R578" i="26"/>
  <c r="Q578" i="26"/>
  <c r="P578" i="26"/>
  <c r="O578" i="26"/>
  <c r="N578" i="26"/>
  <c r="X577" i="26"/>
  <c r="U577" i="26"/>
  <c r="S577" i="26"/>
  <c r="R577" i="26"/>
  <c r="T577" i="26" s="1"/>
  <c r="Q577" i="26"/>
  <c r="P577" i="26"/>
  <c r="O577" i="26"/>
  <c r="N577" i="26"/>
  <c r="X576" i="26"/>
  <c r="U576" i="26"/>
  <c r="S576" i="26"/>
  <c r="R576" i="26"/>
  <c r="Q576" i="26"/>
  <c r="P576" i="26"/>
  <c r="O576" i="26"/>
  <c r="N576" i="26"/>
  <c r="X575" i="26"/>
  <c r="U575" i="26"/>
  <c r="S575" i="26"/>
  <c r="R575" i="26"/>
  <c r="Q575" i="26"/>
  <c r="P575" i="26"/>
  <c r="O575" i="26"/>
  <c r="N575" i="26"/>
  <c r="X574" i="26"/>
  <c r="U574" i="26"/>
  <c r="S574" i="26"/>
  <c r="R574" i="26"/>
  <c r="Q574" i="26"/>
  <c r="P574" i="26"/>
  <c r="O574" i="26"/>
  <c r="N574" i="26"/>
  <c r="X573" i="26"/>
  <c r="U573" i="26"/>
  <c r="S573" i="26"/>
  <c r="R573" i="26"/>
  <c r="Q573" i="26"/>
  <c r="P573" i="26"/>
  <c r="O573" i="26"/>
  <c r="N573" i="26"/>
  <c r="X572" i="26"/>
  <c r="U572" i="26"/>
  <c r="S572" i="26"/>
  <c r="R572" i="26"/>
  <c r="Q572" i="26"/>
  <c r="P572" i="26"/>
  <c r="O572" i="26"/>
  <c r="N572" i="26"/>
  <c r="X571" i="26"/>
  <c r="U571" i="26"/>
  <c r="S571" i="26"/>
  <c r="R571" i="26"/>
  <c r="Q571" i="26"/>
  <c r="P571" i="26"/>
  <c r="O571" i="26"/>
  <c r="N571" i="26"/>
  <c r="X570" i="26"/>
  <c r="U570" i="26"/>
  <c r="S570" i="26"/>
  <c r="R570" i="26"/>
  <c r="Q570" i="26"/>
  <c r="P570" i="26"/>
  <c r="O570" i="26"/>
  <c r="N570" i="26"/>
  <c r="X569" i="26"/>
  <c r="U569" i="26"/>
  <c r="S569" i="26"/>
  <c r="R569" i="26"/>
  <c r="Q569" i="26"/>
  <c r="P569" i="26"/>
  <c r="O569" i="26"/>
  <c r="N569" i="26"/>
  <c r="T569" i="26" s="1"/>
  <c r="X568" i="26"/>
  <c r="U568" i="26"/>
  <c r="S568" i="26"/>
  <c r="R568" i="26"/>
  <c r="Q568" i="26"/>
  <c r="P568" i="26"/>
  <c r="O568" i="26"/>
  <c r="N568" i="26"/>
  <c r="X477" i="26"/>
  <c r="U477" i="26"/>
  <c r="S477" i="26"/>
  <c r="R477" i="26"/>
  <c r="Q477" i="26"/>
  <c r="P477" i="26"/>
  <c r="O477" i="26"/>
  <c r="N477" i="26"/>
  <c r="X476" i="26"/>
  <c r="U476" i="26"/>
  <c r="S476" i="26"/>
  <c r="R476" i="26"/>
  <c r="Q476" i="26"/>
  <c r="P476" i="26"/>
  <c r="O476" i="26"/>
  <c r="N476" i="26"/>
  <c r="X475" i="26"/>
  <c r="U475" i="26"/>
  <c r="S475" i="26"/>
  <c r="R475" i="26"/>
  <c r="Q475" i="26"/>
  <c r="P475" i="26"/>
  <c r="O475" i="26"/>
  <c r="N475" i="26"/>
  <c r="X474" i="26"/>
  <c r="U474" i="26"/>
  <c r="S474" i="26"/>
  <c r="R474" i="26"/>
  <c r="Q474" i="26"/>
  <c r="P474" i="26"/>
  <c r="O474" i="26"/>
  <c r="N474" i="26"/>
  <c r="X473" i="26"/>
  <c r="U473" i="26"/>
  <c r="S473" i="26"/>
  <c r="R473" i="26"/>
  <c r="Q473" i="26"/>
  <c r="P473" i="26"/>
  <c r="O473" i="26"/>
  <c r="N473" i="26"/>
  <c r="X472" i="26"/>
  <c r="U472" i="26"/>
  <c r="S472" i="26"/>
  <c r="T472" i="26" s="1"/>
  <c r="R472" i="26"/>
  <c r="Q472" i="26"/>
  <c r="P472" i="26"/>
  <c r="O472" i="26"/>
  <c r="N472" i="26"/>
  <c r="X471" i="26"/>
  <c r="U471" i="26"/>
  <c r="T471" i="26"/>
  <c r="S471" i="26"/>
  <c r="R471" i="26"/>
  <c r="Q471" i="26"/>
  <c r="P471" i="26"/>
  <c r="O471" i="26"/>
  <c r="N471" i="26"/>
  <c r="X470" i="26"/>
  <c r="U470" i="26"/>
  <c r="S470" i="26"/>
  <c r="R470" i="26"/>
  <c r="Q470" i="26"/>
  <c r="P470" i="26"/>
  <c r="O470" i="26"/>
  <c r="N470" i="26"/>
  <c r="X469" i="26"/>
  <c r="U469" i="26"/>
  <c r="S469" i="26"/>
  <c r="R469" i="26"/>
  <c r="Q469" i="26"/>
  <c r="P469" i="26"/>
  <c r="O469" i="26"/>
  <c r="N469" i="26"/>
  <c r="X468" i="26"/>
  <c r="U468" i="26"/>
  <c r="S468" i="26"/>
  <c r="R468" i="26"/>
  <c r="Q468" i="26"/>
  <c r="P468" i="26"/>
  <c r="O468" i="26"/>
  <c r="N468" i="26"/>
  <c r="X467" i="26"/>
  <c r="U467" i="26"/>
  <c r="S467" i="26"/>
  <c r="R467" i="26"/>
  <c r="Q467" i="26"/>
  <c r="P467" i="26"/>
  <c r="O467" i="26"/>
  <c r="N467" i="26"/>
  <c r="X466" i="26"/>
  <c r="U466" i="26"/>
  <c r="S466" i="26"/>
  <c r="R466" i="26"/>
  <c r="Q466" i="26"/>
  <c r="P466" i="26"/>
  <c r="O466" i="26"/>
  <c r="N466" i="26"/>
  <c r="X465" i="26"/>
  <c r="U465" i="26"/>
  <c r="S465" i="26"/>
  <c r="R465" i="26"/>
  <c r="Q465" i="26"/>
  <c r="P465" i="26"/>
  <c r="O465" i="26"/>
  <c r="N465" i="26"/>
  <c r="X464" i="26"/>
  <c r="U464" i="26"/>
  <c r="S464" i="26"/>
  <c r="R464" i="26"/>
  <c r="Q464" i="26"/>
  <c r="P464" i="26"/>
  <c r="O464" i="26"/>
  <c r="N464" i="26"/>
  <c r="X463" i="26"/>
  <c r="U463" i="26"/>
  <c r="S463" i="26"/>
  <c r="R463" i="26"/>
  <c r="Q463" i="26"/>
  <c r="P463" i="26"/>
  <c r="O463" i="26"/>
  <c r="N463" i="26"/>
  <c r="T463" i="26" s="1"/>
  <c r="X462" i="26"/>
  <c r="U462" i="26"/>
  <c r="S462" i="26"/>
  <c r="R462" i="26"/>
  <c r="Q462" i="26"/>
  <c r="P462" i="26"/>
  <c r="O462" i="26"/>
  <c r="N462" i="26"/>
  <c r="X461" i="26"/>
  <c r="U461" i="26"/>
  <c r="S461" i="26"/>
  <c r="R461" i="26"/>
  <c r="Q461" i="26"/>
  <c r="P461" i="26"/>
  <c r="O461" i="26"/>
  <c r="N461" i="26"/>
  <c r="X460" i="26"/>
  <c r="U460" i="26"/>
  <c r="S460" i="26"/>
  <c r="R460" i="26"/>
  <c r="Q460" i="26"/>
  <c r="P460" i="26"/>
  <c r="O460" i="26"/>
  <c r="N460" i="26"/>
  <c r="X459" i="26"/>
  <c r="U459" i="26"/>
  <c r="S459" i="26"/>
  <c r="R459" i="26"/>
  <c r="Q459" i="26"/>
  <c r="P459" i="26"/>
  <c r="O459" i="26"/>
  <c r="N459" i="26"/>
  <c r="X458" i="26"/>
  <c r="U458" i="26"/>
  <c r="S458" i="26"/>
  <c r="R458" i="26"/>
  <c r="Q458" i="26"/>
  <c r="P458" i="26"/>
  <c r="O458" i="26"/>
  <c r="N458" i="26"/>
  <c r="X457" i="26"/>
  <c r="U457" i="26"/>
  <c r="S457" i="26"/>
  <c r="R457" i="26"/>
  <c r="Q457" i="26"/>
  <c r="P457" i="26"/>
  <c r="T457" i="26" s="1"/>
  <c r="O457" i="26"/>
  <c r="N457" i="26"/>
  <c r="X456" i="26"/>
  <c r="U456" i="26"/>
  <c r="S456" i="26"/>
  <c r="R456" i="26"/>
  <c r="Q456" i="26"/>
  <c r="P456" i="26"/>
  <c r="O456" i="26"/>
  <c r="N456" i="26"/>
  <c r="X455" i="26"/>
  <c r="U455" i="26"/>
  <c r="S455" i="26"/>
  <c r="R455" i="26"/>
  <c r="Q455" i="26"/>
  <c r="P455" i="26"/>
  <c r="O455" i="26"/>
  <c r="N455" i="26"/>
  <c r="T455" i="26" s="1"/>
  <c r="X454" i="26"/>
  <c r="U454" i="26"/>
  <c r="S454" i="26"/>
  <c r="R454" i="26"/>
  <c r="Q454" i="26"/>
  <c r="P454" i="26"/>
  <c r="O454" i="26"/>
  <c r="N454" i="26"/>
  <c r="T454" i="26" s="1"/>
  <c r="X453" i="26"/>
  <c r="U453" i="26"/>
  <c r="S453" i="26"/>
  <c r="R453" i="26"/>
  <c r="Q453" i="26"/>
  <c r="P453" i="26"/>
  <c r="O453" i="26"/>
  <c r="N453" i="26"/>
  <c r="T453" i="26" s="1"/>
  <c r="X452" i="26"/>
  <c r="U452" i="26"/>
  <c r="S452" i="26"/>
  <c r="R452" i="26"/>
  <c r="Q452" i="26"/>
  <c r="P452" i="26"/>
  <c r="O452" i="26"/>
  <c r="N452" i="26"/>
  <c r="T452" i="26" s="1"/>
  <c r="X451" i="26"/>
  <c r="U451" i="26"/>
  <c r="S451" i="26"/>
  <c r="R451" i="26"/>
  <c r="Q451" i="26"/>
  <c r="P451" i="26"/>
  <c r="O451" i="26"/>
  <c r="N451" i="26"/>
  <c r="T451" i="26" s="1"/>
  <c r="X450" i="26"/>
  <c r="U450" i="26"/>
  <c r="S450" i="26"/>
  <c r="R450" i="26"/>
  <c r="Q450" i="26"/>
  <c r="P450" i="26"/>
  <c r="O450" i="26"/>
  <c r="N450" i="26"/>
  <c r="X449" i="26"/>
  <c r="U449" i="26"/>
  <c r="S449" i="26"/>
  <c r="R449" i="26"/>
  <c r="Q449" i="26"/>
  <c r="P449" i="26"/>
  <c r="O449" i="26"/>
  <c r="N449" i="26"/>
  <c r="X448" i="26"/>
  <c r="U448" i="26"/>
  <c r="S448" i="26"/>
  <c r="R448" i="26"/>
  <c r="Q448" i="26"/>
  <c r="P448" i="26"/>
  <c r="O448" i="26"/>
  <c r="N448" i="26"/>
  <c r="X447" i="26"/>
  <c r="U447" i="26"/>
  <c r="S447" i="26"/>
  <c r="R447" i="26"/>
  <c r="Q447" i="26"/>
  <c r="P447" i="26"/>
  <c r="O447" i="26"/>
  <c r="N447" i="26"/>
  <c r="X446" i="26"/>
  <c r="U446" i="26"/>
  <c r="S446" i="26"/>
  <c r="R446" i="26"/>
  <c r="Q446" i="26"/>
  <c r="P446" i="26"/>
  <c r="O446" i="26"/>
  <c r="N446" i="26"/>
  <c r="X445" i="26"/>
  <c r="U445" i="26"/>
  <c r="S445" i="26"/>
  <c r="R445" i="26"/>
  <c r="Q445" i="26"/>
  <c r="P445" i="26"/>
  <c r="O445" i="26"/>
  <c r="N445" i="26"/>
  <c r="X444" i="26"/>
  <c r="U444" i="26"/>
  <c r="S444" i="26"/>
  <c r="R444" i="26"/>
  <c r="Q444" i="26"/>
  <c r="P444" i="26"/>
  <c r="O444" i="26"/>
  <c r="N444" i="26"/>
  <c r="X443" i="26"/>
  <c r="U443" i="26"/>
  <c r="S443" i="26"/>
  <c r="R443" i="26"/>
  <c r="Q443" i="26"/>
  <c r="P443" i="26"/>
  <c r="O443" i="26"/>
  <c r="N443" i="26"/>
  <c r="X442" i="26"/>
  <c r="U442" i="26"/>
  <c r="S442" i="26"/>
  <c r="R442" i="26"/>
  <c r="Q442" i="26"/>
  <c r="P442" i="26"/>
  <c r="O442" i="26"/>
  <c r="N442" i="26"/>
  <c r="X441" i="26"/>
  <c r="U441" i="26"/>
  <c r="S441" i="26"/>
  <c r="R441" i="26"/>
  <c r="Q441" i="26"/>
  <c r="P441" i="26"/>
  <c r="O441" i="26"/>
  <c r="N441" i="26"/>
  <c r="X440" i="26"/>
  <c r="U440" i="26"/>
  <c r="S440" i="26"/>
  <c r="R440" i="26"/>
  <c r="Q440" i="26"/>
  <c r="P440" i="26"/>
  <c r="O440" i="26"/>
  <c r="N440" i="26"/>
  <c r="X439" i="26"/>
  <c r="U439" i="26"/>
  <c r="S439" i="26"/>
  <c r="R439" i="26"/>
  <c r="Q439" i="26"/>
  <c r="P439" i="26"/>
  <c r="T439" i="26" s="1"/>
  <c r="O439" i="26"/>
  <c r="N439" i="26"/>
  <c r="X438" i="26"/>
  <c r="U438" i="26"/>
  <c r="S438" i="26"/>
  <c r="R438" i="26"/>
  <c r="Q438" i="26"/>
  <c r="P438" i="26"/>
  <c r="O438" i="26"/>
  <c r="N438" i="26"/>
  <c r="X437" i="26"/>
  <c r="U437" i="26"/>
  <c r="S437" i="26"/>
  <c r="R437" i="26"/>
  <c r="Q437" i="26"/>
  <c r="P437" i="26"/>
  <c r="O437" i="26"/>
  <c r="N437" i="26"/>
  <c r="X436" i="26"/>
  <c r="U436" i="26"/>
  <c r="S436" i="26"/>
  <c r="R436" i="26"/>
  <c r="Q436" i="26"/>
  <c r="P436" i="26"/>
  <c r="O436" i="26"/>
  <c r="N436" i="26"/>
  <c r="X435" i="26"/>
  <c r="U435" i="26"/>
  <c r="S435" i="26"/>
  <c r="R435" i="26"/>
  <c r="Q435" i="26"/>
  <c r="P435" i="26"/>
  <c r="O435" i="26"/>
  <c r="N435" i="26"/>
  <c r="X434" i="26"/>
  <c r="U434" i="26"/>
  <c r="S434" i="26"/>
  <c r="R434" i="26"/>
  <c r="Q434" i="26"/>
  <c r="P434" i="26"/>
  <c r="O434" i="26"/>
  <c r="N434" i="26"/>
  <c r="X433" i="26"/>
  <c r="U433" i="26"/>
  <c r="S433" i="26"/>
  <c r="R433" i="26"/>
  <c r="Q433" i="26"/>
  <c r="P433" i="26"/>
  <c r="T433" i="26" s="1"/>
  <c r="O433" i="26"/>
  <c r="N433" i="26"/>
  <c r="X432" i="26"/>
  <c r="U432" i="26"/>
  <c r="S432" i="26"/>
  <c r="R432" i="26"/>
  <c r="Q432" i="26"/>
  <c r="P432" i="26"/>
  <c r="O432" i="26"/>
  <c r="N432" i="26"/>
  <c r="X431" i="26"/>
  <c r="U431" i="26"/>
  <c r="S431" i="26"/>
  <c r="R431" i="26"/>
  <c r="Q431" i="26"/>
  <c r="T431" i="26" s="1"/>
  <c r="P431" i="26"/>
  <c r="O431" i="26"/>
  <c r="N431" i="26"/>
  <c r="X430" i="26"/>
  <c r="U430" i="26"/>
  <c r="S430" i="26"/>
  <c r="R430" i="26"/>
  <c r="Q430" i="26"/>
  <c r="P430" i="26"/>
  <c r="O430" i="26"/>
  <c r="N430" i="26"/>
  <c r="X429" i="26"/>
  <c r="U429" i="26"/>
  <c r="S429" i="26"/>
  <c r="R429" i="26"/>
  <c r="Q429" i="26"/>
  <c r="P429" i="26"/>
  <c r="O429" i="26"/>
  <c r="N429" i="26"/>
  <c r="X428" i="26"/>
  <c r="U428" i="26"/>
  <c r="S428" i="26"/>
  <c r="R428" i="26"/>
  <c r="Q428" i="26"/>
  <c r="P428" i="26"/>
  <c r="O428" i="26"/>
  <c r="N428" i="26"/>
  <c r="X427" i="26"/>
  <c r="U427" i="26"/>
  <c r="S427" i="26"/>
  <c r="R427" i="26"/>
  <c r="Q427" i="26"/>
  <c r="P427" i="26"/>
  <c r="O427" i="26"/>
  <c r="N427" i="26"/>
  <c r="X426" i="26"/>
  <c r="U426" i="26"/>
  <c r="S426" i="26"/>
  <c r="R426" i="26"/>
  <c r="Q426" i="26"/>
  <c r="T426" i="26" s="1"/>
  <c r="P426" i="26"/>
  <c r="O426" i="26"/>
  <c r="N426" i="26"/>
  <c r="X425" i="26"/>
  <c r="U425" i="26"/>
  <c r="S425" i="26"/>
  <c r="R425" i="26"/>
  <c r="Q425" i="26"/>
  <c r="P425" i="26"/>
  <c r="O425" i="26"/>
  <c r="N425" i="26"/>
  <c r="X424" i="26"/>
  <c r="U424" i="26"/>
  <c r="S424" i="26"/>
  <c r="R424" i="26"/>
  <c r="Q424" i="26"/>
  <c r="P424" i="26"/>
  <c r="O424" i="26"/>
  <c r="N424" i="26"/>
  <c r="X423" i="26"/>
  <c r="U423" i="26"/>
  <c r="S423" i="26"/>
  <c r="R423" i="26"/>
  <c r="T423" i="26" s="1"/>
  <c r="Q423" i="26"/>
  <c r="P423" i="26"/>
  <c r="O423" i="26"/>
  <c r="N423" i="26"/>
  <c r="X422" i="26"/>
  <c r="U422" i="26"/>
  <c r="S422" i="26"/>
  <c r="R422" i="26"/>
  <c r="Q422" i="26"/>
  <c r="P422" i="26"/>
  <c r="O422" i="26"/>
  <c r="N422" i="26"/>
  <c r="X421" i="26"/>
  <c r="U421" i="26"/>
  <c r="S421" i="26"/>
  <c r="R421" i="26"/>
  <c r="Q421" i="26"/>
  <c r="P421" i="26"/>
  <c r="O421" i="26"/>
  <c r="N421" i="26"/>
  <c r="X420" i="26"/>
  <c r="U420" i="26"/>
  <c r="S420" i="26"/>
  <c r="R420" i="26"/>
  <c r="Q420" i="26"/>
  <c r="P420" i="26"/>
  <c r="O420" i="26"/>
  <c r="N420" i="26"/>
  <c r="X419" i="26"/>
  <c r="U419" i="26"/>
  <c r="S419" i="26"/>
  <c r="R419" i="26"/>
  <c r="Q419" i="26"/>
  <c r="P419" i="26"/>
  <c r="O419" i="26"/>
  <c r="N419" i="26"/>
  <c r="X418" i="26"/>
  <c r="U418" i="26"/>
  <c r="S418" i="26"/>
  <c r="R418" i="26"/>
  <c r="Q418" i="26"/>
  <c r="P418" i="26"/>
  <c r="O418" i="26"/>
  <c r="N418" i="26"/>
  <c r="X417" i="26"/>
  <c r="U417" i="26"/>
  <c r="S417" i="26"/>
  <c r="R417" i="26"/>
  <c r="Q417" i="26"/>
  <c r="P417" i="26"/>
  <c r="O417" i="26"/>
  <c r="N417" i="26"/>
  <c r="X416" i="26"/>
  <c r="U416" i="26"/>
  <c r="S416" i="26"/>
  <c r="R416" i="26"/>
  <c r="Q416" i="26"/>
  <c r="P416" i="26"/>
  <c r="O416" i="26"/>
  <c r="N416" i="26"/>
  <c r="X415" i="26"/>
  <c r="U415" i="26"/>
  <c r="S415" i="26"/>
  <c r="R415" i="26"/>
  <c r="Q415" i="26"/>
  <c r="P415" i="26"/>
  <c r="O415" i="26"/>
  <c r="N415" i="26"/>
  <c r="X414" i="26"/>
  <c r="U414" i="26"/>
  <c r="S414" i="26"/>
  <c r="R414" i="26"/>
  <c r="Q414" i="26"/>
  <c r="P414" i="26"/>
  <c r="O414" i="26"/>
  <c r="N414" i="26"/>
  <c r="X413" i="26"/>
  <c r="U413" i="26"/>
  <c r="S413" i="26"/>
  <c r="R413" i="26"/>
  <c r="Q413" i="26"/>
  <c r="P413" i="26"/>
  <c r="O413" i="26"/>
  <c r="N413" i="26"/>
  <c r="X412" i="26"/>
  <c r="U412" i="26"/>
  <c r="S412" i="26"/>
  <c r="R412" i="26"/>
  <c r="Q412" i="26"/>
  <c r="P412" i="26"/>
  <c r="O412" i="26"/>
  <c r="N412" i="26"/>
  <c r="X411" i="26"/>
  <c r="U411" i="26"/>
  <c r="S411" i="26"/>
  <c r="R411" i="26"/>
  <c r="Q411" i="26"/>
  <c r="P411" i="26"/>
  <c r="O411" i="26"/>
  <c r="N411" i="26"/>
  <c r="X410" i="26"/>
  <c r="U410" i="26"/>
  <c r="S410" i="26"/>
  <c r="R410" i="26"/>
  <c r="Q410" i="26"/>
  <c r="P410" i="26"/>
  <c r="O410" i="26"/>
  <c r="N410" i="26"/>
  <c r="X409" i="26"/>
  <c r="U409" i="26"/>
  <c r="S409" i="26"/>
  <c r="R409" i="26"/>
  <c r="Q409" i="26"/>
  <c r="P409" i="26"/>
  <c r="O409" i="26"/>
  <c r="N409" i="26"/>
  <c r="X408" i="26"/>
  <c r="U408" i="26"/>
  <c r="S408" i="26"/>
  <c r="T408" i="26" s="1"/>
  <c r="R408" i="26"/>
  <c r="Q408" i="26"/>
  <c r="P408" i="26"/>
  <c r="O408" i="26"/>
  <c r="N408" i="26"/>
  <c r="X407" i="26"/>
  <c r="U407" i="26"/>
  <c r="T407" i="26"/>
  <c r="S407" i="26"/>
  <c r="R407" i="26"/>
  <c r="Q407" i="26"/>
  <c r="P407" i="26"/>
  <c r="O407" i="26"/>
  <c r="N407" i="26"/>
  <c r="X406" i="26"/>
  <c r="U406" i="26"/>
  <c r="S406" i="26"/>
  <c r="R406" i="26"/>
  <c r="Q406" i="26"/>
  <c r="P406" i="26"/>
  <c r="O406" i="26"/>
  <c r="N406" i="26"/>
  <c r="T406" i="26" s="1"/>
  <c r="X405" i="26"/>
  <c r="U405" i="26"/>
  <c r="S405" i="26"/>
  <c r="R405" i="26"/>
  <c r="Q405" i="26"/>
  <c r="P405" i="26"/>
  <c r="O405" i="26"/>
  <c r="N405" i="26"/>
  <c r="T405" i="26" s="1"/>
  <c r="X404" i="26"/>
  <c r="U404" i="26"/>
  <c r="S404" i="26"/>
  <c r="R404" i="26"/>
  <c r="Q404" i="26"/>
  <c r="P404" i="26"/>
  <c r="O404" i="26"/>
  <c r="N404" i="26"/>
  <c r="X403" i="26"/>
  <c r="U403" i="26"/>
  <c r="S403" i="26"/>
  <c r="R403" i="26"/>
  <c r="Q403" i="26"/>
  <c r="P403" i="26"/>
  <c r="O403" i="26"/>
  <c r="N403" i="26"/>
  <c r="X402" i="26"/>
  <c r="U402" i="26"/>
  <c r="S402" i="26"/>
  <c r="R402" i="26"/>
  <c r="Q402" i="26"/>
  <c r="P402" i="26"/>
  <c r="O402" i="26"/>
  <c r="N402" i="26"/>
  <c r="X401" i="26"/>
  <c r="U401" i="26"/>
  <c r="S401" i="26"/>
  <c r="R401" i="26"/>
  <c r="Q401" i="26"/>
  <c r="P401" i="26"/>
  <c r="O401" i="26"/>
  <c r="N401" i="26"/>
  <c r="X400" i="26"/>
  <c r="U400" i="26"/>
  <c r="S400" i="26"/>
  <c r="R400" i="26"/>
  <c r="Q400" i="26"/>
  <c r="P400" i="26"/>
  <c r="O400" i="26"/>
  <c r="N400" i="26"/>
  <c r="X399" i="26"/>
  <c r="U399" i="26"/>
  <c r="S399" i="26"/>
  <c r="R399" i="26"/>
  <c r="Q399" i="26"/>
  <c r="P399" i="26"/>
  <c r="O399" i="26"/>
  <c r="N399" i="26"/>
  <c r="T399" i="26" s="1"/>
  <c r="X398" i="26"/>
  <c r="U398" i="26"/>
  <c r="S398" i="26"/>
  <c r="R398" i="26"/>
  <c r="Q398" i="26"/>
  <c r="P398" i="26"/>
  <c r="O398" i="26"/>
  <c r="N398" i="26"/>
  <c r="X397" i="26"/>
  <c r="U397" i="26"/>
  <c r="S397" i="26"/>
  <c r="R397" i="26"/>
  <c r="Q397" i="26"/>
  <c r="P397" i="26"/>
  <c r="O397" i="26"/>
  <c r="N397" i="26"/>
  <c r="X396" i="26"/>
  <c r="U396" i="26"/>
  <c r="S396" i="26"/>
  <c r="R396" i="26"/>
  <c r="Q396" i="26"/>
  <c r="P396" i="26"/>
  <c r="O396" i="26"/>
  <c r="N396" i="26"/>
  <c r="X395" i="26"/>
  <c r="U395" i="26"/>
  <c r="S395" i="26"/>
  <c r="R395" i="26"/>
  <c r="Q395" i="26"/>
  <c r="P395" i="26"/>
  <c r="O395" i="26"/>
  <c r="N395" i="26"/>
  <c r="X394" i="26"/>
  <c r="U394" i="26"/>
  <c r="S394" i="26"/>
  <c r="R394" i="26"/>
  <c r="Q394" i="26"/>
  <c r="P394" i="26"/>
  <c r="O394" i="26"/>
  <c r="N394" i="26"/>
  <c r="X393" i="26"/>
  <c r="U393" i="26"/>
  <c r="S393" i="26"/>
  <c r="R393" i="26"/>
  <c r="Q393" i="26"/>
  <c r="P393" i="26"/>
  <c r="O393" i="26"/>
  <c r="N393" i="26"/>
  <c r="X392" i="26"/>
  <c r="U392" i="26"/>
  <c r="S392" i="26"/>
  <c r="R392" i="26"/>
  <c r="Q392" i="26"/>
  <c r="P392" i="26"/>
  <c r="O392" i="26"/>
  <c r="N392" i="26"/>
  <c r="X391" i="26"/>
  <c r="U391" i="26"/>
  <c r="S391" i="26"/>
  <c r="R391" i="26"/>
  <c r="Q391" i="26"/>
  <c r="P391" i="26"/>
  <c r="O391" i="26"/>
  <c r="N391" i="26"/>
  <c r="T391" i="26" s="1"/>
  <c r="X390" i="26"/>
  <c r="U390" i="26"/>
  <c r="S390" i="26"/>
  <c r="R390" i="26"/>
  <c r="Q390" i="26"/>
  <c r="P390" i="26"/>
  <c r="O390" i="26"/>
  <c r="N390" i="26"/>
  <c r="T390" i="26" s="1"/>
  <c r="X389" i="26"/>
  <c r="U389" i="26"/>
  <c r="S389" i="26"/>
  <c r="R389" i="26"/>
  <c r="Q389" i="26"/>
  <c r="P389" i="26"/>
  <c r="O389" i="26"/>
  <c r="N389" i="26"/>
  <c r="T389" i="26" s="1"/>
  <c r="X388" i="26"/>
  <c r="U388" i="26"/>
  <c r="S388" i="26"/>
  <c r="R388" i="26"/>
  <c r="Q388" i="26"/>
  <c r="P388" i="26"/>
  <c r="O388" i="26"/>
  <c r="N388" i="26"/>
  <c r="T388" i="26" s="1"/>
  <c r="X387" i="26"/>
  <c r="U387" i="26"/>
  <c r="S387" i="26"/>
  <c r="R387" i="26"/>
  <c r="Q387" i="26"/>
  <c r="P387" i="26"/>
  <c r="O387" i="26"/>
  <c r="N387" i="26"/>
  <c r="T387" i="26" s="1"/>
  <c r="X386" i="26"/>
  <c r="U386" i="26"/>
  <c r="S386" i="26"/>
  <c r="R386" i="26"/>
  <c r="Q386" i="26"/>
  <c r="P386" i="26"/>
  <c r="O386" i="26"/>
  <c r="N386" i="26"/>
  <c r="X385" i="26"/>
  <c r="U385" i="26"/>
  <c r="R385" i="26"/>
  <c r="Q385" i="26"/>
  <c r="P385" i="26"/>
  <c r="O385" i="26"/>
  <c r="N385" i="26"/>
  <c r="G385" i="26"/>
  <c r="S385" i="26" s="1"/>
  <c r="X384" i="26"/>
  <c r="U384" i="26"/>
  <c r="S384" i="26"/>
  <c r="R384" i="26"/>
  <c r="Q384" i="26"/>
  <c r="P384" i="26"/>
  <c r="T384" i="26" s="1"/>
  <c r="O384" i="26"/>
  <c r="N384" i="26"/>
  <c r="X383" i="26"/>
  <c r="U383" i="26"/>
  <c r="S383" i="26"/>
  <c r="R383" i="26"/>
  <c r="Q383" i="26"/>
  <c r="P383" i="26"/>
  <c r="O383" i="26"/>
  <c r="N383" i="26"/>
  <c r="X382" i="26"/>
  <c r="U382" i="26"/>
  <c r="S382" i="26"/>
  <c r="R382" i="26"/>
  <c r="Q382" i="26"/>
  <c r="P382" i="26"/>
  <c r="O382" i="26"/>
  <c r="N382" i="26"/>
  <c r="X381" i="26"/>
  <c r="U381" i="26"/>
  <c r="S381" i="26"/>
  <c r="R381" i="26"/>
  <c r="Q381" i="26"/>
  <c r="P381" i="26"/>
  <c r="O381" i="26"/>
  <c r="N381" i="26"/>
  <c r="X380" i="26"/>
  <c r="U380" i="26"/>
  <c r="S380" i="26"/>
  <c r="R380" i="26"/>
  <c r="Q380" i="26"/>
  <c r="P380" i="26"/>
  <c r="O380" i="26"/>
  <c r="N380" i="26"/>
  <c r="X379" i="26"/>
  <c r="U379" i="26"/>
  <c r="S379" i="26"/>
  <c r="R379" i="26"/>
  <c r="Q379" i="26"/>
  <c r="P379" i="26"/>
  <c r="O379" i="26"/>
  <c r="N379" i="26"/>
  <c r="X378" i="26"/>
  <c r="U378" i="26"/>
  <c r="S378" i="26"/>
  <c r="R378" i="26"/>
  <c r="Q378" i="26"/>
  <c r="P378" i="26"/>
  <c r="T378" i="26" s="1"/>
  <c r="O378" i="26"/>
  <c r="N378" i="26"/>
  <c r="X377" i="26"/>
  <c r="U377" i="26"/>
  <c r="S377" i="26"/>
  <c r="R377" i="26"/>
  <c r="Q377" i="26"/>
  <c r="P377" i="26"/>
  <c r="O377" i="26"/>
  <c r="N377" i="26"/>
  <c r="X376" i="26"/>
  <c r="U376" i="26"/>
  <c r="S376" i="26"/>
  <c r="R376" i="26"/>
  <c r="Q376" i="26"/>
  <c r="T376" i="26" s="1"/>
  <c r="P376" i="26"/>
  <c r="O376" i="26"/>
  <c r="N376" i="26"/>
  <c r="X375" i="26"/>
  <c r="U375" i="26"/>
  <c r="S375" i="26"/>
  <c r="R375" i="26"/>
  <c r="Q375" i="26"/>
  <c r="P375" i="26"/>
  <c r="O375" i="26"/>
  <c r="N375" i="26"/>
  <c r="X374" i="26"/>
  <c r="U374" i="26"/>
  <c r="S374" i="26"/>
  <c r="R374" i="26"/>
  <c r="Q374" i="26"/>
  <c r="P374" i="26"/>
  <c r="O374" i="26"/>
  <c r="N374" i="26"/>
  <c r="X373" i="26"/>
  <c r="U373" i="26"/>
  <c r="S373" i="26"/>
  <c r="R373" i="26"/>
  <c r="Q373" i="26"/>
  <c r="P373" i="26"/>
  <c r="O373" i="26"/>
  <c r="N373" i="26"/>
  <c r="X372" i="26"/>
  <c r="U372" i="26"/>
  <c r="S372" i="26"/>
  <c r="R372" i="26"/>
  <c r="Q372" i="26"/>
  <c r="P372" i="26"/>
  <c r="O372" i="26"/>
  <c r="N372" i="26"/>
  <c r="X371" i="26"/>
  <c r="U371" i="26"/>
  <c r="S371" i="26"/>
  <c r="R371" i="26"/>
  <c r="Q371" i="26"/>
  <c r="T371" i="26" s="1"/>
  <c r="P371" i="26"/>
  <c r="O371" i="26"/>
  <c r="N371" i="26"/>
  <c r="X370" i="26"/>
  <c r="U370" i="26"/>
  <c r="S370" i="26"/>
  <c r="R370" i="26"/>
  <c r="Q370" i="26"/>
  <c r="P370" i="26"/>
  <c r="O370" i="26"/>
  <c r="N370" i="26"/>
  <c r="X369" i="26"/>
  <c r="U369" i="26"/>
  <c r="S369" i="26"/>
  <c r="R369" i="26"/>
  <c r="T369" i="26" s="1"/>
  <c r="Q369" i="26"/>
  <c r="P369" i="26"/>
  <c r="O369" i="26"/>
  <c r="N369" i="26"/>
  <c r="X368" i="26"/>
  <c r="U368" i="26"/>
  <c r="S368" i="26"/>
  <c r="R368" i="26"/>
  <c r="Q368" i="26"/>
  <c r="P368" i="26"/>
  <c r="O368" i="26"/>
  <c r="N368" i="26"/>
  <c r="T368" i="26" s="1"/>
  <c r="X367" i="26"/>
  <c r="U367" i="26"/>
  <c r="S367" i="26"/>
  <c r="R367" i="26"/>
  <c r="Q367" i="26"/>
  <c r="P367" i="26"/>
  <c r="O367" i="26"/>
  <c r="N367" i="26"/>
  <c r="X366" i="26"/>
  <c r="U366" i="26"/>
  <c r="S366" i="26"/>
  <c r="R366" i="26"/>
  <c r="Q366" i="26"/>
  <c r="P366" i="26"/>
  <c r="O366" i="26"/>
  <c r="N366" i="26"/>
  <c r="X365" i="26"/>
  <c r="U365" i="26"/>
  <c r="S365" i="26"/>
  <c r="R365" i="26"/>
  <c r="Q365" i="26"/>
  <c r="P365" i="26"/>
  <c r="O365" i="26"/>
  <c r="N365" i="26"/>
  <c r="X364" i="26"/>
  <c r="U364" i="26"/>
  <c r="S364" i="26"/>
  <c r="R364" i="26"/>
  <c r="Q364" i="26"/>
  <c r="P364" i="26"/>
  <c r="O364" i="26"/>
  <c r="N364" i="26"/>
  <c r="X363" i="26"/>
  <c r="U363" i="26"/>
  <c r="S363" i="26"/>
  <c r="R363" i="26"/>
  <c r="Q363" i="26"/>
  <c r="P363" i="26"/>
  <c r="O363" i="26"/>
  <c r="N363" i="26"/>
  <c r="X362" i="26"/>
  <c r="U362" i="26"/>
  <c r="S362" i="26"/>
  <c r="R362" i="26"/>
  <c r="Q362" i="26"/>
  <c r="P362" i="26"/>
  <c r="O362" i="26"/>
  <c r="N362" i="26"/>
  <c r="X361" i="26"/>
  <c r="U361" i="26"/>
  <c r="T361" i="26"/>
  <c r="S361" i="26"/>
  <c r="R361" i="26"/>
  <c r="Q361" i="26"/>
  <c r="P361" i="26"/>
  <c r="O361" i="26"/>
  <c r="N361" i="26"/>
  <c r="X360" i="26"/>
  <c r="U360" i="26"/>
  <c r="S360" i="26"/>
  <c r="R360" i="26"/>
  <c r="Q360" i="26"/>
  <c r="P360" i="26"/>
  <c r="O360" i="26"/>
  <c r="N360" i="26"/>
  <c r="T360" i="26" s="1"/>
  <c r="X359" i="26"/>
  <c r="U359" i="26"/>
  <c r="S359" i="26"/>
  <c r="R359" i="26"/>
  <c r="Q359" i="26"/>
  <c r="P359" i="26"/>
  <c r="O359" i="26"/>
  <c r="N359" i="26"/>
  <c r="X358" i="26"/>
  <c r="U358" i="26"/>
  <c r="S358" i="26"/>
  <c r="R358" i="26"/>
  <c r="Q358" i="26"/>
  <c r="P358" i="26"/>
  <c r="O358" i="26"/>
  <c r="N358" i="26"/>
  <c r="X357" i="26"/>
  <c r="U357" i="26"/>
  <c r="S357" i="26"/>
  <c r="R357" i="26"/>
  <c r="Q357" i="26"/>
  <c r="P357" i="26"/>
  <c r="O357" i="26"/>
  <c r="N357" i="26"/>
  <c r="X356" i="26"/>
  <c r="U356" i="26"/>
  <c r="S356" i="26"/>
  <c r="R356" i="26"/>
  <c r="Q356" i="26"/>
  <c r="P356" i="26"/>
  <c r="O356" i="26"/>
  <c r="N356" i="26"/>
  <c r="X355" i="26"/>
  <c r="U355" i="26"/>
  <c r="S355" i="26"/>
  <c r="R355" i="26"/>
  <c r="Q355" i="26"/>
  <c r="P355" i="26"/>
  <c r="O355" i="26"/>
  <c r="N355" i="26"/>
  <c r="X354" i="26"/>
  <c r="U354" i="26"/>
  <c r="S354" i="26"/>
  <c r="R354" i="26"/>
  <c r="Q354" i="26"/>
  <c r="P354" i="26"/>
  <c r="O354" i="26"/>
  <c r="N354" i="26"/>
  <c r="X353" i="26"/>
  <c r="U353" i="26"/>
  <c r="S353" i="26"/>
  <c r="R353" i="26"/>
  <c r="Q353" i="26"/>
  <c r="P353" i="26"/>
  <c r="O353" i="26"/>
  <c r="N353" i="26"/>
  <c r="T353" i="26" s="1"/>
  <c r="X352" i="26"/>
  <c r="U352" i="26"/>
  <c r="S352" i="26"/>
  <c r="R352" i="26"/>
  <c r="Q352" i="26"/>
  <c r="P352" i="26"/>
  <c r="O352" i="26"/>
  <c r="N352" i="26"/>
  <c r="T352" i="26" s="1"/>
  <c r="X351" i="26"/>
  <c r="U351" i="26"/>
  <c r="S351" i="26"/>
  <c r="R351" i="26"/>
  <c r="Q351" i="26"/>
  <c r="P351" i="26"/>
  <c r="O351" i="26"/>
  <c r="N351" i="26"/>
  <c r="X350" i="26"/>
  <c r="U350" i="26"/>
  <c r="S350" i="26"/>
  <c r="R350" i="26"/>
  <c r="Q350" i="26"/>
  <c r="P350" i="26"/>
  <c r="O350" i="26"/>
  <c r="N350" i="26"/>
  <c r="X349" i="26"/>
  <c r="U349" i="26"/>
  <c r="S349" i="26"/>
  <c r="R349" i="26"/>
  <c r="Q349" i="26"/>
  <c r="P349" i="26"/>
  <c r="O349" i="26"/>
  <c r="N349" i="26"/>
  <c r="X348" i="26"/>
  <c r="U348" i="26"/>
  <c r="S348" i="26"/>
  <c r="R348" i="26"/>
  <c r="Q348" i="26"/>
  <c r="P348" i="26"/>
  <c r="O348" i="26"/>
  <c r="N348" i="26"/>
  <c r="X347" i="26"/>
  <c r="U347" i="26"/>
  <c r="S347" i="26"/>
  <c r="R347" i="26"/>
  <c r="Q347" i="26"/>
  <c r="P347" i="26"/>
  <c r="O347" i="26"/>
  <c r="N347" i="26"/>
  <c r="X346" i="26"/>
  <c r="U346" i="26"/>
  <c r="S346" i="26"/>
  <c r="R346" i="26"/>
  <c r="Q346" i="26"/>
  <c r="P346" i="26"/>
  <c r="O346" i="26"/>
  <c r="N346" i="26"/>
  <c r="X345" i="26"/>
  <c r="U345" i="26"/>
  <c r="S345" i="26"/>
  <c r="R345" i="26"/>
  <c r="Q345" i="26"/>
  <c r="P345" i="26"/>
  <c r="O345" i="26"/>
  <c r="N345" i="26"/>
  <c r="X344" i="26"/>
  <c r="U344" i="26"/>
  <c r="S344" i="26"/>
  <c r="R344" i="26"/>
  <c r="Q344" i="26"/>
  <c r="P344" i="26"/>
  <c r="T344" i="26" s="1"/>
  <c r="O344" i="26"/>
  <c r="N344" i="26"/>
  <c r="X343" i="26"/>
  <c r="U343" i="26"/>
  <c r="S343" i="26"/>
  <c r="R343" i="26"/>
  <c r="Q343" i="26"/>
  <c r="P343" i="26"/>
  <c r="O343" i="26"/>
  <c r="N343" i="26"/>
  <c r="X342" i="26"/>
  <c r="U342" i="26"/>
  <c r="S342" i="26"/>
  <c r="R342" i="26"/>
  <c r="Q342" i="26"/>
  <c r="P342" i="26"/>
  <c r="O342" i="26"/>
  <c r="N342" i="26"/>
  <c r="X341" i="26"/>
  <c r="U341" i="26"/>
  <c r="S341" i="26"/>
  <c r="R341" i="26"/>
  <c r="Q341" i="26"/>
  <c r="P341" i="26"/>
  <c r="O341" i="26"/>
  <c r="N341" i="26"/>
  <c r="X340" i="26"/>
  <c r="U340" i="26"/>
  <c r="S340" i="26"/>
  <c r="R340" i="26"/>
  <c r="Q340" i="26"/>
  <c r="P340" i="26"/>
  <c r="O340" i="26"/>
  <c r="N340" i="26"/>
  <c r="X339" i="26"/>
  <c r="U339" i="26"/>
  <c r="S339" i="26"/>
  <c r="R339" i="26"/>
  <c r="Q339" i="26"/>
  <c r="P339" i="26"/>
  <c r="O339" i="26"/>
  <c r="N339" i="26"/>
  <c r="X338" i="26"/>
  <c r="U338" i="26"/>
  <c r="S338" i="26"/>
  <c r="R338" i="26"/>
  <c r="Q338" i="26"/>
  <c r="P338" i="26"/>
  <c r="O338" i="26"/>
  <c r="N338" i="26"/>
  <c r="X337" i="26"/>
  <c r="U337" i="26"/>
  <c r="S337" i="26"/>
  <c r="R337" i="26"/>
  <c r="Q337" i="26"/>
  <c r="P337" i="26"/>
  <c r="O337" i="26"/>
  <c r="N337" i="26"/>
  <c r="X336" i="26"/>
  <c r="U336" i="26"/>
  <c r="S336" i="26"/>
  <c r="R336" i="26"/>
  <c r="Q336" i="26"/>
  <c r="P336" i="26"/>
  <c r="O336" i="26"/>
  <c r="N336" i="26"/>
  <c r="X335" i="26"/>
  <c r="U335" i="26"/>
  <c r="S335" i="26"/>
  <c r="R335" i="26"/>
  <c r="Q335" i="26"/>
  <c r="P335" i="26"/>
  <c r="O335" i="26"/>
  <c r="N335" i="26"/>
  <c r="X334" i="26"/>
  <c r="U334" i="26"/>
  <c r="S334" i="26"/>
  <c r="R334" i="26"/>
  <c r="Q334" i="26"/>
  <c r="P334" i="26"/>
  <c r="O334" i="26"/>
  <c r="N334" i="26"/>
  <c r="X333" i="26"/>
  <c r="U333" i="26"/>
  <c r="S333" i="26"/>
  <c r="R333" i="26"/>
  <c r="Q333" i="26"/>
  <c r="P333" i="26"/>
  <c r="O333" i="26"/>
  <c r="N333" i="26"/>
  <c r="X332" i="26"/>
  <c r="U332" i="26"/>
  <c r="S332" i="26"/>
  <c r="R332" i="26"/>
  <c r="Q332" i="26"/>
  <c r="P332" i="26"/>
  <c r="O332" i="26"/>
  <c r="N332" i="26"/>
  <c r="X331" i="26"/>
  <c r="U331" i="26"/>
  <c r="S331" i="26"/>
  <c r="R331" i="26"/>
  <c r="Q331" i="26"/>
  <c r="P331" i="26"/>
  <c r="O331" i="26"/>
  <c r="N331" i="26"/>
  <c r="X330" i="26"/>
  <c r="U330" i="26"/>
  <c r="S330" i="26"/>
  <c r="R330" i="26"/>
  <c r="Q330" i="26"/>
  <c r="P330" i="26"/>
  <c r="O330" i="26"/>
  <c r="N330" i="26"/>
  <c r="X329" i="26"/>
  <c r="U329" i="26"/>
  <c r="S329" i="26"/>
  <c r="R329" i="26"/>
  <c r="Q329" i="26"/>
  <c r="P329" i="26"/>
  <c r="O329" i="26"/>
  <c r="N329" i="26"/>
  <c r="X328" i="26"/>
  <c r="U328" i="26"/>
  <c r="S328" i="26"/>
  <c r="R328" i="26"/>
  <c r="Q328" i="26"/>
  <c r="P328" i="26"/>
  <c r="O328" i="26"/>
  <c r="N328" i="26"/>
  <c r="X327" i="26"/>
  <c r="U327" i="26"/>
  <c r="S327" i="26"/>
  <c r="R327" i="26"/>
  <c r="Q327" i="26"/>
  <c r="P327" i="26"/>
  <c r="O327" i="26"/>
  <c r="N327" i="26"/>
  <c r="X326" i="26"/>
  <c r="U326" i="26"/>
  <c r="T326" i="26"/>
  <c r="S326" i="26"/>
  <c r="R326" i="26"/>
  <c r="Q326" i="26"/>
  <c r="P326" i="26"/>
  <c r="O326" i="26"/>
  <c r="N326" i="26"/>
  <c r="X325" i="26"/>
  <c r="U325" i="26"/>
  <c r="S325" i="26"/>
  <c r="R325" i="26"/>
  <c r="Q325" i="26"/>
  <c r="P325" i="26"/>
  <c r="O325" i="26"/>
  <c r="N325" i="26"/>
  <c r="X324" i="26"/>
  <c r="U324" i="26"/>
  <c r="S324" i="26"/>
  <c r="R324" i="26"/>
  <c r="Q324" i="26"/>
  <c r="P324" i="26"/>
  <c r="O324" i="26"/>
  <c r="N324" i="26"/>
  <c r="X323" i="26"/>
  <c r="U323" i="26"/>
  <c r="S323" i="26"/>
  <c r="R323" i="26"/>
  <c r="Q323" i="26"/>
  <c r="P323" i="26"/>
  <c r="O323" i="26"/>
  <c r="N323" i="26"/>
  <c r="X322" i="26"/>
  <c r="U322" i="26"/>
  <c r="S322" i="26"/>
  <c r="R322" i="26"/>
  <c r="Q322" i="26"/>
  <c r="P322" i="26"/>
  <c r="O322" i="26"/>
  <c r="N322" i="26"/>
  <c r="X321" i="26"/>
  <c r="U321" i="26"/>
  <c r="S321" i="26"/>
  <c r="R321" i="26"/>
  <c r="Q321" i="26"/>
  <c r="P321" i="26"/>
  <c r="O321" i="26"/>
  <c r="N321" i="26"/>
  <c r="X320" i="26"/>
  <c r="U320" i="26"/>
  <c r="S320" i="26"/>
  <c r="R320" i="26"/>
  <c r="Q320" i="26"/>
  <c r="P320" i="26"/>
  <c r="O320" i="26"/>
  <c r="N320" i="26"/>
  <c r="X319" i="26"/>
  <c r="U319" i="26"/>
  <c r="S319" i="26"/>
  <c r="R319" i="26"/>
  <c r="Q319" i="26"/>
  <c r="P319" i="26"/>
  <c r="O319" i="26"/>
  <c r="N319" i="26"/>
  <c r="X318" i="26"/>
  <c r="U318" i="26"/>
  <c r="S318" i="26"/>
  <c r="R318" i="26"/>
  <c r="Q318" i="26"/>
  <c r="P318" i="26"/>
  <c r="O318" i="26"/>
  <c r="N318" i="26"/>
  <c r="X317" i="26"/>
  <c r="U317" i="26"/>
  <c r="S317" i="26"/>
  <c r="R317" i="26"/>
  <c r="Q317" i="26"/>
  <c r="P317" i="26"/>
  <c r="O317" i="26"/>
  <c r="N317" i="26"/>
  <c r="X316" i="26"/>
  <c r="U316" i="26"/>
  <c r="S316" i="26"/>
  <c r="R316" i="26"/>
  <c r="Q316" i="26"/>
  <c r="P316" i="26"/>
  <c r="O316" i="26"/>
  <c r="N316" i="26"/>
  <c r="X315" i="26"/>
  <c r="U315" i="26"/>
  <c r="S315" i="26"/>
  <c r="R315" i="26"/>
  <c r="Q315" i="26"/>
  <c r="P315" i="26"/>
  <c r="O315" i="26"/>
  <c r="N315" i="26"/>
  <c r="X314" i="26"/>
  <c r="U314" i="26"/>
  <c r="S314" i="26"/>
  <c r="R314" i="26"/>
  <c r="Q314" i="26"/>
  <c r="P314" i="26"/>
  <c r="O314" i="26"/>
  <c r="N314" i="26"/>
  <c r="X313" i="26"/>
  <c r="U313" i="26"/>
  <c r="S313" i="26"/>
  <c r="R313" i="26"/>
  <c r="Q313" i="26"/>
  <c r="P313" i="26"/>
  <c r="O313" i="26"/>
  <c r="N313" i="26"/>
  <c r="X312" i="26"/>
  <c r="U312" i="26"/>
  <c r="S312" i="26"/>
  <c r="R312" i="26"/>
  <c r="Q312" i="26"/>
  <c r="P312" i="26"/>
  <c r="O312" i="26"/>
  <c r="N312" i="26"/>
  <c r="X311" i="26"/>
  <c r="U311" i="26"/>
  <c r="S311" i="26"/>
  <c r="R311" i="26"/>
  <c r="Q311" i="26"/>
  <c r="P311" i="26"/>
  <c r="O311" i="26"/>
  <c r="N311" i="26"/>
  <c r="X310" i="26"/>
  <c r="U310" i="26"/>
  <c r="T310" i="26"/>
  <c r="S310" i="26"/>
  <c r="R310" i="26"/>
  <c r="Q310" i="26"/>
  <c r="P310" i="26"/>
  <c r="O310" i="26"/>
  <c r="N310" i="26"/>
  <c r="X309" i="26"/>
  <c r="U309" i="26"/>
  <c r="S309" i="26"/>
  <c r="R309" i="26"/>
  <c r="Q309" i="26"/>
  <c r="P309" i="26"/>
  <c r="O309" i="26"/>
  <c r="N309" i="26"/>
  <c r="X308" i="26"/>
  <c r="U308" i="26"/>
  <c r="S308" i="26"/>
  <c r="R308" i="26"/>
  <c r="Q308" i="26"/>
  <c r="P308" i="26"/>
  <c r="O308" i="26"/>
  <c r="N308" i="26"/>
  <c r="X307" i="26"/>
  <c r="U307" i="26"/>
  <c r="S307" i="26"/>
  <c r="R307" i="26"/>
  <c r="Q307" i="26"/>
  <c r="P307" i="26"/>
  <c r="O307" i="26"/>
  <c r="N307" i="26"/>
  <c r="X306" i="26"/>
  <c r="U306" i="26"/>
  <c r="S306" i="26"/>
  <c r="R306" i="26"/>
  <c r="Q306" i="26"/>
  <c r="P306" i="26"/>
  <c r="O306" i="26"/>
  <c r="N306" i="26"/>
  <c r="X305" i="26"/>
  <c r="U305" i="26"/>
  <c r="S305" i="26"/>
  <c r="R305" i="26"/>
  <c r="Q305" i="26"/>
  <c r="P305" i="26"/>
  <c r="O305" i="26"/>
  <c r="N305" i="26"/>
  <c r="T305" i="26" s="1"/>
  <c r="X304" i="26"/>
  <c r="U304" i="26"/>
  <c r="S304" i="26"/>
  <c r="R304" i="26"/>
  <c r="Q304" i="26"/>
  <c r="P304" i="26"/>
  <c r="O304" i="26"/>
  <c r="N304" i="26"/>
  <c r="X303" i="26"/>
  <c r="U303" i="26"/>
  <c r="S303" i="26"/>
  <c r="R303" i="26"/>
  <c r="Q303" i="26"/>
  <c r="P303" i="26"/>
  <c r="O303" i="26"/>
  <c r="N303" i="26"/>
  <c r="X302" i="26"/>
  <c r="U302" i="26"/>
  <c r="S302" i="26"/>
  <c r="R302" i="26"/>
  <c r="Q302" i="26"/>
  <c r="P302" i="26"/>
  <c r="O302" i="26"/>
  <c r="N302" i="26"/>
  <c r="X301" i="26"/>
  <c r="U301" i="26"/>
  <c r="S301" i="26"/>
  <c r="R301" i="26"/>
  <c r="Q301" i="26"/>
  <c r="P301" i="26"/>
  <c r="O301" i="26"/>
  <c r="N301" i="26"/>
  <c r="X300" i="26"/>
  <c r="U300" i="26"/>
  <c r="S300" i="26"/>
  <c r="R300" i="26"/>
  <c r="Q300" i="26"/>
  <c r="P300" i="26"/>
  <c r="O300" i="26"/>
  <c r="N300" i="26"/>
  <c r="X299" i="26"/>
  <c r="U299" i="26"/>
  <c r="S299" i="26"/>
  <c r="R299" i="26"/>
  <c r="Q299" i="26"/>
  <c r="P299" i="26"/>
  <c r="O299" i="26"/>
  <c r="N299" i="26"/>
  <c r="X298" i="26"/>
  <c r="U298" i="26"/>
  <c r="S298" i="26"/>
  <c r="R298" i="26"/>
  <c r="Q298" i="26"/>
  <c r="P298" i="26"/>
  <c r="O298" i="26"/>
  <c r="N298" i="26"/>
  <c r="X297" i="26"/>
  <c r="U297" i="26"/>
  <c r="S297" i="26"/>
  <c r="R297" i="26"/>
  <c r="Q297" i="26"/>
  <c r="P297" i="26"/>
  <c r="O297" i="26"/>
  <c r="N297" i="26"/>
  <c r="T297" i="26" s="1"/>
  <c r="X296" i="26"/>
  <c r="U296" i="26"/>
  <c r="S296" i="26"/>
  <c r="R296" i="26"/>
  <c r="Q296" i="26"/>
  <c r="P296" i="26"/>
  <c r="O296" i="26"/>
  <c r="N296" i="26"/>
  <c r="X295" i="26"/>
  <c r="U295" i="26"/>
  <c r="S295" i="26"/>
  <c r="R295" i="26"/>
  <c r="Q295" i="26"/>
  <c r="P295" i="26"/>
  <c r="O295" i="26"/>
  <c r="N295" i="26"/>
  <c r="X294" i="26"/>
  <c r="U294" i="26"/>
  <c r="S294" i="26"/>
  <c r="R294" i="26"/>
  <c r="Q294" i="26"/>
  <c r="P294" i="26"/>
  <c r="O294" i="26"/>
  <c r="N294" i="26"/>
  <c r="X293" i="26"/>
  <c r="U293" i="26"/>
  <c r="S293" i="26"/>
  <c r="R293" i="26"/>
  <c r="Q293" i="26"/>
  <c r="P293" i="26"/>
  <c r="O293" i="26"/>
  <c r="N293" i="26"/>
  <c r="X292" i="26"/>
  <c r="U292" i="26"/>
  <c r="S292" i="26"/>
  <c r="R292" i="26"/>
  <c r="Q292" i="26"/>
  <c r="P292" i="26"/>
  <c r="O292" i="26"/>
  <c r="N292" i="26"/>
  <c r="X291" i="26"/>
  <c r="U291" i="26"/>
  <c r="S291" i="26"/>
  <c r="R291" i="26"/>
  <c r="Q291" i="26"/>
  <c r="P291" i="26"/>
  <c r="O291" i="26"/>
  <c r="N291" i="26"/>
  <c r="X290" i="26"/>
  <c r="U290" i="26"/>
  <c r="S290" i="26"/>
  <c r="R290" i="26"/>
  <c r="Q290" i="26"/>
  <c r="P290" i="26"/>
  <c r="O290" i="26"/>
  <c r="N290" i="26"/>
  <c r="X289" i="26"/>
  <c r="U289" i="26"/>
  <c r="S289" i="26"/>
  <c r="R289" i="26"/>
  <c r="Q289" i="26"/>
  <c r="P289" i="26"/>
  <c r="O289" i="26"/>
  <c r="N289" i="26"/>
  <c r="X288" i="26"/>
  <c r="U288" i="26"/>
  <c r="S288" i="26"/>
  <c r="R288" i="26"/>
  <c r="Q288" i="26"/>
  <c r="P288" i="26"/>
  <c r="T288" i="26" s="1"/>
  <c r="O288" i="26"/>
  <c r="N288" i="26"/>
  <c r="X287" i="26"/>
  <c r="U287" i="26"/>
  <c r="S287" i="26"/>
  <c r="R287" i="26"/>
  <c r="Q287" i="26"/>
  <c r="P287" i="26"/>
  <c r="O287" i="26"/>
  <c r="N287" i="26"/>
  <c r="X286" i="26"/>
  <c r="U286" i="26"/>
  <c r="S286" i="26"/>
  <c r="R286" i="26"/>
  <c r="Q286" i="26"/>
  <c r="P286" i="26"/>
  <c r="O286" i="26"/>
  <c r="N286" i="26"/>
  <c r="X285" i="26"/>
  <c r="U285" i="26"/>
  <c r="S285" i="26"/>
  <c r="R285" i="26"/>
  <c r="Q285" i="26"/>
  <c r="P285" i="26"/>
  <c r="O285" i="26"/>
  <c r="N285" i="26"/>
  <c r="X284" i="26"/>
  <c r="U284" i="26"/>
  <c r="S284" i="26"/>
  <c r="R284" i="26"/>
  <c r="Q284" i="26"/>
  <c r="P284" i="26"/>
  <c r="O284" i="26"/>
  <c r="N284" i="26"/>
  <c r="X283" i="26"/>
  <c r="U283" i="26"/>
  <c r="S283" i="26"/>
  <c r="R283" i="26"/>
  <c r="Q283" i="26"/>
  <c r="P283" i="26"/>
  <c r="O283" i="26"/>
  <c r="N283" i="26"/>
  <c r="X282" i="26"/>
  <c r="U282" i="26"/>
  <c r="S282" i="26"/>
  <c r="R282" i="26"/>
  <c r="Q282" i="26"/>
  <c r="P282" i="26"/>
  <c r="O282" i="26"/>
  <c r="N282" i="26"/>
  <c r="X281" i="26"/>
  <c r="U281" i="26"/>
  <c r="S281" i="26"/>
  <c r="R281" i="26"/>
  <c r="Q281" i="26"/>
  <c r="P281" i="26"/>
  <c r="O281" i="26"/>
  <c r="N281" i="26"/>
  <c r="X280" i="26"/>
  <c r="U280" i="26"/>
  <c r="S280" i="26"/>
  <c r="R280" i="26"/>
  <c r="Q280" i="26"/>
  <c r="P280" i="26"/>
  <c r="O280" i="26"/>
  <c r="N280" i="26"/>
  <c r="X279" i="26"/>
  <c r="U279" i="26"/>
  <c r="S279" i="26"/>
  <c r="R279" i="26"/>
  <c r="Q279" i="26"/>
  <c r="P279" i="26"/>
  <c r="O279" i="26"/>
  <c r="N279" i="26"/>
  <c r="X278" i="26"/>
  <c r="U278" i="26"/>
  <c r="S278" i="26"/>
  <c r="R278" i="26"/>
  <c r="Q278" i="26"/>
  <c r="P278" i="26"/>
  <c r="O278" i="26"/>
  <c r="N278" i="26"/>
  <c r="X277" i="26"/>
  <c r="U277" i="26"/>
  <c r="S277" i="26"/>
  <c r="R277" i="26"/>
  <c r="Q277" i="26"/>
  <c r="P277" i="26"/>
  <c r="O277" i="26"/>
  <c r="N277" i="26"/>
  <c r="X276" i="26"/>
  <c r="U276" i="26"/>
  <c r="S276" i="26"/>
  <c r="R276" i="26"/>
  <c r="Q276" i="26"/>
  <c r="P276" i="26"/>
  <c r="T276" i="26" s="1"/>
  <c r="O276" i="26"/>
  <c r="N276" i="26"/>
  <c r="X275" i="26"/>
  <c r="U275" i="26"/>
  <c r="S275" i="26"/>
  <c r="R275" i="26"/>
  <c r="Q275" i="26"/>
  <c r="P275" i="26"/>
  <c r="O275" i="26"/>
  <c r="N275" i="26"/>
  <c r="X274" i="26"/>
  <c r="U274" i="26"/>
  <c r="S274" i="26"/>
  <c r="R274" i="26"/>
  <c r="Q274" i="26"/>
  <c r="P274" i="26"/>
  <c r="O274" i="26"/>
  <c r="N274" i="26"/>
  <c r="X273" i="26"/>
  <c r="U273" i="26"/>
  <c r="S273" i="26"/>
  <c r="R273" i="26"/>
  <c r="Q273" i="26"/>
  <c r="P273" i="26"/>
  <c r="O273" i="26"/>
  <c r="N273" i="26"/>
  <c r="X272" i="26"/>
  <c r="U272" i="26"/>
  <c r="S272" i="26"/>
  <c r="R272" i="26"/>
  <c r="Q272" i="26"/>
  <c r="P272" i="26"/>
  <c r="T272" i="26" s="1"/>
  <c r="O272" i="26"/>
  <c r="N272" i="26"/>
  <c r="X271" i="26"/>
  <c r="U271" i="26"/>
  <c r="S271" i="26"/>
  <c r="R271" i="26"/>
  <c r="Q271" i="26"/>
  <c r="P271" i="26"/>
  <c r="O271" i="26"/>
  <c r="N271" i="26"/>
  <c r="X270" i="26"/>
  <c r="U270" i="26"/>
  <c r="S270" i="26"/>
  <c r="R270" i="26"/>
  <c r="Q270" i="26"/>
  <c r="P270" i="26"/>
  <c r="O270" i="26"/>
  <c r="N270" i="26"/>
  <c r="X269" i="26"/>
  <c r="U269" i="26"/>
  <c r="S269" i="26"/>
  <c r="R269" i="26"/>
  <c r="Q269" i="26"/>
  <c r="P269" i="26"/>
  <c r="O269" i="26"/>
  <c r="N269" i="26"/>
  <c r="X268" i="26"/>
  <c r="U268" i="26"/>
  <c r="S268" i="26"/>
  <c r="R268" i="26"/>
  <c r="Q268" i="26"/>
  <c r="P268" i="26"/>
  <c r="O268" i="26"/>
  <c r="N268" i="26"/>
  <c r="X267" i="26"/>
  <c r="U267" i="26"/>
  <c r="S267" i="26"/>
  <c r="R267" i="26"/>
  <c r="Q267" i="26"/>
  <c r="P267" i="26"/>
  <c r="O267" i="26"/>
  <c r="N267" i="26"/>
  <c r="X266" i="26"/>
  <c r="U266" i="26"/>
  <c r="S266" i="26"/>
  <c r="R266" i="26"/>
  <c r="Q266" i="26"/>
  <c r="P266" i="26"/>
  <c r="O266" i="26"/>
  <c r="N266" i="26"/>
  <c r="X265" i="26"/>
  <c r="U265" i="26"/>
  <c r="S265" i="26"/>
  <c r="R265" i="26"/>
  <c r="Q265" i="26"/>
  <c r="P265" i="26"/>
  <c r="O265" i="26"/>
  <c r="N265" i="26"/>
  <c r="X264" i="26"/>
  <c r="U264" i="26"/>
  <c r="R264" i="26"/>
  <c r="Q264" i="26"/>
  <c r="P264" i="26"/>
  <c r="O264" i="26"/>
  <c r="N264" i="26"/>
  <c r="G264" i="26"/>
  <c r="S264" i="26" s="1"/>
  <c r="X263" i="26"/>
  <c r="U263" i="26"/>
  <c r="S263" i="26"/>
  <c r="R263" i="26"/>
  <c r="Q263" i="26"/>
  <c r="P263" i="26"/>
  <c r="O263" i="26"/>
  <c r="N263" i="26"/>
  <c r="X262" i="26"/>
  <c r="U262" i="26"/>
  <c r="S262" i="26"/>
  <c r="R262" i="26"/>
  <c r="Q262" i="26"/>
  <c r="P262" i="26"/>
  <c r="O262" i="26"/>
  <c r="N262" i="26"/>
  <c r="X261" i="26"/>
  <c r="U261" i="26"/>
  <c r="T261" i="26"/>
  <c r="S261" i="26"/>
  <c r="R261" i="26"/>
  <c r="Q261" i="26"/>
  <c r="P261" i="26"/>
  <c r="O261" i="26"/>
  <c r="N261" i="26"/>
  <c r="X260" i="26"/>
  <c r="U260" i="26"/>
  <c r="S260" i="26"/>
  <c r="R260" i="26"/>
  <c r="Q260" i="26"/>
  <c r="P260" i="26"/>
  <c r="O260" i="26"/>
  <c r="N260" i="26"/>
  <c r="X259" i="26"/>
  <c r="U259" i="26"/>
  <c r="S259" i="26"/>
  <c r="R259" i="26"/>
  <c r="Q259" i="26"/>
  <c r="P259" i="26"/>
  <c r="O259" i="26"/>
  <c r="N259" i="26"/>
  <c r="X258" i="26"/>
  <c r="U258" i="26"/>
  <c r="S258" i="26"/>
  <c r="R258" i="26"/>
  <c r="Q258" i="26"/>
  <c r="P258" i="26"/>
  <c r="O258" i="26"/>
  <c r="N258" i="26"/>
  <c r="X257" i="26"/>
  <c r="U257" i="26"/>
  <c r="S257" i="26"/>
  <c r="R257" i="26"/>
  <c r="Q257" i="26"/>
  <c r="P257" i="26"/>
  <c r="O257" i="26"/>
  <c r="N257" i="26"/>
  <c r="X256" i="26"/>
  <c r="U256" i="26"/>
  <c r="S256" i="26"/>
  <c r="R256" i="26"/>
  <c r="Q256" i="26"/>
  <c r="P256" i="26"/>
  <c r="O256" i="26"/>
  <c r="N256" i="26"/>
  <c r="X255" i="26"/>
  <c r="U255" i="26"/>
  <c r="S255" i="26"/>
  <c r="R255" i="26"/>
  <c r="Q255" i="26"/>
  <c r="P255" i="26"/>
  <c r="O255" i="26"/>
  <c r="N255" i="26"/>
  <c r="X254" i="26"/>
  <c r="U254" i="26"/>
  <c r="S254" i="26"/>
  <c r="R254" i="26"/>
  <c r="Q254" i="26"/>
  <c r="P254" i="26"/>
  <c r="O254" i="26"/>
  <c r="N254" i="26"/>
  <c r="X253" i="26"/>
  <c r="U253" i="26"/>
  <c r="S253" i="26"/>
  <c r="R253" i="26"/>
  <c r="Q253" i="26"/>
  <c r="P253" i="26"/>
  <c r="O253" i="26"/>
  <c r="N253" i="26"/>
  <c r="T253" i="26" s="1"/>
  <c r="X252" i="26"/>
  <c r="U252" i="26"/>
  <c r="S252" i="26"/>
  <c r="R252" i="26"/>
  <c r="Q252" i="26"/>
  <c r="P252" i="26"/>
  <c r="O252" i="26"/>
  <c r="N252" i="26"/>
  <c r="X251" i="26"/>
  <c r="U251" i="26"/>
  <c r="S251" i="26"/>
  <c r="R251" i="26"/>
  <c r="Q251" i="26"/>
  <c r="P251" i="26"/>
  <c r="O251" i="26"/>
  <c r="N251" i="26"/>
  <c r="X250" i="26"/>
  <c r="U250" i="26"/>
  <c r="S250" i="26"/>
  <c r="R250" i="26"/>
  <c r="Q250" i="26"/>
  <c r="P250" i="26"/>
  <c r="O250" i="26"/>
  <c r="N250" i="26"/>
  <c r="X249" i="26"/>
  <c r="U249" i="26"/>
  <c r="S249" i="26"/>
  <c r="R249" i="26"/>
  <c r="Q249" i="26"/>
  <c r="P249" i="26"/>
  <c r="O249" i="26"/>
  <c r="N249" i="26"/>
  <c r="X248" i="26"/>
  <c r="U248" i="26"/>
  <c r="S248" i="26"/>
  <c r="R248" i="26"/>
  <c r="Q248" i="26"/>
  <c r="P248" i="26"/>
  <c r="O248" i="26"/>
  <c r="N248" i="26"/>
  <c r="T248" i="26" s="1"/>
  <c r="X247" i="26"/>
  <c r="U247" i="26"/>
  <c r="S247" i="26"/>
  <c r="R247" i="26"/>
  <c r="Q247" i="26"/>
  <c r="P247" i="26"/>
  <c r="O247" i="26"/>
  <c r="N247" i="26"/>
  <c r="T247" i="26" s="1"/>
  <c r="X246" i="26"/>
  <c r="U246" i="26"/>
  <c r="S246" i="26"/>
  <c r="R246" i="26"/>
  <c r="Q246" i="26"/>
  <c r="P246" i="26"/>
  <c r="O246" i="26"/>
  <c r="N246" i="26"/>
  <c r="X245" i="26"/>
  <c r="U245" i="26"/>
  <c r="S245" i="26"/>
  <c r="R245" i="26"/>
  <c r="Q245" i="26"/>
  <c r="P245" i="26"/>
  <c r="O245" i="26"/>
  <c r="N245" i="26"/>
  <c r="T245" i="26" s="1"/>
  <c r="X244" i="26"/>
  <c r="U244" i="26"/>
  <c r="S244" i="26"/>
  <c r="R244" i="26"/>
  <c r="Q244" i="26"/>
  <c r="P244" i="26"/>
  <c r="O244" i="26"/>
  <c r="N244" i="26"/>
  <c r="T244" i="26" s="1"/>
  <c r="X243" i="26"/>
  <c r="U243" i="26"/>
  <c r="S243" i="26"/>
  <c r="R243" i="26"/>
  <c r="Q243" i="26"/>
  <c r="P243" i="26"/>
  <c r="O243" i="26"/>
  <c r="N243" i="26"/>
  <c r="T243" i="26" s="1"/>
  <c r="X242" i="26"/>
  <c r="U242" i="26"/>
  <c r="S242" i="26"/>
  <c r="R242" i="26"/>
  <c r="Q242" i="26"/>
  <c r="P242" i="26"/>
  <c r="O242" i="26"/>
  <c r="N242" i="26"/>
  <c r="X241" i="26"/>
  <c r="U241" i="26"/>
  <c r="S241" i="26"/>
  <c r="R241" i="26"/>
  <c r="Q241" i="26"/>
  <c r="P241" i="26"/>
  <c r="O241" i="26"/>
  <c r="N241" i="26"/>
  <c r="X240" i="26"/>
  <c r="U240" i="26"/>
  <c r="S240" i="26"/>
  <c r="R240" i="26"/>
  <c r="Q240" i="26"/>
  <c r="P240" i="26"/>
  <c r="O240" i="26"/>
  <c r="N240" i="26"/>
  <c r="X239" i="26"/>
  <c r="U239" i="26"/>
  <c r="S239" i="26"/>
  <c r="R239" i="26"/>
  <c r="Q239" i="26"/>
  <c r="P239" i="26"/>
  <c r="O239" i="26"/>
  <c r="N239" i="26"/>
  <c r="X238" i="26"/>
  <c r="U238" i="26"/>
  <c r="S238" i="26"/>
  <c r="R238" i="26"/>
  <c r="Q238" i="26"/>
  <c r="P238" i="26"/>
  <c r="O238" i="26"/>
  <c r="N238" i="26"/>
  <c r="X237" i="26"/>
  <c r="U237" i="26"/>
  <c r="S237" i="26"/>
  <c r="R237" i="26"/>
  <c r="Q237" i="26"/>
  <c r="P237" i="26"/>
  <c r="O237" i="26"/>
  <c r="N237" i="26"/>
  <c r="T237" i="26" s="1"/>
  <c r="X236" i="26"/>
  <c r="U236" i="26"/>
  <c r="S236" i="26"/>
  <c r="R236" i="26"/>
  <c r="Q236" i="26"/>
  <c r="P236" i="26"/>
  <c r="O236" i="26"/>
  <c r="N236" i="26"/>
  <c r="X235" i="26"/>
  <c r="U235" i="26"/>
  <c r="S235" i="26"/>
  <c r="R235" i="26"/>
  <c r="Q235" i="26"/>
  <c r="P235" i="26"/>
  <c r="O235" i="26"/>
  <c r="N235" i="26"/>
  <c r="X234" i="26"/>
  <c r="U234" i="26"/>
  <c r="S234" i="26"/>
  <c r="R234" i="26"/>
  <c r="Q234" i="26"/>
  <c r="P234" i="26"/>
  <c r="O234" i="26"/>
  <c r="T234" i="26" s="1"/>
  <c r="N234" i="26"/>
  <c r="X233" i="26"/>
  <c r="U233" i="26"/>
  <c r="S233" i="26"/>
  <c r="R233" i="26"/>
  <c r="Q233" i="26"/>
  <c r="P233" i="26"/>
  <c r="O233" i="26"/>
  <c r="N233" i="26"/>
  <c r="X232" i="26"/>
  <c r="U232" i="26"/>
  <c r="S232" i="26"/>
  <c r="R232" i="26"/>
  <c r="Q232" i="26"/>
  <c r="P232" i="26"/>
  <c r="O232" i="26"/>
  <c r="N232" i="26"/>
  <c r="X231" i="26"/>
  <c r="U231" i="26"/>
  <c r="S231" i="26"/>
  <c r="R231" i="26"/>
  <c r="Q231" i="26"/>
  <c r="P231" i="26"/>
  <c r="O231" i="26"/>
  <c r="N231" i="26"/>
  <c r="X230" i="26"/>
  <c r="U230" i="26"/>
  <c r="S230" i="26"/>
  <c r="R230" i="26"/>
  <c r="Q230" i="26"/>
  <c r="P230" i="26"/>
  <c r="O230" i="26"/>
  <c r="N230" i="26"/>
  <c r="X229" i="26"/>
  <c r="U229" i="26"/>
  <c r="S229" i="26"/>
  <c r="R229" i="26"/>
  <c r="Q229" i="26"/>
  <c r="P229" i="26"/>
  <c r="O229" i="26"/>
  <c r="N229" i="26"/>
  <c r="T229" i="26" s="1"/>
  <c r="X228" i="26"/>
  <c r="U228" i="26"/>
  <c r="S228" i="26"/>
  <c r="R228" i="26"/>
  <c r="Q228" i="26"/>
  <c r="P228" i="26"/>
  <c r="O228" i="26"/>
  <c r="N228" i="26"/>
  <c r="T228" i="26" s="1"/>
  <c r="X227" i="26"/>
  <c r="U227" i="26"/>
  <c r="S227" i="26"/>
  <c r="R227" i="26"/>
  <c r="Q227" i="26"/>
  <c r="P227" i="26"/>
  <c r="O227" i="26"/>
  <c r="N227" i="26"/>
  <c r="T227" i="26" s="1"/>
  <c r="X226" i="26"/>
  <c r="U226" i="26"/>
  <c r="S226" i="26"/>
  <c r="R226" i="26"/>
  <c r="Q226" i="26"/>
  <c r="P226" i="26"/>
  <c r="O226" i="26"/>
  <c r="N226" i="26"/>
  <c r="X225" i="26"/>
  <c r="U225" i="26"/>
  <c r="S225" i="26"/>
  <c r="R225" i="26"/>
  <c r="Q225" i="26"/>
  <c r="P225" i="26"/>
  <c r="O225" i="26"/>
  <c r="N225" i="26"/>
  <c r="X224" i="26"/>
  <c r="U224" i="26"/>
  <c r="S224" i="26"/>
  <c r="R224" i="26"/>
  <c r="Q224" i="26"/>
  <c r="P224" i="26"/>
  <c r="O224" i="26"/>
  <c r="N224" i="26"/>
  <c r="X223" i="26"/>
  <c r="U223" i="26"/>
  <c r="S223" i="26"/>
  <c r="R223" i="26"/>
  <c r="Q223" i="26"/>
  <c r="P223" i="26"/>
  <c r="O223" i="26"/>
  <c r="N223" i="26"/>
  <c r="X222" i="26"/>
  <c r="U222" i="26"/>
  <c r="S222" i="26"/>
  <c r="R222" i="26"/>
  <c r="Q222" i="26"/>
  <c r="P222" i="26"/>
  <c r="O222" i="26"/>
  <c r="N222" i="26"/>
  <c r="X221" i="26"/>
  <c r="U221" i="26"/>
  <c r="S221" i="26"/>
  <c r="R221" i="26"/>
  <c r="Q221" i="26"/>
  <c r="P221" i="26"/>
  <c r="O221" i="26"/>
  <c r="N221" i="26"/>
  <c r="T221" i="26" s="1"/>
  <c r="X220" i="26"/>
  <c r="U220" i="26"/>
  <c r="S220" i="26"/>
  <c r="R220" i="26"/>
  <c r="Q220" i="26"/>
  <c r="P220" i="26"/>
  <c r="O220" i="26"/>
  <c r="N220" i="26"/>
  <c r="X219" i="26"/>
  <c r="U219" i="26"/>
  <c r="S219" i="26"/>
  <c r="R219" i="26"/>
  <c r="Q219" i="26"/>
  <c r="P219" i="26"/>
  <c r="O219" i="26"/>
  <c r="N219" i="26"/>
  <c r="X218" i="26"/>
  <c r="U218" i="26"/>
  <c r="S218" i="26"/>
  <c r="R218" i="26"/>
  <c r="Q218" i="26"/>
  <c r="P218" i="26"/>
  <c r="O218" i="26"/>
  <c r="T218" i="26" s="1"/>
  <c r="N218" i="26"/>
  <c r="X217" i="26"/>
  <c r="U217" i="26"/>
  <c r="S217" i="26"/>
  <c r="R217" i="26"/>
  <c r="Q217" i="26"/>
  <c r="P217" i="26"/>
  <c r="O217" i="26"/>
  <c r="N217" i="26"/>
  <c r="X216" i="26"/>
  <c r="U216" i="26"/>
  <c r="S216" i="26"/>
  <c r="R216" i="26"/>
  <c r="Q216" i="26"/>
  <c r="P216" i="26"/>
  <c r="O216" i="26"/>
  <c r="N216" i="26"/>
  <c r="X215" i="26"/>
  <c r="U215" i="26"/>
  <c r="S215" i="26"/>
  <c r="R215" i="26"/>
  <c r="Q215" i="26"/>
  <c r="P215" i="26"/>
  <c r="O215" i="26"/>
  <c r="N215" i="26"/>
  <c r="X214" i="26"/>
  <c r="U214" i="26"/>
  <c r="S214" i="26"/>
  <c r="R214" i="26"/>
  <c r="Q214" i="26"/>
  <c r="P214" i="26"/>
  <c r="O214" i="26"/>
  <c r="N214" i="26"/>
  <c r="X213" i="26"/>
  <c r="U213" i="26"/>
  <c r="S213" i="26"/>
  <c r="R213" i="26"/>
  <c r="Q213" i="26"/>
  <c r="P213" i="26"/>
  <c r="O213" i="26"/>
  <c r="N213" i="26"/>
  <c r="X212" i="26"/>
  <c r="U212" i="26"/>
  <c r="S212" i="26"/>
  <c r="R212" i="26"/>
  <c r="Q212" i="26"/>
  <c r="P212" i="26"/>
  <c r="O212" i="26"/>
  <c r="N212" i="26"/>
  <c r="X211" i="26"/>
  <c r="U211" i="26"/>
  <c r="S211" i="26"/>
  <c r="R211" i="26"/>
  <c r="Q211" i="26"/>
  <c r="P211" i="26"/>
  <c r="O211" i="26"/>
  <c r="N211" i="26"/>
  <c r="X210" i="26"/>
  <c r="U210" i="26"/>
  <c r="S210" i="26"/>
  <c r="R210" i="26"/>
  <c r="Q210" i="26"/>
  <c r="P210" i="26"/>
  <c r="O210" i="26"/>
  <c r="N210" i="26"/>
  <c r="X209" i="26"/>
  <c r="U209" i="26"/>
  <c r="S209" i="26"/>
  <c r="R209" i="26"/>
  <c r="Q209" i="26"/>
  <c r="P209" i="26"/>
  <c r="O209" i="26"/>
  <c r="N209" i="26"/>
  <c r="X208" i="26"/>
  <c r="U208" i="26"/>
  <c r="S208" i="26"/>
  <c r="R208" i="26"/>
  <c r="Q208" i="26"/>
  <c r="P208" i="26"/>
  <c r="O208" i="26"/>
  <c r="N208" i="26"/>
  <c r="X207" i="26"/>
  <c r="U207" i="26"/>
  <c r="S207" i="26"/>
  <c r="R207" i="26"/>
  <c r="Q207" i="26"/>
  <c r="P207" i="26"/>
  <c r="O207" i="26"/>
  <c r="N207" i="26"/>
  <c r="X206" i="26"/>
  <c r="U206" i="26"/>
  <c r="S206" i="26"/>
  <c r="R206" i="26"/>
  <c r="Q206" i="26"/>
  <c r="P206" i="26"/>
  <c r="O206" i="26"/>
  <c r="N206" i="26"/>
  <c r="X205" i="26"/>
  <c r="U205" i="26"/>
  <c r="S205" i="26"/>
  <c r="T205" i="26" s="1"/>
  <c r="R205" i="26"/>
  <c r="Q205" i="26"/>
  <c r="P205" i="26"/>
  <c r="O205" i="26"/>
  <c r="N205" i="26"/>
  <c r="X204" i="26"/>
  <c r="U204" i="26"/>
  <c r="S204" i="26"/>
  <c r="R204" i="26"/>
  <c r="Q204" i="26"/>
  <c r="P204" i="26"/>
  <c r="O204" i="26"/>
  <c r="N204" i="26"/>
  <c r="X203" i="26"/>
  <c r="U203" i="26"/>
  <c r="S203" i="26"/>
  <c r="R203" i="26"/>
  <c r="Q203" i="26"/>
  <c r="P203" i="26"/>
  <c r="O203" i="26"/>
  <c r="N203" i="26"/>
  <c r="X202" i="26"/>
  <c r="U202" i="26"/>
  <c r="S202" i="26"/>
  <c r="R202" i="26"/>
  <c r="Q202" i="26"/>
  <c r="P202" i="26"/>
  <c r="O202" i="26"/>
  <c r="N202" i="26"/>
  <c r="X201" i="26"/>
  <c r="U201" i="26"/>
  <c r="S201" i="26"/>
  <c r="R201" i="26"/>
  <c r="Q201" i="26"/>
  <c r="P201" i="26"/>
  <c r="O201" i="26"/>
  <c r="N201" i="26"/>
  <c r="X200" i="26"/>
  <c r="U200" i="26"/>
  <c r="S200" i="26"/>
  <c r="R200" i="26"/>
  <c r="Q200" i="26"/>
  <c r="P200" i="26"/>
  <c r="O200" i="26"/>
  <c r="N200" i="26"/>
  <c r="X199" i="26"/>
  <c r="U199" i="26"/>
  <c r="S199" i="26"/>
  <c r="R199" i="26"/>
  <c r="Q199" i="26"/>
  <c r="P199" i="26"/>
  <c r="O199" i="26"/>
  <c r="N199" i="26"/>
  <c r="X198" i="26"/>
  <c r="U198" i="26"/>
  <c r="S198" i="26"/>
  <c r="R198" i="26"/>
  <c r="Q198" i="26"/>
  <c r="P198" i="26"/>
  <c r="O198" i="26"/>
  <c r="N198" i="26"/>
  <c r="X197" i="26"/>
  <c r="U197" i="26"/>
  <c r="T197" i="26"/>
  <c r="S197" i="26"/>
  <c r="R197" i="26"/>
  <c r="Q197" i="26"/>
  <c r="P197" i="26"/>
  <c r="O197" i="26"/>
  <c r="N197" i="26"/>
  <c r="X196" i="26"/>
  <c r="U196" i="26"/>
  <c r="S196" i="26"/>
  <c r="R196" i="26"/>
  <c r="Q196" i="26"/>
  <c r="P196" i="26"/>
  <c r="O196" i="26"/>
  <c r="N196" i="26"/>
  <c r="X195" i="26"/>
  <c r="U195" i="26"/>
  <c r="S195" i="26"/>
  <c r="R195" i="26"/>
  <c r="Q195" i="26"/>
  <c r="P195" i="26"/>
  <c r="O195" i="26"/>
  <c r="N195" i="26"/>
  <c r="X194" i="26"/>
  <c r="U194" i="26"/>
  <c r="S194" i="26"/>
  <c r="R194" i="26"/>
  <c r="Q194" i="26"/>
  <c r="P194" i="26"/>
  <c r="O194" i="26"/>
  <c r="N194" i="26"/>
  <c r="X193" i="26"/>
  <c r="U193" i="26"/>
  <c r="S193" i="26"/>
  <c r="R193" i="26"/>
  <c r="Q193" i="26"/>
  <c r="P193" i="26"/>
  <c r="O193" i="26"/>
  <c r="N193" i="26"/>
  <c r="X192" i="26"/>
  <c r="U192" i="26"/>
  <c r="S192" i="26"/>
  <c r="R192" i="26"/>
  <c r="Q192" i="26"/>
  <c r="P192" i="26"/>
  <c r="O192" i="26"/>
  <c r="N192" i="26"/>
  <c r="T192" i="26" s="1"/>
  <c r="X191" i="26"/>
  <c r="U191" i="26"/>
  <c r="S191" i="26"/>
  <c r="R191" i="26"/>
  <c r="Q191" i="26"/>
  <c r="P191" i="26"/>
  <c r="O191" i="26"/>
  <c r="N191" i="26"/>
  <c r="T191" i="26" s="1"/>
  <c r="X190" i="26"/>
  <c r="U190" i="26"/>
  <c r="S190" i="26"/>
  <c r="R190" i="26"/>
  <c r="Q190" i="26"/>
  <c r="P190" i="26"/>
  <c r="O190" i="26"/>
  <c r="N190" i="26"/>
  <c r="X189" i="26"/>
  <c r="U189" i="26"/>
  <c r="S189" i="26"/>
  <c r="R189" i="26"/>
  <c r="Q189" i="26"/>
  <c r="P189" i="26"/>
  <c r="O189" i="26"/>
  <c r="N189" i="26"/>
  <c r="X188" i="26"/>
  <c r="U188" i="26"/>
  <c r="S188" i="26"/>
  <c r="R188" i="26"/>
  <c r="Q188" i="26"/>
  <c r="P188" i="26"/>
  <c r="O188" i="26"/>
  <c r="N188" i="26"/>
  <c r="X187" i="26"/>
  <c r="U187" i="26"/>
  <c r="S187" i="26"/>
  <c r="R187" i="26"/>
  <c r="Q187" i="26"/>
  <c r="P187" i="26"/>
  <c r="O187" i="26"/>
  <c r="N187" i="26"/>
  <c r="X186" i="26"/>
  <c r="U186" i="26"/>
  <c r="S186" i="26"/>
  <c r="R186" i="26"/>
  <c r="Q186" i="26"/>
  <c r="P186" i="26"/>
  <c r="O186" i="26"/>
  <c r="T186" i="26" s="1"/>
  <c r="N186" i="26"/>
  <c r="X185" i="26"/>
  <c r="U185" i="26"/>
  <c r="S185" i="26"/>
  <c r="R185" i="26"/>
  <c r="Q185" i="26"/>
  <c r="P185" i="26"/>
  <c r="O185" i="26"/>
  <c r="N185" i="26"/>
  <c r="X184" i="26"/>
  <c r="U184" i="26"/>
  <c r="S184" i="26"/>
  <c r="R184" i="26"/>
  <c r="Q184" i="26"/>
  <c r="P184" i="26"/>
  <c r="O184" i="26"/>
  <c r="N184" i="26"/>
  <c r="X183" i="26"/>
  <c r="U183" i="26"/>
  <c r="S183" i="26"/>
  <c r="R183" i="26"/>
  <c r="Q183" i="26"/>
  <c r="P183" i="26"/>
  <c r="O183" i="26"/>
  <c r="N183" i="26"/>
  <c r="X182" i="26"/>
  <c r="U182" i="26"/>
  <c r="S182" i="26"/>
  <c r="R182" i="26"/>
  <c r="Q182" i="26"/>
  <c r="P182" i="26"/>
  <c r="T182" i="26" s="1"/>
  <c r="O182" i="26"/>
  <c r="N182" i="26"/>
  <c r="X181" i="26"/>
  <c r="U181" i="26"/>
  <c r="S181" i="26"/>
  <c r="R181" i="26"/>
  <c r="Q181" i="26"/>
  <c r="P181" i="26"/>
  <c r="O181" i="26"/>
  <c r="N181" i="26"/>
  <c r="T181" i="26" s="1"/>
  <c r="X180" i="26"/>
  <c r="U180" i="26"/>
  <c r="S180" i="26"/>
  <c r="R180" i="26"/>
  <c r="Q180" i="26"/>
  <c r="P180" i="26"/>
  <c r="O180" i="26"/>
  <c r="N180" i="26"/>
  <c r="X179" i="26"/>
  <c r="U179" i="26"/>
  <c r="S179" i="26"/>
  <c r="R179" i="26"/>
  <c r="Q179" i="26"/>
  <c r="P179" i="26"/>
  <c r="O179" i="26"/>
  <c r="N179" i="26"/>
  <c r="X178" i="26"/>
  <c r="U178" i="26"/>
  <c r="S178" i="26"/>
  <c r="R178" i="26"/>
  <c r="Q178" i="26"/>
  <c r="P178" i="26"/>
  <c r="O178" i="26"/>
  <c r="N178" i="26"/>
  <c r="X177" i="26"/>
  <c r="U177" i="26"/>
  <c r="S177" i="26"/>
  <c r="R177" i="26"/>
  <c r="Q177" i="26"/>
  <c r="P177" i="26"/>
  <c r="O177" i="26"/>
  <c r="N177" i="26"/>
  <c r="X176" i="26"/>
  <c r="U176" i="26"/>
  <c r="S176" i="26"/>
  <c r="R176" i="26"/>
  <c r="Q176" i="26"/>
  <c r="P176" i="26"/>
  <c r="O176" i="26"/>
  <c r="N176" i="26"/>
  <c r="X175" i="26"/>
  <c r="U175" i="26"/>
  <c r="S175" i="26"/>
  <c r="R175" i="26"/>
  <c r="Q175" i="26"/>
  <c r="P175" i="26"/>
  <c r="O175" i="26"/>
  <c r="N175" i="26"/>
  <c r="X174" i="26"/>
  <c r="U174" i="26"/>
  <c r="S174" i="26"/>
  <c r="R174" i="26"/>
  <c r="Q174" i="26"/>
  <c r="P174" i="26"/>
  <c r="O174" i="26"/>
  <c r="N174" i="26"/>
  <c r="X173" i="26"/>
  <c r="U173" i="26"/>
  <c r="S173" i="26"/>
  <c r="R173" i="26"/>
  <c r="Q173" i="26"/>
  <c r="T173" i="26" s="1"/>
  <c r="P173" i="26"/>
  <c r="O173" i="26"/>
  <c r="N173" i="26"/>
  <c r="X172" i="26"/>
  <c r="U172" i="26"/>
  <c r="S172" i="26"/>
  <c r="R172" i="26"/>
  <c r="Q172" i="26"/>
  <c r="P172" i="26"/>
  <c r="O172" i="26"/>
  <c r="N172" i="26"/>
  <c r="X171" i="26"/>
  <c r="U171" i="26"/>
  <c r="S171" i="26"/>
  <c r="R171" i="26"/>
  <c r="Q171" i="26"/>
  <c r="P171" i="26"/>
  <c r="O171" i="26"/>
  <c r="N171" i="26"/>
  <c r="X170" i="26"/>
  <c r="U170" i="26"/>
  <c r="S170" i="26"/>
  <c r="R170" i="26"/>
  <c r="Q170" i="26"/>
  <c r="P170" i="26"/>
  <c r="O170" i="26"/>
  <c r="N170" i="26"/>
  <c r="T170" i="26" s="1"/>
  <c r="X169" i="26"/>
  <c r="U169" i="26"/>
  <c r="S169" i="26"/>
  <c r="R169" i="26"/>
  <c r="Q169" i="26"/>
  <c r="P169" i="26"/>
  <c r="O169" i="26"/>
  <c r="N169" i="26"/>
  <c r="X168" i="26"/>
  <c r="U168" i="26"/>
  <c r="S168" i="26"/>
  <c r="R168" i="26"/>
  <c r="Q168" i="26"/>
  <c r="P168" i="26"/>
  <c r="O168" i="26"/>
  <c r="N168" i="26"/>
  <c r="X167" i="26"/>
  <c r="U167" i="26"/>
  <c r="S167" i="26"/>
  <c r="R167" i="26"/>
  <c r="Q167" i="26"/>
  <c r="P167" i="26"/>
  <c r="O167" i="26"/>
  <c r="N167" i="26"/>
  <c r="X166" i="26"/>
  <c r="U166" i="26"/>
  <c r="S166" i="26"/>
  <c r="R166" i="26"/>
  <c r="Q166" i="26"/>
  <c r="P166" i="26"/>
  <c r="O166" i="26"/>
  <c r="N166" i="26"/>
  <c r="X165" i="26"/>
  <c r="U165" i="26"/>
  <c r="S165" i="26"/>
  <c r="T165" i="26" s="1"/>
  <c r="R165" i="26"/>
  <c r="Q165" i="26"/>
  <c r="P165" i="26"/>
  <c r="O165" i="26"/>
  <c r="N165" i="26"/>
  <c r="X164" i="26"/>
  <c r="U164" i="26"/>
  <c r="S164" i="26"/>
  <c r="R164" i="26"/>
  <c r="Q164" i="26"/>
  <c r="P164" i="26"/>
  <c r="O164" i="26"/>
  <c r="N164" i="26"/>
  <c r="X163" i="26"/>
  <c r="U163" i="26"/>
  <c r="S163" i="26"/>
  <c r="R163" i="26"/>
  <c r="Q163" i="26"/>
  <c r="P163" i="26"/>
  <c r="O163" i="26"/>
  <c r="N163" i="26"/>
  <c r="X162" i="26"/>
  <c r="U162" i="26"/>
  <c r="T162" i="26"/>
  <c r="S162" i="26"/>
  <c r="R162" i="26"/>
  <c r="Q162" i="26"/>
  <c r="P162" i="26"/>
  <c r="O162" i="26"/>
  <c r="N162" i="26"/>
  <c r="X161" i="26"/>
  <c r="U161" i="26"/>
  <c r="S161" i="26"/>
  <c r="R161" i="26"/>
  <c r="Q161" i="26"/>
  <c r="P161" i="26"/>
  <c r="O161" i="26"/>
  <c r="N161" i="26"/>
  <c r="X160" i="26"/>
  <c r="U160" i="26"/>
  <c r="S160" i="26"/>
  <c r="R160" i="26"/>
  <c r="Q160" i="26"/>
  <c r="P160" i="26"/>
  <c r="O160" i="26"/>
  <c r="N160" i="26"/>
  <c r="X159" i="26"/>
  <c r="U159" i="26"/>
  <c r="S159" i="26"/>
  <c r="R159" i="26"/>
  <c r="Q159" i="26"/>
  <c r="P159" i="26"/>
  <c r="O159" i="26"/>
  <c r="N159" i="26"/>
  <c r="X158" i="26"/>
  <c r="U158" i="26"/>
  <c r="S158" i="26"/>
  <c r="R158" i="26"/>
  <c r="Q158" i="26"/>
  <c r="P158" i="26"/>
  <c r="O158" i="26"/>
  <c r="N158" i="26"/>
  <c r="X157" i="26"/>
  <c r="U157" i="26"/>
  <c r="S157" i="26"/>
  <c r="R157" i="26"/>
  <c r="Q157" i="26"/>
  <c r="P157" i="26"/>
  <c r="O157" i="26"/>
  <c r="N157" i="26"/>
  <c r="T157" i="26" s="1"/>
  <c r="X156" i="26"/>
  <c r="U156" i="26"/>
  <c r="S156" i="26"/>
  <c r="R156" i="26"/>
  <c r="Q156" i="26"/>
  <c r="P156" i="26"/>
  <c r="O156" i="26"/>
  <c r="N156" i="26"/>
  <c r="T156" i="26" s="1"/>
  <c r="X155" i="26"/>
  <c r="U155" i="26"/>
  <c r="S155" i="26"/>
  <c r="R155" i="26"/>
  <c r="Q155" i="26"/>
  <c r="P155" i="26"/>
  <c r="O155" i="26"/>
  <c r="N155" i="26"/>
  <c r="T155" i="26" s="1"/>
  <c r="X154" i="26"/>
  <c r="U154" i="26"/>
  <c r="S154" i="26"/>
  <c r="R154" i="26"/>
  <c r="Q154" i="26"/>
  <c r="P154" i="26"/>
  <c r="O154" i="26"/>
  <c r="N154" i="26"/>
  <c r="X153" i="26"/>
  <c r="U153" i="26"/>
  <c r="S153" i="26"/>
  <c r="R153" i="26"/>
  <c r="Q153" i="26"/>
  <c r="P153" i="26"/>
  <c r="O153" i="26"/>
  <c r="N153" i="26"/>
  <c r="X152" i="26"/>
  <c r="U152" i="26"/>
  <c r="S152" i="26"/>
  <c r="R152" i="26"/>
  <c r="Q152" i="26"/>
  <c r="P152" i="26"/>
  <c r="O152" i="26"/>
  <c r="N152" i="26"/>
  <c r="T152" i="26" s="1"/>
  <c r="X151" i="26"/>
  <c r="U151" i="26"/>
  <c r="S151" i="26"/>
  <c r="R151" i="26"/>
  <c r="Q151" i="26"/>
  <c r="P151" i="26"/>
  <c r="O151" i="26"/>
  <c r="N151" i="26"/>
  <c r="T151" i="26" s="1"/>
  <c r="X150" i="26"/>
  <c r="U150" i="26"/>
  <c r="S150" i="26"/>
  <c r="R150" i="26"/>
  <c r="Q150" i="26"/>
  <c r="P150" i="26"/>
  <c r="O150" i="26"/>
  <c r="N150" i="26"/>
  <c r="X149" i="26"/>
  <c r="U149" i="26"/>
  <c r="S149" i="26"/>
  <c r="R149" i="26"/>
  <c r="Q149" i="26"/>
  <c r="P149" i="26"/>
  <c r="O149" i="26"/>
  <c r="N149" i="26"/>
  <c r="X148" i="26"/>
  <c r="U148" i="26"/>
  <c r="S148" i="26"/>
  <c r="R148" i="26"/>
  <c r="Q148" i="26"/>
  <c r="P148" i="26"/>
  <c r="O148" i="26"/>
  <c r="N148" i="26"/>
  <c r="T148" i="26" s="1"/>
  <c r="X147" i="26"/>
  <c r="U147" i="26"/>
  <c r="S147" i="26"/>
  <c r="R147" i="26"/>
  <c r="Q147" i="26"/>
  <c r="P147" i="26"/>
  <c r="O147" i="26"/>
  <c r="N147" i="26"/>
  <c r="T147" i="26" s="1"/>
  <c r="X146" i="26"/>
  <c r="U146" i="26"/>
  <c r="S146" i="26"/>
  <c r="R146" i="26"/>
  <c r="Q146" i="26"/>
  <c r="P146" i="26"/>
  <c r="O146" i="26"/>
  <c r="N146" i="26"/>
  <c r="X145" i="26"/>
  <c r="U145" i="26"/>
  <c r="S145" i="26"/>
  <c r="R145" i="26"/>
  <c r="Q145" i="26"/>
  <c r="P145" i="26"/>
  <c r="O145" i="26"/>
  <c r="N145" i="26"/>
  <c r="X144" i="26"/>
  <c r="U144" i="26"/>
  <c r="S144" i="26"/>
  <c r="R144" i="26"/>
  <c r="Q144" i="26"/>
  <c r="P144" i="26"/>
  <c r="O144" i="26"/>
  <c r="N144" i="26"/>
  <c r="X143" i="26"/>
  <c r="U143" i="26"/>
  <c r="S143" i="26"/>
  <c r="R143" i="26"/>
  <c r="Q143" i="26"/>
  <c r="P143" i="26"/>
  <c r="O143" i="26"/>
  <c r="N143" i="26"/>
  <c r="X142" i="26"/>
  <c r="U142" i="26"/>
  <c r="S142" i="26"/>
  <c r="R142" i="26"/>
  <c r="Q142" i="26"/>
  <c r="P142" i="26"/>
  <c r="O142" i="26"/>
  <c r="N142" i="26"/>
  <c r="X141" i="26"/>
  <c r="U141" i="26"/>
  <c r="S141" i="26"/>
  <c r="R141" i="26"/>
  <c r="Q141" i="26"/>
  <c r="P141" i="26"/>
  <c r="O141" i="26"/>
  <c r="N141" i="26"/>
  <c r="X140" i="26"/>
  <c r="U140" i="26"/>
  <c r="S140" i="26"/>
  <c r="R140" i="26"/>
  <c r="Q140" i="26"/>
  <c r="P140" i="26"/>
  <c r="O140" i="26"/>
  <c r="N140" i="26"/>
  <c r="X139" i="26"/>
  <c r="U139" i="26"/>
  <c r="S139" i="26"/>
  <c r="R139" i="26"/>
  <c r="Q139" i="26"/>
  <c r="P139" i="26"/>
  <c r="O139" i="26"/>
  <c r="N139" i="26"/>
  <c r="X138" i="26"/>
  <c r="U138" i="26"/>
  <c r="S138" i="26"/>
  <c r="R138" i="26"/>
  <c r="Q138" i="26"/>
  <c r="P138" i="26"/>
  <c r="O138" i="26"/>
  <c r="N138" i="26"/>
  <c r="T138" i="26" s="1"/>
  <c r="X137" i="26"/>
  <c r="U137" i="26"/>
  <c r="S137" i="26"/>
  <c r="R137" i="26"/>
  <c r="Q137" i="26"/>
  <c r="P137" i="26"/>
  <c r="O137" i="26"/>
  <c r="N137" i="26"/>
  <c r="X136" i="26"/>
  <c r="U136" i="26"/>
  <c r="S136" i="26"/>
  <c r="R136" i="26"/>
  <c r="Q136" i="26"/>
  <c r="P136" i="26"/>
  <c r="O136" i="26"/>
  <c r="N136" i="26"/>
  <c r="X135" i="26"/>
  <c r="U135" i="26"/>
  <c r="R135" i="26"/>
  <c r="Q135" i="26"/>
  <c r="P135" i="26"/>
  <c r="O135" i="26"/>
  <c r="N135" i="26"/>
  <c r="G135" i="26"/>
  <c r="S135" i="26" s="1"/>
  <c r="X134" i="26"/>
  <c r="U134" i="26"/>
  <c r="S134" i="26"/>
  <c r="R134" i="26"/>
  <c r="Q134" i="26"/>
  <c r="P134" i="26"/>
  <c r="O134" i="26"/>
  <c r="T134" i="26" s="1"/>
  <c r="N134" i="26"/>
  <c r="X133" i="26"/>
  <c r="U133" i="26"/>
  <c r="S133" i="26"/>
  <c r="R133" i="26"/>
  <c r="Q133" i="26"/>
  <c r="P133" i="26"/>
  <c r="O133" i="26"/>
  <c r="N133" i="26"/>
  <c r="X132" i="26"/>
  <c r="U132" i="26"/>
  <c r="S132" i="26"/>
  <c r="R132" i="26"/>
  <c r="Q132" i="26"/>
  <c r="P132" i="26"/>
  <c r="O132" i="26"/>
  <c r="N132" i="26"/>
  <c r="X131" i="26"/>
  <c r="U131" i="26"/>
  <c r="S131" i="26"/>
  <c r="R131" i="26"/>
  <c r="Q131" i="26"/>
  <c r="P131" i="26"/>
  <c r="O131" i="26"/>
  <c r="N131" i="26"/>
  <c r="T131" i="26" s="1"/>
  <c r="X130" i="26"/>
  <c r="U130" i="26"/>
  <c r="S130" i="26"/>
  <c r="R130" i="26"/>
  <c r="Q130" i="26"/>
  <c r="P130" i="26"/>
  <c r="O130" i="26"/>
  <c r="N130" i="26"/>
  <c r="X129" i="26"/>
  <c r="U129" i="26"/>
  <c r="S129" i="26"/>
  <c r="R129" i="26"/>
  <c r="Q129" i="26"/>
  <c r="P129" i="26"/>
  <c r="O129" i="26"/>
  <c r="N129" i="26"/>
  <c r="X128" i="26"/>
  <c r="U128" i="26"/>
  <c r="S128" i="26"/>
  <c r="R128" i="26"/>
  <c r="Q128" i="26"/>
  <c r="P128" i="26"/>
  <c r="O128" i="26"/>
  <c r="N128" i="26"/>
  <c r="X127" i="26"/>
  <c r="U127" i="26"/>
  <c r="S127" i="26"/>
  <c r="R127" i="26"/>
  <c r="Q127" i="26"/>
  <c r="P127" i="26"/>
  <c r="O127" i="26"/>
  <c r="N127" i="26"/>
  <c r="X126" i="26"/>
  <c r="U126" i="26"/>
  <c r="S126" i="26"/>
  <c r="R126" i="26"/>
  <c r="Q126" i="26"/>
  <c r="T126" i="26" s="1"/>
  <c r="P126" i="26"/>
  <c r="O126" i="26"/>
  <c r="N126" i="26"/>
  <c r="X125" i="26"/>
  <c r="U125" i="26"/>
  <c r="S125" i="26"/>
  <c r="R125" i="26"/>
  <c r="Q125" i="26"/>
  <c r="P125" i="26"/>
  <c r="O125" i="26"/>
  <c r="N125" i="26"/>
  <c r="X124" i="26"/>
  <c r="U124" i="26"/>
  <c r="S124" i="26"/>
  <c r="R124" i="26"/>
  <c r="Q124" i="26"/>
  <c r="P124" i="26"/>
  <c r="O124" i="26"/>
  <c r="N124" i="26"/>
  <c r="X123" i="26"/>
  <c r="U123" i="26"/>
  <c r="S123" i="26"/>
  <c r="R123" i="26"/>
  <c r="Q123" i="26"/>
  <c r="P123" i="26"/>
  <c r="O123" i="26"/>
  <c r="N123" i="26"/>
  <c r="X122" i="26"/>
  <c r="U122" i="26"/>
  <c r="S122" i="26"/>
  <c r="R122" i="26"/>
  <c r="Q122" i="26"/>
  <c r="P122" i="26"/>
  <c r="O122" i="26"/>
  <c r="N122" i="26"/>
  <c r="X121" i="26"/>
  <c r="U121" i="26"/>
  <c r="S121" i="26"/>
  <c r="R121" i="26"/>
  <c r="Q121" i="26"/>
  <c r="P121" i="26"/>
  <c r="O121" i="26"/>
  <c r="N121" i="26"/>
  <c r="X120" i="26"/>
  <c r="U120" i="26"/>
  <c r="S120" i="26"/>
  <c r="R120" i="26"/>
  <c r="Q120" i="26"/>
  <c r="P120" i="26"/>
  <c r="O120" i="26"/>
  <c r="N120" i="26"/>
  <c r="X119" i="26"/>
  <c r="U119" i="26"/>
  <c r="S119" i="26"/>
  <c r="R119" i="26"/>
  <c r="Q119" i="26"/>
  <c r="P119" i="26"/>
  <c r="O119" i="26"/>
  <c r="N119" i="26"/>
  <c r="X118" i="26"/>
  <c r="U118" i="26"/>
  <c r="S118" i="26"/>
  <c r="R118" i="26"/>
  <c r="Q118" i="26"/>
  <c r="T118" i="26" s="1"/>
  <c r="P118" i="26"/>
  <c r="O118" i="26"/>
  <c r="N118" i="26"/>
  <c r="X117" i="26"/>
  <c r="U117" i="26"/>
  <c r="S117" i="26"/>
  <c r="R117" i="26"/>
  <c r="Q117" i="26"/>
  <c r="P117" i="26"/>
  <c r="O117" i="26"/>
  <c r="N117" i="26"/>
  <c r="X116" i="26"/>
  <c r="U116" i="26"/>
  <c r="S116" i="26"/>
  <c r="R116" i="26"/>
  <c r="Q116" i="26"/>
  <c r="P116" i="26"/>
  <c r="O116" i="26"/>
  <c r="N116" i="26"/>
  <c r="X115" i="26"/>
  <c r="U115" i="26"/>
  <c r="S115" i="26"/>
  <c r="R115" i="26"/>
  <c r="Q115" i="26"/>
  <c r="P115" i="26"/>
  <c r="O115" i="26"/>
  <c r="N115" i="26"/>
  <c r="T115" i="26" s="1"/>
  <c r="X114" i="26"/>
  <c r="U114" i="26"/>
  <c r="S114" i="26"/>
  <c r="R114" i="26"/>
  <c r="Q114" i="26"/>
  <c r="P114" i="26"/>
  <c r="O114" i="26"/>
  <c r="N114" i="26"/>
  <c r="X113" i="26"/>
  <c r="U113" i="26"/>
  <c r="S113" i="26"/>
  <c r="R113" i="26"/>
  <c r="Q113" i="26"/>
  <c r="P113" i="26"/>
  <c r="O113" i="26"/>
  <c r="N113" i="26"/>
  <c r="X112" i="26"/>
  <c r="U112" i="26"/>
  <c r="S112" i="26"/>
  <c r="R112" i="26"/>
  <c r="Q112" i="26"/>
  <c r="P112" i="26"/>
  <c r="O112" i="26"/>
  <c r="N112" i="26"/>
  <c r="X111" i="26"/>
  <c r="U111" i="26"/>
  <c r="S111" i="26"/>
  <c r="R111" i="26"/>
  <c r="Q111" i="26"/>
  <c r="P111" i="26"/>
  <c r="O111" i="26"/>
  <c r="N111" i="26"/>
  <c r="X110" i="26"/>
  <c r="U110" i="26"/>
  <c r="S110" i="26"/>
  <c r="R110" i="26"/>
  <c r="Q110" i="26"/>
  <c r="P110" i="26"/>
  <c r="O110" i="26"/>
  <c r="N110" i="26"/>
  <c r="X109" i="26"/>
  <c r="U109" i="26"/>
  <c r="S109" i="26"/>
  <c r="R109" i="26"/>
  <c r="Q109" i="26"/>
  <c r="P109" i="26"/>
  <c r="O109" i="26"/>
  <c r="N109" i="26"/>
  <c r="X108" i="26"/>
  <c r="U108" i="26"/>
  <c r="S108" i="26"/>
  <c r="R108" i="26"/>
  <c r="Q108" i="26"/>
  <c r="P108" i="26"/>
  <c r="O108" i="26"/>
  <c r="N108" i="26"/>
  <c r="X107" i="26"/>
  <c r="U107" i="26"/>
  <c r="S107" i="26"/>
  <c r="T107" i="26" s="1"/>
  <c r="R107" i="26"/>
  <c r="Q107" i="26"/>
  <c r="P107" i="26"/>
  <c r="O107" i="26"/>
  <c r="N107" i="26"/>
  <c r="X106" i="26"/>
  <c r="U106" i="26"/>
  <c r="S106" i="26"/>
  <c r="R106" i="26"/>
  <c r="Q106" i="26"/>
  <c r="P106" i="26"/>
  <c r="O106" i="26"/>
  <c r="N106" i="26"/>
  <c r="X105" i="26"/>
  <c r="U105" i="26"/>
  <c r="S105" i="26"/>
  <c r="R105" i="26"/>
  <c r="Q105" i="26"/>
  <c r="P105" i="26"/>
  <c r="O105" i="26"/>
  <c r="N105" i="26"/>
  <c r="X104" i="26"/>
  <c r="U104" i="26"/>
  <c r="S104" i="26"/>
  <c r="R104" i="26"/>
  <c r="Q104" i="26"/>
  <c r="P104" i="26"/>
  <c r="O104" i="26"/>
  <c r="N104" i="26"/>
  <c r="X103" i="26"/>
  <c r="U103" i="26"/>
  <c r="S103" i="26"/>
  <c r="R103" i="26"/>
  <c r="Q103" i="26"/>
  <c r="P103" i="26"/>
  <c r="O103" i="26"/>
  <c r="N103" i="26"/>
  <c r="X102" i="26"/>
  <c r="U102" i="26"/>
  <c r="T102" i="26"/>
  <c r="S102" i="26"/>
  <c r="R102" i="26"/>
  <c r="Q102" i="26"/>
  <c r="P102" i="26"/>
  <c r="O102" i="26"/>
  <c r="N102" i="26"/>
  <c r="X101" i="26"/>
  <c r="U101" i="26"/>
  <c r="S101" i="26"/>
  <c r="R101" i="26"/>
  <c r="Q101" i="26"/>
  <c r="P101" i="26"/>
  <c r="O101" i="26"/>
  <c r="N101" i="26"/>
  <c r="X100" i="26"/>
  <c r="U100" i="26"/>
  <c r="S100" i="26"/>
  <c r="R100" i="26"/>
  <c r="Q100" i="26"/>
  <c r="P100" i="26"/>
  <c r="O100" i="26"/>
  <c r="N100" i="26"/>
  <c r="X99" i="26"/>
  <c r="U99" i="26"/>
  <c r="S99" i="26"/>
  <c r="R99" i="26"/>
  <c r="Q99" i="26"/>
  <c r="P99" i="26"/>
  <c r="O99" i="26"/>
  <c r="N99" i="26"/>
  <c r="T99" i="26" s="1"/>
  <c r="X98" i="26"/>
  <c r="U98" i="26"/>
  <c r="S98" i="26"/>
  <c r="R98" i="26"/>
  <c r="Q98" i="26"/>
  <c r="P98" i="26"/>
  <c r="O98" i="26"/>
  <c r="N98" i="26"/>
  <c r="X97" i="26"/>
  <c r="U97" i="26"/>
  <c r="S97" i="26"/>
  <c r="R97" i="26"/>
  <c r="Q97" i="26"/>
  <c r="P97" i="26"/>
  <c r="O97" i="26"/>
  <c r="N97" i="26"/>
  <c r="T97" i="26" s="1"/>
  <c r="X96" i="26"/>
  <c r="U96" i="26"/>
  <c r="S96" i="26"/>
  <c r="R96" i="26"/>
  <c r="Q96" i="26"/>
  <c r="P96" i="26"/>
  <c r="O96" i="26"/>
  <c r="N96" i="26"/>
  <c r="X95" i="26"/>
  <c r="U95" i="26"/>
  <c r="S95" i="26"/>
  <c r="R95" i="26"/>
  <c r="Q95" i="26"/>
  <c r="P95" i="26"/>
  <c r="O95" i="26"/>
  <c r="N95" i="26"/>
  <c r="X94" i="26"/>
  <c r="U94" i="26"/>
  <c r="S94" i="26"/>
  <c r="R94" i="26"/>
  <c r="Q94" i="26"/>
  <c r="P94" i="26"/>
  <c r="O94" i="26"/>
  <c r="N94" i="26"/>
  <c r="X93" i="26"/>
  <c r="U93" i="26"/>
  <c r="S93" i="26"/>
  <c r="R93" i="26"/>
  <c r="Q93" i="26"/>
  <c r="P93" i="26"/>
  <c r="O93" i="26"/>
  <c r="N93" i="26"/>
  <c r="T93" i="26" s="1"/>
  <c r="X92" i="26"/>
  <c r="U92" i="26"/>
  <c r="S92" i="26"/>
  <c r="R92" i="26"/>
  <c r="Q92" i="26"/>
  <c r="P92" i="26"/>
  <c r="O92" i="26"/>
  <c r="N92" i="26"/>
  <c r="T92" i="26" s="1"/>
  <c r="X91" i="26"/>
  <c r="U91" i="26"/>
  <c r="S91" i="26"/>
  <c r="R91" i="26"/>
  <c r="Q91" i="26"/>
  <c r="P91" i="26"/>
  <c r="O91" i="26"/>
  <c r="N91" i="26"/>
  <c r="X90" i="26"/>
  <c r="U90" i="26"/>
  <c r="S90" i="26"/>
  <c r="R90" i="26"/>
  <c r="Q90" i="26"/>
  <c r="P90" i="26"/>
  <c r="O90" i="26"/>
  <c r="N90" i="26"/>
  <c r="X89" i="26"/>
  <c r="U89" i="26"/>
  <c r="S89" i="26"/>
  <c r="R89" i="26"/>
  <c r="Q89" i="26"/>
  <c r="P89" i="26"/>
  <c r="O89" i="26"/>
  <c r="N89" i="26"/>
  <c r="T89" i="26" s="1"/>
  <c r="X88" i="26"/>
  <c r="U88" i="26"/>
  <c r="S88" i="26"/>
  <c r="R88" i="26"/>
  <c r="Q88" i="26"/>
  <c r="P88" i="26"/>
  <c r="O88" i="26"/>
  <c r="N88" i="26"/>
  <c r="T88" i="26" s="1"/>
  <c r="X87" i="26"/>
  <c r="U87" i="26"/>
  <c r="S87" i="26"/>
  <c r="R87" i="26"/>
  <c r="Q87" i="26"/>
  <c r="P87" i="26"/>
  <c r="O87" i="26"/>
  <c r="N87" i="26"/>
  <c r="X86" i="26"/>
  <c r="U86" i="26"/>
  <c r="S86" i="26"/>
  <c r="R86" i="26"/>
  <c r="Q86" i="26"/>
  <c r="P86" i="26"/>
  <c r="O86" i="26"/>
  <c r="N86" i="26"/>
  <c r="X85" i="26"/>
  <c r="U85" i="26"/>
  <c r="S85" i="26"/>
  <c r="R85" i="26"/>
  <c r="Q85" i="26"/>
  <c r="P85" i="26"/>
  <c r="O85" i="26"/>
  <c r="N85" i="26"/>
  <c r="X84" i="26"/>
  <c r="U84" i="26"/>
  <c r="S84" i="26"/>
  <c r="R84" i="26"/>
  <c r="Q84" i="26"/>
  <c r="P84" i="26"/>
  <c r="O84" i="26"/>
  <c r="N84" i="26"/>
  <c r="X83" i="26"/>
  <c r="U83" i="26"/>
  <c r="S83" i="26"/>
  <c r="R83" i="26"/>
  <c r="Q83" i="26"/>
  <c r="P83" i="26"/>
  <c r="O83" i="26"/>
  <c r="N83" i="26"/>
  <c r="T83" i="26" s="1"/>
  <c r="X82" i="26"/>
  <c r="U82" i="26"/>
  <c r="S82" i="26"/>
  <c r="R82" i="26"/>
  <c r="Q82" i="26"/>
  <c r="P82" i="26"/>
  <c r="O82" i="26"/>
  <c r="N82" i="26"/>
  <c r="X81" i="26"/>
  <c r="U81" i="26"/>
  <c r="S81" i="26"/>
  <c r="R81" i="26"/>
  <c r="Q81" i="26"/>
  <c r="P81" i="26"/>
  <c r="O81" i="26"/>
  <c r="N81" i="26"/>
  <c r="X80" i="26"/>
  <c r="U80" i="26"/>
  <c r="S80" i="26"/>
  <c r="R80" i="26"/>
  <c r="Q80" i="26"/>
  <c r="P80" i="26"/>
  <c r="O80" i="26"/>
  <c r="N80" i="26"/>
  <c r="X79" i="26"/>
  <c r="U79" i="26"/>
  <c r="S79" i="26"/>
  <c r="R79" i="26"/>
  <c r="Q79" i="26"/>
  <c r="P79" i="26"/>
  <c r="O79" i="26"/>
  <c r="N79" i="26"/>
  <c r="X78" i="26"/>
  <c r="U78" i="26"/>
  <c r="S78" i="26"/>
  <c r="R78" i="26"/>
  <c r="Q78" i="26"/>
  <c r="P78" i="26"/>
  <c r="O78" i="26"/>
  <c r="N78" i="26"/>
  <c r="X77" i="26"/>
  <c r="U77" i="26"/>
  <c r="S77" i="26"/>
  <c r="R77" i="26"/>
  <c r="Q77" i="26"/>
  <c r="P77" i="26"/>
  <c r="O77" i="26"/>
  <c r="N77" i="26"/>
  <c r="X76" i="26"/>
  <c r="U76" i="26"/>
  <c r="S76" i="26"/>
  <c r="R76" i="26"/>
  <c r="Q76" i="26"/>
  <c r="P76" i="26"/>
  <c r="O76" i="26"/>
  <c r="N76" i="26"/>
  <c r="X75" i="26"/>
  <c r="U75" i="26"/>
  <c r="S75" i="26"/>
  <c r="R75" i="26"/>
  <c r="Q75" i="26"/>
  <c r="P75" i="26"/>
  <c r="O75" i="26"/>
  <c r="N75" i="26"/>
  <c r="T75" i="26" s="1"/>
  <c r="X74" i="26"/>
  <c r="U74" i="26"/>
  <c r="S74" i="26"/>
  <c r="R74" i="26"/>
  <c r="Q74" i="26"/>
  <c r="P74" i="26"/>
  <c r="T74" i="26" s="1"/>
  <c r="O74" i="26"/>
  <c r="N74" i="26"/>
  <c r="X73" i="26"/>
  <c r="U73" i="26"/>
  <c r="S73" i="26"/>
  <c r="R73" i="26"/>
  <c r="Q73" i="26"/>
  <c r="P73" i="26"/>
  <c r="O73" i="26"/>
  <c r="N73" i="26"/>
  <c r="X72" i="26"/>
  <c r="U72" i="26"/>
  <c r="S72" i="26"/>
  <c r="R72" i="26"/>
  <c r="Q72" i="26"/>
  <c r="P72" i="26"/>
  <c r="O72" i="26"/>
  <c r="N72" i="26"/>
  <c r="X71" i="26"/>
  <c r="U71" i="26"/>
  <c r="S71" i="26"/>
  <c r="R71" i="26"/>
  <c r="Q71" i="26"/>
  <c r="P71" i="26"/>
  <c r="O71" i="26"/>
  <c r="N71" i="26"/>
  <c r="X70" i="26"/>
  <c r="U70" i="26"/>
  <c r="S70" i="26"/>
  <c r="R70" i="26"/>
  <c r="Q70" i="26"/>
  <c r="P70" i="26"/>
  <c r="O70" i="26"/>
  <c r="T70" i="26" s="1"/>
  <c r="N70" i="26"/>
  <c r="X69" i="26"/>
  <c r="U69" i="26"/>
  <c r="S69" i="26"/>
  <c r="R69" i="26"/>
  <c r="Q69" i="26"/>
  <c r="P69" i="26"/>
  <c r="O69" i="26"/>
  <c r="N69" i="26"/>
  <c r="X68" i="26"/>
  <c r="U68" i="26"/>
  <c r="S68" i="26"/>
  <c r="R68" i="26"/>
  <c r="Q68" i="26"/>
  <c r="P68" i="26"/>
  <c r="O68" i="26"/>
  <c r="N68" i="26"/>
  <c r="X67" i="26"/>
  <c r="U67" i="26"/>
  <c r="S67" i="26"/>
  <c r="R67" i="26"/>
  <c r="Q67" i="26"/>
  <c r="P67" i="26"/>
  <c r="O67" i="26"/>
  <c r="N67" i="26"/>
  <c r="T67" i="26" s="1"/>
  <c r="X66" i="26"/>
  <c r="U66" i="26"/>
  <c r="S66" i="26"/>
  <c r="R66" i="26"/>
  <c r="Q66" i="26"/>
  <c r="P66" i="26"/>
  <c r="O66" i="26"/>
  <c r="N66" i="26"/>
  <c r="X65" i="26"/>
  <c r="U65" i="26"/>
  <c r="S65" i="26"/>
  <c r="R65" i="26"/>
  <c r="Q65" i="26"/>
  <c r="P65" i="26"/>
  <c r="O65" i="26"/>
  <c r="N65" i="26"/>
  <c r="X64" i="26"/>
  <c r="U64" i="26"/>
  <c r="S64" i="26"/>
  <c r="R64" i="26"/>
  <c r="Q64" i="26"/>
  <c r="P64" i="26"/>
  <c r="O64" i="26"/>
  <c r="N64" i="26"/>
  <c r="X63" i="26"/>
  <c r="U63" i="26"/>
  <c r="S63" i="26"/>
  <c r="R63" i="26"/>
  <c r="Q63" i="26"/>
  <c r="P63" i="26"/>
  <c r="O63" i="26"/>
  <c r="N63" i="26"/>
  <c r="X62" i="26"/>
  <c r="U62" i="26"/>
  <c r="S62" i="26"/>
  <c r="R62" i="26"/>
  <c r="Q62" i="26"/>
  <c r="P62" i="26"/>
  <c r="O62" i="26"/>
  <c r="N62" i="26"/>
  <c r="X61" i="26"/>
  <c r="U61" i="26"/>
  <c r="S61" i="26"/>
  <c r="R61" i="26"/>
  <c r="Q61" i="26"/>
  <c r="P61" i="26"/>
  <c r="O61" i="26"/>
  <c r="N61" i="26"/>
  <c r="X60" i="26"/>
  <c r="U60" i="26"/>
  <c r="S60" i="26"/>
  <c r="R60" i="26"/>
  <c r="Q60" i="26"/>
  <c r="P60" i="26"/>
  <c r="O60" i="26"/>
  <c r="N60" i="26"/>
  <c r="X59" i="26"/>
  <c r="U59" i="26"/>
  <c r="S59" i="26"/>
  <c r="R59" i="26"/>
  <c r="Q59" i="26"/>
  <c r="P59" i="26"/>
  <c r="O59" i="26"/>
  <c r="N59" i="26"/>
  <c r="X58" i="26"/>
  <c r="U58" i="26"/>
  <c r="S58" i="26"/>
  <c r="R58" i="26"/>
  <c r="Q58" i="26"/>
  <c r="P58" i="26"/>
  <c r="O58" i="26"/>
  <c r="N58" i="26"/>
  <c r="X57" i="26"/>
  <c r="U57" i="26"/>
  <c r="S57" i="26"/>
  <c r="R57" i="26"/>
  <c r="Q57" i="26"/>
  <c r="P57" i="26"/>
  <c r="O57" i="26"/>
  <c r="N57" i="26"/>
  <c r="X56" i="26"/>
  <c r="U56" i="26"/>
  <c r="S56" i="26"/>
  <c r="R56" i="26"/>
  <c r="Q56" i="26"/>
  <c r="P56" i="26"/>
  <c r="O56" i="26"/>
  <c r="N56" i="26"/>
  <c r="X55" i="26"/>
  <c r="U55" i="26"/>
  <c r="S55" i="26"/>
  <c r="R55" i="26"/>
  <c r="Q55" i="26"/>
  <c r="P55" i="26"/>
  <c r="O55" i="26"/>
  <c r="N55" i="26"/>
  <c r="X54" i="26"/>
  <c r="U54" i="26"/>
  <c r="S54" i="26"/>
  <c r="R54" i="26"/>
  <c r="Q54" i="26"/>
  <c r="P54" i="26"/>
  <c r="O54" i="26"/>
  <c r="N54" i="26"/>
  <c r="X53" i="26"/>
  <c r="U53" i="26"/>
  <c r="S53" i="26"/>
  <c r="R53" i="26"/>
  <c r="Q53" i="26"/>
  <c r="P53" i="26"/>
  <c r="O53" i="26"/>
  <c r="N53" i="26"/>
  <c r="X52" i="26"/>
  <c r="U52" i="26"/>
  <c r="S52" i="26"/>
  <c r="R52" i="26"/>
  <c r="Q52" i="26"/>
  <c r="P52" i="26"/>
  <c r="O52" i="26"/>
  <c r="N52" i="26"/>
  <c r="X51" i="26"/>
  <c r="U51" i="26"/>
  <c r="S51" i="26"/>
  <c r="R51" i="26"/>
  <c r="Q51" i="26"/>
  <c r="P51" i="26"/>
  <c r="O51" i="26"/>
  <c r="N51" i="26"/>
  <c r="T51" i="26" s="1"/>
  <c r="X50" i="26"/>
  <c r="U50" i="26"/>
  <c r="S50" i="26"/>
  <c r="R50" i="26"/>
  <c r="Q50" i="26"/>
  <c r="P50" i="26"/>
  <c r="O50" i="26"/>
  <c r="N50" i="26"/>
  <c r="X49" i="26"/>
  <c r="U49" i="26"/>
  <c r="S49" i="26"/>
  <c r="R49" i="26"/>
  <c r="Q49" i="26"/>
  <c r="P49" i="26"/>
  <c r="O49" i="26"/>
  <c r="N49" i="26"/>
  <c r="X48" i="26"/>
  <c r="U48" i="26"/>
  <c r="S48" i="26"/>
  <c r="R48" i="26"/>
  <c r="Q48" i="26"/>
  <c r="P48" i="26"/>
  <c r="O48" i="26"/>
  <c r="N48" i="26"/>
  <c r="X47" i="26"/>
  <c r="U47" i="26"/>
  <c r="S47" i="26"/>
  <c r="R47" i="26"/>
  <c r="Q47" i="26"/>
  <c r="P47" i="26"/>
  <c r="O47" i="26"/>
  <c r="N47" i="26"/>
  <c r="X46" i="26"/>
  <c r="U46" i="26"/>
  <c r="S46" i="26"/>
  <c r="R46" i="26"/>
  <c r="Q46" i="26"/>
  <c r="P46" i="26"/>
  <c r="O46" i="26"/>
  <c r="N46" i="26"/>
  <c r="X45" i="26"/>
  <c r="U45" i="26"/>
  <c r="S45" i="26"/>
  <c r="R45" i="26"/>
  <c r="Q45" i="26"/>
  <c r="P45" i="26"/>
  <c r="O45" i="26"/>
  <c r="N45" i="26"/>
  <c r="X44" i="26"/>
  <c r="U44" i="26"/>
  <c r="S44" i="26"/>
  <c r="R44" i="26"/>
  <c r="Q44" i="26"/>
  <c r="P44" i="26"/>
  <c r="O44" i="26"/>
  <c r="N44" i="26"/>
  <c r="X43" i="26"/>
  <c r="U43" i="26"/>
  <c r="T43" i="26"/>
  <c r="S43" i="26"/>
  <c r="R43" i="26"/>
  <c r="Q43" i="26"/>
  <c r="P43" i="26"/>
  <c r="O43" i="26"/>
  <c r="N43" i="26"/>
  <c r="X42" i="26"/>
  <c r="U42" i="26"/>
  <c r="S42" i="26"/>
  <c r="R42" i="26"/>
  <c r="Q42" i="26"/>
  <c r="P42" i="26"/>
  <c r="O42" i="26"/>
  <c r="N42" i="26"/>
  <c r="X41" i="26"/>
  <c r="U41" i="26"/>
  <c r="S41" i="26"/>
  <c r="R41" i="26"/>
  <c r="Q41" i="26"/>
  <c r="P41" i="26"/>
  <c r="O41" i="26"/>
  <c r="N41" i="26"/>
  <c r="X40" i="26"/>
  <c r="U40" i="26"/>
  <c r="S40" i="26"/>
  <c r="R40" i="26"/>
  <c r="Q40" i="26"/>
  <c r="P40" i="26"/>
  <c r="O40" i="26"/>
  <c r="N40" i="26"/>
  <c r="X39" i="26"/>
  <c r="U39" i="26"/>
  <c r="S39" i="26"/>
  <c r="R39" i="26"/>
  <c r="Q39" i="26"/>
  <c r="P39" i="26"/>
  <c r="O39" i="26"/>
  <c r="N39" i="26"/>
  <c r="X38" i="26"/>
  <c r="U38" i="26"/>
  <c r="T38" i="26"/>
  <c r="S38" i="26"/>
  <c r="R38" i="26"/>
  <c r="Q38" i="26"/>
  <c r="P38" i="26"/>
  <c r="O38" i="26"/>
  <c r="N38" i="26"/>
  <c r="X37" i="26"/>
  <c r="U37" i="26"/>
  <c r="S37" i="26"/>
  <c r="R37" i="26"/>
  <c r="Q37" i="26"/>
  <c r="P37" i="26"/>
  <c r="O37" i="26"/>
  <c r="N37" i="26"/>
  <c r="X36" i="26"/>
  <c r="U36" i="26"/>
  <c r="S36" i="26"/>
  <c r="R36" i="26"/>
  <c r="Q36" i="26"/>
  <c r="P36" i="26"/>
  <c r="O36" i="26"/>
  <c r="N36" i="26"/>
  <c r="X35" i="26"/>
  <c r="U35" i="26"/>
  <c r="S35" i="26"/>
  <c r="R35" i="26"/>
  <c r="Q35" i="26"/>
  <c r="P35" i="26"/>
  <c r="O35" i="26"/>
  <c r="N35" i="26"/>
  <c r="T35" i="26" s="1"/>
  <c r="X34" i="26"/>
  <c r="U34" i="26"/>
  <c r="S34" i="26"/>
  <c r="R34" i="26"/>
  <c r="Q34" i="26"/>
  <c r="P34" i="26"/>
  <c r="O34" i="26"/>
  <c r="N34" i="26"/>
  <c r="X33" i="26"/>
  <c r="U33" i="26"/>
  <c r="S33" i="26"/>
  <c r="R33" i="26"/>
  <c r="Q33" i="26"/>
  <c r="P33" i="26"/>
  <c r="O33" i="26"/>
  <c r="N33" i="26"/>
  <c r="T33" i="26" s="1"/>
  <c r="X32" i="26"/>
  <c r="U32" i="26"/>
  <c r="S32" i="26"/>
  <c r="R32" i="26"/>
  <c r="Q32" i="26"/>
  <c r="P32" i="26"/>
  <c r="O32" i="26"/>
  <c r="N32" i="26"/>
  <c r="T32" i="26" s="1"/>
  <c r="X31" i="26"/>
  <c r="U31" i="26"/>
  <c r="S31" i="26"/>
  <c r="R31" i="26"/>
  <c r="Q31" i="26"/>
  <c r="P31" i="26"/>
  <c r="O31" i="26"/>
  <c r="N31" i="26"/>
  <c r="X30" i="26"/>
  <c r="U30" i="26"/>
  <c r="S30" i="26"/>
  <c r="R30" i="26"/>
  <c r="Q30" i="26"/>
  <c r="P30" i="26"/>
  <c r="O30" i="26"/>
  <c r="N30" i="26"/>
  <c r="X29" i="26"/>
  <c r="U29" i="26"/>
  <c r="S29" i="26"/>
  <c r="R29" i="26"/>
  <c r="Q29" i="26"/>
  <c r="P29" i="26"/>
  <c r="O29" i="26"/>
  <c r="N29" i="26"/>
  <c r="T29" i="26" s="1"/>
  <c r="X28" i="26"/>
  <c r="U28" i="26"/>
  <c r="S28" i="26"/>
  <c r="R28" i="26"/>
  <c r="Q28" i="26"/>
  <c r="P28" i="26"/>
  <c r="O28" i="26"/>
  <c r="N28" i="26"/>
  <c r="T28" i="26" s="1"/>
  <c r="X27" i="26"/>
  <c r="U27" i="26"/>
  <c r="S27" i="26"/>
  <c r="R27" i="26"/>
  <c r="Q27" i="26"/>
  <c r="P27" i="26"/>
  <c r="O27" i="26"/>
  <c r="N27" i="26"/>
  <c r="X26" i="26"/>
  <c r="U26" i="26"/>
  <c r="S26" i="26"/>
  <c r="R26" i="26"/>
  <c r="Q26" i="26"/>
  <c r="P26" i="26"/>
  <c r="O26" i="26"/>
  <c r="N26" i="26"/>
  <c r="X25" i="26"/>
  <c r="U25" i="26"/>
  <c r="S25" i="26"/>
  <c r="R25" i="26"/>
  <c r="Q25" i="26"/>
  <c r="P25" i="26"/>
  <c r="O25" i="26"/>
  <c r="N25" i="26"/>
  <c r="X24" i="26"/>
  <c r="U24" i="26"/>
  <c r="S24" i="26"/>
  <c r="R24" i="26"/>
  <c r="Q24" i="26"/>
  <c r="P24" i="26"/>
  <c r="O24" i="26"/>
  <c r="N24" i="26"/>
  <c r="X23" i="26"/>
  <c r="U23" i="26"/>
  <c r="S23" i="26"/>
  <c r="R23" i="26"/>
  <c r="Q23" i="26"/>
  <c r="P23" i="26"/>
  <c r="O23" i="26"/>
  <c r="N23" i="26"/>
  <c r="X567" i="26"/>
  <c r="U567" i="26"/>
  <c r="R567" i="26"/>
  <c r="Q567" i="26"/>
  <c r="P567" i="26"/>
  <c r="O567" i="26"/>
  <c r="N567" i="26"/>
  <c r="G567" i="26"/>
  <c r="S567" i="26" s="1"/>
  <c r="X566" i="26"/>
  <c r="U566" i="26"/>
  <c r="S566" i="26"/>
  <c r="R566" i="26"/>
  <c r="Q566" i="26"/>
  <c r="P566" i="26"/>
  <c r="O566" i="26"/>
  <c r="N566" i="26"/>
  <c r="X565" i="26"/>
  <c r="U565" i="26"/>
  <c r="S565" i="26"/>
  <c r="R565" i="26"/>
  <c r="Q565" i="26"/>
  <c r="P565" i="26"/>
  <c r="O565" i="26"/>
  <c r="N565" i="26"/>
  <c r="X564" i="26"/>
  <c r="U564" i="26"/>
  <c r="S564" i="26"/>
  <c r="R564" i="26"/>
  <c r="Q564" i="26"/>
  <c r="P564" i="26"/>
  <c r="O564" i="26"/>
  <c r="N564" i="26"/>
  <c r="T564" i="26" s="1"/>
  <c r="X563" i="26"/>
  <c r="U563" i="26"/>
  <c r="S563" i="26"/>
  <c r="R563" i="26"/>
  <c r="Q563" i="26"/>
  <c r="P563" i="26"/>
  <c r="O563" i="26"/>
  <c r="N563" i="26"/>
  <c r="T563" i="26" s="1"/>
  <c r="X562" i="26"/>
  <c r="U562" i="26"/>
  <c r="S562" i="26"/>
  <c r="R562" i="26"/>
  <c r="Q562" i="26"/>
  <c r="P562" i="26"/>
  <c r="O562" i="26"/>
  <c r="N562" i="26"/>
  <c r="X561" i="26"/>
  <c r="U561" i="26"/>
  <c r="S561" i="26"/>
  <c r="R561" i="26"/>
  <c r="Q561" i="26"/>
  <c r="P561" i="26"/>
  <c r="O561" i="26"/>
  <c r="N561" i="26"/>
  <c r="T561" i="26" s="1"/>
  <c r="X560" i="26"/>
  <c r="U560" i="26"/>
  <c r="S560" i="26"/>
  <c r="R560" i="26"/>
  <c r="Q560" i="26"/>
  <c r="P560" i="26"/>
  <c r="O560" i="26"/>
  <c r="N560" i="26"/>
  <c r="X559" i="26"/>
  <c r="U559" i="26"/>
  <c r="S559" i="26"/>
  <c r="R559" i="26"/>
  <c r="Q559" i="26"/>
  <c r="P559" i="26"/>
  <c r="O559" i="26"/>
  <c r="N559" i="26"/>
  <c r="X558" i="26"/>
  <c r="U558" i="26"/>
  <c r="S558" i="26"/>
  <c r="R558" i="26"/>
  <c r="Q558" i="26"/>
  <c r="P558" i="26"/>
  <c r="O558" i="26"/>
  <c r="N558" i="26"/>
  <c r="X557" i="26"/>
  <c r="U557" i="26"/>
  <c r="S557" i="26"/>
  <c r="R557" i="26"/>
  <c r="Q557" i="26"/>
  <c r="P557" i="26"/>
  <c r="O557" i="26"/>
  <c r="T557" i="26" s="1"/>
  <c r="N557" i="26"/>
  <c r="X556" i="26"/>
  <c r="U556" i="26"/>
  <c r="S556" i="26"/>
  <c r="R556" i="26"/>
  <c r="Q556" i="26"/>
  <c r="P556" i="26"/>
  <c r="O556" i="26"/>
  <c r="N556" i="26"/>
  <c r="X555" i="26"/>
  <c r="U555" i="26"/>
  <c r="S555" i="26"/>
  <c r="R555" i="26"/>
  <c r="Q555" i="26"/>
  <c r="P555" i="26"/>
  <c r="O555" i="26"/>
  <c r="N555" i="26"/>
  <c r="X554" i="26"/>
  <c r="U554" i="26"/>
  <c r="S554" i="26"/>
  <c r="R554" i="26"/>
  <c r="Q554" i="26"/>
  <c r="P554" i="26"/>
  <c r="O554" i="26"/>
  <c r="N554" i="26"/>
  <c r="X553" i="26"/>
  <c r="U553" i="26"/>
  <c r="S553" i="26"/>
  <c r="R553" i="26"/>
  <c r="Q553" i="26"/>
  <c r="P553" i="26"/>
  <c r="O553" i="26"/>
  <c r="N553" i="26"/>
  <c r="X552" i="26"/>
  <c r="U552" i="26"/>
  <c r="S552" i="26"/>
  <c r="R552" i="26"/>
  <c r="Q552" i="26"/>
  <c r="P552" i="26"/>
  <c r="O552" i="26"/>
  <c r="N552" i="26"/>
  <c r="X551" i="26"/>
  <c r="U551" i="26"/>
  <c r="S551" i="26"/>
  <c r="R551" i="26"/>
  <c r="Q551" i="26"/>
  <c r="P551" i="26"/>
  <c r="O551" i="26"/>
  <c r="N551" i="26"/>
  <c r="X550" i="26"/>
  <c r="U550" i="26"/>
  <c r="S550" i="26"/>
  <c r="R550" i="26"/>
  <c r="Q550" i="26"/>
  <c r="P550" i="26"/>
  <c r="O550" i="26"/>
  <c r="N550" i="26"/>
  <c r="X549" i="26"/>
  <c r="U549" i="26"/>
  <c r="S549" i="26"/>
  <c r="R549" i="26"/>
  <c r="Q549" i="26"/>
  <c r="P549" i="26"/>
  <c r="O549" i="26"/>
  <c r="N549" i="26"/>
  <c r="X548" i="26"/>
  <c r="U548" i="26"/>
  <c r="S548" i="26"/>
  <c r="R548" i="26"/>
  <c r="Q548" i="26"/>
  <c r="P548" i="26"/>
  <c r="O548" i="26"/>
  <c r="T548" i="26" s="1"/>
  <c r="N548" i="26"/>
  <c r="X547" i="26"/>
  <c r="U547" i="26"/>
  <c r="S547" i="26"/>
  <c r="R547" i="26"/>
  <c r="Q547" i="26"/>
  <c r="P547" i="26"/>
  <c r="O547" i="26"/>
  <c r="N547" i="26"/>
  <c r="X546" i="26"/>
  <c r="U546" i="26"/>
  <c r="S546" i="26"/>
  <c r="R546" i="26"/>
  <c r="Q546" i="26"/>
  <c r="P546" i="26"/>
  <c r="O546" i="26"/>
  <c r="N546" i="26"/>
  <c r="X545" i="26"/>
  <c r="U545" i="26"/>
  <c r="S545" i="26"/>
  <c r="R545" i="26"/>
  <c r="Q545" i="26"/>
  <c r="P545" i="26"/>
  <c r="O545" i="26"/>
  <c r="N545" i="26"/>
  <c r="T545" i="26" s="1"/>
  <c r="X544" i="26"/>
  <c r="U544" i="26"/>
  <c r="S544" i="26"/>
  <c r="R544" i="26"/>
  <c r="Q544" i="26"/>
  <c r="P544" i="26"/>
  <c r="O544" i="26"/>
  <c r="N544" i="26"/>
  <c r="X543" i="26"/>
  <c r="U543" i="26"/>
  <c r="S543" i="26"/>
  <c r="R543" i="26"/>
  <c r="Q543" i="26"/>
  <c r="P543" i="26"/>
  <c r="O543" i="26"/>
  <c r="N543" i="26"/>
  <c r="X542" i="26"/>
  <c r="U542" i="26"/>
  <c r="S542" i="26"/>
  <c r="R542" i="26"/>
  <c r="Q542" i="26"/>
  <c r="P542" i="26"/>
  <c r="O542" i="26"/>
  <c r="N542" i="26"/>
  <c r="X541" i="26"/>
  <c r="U541" i="26"/>
  <c r="S541" i="26"/>
  <c r="R541" i="26"/>
  <c r="Q541" i="26"/>
  <c r="P541" i="26"/>
  <c r="O541" i="26"/>
  <c r="N541" i="26"/>
  <c r="X540" i="26"/>
  <c r="U540" i="26"/>
  <c r="S540" i="26"/>
  <c r="R540" i="26"/>
  <c r="Q540" i="26"/>
  <c r="P540" i="26"/>
  <c r="O540" i="26"/>
  <c r="N540" i="26"/>
  <c r="X539" i="26"/>
  <c r="U539" i="26"/>
  <c r="S539" i="26"/>
  <c r="R539" i="26"/>
  <c r="Q539" i="26"/>
  <c r="P539" i="26"/>
  <c r="O539" i="26"/>
  <c r="N539" i="26"/>
  <c r="X538" i="26"/>
  <c r="U538" i="26"/>
  <c r="S538" i="26"/>
  <c r="R538" i="26"/>
  <c r="Q538" i="26"/>
  <c r="P538" i="26"/>
  <c r="O538" i="26"/>
  <c r="N538" i="26"/>
  <c r="X537" i="26"/>
  <c r="U537" i="26"/>
  <c r="S537" i="26"/>
  <c r="R537" i="26"/>
  <c r="Q537" i="26"/>
  <c r="P537" i="26"/>
  <c r="O537" i="26"/>
  <c r="N537" i="26"/>
  <c r="X536" i="26"/>
  <c r="U536" i="26"/>
  <c r="S536" i="26"/>
  <c r="R536" i="26"/>
  <c r="Q536" i="26"/>
  <c r="T536" i="26" s="1"/>
  <c r="P536" i="26"/>
  <c r="O536" i="26"/>
  <c r="N536" i="26"/>
  <c r="X535" i="26"/>
  <c r="U535" i="26"/>
  <c r="S535" i="26"/>
  <c r="R535" i="26"/>
  <c r="Q535" i="26"/>
  <c r="P535" i="26"/>
  <c r="O535" i="26"/>
  <c r="N535" i="26"/>
  <c r="X534" i="26"/>
  <c r="U534" i="26"/>
  <c r="S534" i="26"/>
  <c r="R534" i="26"/>
  <c r="Q534" i="26"/>
  <c r="P534" i="26"/>
  <c r="O534" i="26"/>
  <c r="N534" i="26"/>
  <c r="X533" i="26"/>
  <c r="U533" i="26"/>
  <c r="S533" i="26"/>
  <c r="R533" i="26"/>
  <c r="Q533" i="26"/>
  <c r="P533" i="26"/>
  <c r="O533" i="26"/>
  <c r="N533" i="26"/>
  <c r="X532" i="26"/>
  <c r="U532" i="26"/>
  <c r="S532" i="26"/>
  <c r="R532" i="26"/>
  <c r="Q532" i="26"/>
  <c r="P532" i="26"/>
  <c r="O532" i="26"/>
  <c r="N532" i="26"/>
  <c r="T532" i="26" s="1"/>
  <c r="X531" i="26"/>
  <c r="U531" i="26"/>
  <c r="S531" i="26"/>
  <c r="R531" i="26"/>
  <c r="Q531" i="26"/>
  <c r="P531" i="26"/>
  <c r="O531" i="26"/>
  <c r="N531" i="26"/>
  <c r="X530" i="26"/>
  <c r="U530" i="26"/>
  <c r="S530" i="26"/>
  <c r="R530" i="26"/>
  <c r="Q530" i="26"/>
  <c r="P530" i="26"/>
  <c r="O530" i="26"/>
  <c r="N530" i="26"/>
  <c r="X529" i="26"/>
  <c r="U529" i="26"/>
  <c r="S529" i="26"/>
  <c r="T529" i="26" s="1"/>
  <c r="R529" i="26"/>
  <c r="Q529" i="26"/>
  <c r="P529" i="26"/>
  <c r="O529" i="26"/>
  <c r="N529" i="26"/>
  <c r="X528" i="26"/>
  <c r="U528" i="26"/>
  <c r="S528" i="26"/>
  <c r="R528" i="26"/>
  <c r="Q528" i="26"/>
  <c r="P528" i="26"/>
  <c r="O528" i="26"/>
  <c r="N528" i="26"/>
  <c r="X527" i="26"/>
  <c r="U527" i="26"/>
  <c r="S527" i="26"/>
  <c r="R527" i="26"/>
  <c r="Q527" i="26"/>
  <c r="P527" i="26"/>
  <c r="O527" i="26"/>
  <c r="N527" i="26"/>
  <c r="X526" i="26"/>
  <c r="U526" i="26"/>
  <c r="S526" i="26"/>
  <c r="R526" i="26"/>
  <c r="Q526" i="26"/>
  <c r="P526" i="26"/>
  <c r="O526" i="26"/>
  <c r="N526" i="26"/>
  <c r="X525" i="26"/>
  <c r="U525" i="26"/>
  <c r="S525" i="26"/>
  <c r="R525" i="26"/>
  <c r="Q525" i="26"/>
  <c r="P525" i="26"/>
  <c r="O525" i="26"/>
  <c r="N525" i="26"/>
  <c r="X524" i="26"/>
  <c r="U524" i="26"/>
  <c r="S524" i="26"/>
  <c r="R524" i="26"/>
  <c r="Q524" i="26"/>
  <c r="P524" i="26"/>
  <c r="O524" i="26"/>
  <c r="N524" i="26"/>
  <c r="X523" i="26"/>
  <c r="U523" i="26"/>
  <c r="S523" i="26"/>
  <c r="R523" i="26"/>
  <c r="Q523" i="26"/>
  <c r="P523" i="26"/>
  <c r="O523" i="26"/>
  <c r="N523" i="26"/>
  <c r="X522" i="26"/>
  <c r="U522" i="26"/>
  <c r="S522" i="26"/>
  <c r="R522" i="26"/>
  <c r="Q522" i="26"/>
  <c r="P522" i="26"/>
  <c r="O522" i="26"/>
  <c r="N522" i="26"/>
  <c r="X521" i="26"/>
  <c r="U521" i="26"/>
  <c r="S521" i="26"/>
  <c r="R521" i="26"/>
  <c r="Q521" i="26"/>
  <c r="P521" i="26"/>
  <c r="O521" i="26"/>
  <c r="N521" i="26"/>
  <c r="X520" i="26"/>
  <c r="U520" i="26"/>
  <c r="S520" i="26"/>
  <c r="T520" i="26" s="1"/>
  <c r="R520" i="26"/>
  <c r="Q520" i="26"/>
  <c r="P520" i="26"/>
  <c r="O520" i="26"/>
  <c r="N520" i="26"/>
  <c r="X22" i="26"/>
  <c r="U22" i="26"/>
  <c r="T22" i="26"/>
  <c r="S22" i="26"/>
  <c r="R22" i="26"/>
  <c r="Q22" i="26"/>
  <c r="P22" i="26"/>
  <c r="O22" i="26"/>
  <c r="N22" i="26"/>
  <c r="X21" i="26"/>
  <c r="U21" i="26"/>
  <c r="S21" i="26"/>
  <c r="R21" i="26"/>
  <c r="Q21" i="26"/>
  <c r="P21" i="26"/>
  <c r="O21" i="26"/>
  <c r="N21" i="26"/>
  <c r="X20" i="26"/>
  <c r="U20" i="26"/>
  <c r="S20" i="26"/>
  <c r="R20" i="26"/>
  <c r="Q20" i="26"/>
  <c r="P20" i="26"/>
  <c r="O20" i="26"/>
  <c r="N20" i="26"/>
  <c r="T20" i="26" s="1"/>
  <c r="X19" i="26"/>
  <c r="U19" i="26"/>
  <c r="S19" i="26"/>
  <c r="R19" i="26"/>
  <c r="Q19" i="26"/>
  <c r="P19" i="26"/>
  <c r="O19" i="26"/>
  <c r="N19" i="26"/>
  <c r="X18" i="26"/>
  <c r="U18" i="26"/>
  <c r="S18" i="26"/>
  <c r="R18" i="26"/>
  <c r="Q18" i="26"/>
  <c r="P18" i="26"/>
  <c r="O18" i="26"/>
  <c r="N18" i="26"/>
  <c r="T18" i="26" s="1"/>
  <c r="X17" i="26"/>
  <c r="U17" i="26"/>
  <c r="S17" i="26"/>
  <c r="R17" i="26"/>
  <c r="Q17" i="26"/>
  <c r="P17" i="26"/>
  <c r="O17" i="26"/>
  <c r="N17" i="26"/>
  <c r="T17" i="26" s="1"/>
  <c r="X16" i="26"/>
  <c r="U16" i="26"/>
  <c r="S16" i="26"/>
  <c r="R16" i="26"/>
  <c r="Q16" i="26"/>
  <c r="P16" i="26"/>
  <c r="O16" i="26"/>
  <c r="N16" i="26"/>
  <c r="X15" i="26"/>
  <c r="U15" i="26"/>
  <c r="S15" i="26"/>
  <c r="R15" i="26"/>
  <c r="Q15" i="26"/>
  <c r="P15" i="26"/>
  <c r="O15" i="26"/>
  <c r="N15" i="26"/>
  <c r="X519" i="26"/>
  <c r="U519" i="26"/>
  <c r="S519" i="26"/>
  <c r="R519" i="26"/>
  <c r="Q519" i="26"/>
  <c r="P519" i="26"/>
  <c r="O519" i="26"/>
  <c r="N519" i="26"/>
  <c r="X518" i="26"/>
  <c r="U518" i="26"/>
  <c r="S518" i="26"/>
  <c r="R518" i="26"/>
  <c r="Q518" i="26"/>
  <c r="P518" i="26"/>
  <c r="O518" i="26"/>
  <c r="N518" i="26"/>
  <c r="X517" i="26"/>
  <c r="U517" i="26"/>
  <c r="S517" i="26"/>
  <c r="R517" i="26"/>
  <c r="Q517" i="26"/>
  <c r="P517" i="26"/>
  <c r="O517" i="26"/>
  <c r="N517" i="26"/>
  <c r="X516" i="26"/>
  <c r="U516" i="26"/>
  <c r="S516" i="26"/>
  <c r="R516" i="26"/>
  <c r="Q516" i="26"/>
  <c r="P516" i="26"/>
  <c r="O516" i="26"/>
  <c r="N516" i="26"/>
  <c r="X515" i="26"/>
  <c r="U515" i="26"/>
  <c r="S515" i="26"/>
  <c r="R515" i="26"/>
  <c r="Q515" i="26"/>
  <c r="P515" i="26"/>
  <c r="O515" i="26"/>
  <c r="N515" i="26"/>
  <c r="X514" i="26"/>
  <c r="U514" i="26"/>
  <c r="S514" i="26"/>
  <c r="R514" i="26"/>
  <c r="Q514" i="26"/>
  <c r="P514" i="26"/>
  <c r="O514" i="26"/>
  <c r="N514" i="26"/>
  <c r="T514" i="26" s="1"/>
  <c r="X14" i="26"/>
  <c r="U14" i="26"/>
  <c r="S14" i="26"/>
  <c r="R14" i="26"/>
  <c r="Q14" i="26"/>
  <c r="P14" i="26"/>
  <c r="O14" i="26"/>
  <c r="N14" i="26"/>
  <c r="T14" i="26" s="1"/>
  <c r="X13" i="26"/>
  <c r="U13" i="26"/>
  <c r="S13" i="26"/>
  <c r="R13" i="26"/>
  <c r="Q13" i="26"/>
  <c r="P13" i="26"/>
  <c r="O13" i="26"/>
  <c r="N13" i="26"/>
  <c r="T13" i="26" s="1"/>
  <c r="X12" i="26"/>
  <c r="U12" i="26"/>
  <c r="S12" i="26"/>
  <c r="R12" i="26"/>
  <c r="Q12" i="26"/>
  <c r="P12" i="26"/>
  <c r="O12" i="26"/>
  <c r="N12" i="26"/>
  <c r="X11" i="26"/>
  <c r="U11" i="26"/>
  <c r="S11" i="26"/>
  <c r="R11" i="26"/>
  <c r="Q11" i="26"/>
  <c r="P11" i="26"/>
  <c r="O11" i="26"/>
  <c r="N11" i="26"/>
  <c r="X10" i="26"/>
  <c r="U10" i="26"/>
  <c r="S10" i="26"/>
  <c r="R10" i="26"/>
  <c r="Q10" i="26"/>
  <c r="P10" i="26"/>
  <c r="O10" i="26"/>
  <c r="N10" i="26"/>
  <c r="X9" i="26"/>
  <c r="U9" i="26"/>
  <c r="S9" i="26"/>
  <c r="R9" i="26"/>
  <c r="Q9" i="26"/>
  <c r="P9" i="26"/>
  <c r="O9" i="26"/>
  <c r="N9" i="26"/>
  <c r="X8" i="26"/>
  <c r="U8" i="26"/>
  <c r="S8" i="26"/>
  <c r="R8" i="26"/>
  <c r="Q8" i="26"/>
  <c r="P8" i="26"/>
  <c r="O8" i="26"/>
  <c r="N8" i="26"/>
  <c r="X7" i="26"/>
  <c r="U7" i="26"/>
  <c r="S7" i="26"/>
  <c r="R7" i="26"/>
  <c r="Q7" i="26"/>
  <c r="P7" i="26"/>
  <c r="O7" i="26"/>
  <c r="N7" i="26"/>
  <c r="T7" i="26" s="1"/>
  <c r="X6" i="26"/>
  <c r="U6" i="26"/>
  <c r="S6" i="26"/>
  <c r="R6" i="26"/>
  <c r="Q6" i="26"/>
  <c r="P6" i="26"/>
  <c r="O6" i="26"/>
  <c r="N6" i="26"/>
  <c r="X5" i="26"/>
  <c r="U5" i="26"/>
  <c r="S5" i="26"/>
  <c r="R5" i="26"/>
  <c r="Q5" i="26"/>
  <c r="P5" i="26"/>
  <c r="O5" i="26"/>
  <c r="N5" i="26"/>
  <c r="X4" i="26"/>
  <c r="U4" i="26"/>
  <c r="S4" i="26"/>
  <c r="R4" i="26"/>
  <c r="Q4" i="26"/>
  <c r="P4" i="26"/>
  <c r="O4" i="26"/>
  <c r="T4" i="26" s="1"/>
  <c r="N4" i="26"/>
  <c r="X3" i="26"/>
  <c r="U3" i="26"/>
  <c r="S3" i="26"/>
  <c r="R3" i="26"/>
  <c r="Q3" i="26"/>
  <c r="P3" i="26"/>
  <c r="O3" i="26"/>
  <c r="N3" i="26"/>
  <c r="X2" i="26"/>
  <c r="U2" i="26"/>
  <c r="S2" i="26"/>
  <c r="R2" i="26"/>
  <c r="Q2" i="26"/>
  <c r="P2" i="26"/>
  <c r="O2" i="26"/>
  <c r="N2" i="26"/>
  <c r="X786" i="26"/>
  <c r="U786" i="26"/>
  <c r="S786" i="26"/>
  <c r="R786" i="26"/>
  <c r="Q786" i="26"/>
  <c r="P786" i="26"/>
  <c r="O786" i="26"/>
  <c r="N786" i="26"/>
  <c r="X785" i="26"/>
  <c r="U785" i="26"/>
  <c r="S785" i="26"/>
  <c r="R785" i="26"/>
  <c r="Q785" i="26"/>
  <c r="P785" i="26"/>
  <c r="O785" i="26"/>
  <c r="N785" i="26"/>
  <c r="X784" i="26"/>
  <c r="U784" i="26"/>
  <c r="S784" i="26"/>
  <c r="R784" i="26"/>
  <c r="Q784" i="26"/>
  <c r="P784" i="26"/>
  <c r="O784" i="26"/>
  <c r="T784" i="26" s="1"/>
  <c r="N784" i="26"/>
  <c r="X783" i="26"/>
  <c r="U783" i="26"/>
  <c r="S783" i="26"/>
  <c r="R783" i="26"/>
  <c r="Q783" i="26"/>
  <c r="P783" i="26"/>
  <c r="O783" i="26"/>
  <c r="N783" i="26"/>
  <c r="X782" i="26"/>
  <c r="U782" i="26"/>
  <c r="S782" i="26"/>
  <c r="R782" i="26"/>
  <c r="Q782" i="26"/>
  <c r="P782" i="26"/>
  <c r="O782" i="26"/>
  <c r="N782" i="26"/>
  <c r="X781" i="26"/>
  <c r="U781" i="26"/>
  <c r="S781" i="26"/>
  <c r="R781" i="26"/>
  <c r="Q781" i="26"/>
  <c r="P781" i="26"/>
  <c r="O781" i="26"/>
  <c r="N781" i="26"/>
  <c r="X780" i="26"/>
  <c r="U780" i="26"/>
  <c r="S780" i="26"/>
  <c r="R780" i="26"/>
  <c r="Q780" i="26"/>
  <c r="P780" i="26"/>
  <c r="T780" i="26" s="1"/>
  <c r="O780" i="26"/>
  <c r="N780" i="26"/>
  <c r="X779" i="26"/>
  <c r="U779" i="26"/>
  <c r="S779" i="26"/>
  <c r="R779" i="26"/>
  <c r="Q779" i="26"/>
  <c r="P779" i="26"/>
  <c r="O779" i="26"/>
  <c r="N779" i="26"/>
  <c r="X513" i="26"/>
  <c r="U513" i="26"/>
  <c r="S513" i="26"/>
  <c r="R513" i="26"/>
  <c r="Q513" i="26"/>
  <c r="P513" i="26"/>
  <c r="O513" i="26"/>
  <c r="N513" i="26"/>
  <c r="X512" i="26"/>
  <c r="U512" i="26"/>
  <c r="S512" i="26"/>
  <c r="R512" i="26"/>
  <c r="Q512" i="26"/>
  <c r="P512" i="26"/>
  <c r="O512" i="26"/>
  <c r="N512" i="26"/>
  <c r="X866" i="26"/>
  <c r="U866" i="26"/>
  <c r="S866" i="26"/>
  <c r="R866" i="26"/>
  <c r="Q866" i="26"/>
  <c r="P866" i="26"/>
  <c r="T866" i="26" s="1"/>
  <c r="O866" i="26"/>
  <c r="N866" i="26"/>
  <c r="X865" i="26"/>
  <c r="U865" i="26"/>
  <c r="S865" i="26"/>
  <c r="R865" i="26"/>
  <c r="Q865" i="26"/>
  <c r="P865" i="26"/>
  <c r="O865" i="26"/>
  <c r="N865" i="26"/>
  <c r="X864" i="26"/>
  <c r="U864" i="26"/>
  <c r="S864" i="26"/>
  <c r="R864" i="26"/>
  <c r="Q864" i="26"/>
  <c r="P864" i="26"/>
  <c r="O864" i="26"/>
  <c r="N864" i="26"/>
  <c r="T556" i="26" l="1"/>
  <c r="T513" i="26"/>
  <c r="T2" i="26"/>
  <c r="T11" i="26"/>
  <c r="T16" i="26"/>
  <c r="T19" i="26"/>
  <c r="T533" i="26"/>
  <c r="T552" i="26"/>
  <c r="T27" i="26"/>
  <c r="T37" i="26"/>
  <c r="T79" i="26"/>
  <c r="T82" i="26"/>
  <c r="T91" i="26"/>
  <c r="T101" i="26"/>
  <c r="T137" i="26"/>
  <c r="T146" i="26"/>
  <c r="T154" i="26"/>
  <c r="T159" i="26"/>
  <c r="T160" i="26"/>
  <c r="T209" i="26"/>
  <c r="T213" i="26"/>
  <c r="T225" i="26"/>
  <c r="T230" i="26"/>
  <c r="T233" i="26"/>
  <c r="T284" i="26"/>
  <c r="T290" i="26"/>
  <c r="T291" i="26"/>
  <c r="T294" i="26"/>
  <c r="T296" i="26"/>
  <c r="T633" i="26"/>
  <c r="T664" i="26"/>
  <c r="T779" i="26"/>
  <c r="T553" i="26"/>
  <c r="T560" i="26"/>
  <c r="T512" i="26"/>
  <c r="T786" i="26"/>
  <c r="T10" i="26"/>
  <c r="T15" i="26"/>
  <c r="T526" i="26"/>
  <c r="T527" i="26"/>
  <c r="T23" i="26"/>
  <c r="T26" i="26"/>
  <c r="T31" i="26"/>
  <c r="T34" i="26"/>
  <c r="T41" i="26"/>
  <c r="T78" i="26"/>
  <c r="T87" i="26"/>
  <c r="T90" i="26"/>
  <c r="T95" i="26"/>
  <c r="T98" i="26"/>
  <c r="T105" i="26"/>
  <c r="T142" i="26"/>
  <c r="T145" i="26"/>
  <c r="T150" i="26"/>
  <c r="T153" i="26"/>
  <c r="T281" i="26"/>
  <c r="T312" i="26"/>
  <c r="T693" i="26"/>
  <c r="T785" i="26"/>
  <c r="T9" i="26"/>
  <c r="T517" i="26"/>
  <c r="T519" i="26"/>
  <c r="T525" i="26"/>
  <c r="T531" i="26"/>
  <c r="T549" i="26"/>
  <c r="T30" i="26"/>
  <c r="T86" i="26"/>
  <c r="T94" i="26"/>
  <c r="T141" i="26"/>
  <c r="T149" i="26"/>
  <c r="T161" i="26"/>
  <c r="T757" i="26"/>
  <c r="T865" i="26"/>
  <c r="T8" i="26"/>
  <c r="T516" i="26"/>
  <c r="T524" i="26"/>
  <c r="T528" i="26"/>
  <c r="T542" i="26"/>
  <c r="T543" i="26"/>
  <c r="T567" i="26"/>
  <c r="T42" i="26"/>
  <c r="T56" i="26"/>
  <c r="T57" i="26"/>
  <c r="T60" i="26"/>
  <c r="T61" i="26"/>
  <c r="T64" i="26"/>
  <c r="T65" i="26"/>
  <c r="T106" i="26"/>
  <c r="T120" i="26"/>
  <c r="T121" i="26"/>
  <c r="T124" i="26"/>
  <c r="T125" i="26"/>
  <c r="T129" i="26"/>
  <c r="T179" i="26"/>
  <c r="T180" i="26"/>
  <c r="T268" i="26"/>
  <c r="T3" i="26"/>
  <c r="T864" i="26"/>
  <c r="T782" i="26"/>
  <c r="T783" i="26"/>
  <c r="T515" i="26"/>
  <c r="T541" i="26"/>
  <c r="T547" i="26"/>
  <c r="T565" i="26"/>
  <c r="T47" i="26"/>
  <c r="T50" i="26"/>
  <c r="T59" i="26"/>
  <c r="T69" i="26"/>
  <c r="T111" i="26"/>
  <c r="T114" i="26"/>
  <c r="T123" i="26"/>
  <c r="T133" i="26"/>
  <c r="T169" i="26"/>
  <c r="T178" i="26"/>
  <c r="T183" i="26"/>
  <c r="T184" i="26"/>
  <c r="T187" i="26"/>
  <c r="T188" i="26"/>
  <c r="T189" i="26"/>
  <c r="T415" i="26"/>
  <c r="T447" i="26"/>
  <c r="T776" i="26"/>
  <c r="T848" i="26"/>
  <c r="T871" i="26"/>
  <c r="T781" i="26"/>
  <c r="T5" i="26"/>
  <c r="T6" i="26"/>
  <c r="T521" i="26"/>
  <c r="T537" i="26"/>
  <c r="T540" i="26"/>
  <c r="T544" i="26"/>
  <c r="T558" i="26"/>
  <c r="T559" i="26"/>
  <c r="T46" i="26"/>
  <c r="T55" i="26"/>
  <c r="T58" i="26"/>
  <c r="T63" i="26"/>
  <c r="T66" i="26"/>
  <c r="T73" i="26"/>
  <c r="T110" i="26"/>
  <c r="T119" i="26"/>
  <c r="T122" i="26"/>
  <c r="T127" i="26"/>
  <c r="T130" i="26"/>
  <c r="T174" i="26"/>
  <c r="T177" i="26"/>
  <c r="T328" i="26"/>
  <c r="T54" i="26"/>
  <c r="T62" i="26"/>
  <c r="T12" i="26"/>
  <c r="T242" i="26"/>
  <c r="T251" i="26"/>
  <c r="T252" i="26"/>
  <c r="T299" i="26"/>
  <c r="T304" i="26"/>
  <c r="T354" i="26"/>
  <c r="T364" i="26"/>
  <c r="T365" i="26"/>
  <c r="T366" i="26"/>
  <c r="T367" i="26"/>
  <c r="T377" i="26"/>
  <c r="T386" i="26"/>
  <c r="T393" i="26"/>
  <c r="T411" i="26"/>
  <c r="T412" i="26"/>
  <c r="T413" i="26"/>
  <c r="T414" i="26"/>
  <c r="T432" i="26"/>
  <c r="T450" i="26"/>
  <c r="T475" i="26"/>
  <c r="T476" i="26"/>
  <c r="T477" i="26"/>
  <c r="T568" i="26"/>
  <c r="T595" i="26"/>
  <c r="T486" i="26"/>
  <c r="T487" i="26"/>
  <c r="T488" i="26"/>
  <c r="T489" i="26"/>
  <c r="T507" i="26"/>
  <c r="T908" i="26"/>
  <c r="T629" i="26"/>
  <c r="T630" i="26"/>
  <c r="T631" i="26"/>
  <c r="T632" i="26"/>
  <c r="T649" i="26"/>
  <c r="T667" i="26"/>
  <c r="T689" i="26"/>
  <c r="T690" i="26"/>
  <c r="T691" i="26"/>
  <c r="T692" i="26"/>
  <c r="T710" i="26"/>
  <c r="T728" i="26"/>
  <c r="T753" i="26"/>
  <c r="T754" i="26"/>
  <c r="T755" i="26"/>
  <c r="T756" i="26"/>
  <c r="T769" i="26"/>
  <c r="T795" i="26"/>
  <c r="T820" i="26"/>
  <c r="T821" i="26"/>
  <c r="T822" i="26"/>
  <c r="T823" i="26"/>
  <c r="T841" i="26"/>
  <c r="T897" i="26"/>
  <c r="T923" i="26"/>
  <c r="T924" i="26"/>
  <c r="T925" i="26"/>
  <c r="T926" i="26"/>
  <c r="T936" i="26"/>
  <c r="T1023" i="26"/>
  <c r="T1024" i="26"/>
  <c r="T1025" i="26"/>
  <c r="T1026" i="26"/>
  <c r="T195" i="26"/>
  <c r="T196" i="26"/>
  <c r="T238" i="26"/>
  <c r="T241" i="26"/>
  <c r="T250" i="26"/>
  <c r="T255" i="26"/>
  <c r="T256" i="26"/>
  <c r="T259" i="26"/>
  <c r="T260" i="26"/>
  <c r="T313" i="26"/>
  <c r="T321" i="26"/>
  <c r="T345" i="26"/>
  <c r="T355" i="26"/>
  <c r="T394" i="26"/>
  <c r="T401" i="26"/>
  <c r="T419" i="26"/>
  <c r="T420" i="26"/>
  <c r="T421" i="26"/>
  <c r="T422" i="26"/>
  <c r="T440" i="26"/>
  <c r="T458" i="26"/>
  <c r="T465" i="26"/>
  <c r="T573" i="26"/>
  <c r="T574" i="26"/>
  <c r="T575" i="26"/>
  <c r="T576" i="26"/>
  <c r="T585" i="26"/>
  <c r="T603" i="26"/>
  <c r="T610" i="26"/>
  <c r="T494" i="26"/>
  <c r="T495" i="26"/>
  <c r="T496" i="26"/>
  <c r="T497" i="26"/>
  <c r="T898" i="26"/>
  <c r="T916" i="26"/>
  <c r="T619" i="26"/>
  <c r="T637" i="26"/>
  <c r="T638" i="26"/>
  <c r="T657" i="26"/>
  <c r="T675" i="26"/>
  <c r="T479" i="26"/>
  <c r="T697" i="26"/>
  <c r="T698" i="26"/>
  <c r="T699" i="26"/>
  <c r="T700" i="26"/>
  <c r="T718" i="26"/>
  <c r="T736" i="26"/>
  <c r="T743" i="26"/>
  <c r="T868" i="26"/>
  <c r="T869" i="26"/>
  <c r="T855" i="26"/>
  <c r="T856" i="26"/>
  <c r="T777" i="26"/>
  <c r="T810" i="26"/>
  <c r="T819" i="26"/>
  <c r="T828" i="26"/>
  <c r="T829" i="26"/>
  <c r="T830" i="26"/>
  <c r="T831" i="26"/>
  <c r="T849" i="26"/>
  <c r="T922" i="26"/>
  <c r="T761" i="26"/>
  <c r="T762" i="26"/>
  <c r="T763" i="26"/>
  <c r="T764" i="26"/>
  <c r="T944" i="26"/>
  <c r="T978" i="26"/>
  <c r="T979" i="26"/>
  <c r="T980" i="26"/>
  <c r="T981" i="26"/>
  <c r="T990" i="26"/>
  <c r="T1022" i="26"/>
  <c r="T185" i="26"/>
  <c r="T194" i="26"/>
  <c r="T199" i="26"/>
  <c r="T200" i="26"/>
  <c r="T203" i="26"/>
  <c r="T204" i="26"/>
  <c r="T246" i="26"/>
  <c r="T249" i="26"/>
  <c r="T258" i="26"/>
  <c r="T263" i="26"/>
  <c r="T266" i="26"/>
  <c r="T267" i="26"/>
  <c r="T302" i="26"/>
  <c r="T307" i="26"/>
  <c r="T320" i="26"/>
  <c r="T375" i="26"/>
  <c r="T402" i="26"/>
  <c r="T429" i="26"/>
  <c r="T430" i="26"/>
  <c r="T448" i="26"/>
  <c r="T466" i="26"/>
  <c r="T593" i="26"/>
  <c r="T611" i="26"/>
  <c r="T504" i="26"/>
  <c r="T505" i="26"/>
  <c r="T906" i="26"/>
  <c r="T620" i="26"/>
  <c r="T646" i="26"/>
  <c r="T647" i="26"/>
  <c r="T665" i="26"/>
  <c r="T480" i="26"/>
  <c r="T707" i="26"/>
  <c r="T708" i="26"/>
  <c r="T726" i="26"/>
  <c r="T744" i="26"/>
  <c r="T863" i="26"/>
  <c r="T768" i="26"/>
  <c r="T793" i="26"/>
  <c r="T838" i="26"/>
  <c r="T839" i="26"/>
  <c r="T872" i="26"/>
  <c r="T933" i="26"/>
  <c r="T934" i="26"/>
  <c r="T952" i="26"/>
  <c r="T998" i="26"/>
  <c r="T190" i="26"/>
  <c r="T193" i="26"/>
  <c r="T202" i="26"/>
  <c r="T207" i="26"/>
  <c r="T208" i="26"/>
  <c r="T211" i="26"/>
  <c r="T212" i="26"/>
  <c r="T254" i="26"/>
  <c r="T257" i="26"/>
  <c r="T265" i="26"/>
  <c r="T270" i="26"/>
  <c r="T271" i="26"/>
  <c r="T274" i="26"/>
  <c r="T275" i="26"/>
  <c r="T329" i="26"/>
  <c r="T337" i="26"/>
  <c r="T382" i="26"/>
  <c r="T383" i="26"/>
  <c r="T392" i="26"/>
  <c r="T410" i="26"/>
  <c r="T437" i="26"/>
  <c r="T438" i="26"/>
  <c r="T456" i="26"/>
  <c r="T474" i="26"/>
  <c r="T582" i="26"/>
  <c r="T583" i="26"/>
  <c r="T601" i="26"/>
  <c r="T485" i="26"/>
  <c r="T615" i="26"/>
  <c r="T616" i="26"/>
  <c r="T914" i="26"/>
  <c r="T628" i="26"/>
  <c r="T654" i="26"/>
  <c r="T655" i="26"/>
  <c r="T673" i="26"/>
  <c r="T688" i="26"/>
  <c r="T715" i="26"/>
  <c r="T716" i="26"/>
  <c r="T734" i="26"/>
  <c r="T752" i="26"/>
  <c r="T774" i="26"/>
  <c r="T775" i="26"/>
  <c r="T801" i="26"/>
  <c r="T846" i="26"/>
  <c r="T847" i="26"/>
  <c r="T880" i="26"/>
  <c r="T767" i="26"/>
  <c r="T941" i="26"/>
  <c r="T942" i="26"/>
  <c r="T960" i="26"/>
  <c r="T987" i="26"/>
  <c r="T988" i="26"/>
  <c r="T1006" i="26"/>
  <c r="T198" i="26"/>
  <c r="T201" i="26"/>
  <c r="T210" i="26"/>
  <c r="T216" i="26"/>
  <c r="T219" i="26"/>
  <c r="T220" i="26"/>
  <c r="T262" i="26"/>
  <c r="T273" i="26"/>
  <c r="T279" i="26"/>
  <c r="T282" i="26"/>
  <c r="T283" i="26"/>
  <c r="T318" i="26"/>
  <c r="T323" i="26"/>
  <c r="T336" i="26"/>
  <c r="T348" i="26"/>
  <c r="T351" i="26"/>
  <c r="T370" i="26"/>
  <c r="T400" i="26"/>
  <c r="T418" i="26"/>
  <c r="T425" i="26"/>
  <c r="T443" i="26"/>
  <c r="T445" i="26"/>
  <c r="T446" i="26"/>
  <c r="T464" i="26"/>
  <c r="T572" i="26"/>
  <c r="T588" i="26"/>
  <c r="T590" i="26"/>
  <c r="T591" i="26"/>
  <c r="T609" i="26"/>
  <c r="T493" i="26"/>
  <c r="T500" i="26"/>
  <c r="T901" i="26"/>
  <c r="T903" i="26"/>
  <c r="T904" i="26"/>
  <c r="T618" i="26"/>
  <c r="T636" i="26"/>
  <c r="T642" i="26"/>
  <c r="T660" i="26"/>
  <c r="T662" i="26"/>
  <c r="T663" i="26"/>
  <c r="T478" i="26"/>
  <c r="T696" i="26"/>
  <c r="T703" i="26"/>
  <c r="T721" i="26"/>
  <c r="T723" i="26"/>
  <c r="T724" i="26"/>
  <c r="T742" i="26"/>
  <c r="T867" i="26"/>
  <c r="T859" i="26"/>
  <c r="T788" i="26"/>
  <c r="T790" i="26"/>
  <c r="T791" i="26"/>
  <c r="T809" i="26"/>
  <c r="T834" i="26"/>
  <c r="T843" i="26"/>
  <c r="T852" i="26"/>
  <c r="T854" i="26"/>
  <c r="T870" i="26"/>
  <c r="T888" i="26"/>
  <c r="T937" i="26"/>
  <c r="T938" i="26"/>
  <c r="T947" i="26"/>
  <c r="T949" i="26"/>
  <c r="T950" i="26"/>
  <c r="T968" i="26"/>
  <c r="T992" i="26"/>
  <c r="T993" i="26"/>
  <c r="T995" i="26"/>
  <c r="T996" i="26"/>
  <c r="T1014" i="26"/>
  <c r="T217" i="26"/>
  <c r="T226" i="26"/>
  <c r="T235" i="26"/>
  <c r="T236" i="26"/>
  <c r="T280" i="26"/>
  <c r="T289" i="26"/>
  <c r="T334" i="26"/>
  <c r="T339" i="26"/>
  <c r="T359" i="26"/>
  <c r="T379" i="26"/>
  <c r="T397" i="26"/>
  <c r="T398" i="26"/>
  <c r="T416" i="26"/>
  <c r="T434" i="26"/>
  <c r="T461" i="26"/>
  <c r="T462" i="26"/>
  <c r="T570" i="26"/>
  <c r="T579" i="26"/>
  <c r="T606" i="26"/>
  <c r="T607" i="26"/>
  <c r="T491" i="26"/>
  <c r="T509" i="26"/>
  <c r="T919" i="26"/>
  <c r="T920" i="26"/>
  <c r="T634" i="26"/>
  <c r="T651" i="26"/>
  <c r="T678" i="26"/>
  <c r="T679" i="26"/>
  <c r="T694" i="26"/>
  <c r="T712" i="26"/>
  <c r="T739" i="26"/>
  <c r="T740" i="26"/>
  <c r="T758" i="26"/>
  <c r="T771" i="26"/>
  <c r="T806" i="26"/>
  <c r="T807" i="26"/>
  <c r="T825" i="26"/>
  <c r="T885" i="26"/>
  <c r="T886" i="26"/>
  <c r="T928" i="26"/>
  <c r="T965" i="26"/>
  <c r="T966" i="26"/>
  <c r="T1007" i="26"/>
  <c r="T1008" i="26"/>
  <c r="T1011" i="26"/>
  <c r="T1012" i="26"/>
  <c r="T424" i="26"/>
  <c r="T442" i="26"/>
  <c r="T469" i="26"/>
  <c r="T470" i="26"/>
  <c r="T578" i="26"/>
  <c r="T587" i="26"/>
  <c r="T614" i="26"/>
  <c r="T481" i="26"/>
  <c r="T499" i="26"/>
  <c r="T900" i="26"/>
  <c r="T621" i="26"/>
  <c r="T623" i="26"/>
  <c r="T624" i="26"/>
  <c r="T641" i="26"/>
  <c r="T659" i="26"/>
  <c r="T681" i="26"/>
  <c r="T683" i="26"/>
  <c r="T684" i="26"/>
  <c r="T702" i="26"/>
  <c r="T720" i="26"/>
  <c r="T727" i="26"/>
  <c r="T745" i="26"/>
  <c r="T747" i="26"/>
  <c r="T748" i="26"/>
  <c r="T858" i="26"/>
  <c r="T787" i="26"/>
  <c r="T794" i="26"/>
  <c r="T803" i="26"/>
  <c r="T812" i="26"/>
  <c r="T814" i="26"/>
  <c r="T815" i="26"/>
  <c r="T833" i="26"/>
  <c r="T881" i="26"/>
  <c r="T882" i="26"/>
  <c r="T891" i="26"/>
  <c r="T893" i="26"/>
  <c r="T894" i="26"/>
  <c r="T766" i="26"/>
  <c r="T961" i="26"/>
  <c r="T962" i="26"/>
  <c r="T971" i="26"/>
  <c r="T973" i="26"/>
  <c r="T974" i="26"/>
  <c r="T983" i="26"/>
  <c r="T1015" i="26"/>
  <c r="T1016" i="26"/>
  <c r="T1017" i="26"/>
  <c r="T1019" i="26"/>
  <c r="T1020" i="26"/>
  <c r="T96" i="26"/>
  <c r="T128" i="26"/>
  <c r="T315" i="26"/>
  <c r="T530" i="26"/>
  <c r="T546" i="26"/>
  <c r="T562" i="26"/>
  <c r="T36" i="26"/>
  <c r="T68" i="26"/>
  <c r="T100" i="26"/>
  <c r="T132" i="26"/>
  <c r="T40" i="26"/>
  <c r="T72" i="26"/>
  <c r="T104" i="26"/>
  <c r="T163" i="26"/>
  <c r="T164" i="26"/>
  <c r="T215" i="26"/>
  <c r="T278" i="26"/>
  <c r="T331" i="26"/>
  <c r="T534" i="26"/>
  <c r="T535" i="26"/>
  <c r="T550" i="26"/>
  <c r="T551" i="26"/>
  <c r="T566" i="26"/>
  <c r="T44" i="26"/>
  <c r="T45" i="26"/>
  <c r="T76" i="26"/>
  <c r="T77" i="26"/>
  <c r="T108" i="26"/>
  <c r="T109" i="26"/>
  <c r="T135" i="26"/>
  <c r="T136" i="26"/>
  <c r="T158" i="26"/>
  <c r="T167" i="26"/>
  <c r="T168" i="26"/>
  <c r="T206" i="26"/>
  <c r="T223" i="26"/>
  <c r="T224" i="26"/>
  <c r="T264" i="26"/>
  <c r="T269" i="26"/>
  <c r="T286" i="26"/>
  <c r="T287" i="26"/>
  <c r="T21" i="26"/>
  <c r="T518" i="26"/>
  <c r="T522" i="26"/>
  <c r="T523" i="26"/>
  <c r="T39" i="26"/>
  <c r="T48" i="26"/>
  <c r="T49" i="26"/>
  <c r="T71" i="26"/>
  <c r="T80" i="26"/>
  <c r="T81" i="26"/>
  <c r="T103" i="26"/>
  <c r="T112" i="26"/>
  <c r="T113" i="26"/>
  <c r="T139" i="26"/>
  <c r="T140" i="26"/>
  <c r="T171" i="26"/>
  <c r="T172" i="26"/>
  <c r="T214" i="26"/>
  <c r="T231" i="26"/>
  <c r="T232" i="26"/>
  <c r="T277" i="26"/>
  <c r="T538" i="26"/>
  <c r="T539" i="26"/>
  <c r="T554" i="26"/>
  <c r="T555" i="26"/>
  <c r="T24" i="26"/>
  <c r="T25" i="26"/>
  <c r="T52" i="26"/>
  <c r="T53" i="26"/>
  <c r="T84" i="26"/>
  <c r="T85" i="26"/>
  <c r="T116" i="26"/>
  <c r="T117" i="26"/>
  <c r="T143" i="26"/>
  <c r="T144" i="26"/>
  <c r="T166" i="26"/>
  <c r="T175" i="26"/>
  <c r="T176" i="26"/>
  <c r="T222" i="26"/>
  <c r="T239" i="26"/>
  <c r="T240" i="26"/>
  <c r="T285" i="26"/>
  <c r="T929" i="26"/>
  <c r="T976" i="26"/>
  <c r="T292" i="26"/>
  <c r="T293" i="26"/>
  <c r="T308" i="26"/>
  <c r="T309" i="26"/>
  <c r="T324" i="26"/>
  <c r="T325" i="26"/>
  <c r="T340" i="26"/>
  <c r="T341" i="26"/>
  <c r="T342" i="26"/>
  <c r="T343" i="26"/>
  <c r="T362" i="26"/>
  <c r="T372" i="26"/>
  <c r="T373" i="26"/>
  <c r="T374" i="26"/>
  <c r="T409" i="26"/>
  <c r="T427" i="26"/>
  <c r="T428" i="26"/>
  <c r="T473" i="26"/>
  <c r="T484" i="26"/>
  <c r="T502" i="26"/>
  <c r="T503" i="26"/>
  <c r="T627" i="26"/>
  <c r="T639" i="26"/>
  <c r="T644" i="26"/>
  <c r="T645" i="26"/>
  <c r="T687" i="26"/>
  <c r="T705" i="26"/>
  <c r="T706" i="26"/>
  <c r="T751" i="26"/>
  <c r="T861" i="26"/>
  <c r="T862" i="26"/>
  <c r="T818" i="26"/>
  <c r="T827" i="26"/>
  <c r="T836" i="26"/>
  <c r="T837" i="26"/>
  <c r="T760" i="26"/>
  <c r="T931" i="26"/>
  <c r="T932" i="26"/>
  <c r="T977" i="26"/>
  <c r="T984" i="26"/>
  <c r="T295" i="26"/>
  <c r="T306" i="26"/>
  <c r="T311" i="26"/>
  <c r="T322" i="26"/>
  <c r="T327" i="26"/>
  <c r="T338" i="26"/>
  <c r="T363" i="26"/>
  <c r="T380" i="26"/>
  <c r="T381" i="26"/>
  <c r="T417" i="26"/>
  <c r="T435" i="26"/>
  <c r="T436" i="26"/>
  <c r="T571" i="26"/>
  <c r="T580" i="26"/>
  <c r="T581" i="26"/>
  <c r="T492" i="26"/>
  <c r="T510" i="26"/>
  <c r="T511" i="26"/>
  <c r="T635" i="26"/>
  <c r="T652" i="26"/>
  <c r="T653" i="26"/>
  <c r="T695" i="26"/>
  <c r="T713" i="26"/>
  <c r="T714" i="26"/>
  <c r="T759" i="26"/>
  <c r="T772" i="26"/>
  <c r="T773" i="26"/>
  <c r="T826" i="26"/>
  <c r="T835" i="26"/>
  <c r="T844" i="26"/>
  <c r="T845" i="26"/>
  <c r="T930" i="26"/>
  <c r="T939" i="26"/>
  <c r="T940" i="26"/>
  <c r="T985" i="26"/>
  <c r="T986" i="26"/>
  <c r="T349" i="26"/>
  <c r="T350" i="26"/>
  <c r="T444" i="26"/>
  <c r="T589" i="26"/>
  <c r="T902" i="26"/>
  <c r="T661" i="26"/>
  <c r="T722" i="26"/>
  <c r="T789" i="26"/>
  <c r="T853" i="26"/>
  <c r="T948" i="26"/>
  <c r="T991" i="26"/>
  <c r="T994" i="26"/>
  <c r="T850" i="26"/>
  <c r="T945" i="26"/>
  <c r="T1000" i="26"/>
  <c r="T300" i="26"/>
  <c r="T301" i="26"/>
  <c r="T316" i="26"/>
  <c r="T317" i="26"/>
  <c r="T332" i="26"/>
  <c r="T333" i="26"/>
  <c r="T346" i="26"/>
  <c r="T356" i="26"/>
  <c r="T357" i="26"/>
  <c r="T358" i="26"/>
  <c r="T395" i="26"/>
  <c r="T396" i="26"/>
  <c r="T441" i="26"/>
  <c r="T459" i="26"/>
  <c r="T460" i="26"/>
  <c r="T586" i="26"/>
  <c r="T604" i="26"/>
  <c r="T605" i="26"/>
  <c r="T899" i="26"/>
  <c r="T917" i="26"/>
  <c r="T918" i="26"/>
  <c r="T658" i="26"/>
  <c r="T676" i="26"/>
  <c r="T677" i="26"/>
  <c r="T719" i="26"/>
  <c r="T737" i="26"/>
  <c r="T738" i="26"/>
  <c r="T778" i="26"/>
  <c r="T804" i="26"/>
  <c r="T805" i="26"/>
  <c r="T873" i="26"/>
  <c r="T874" i="26"/>
  <c r="T883" i="26"/>
  <c r="T884" i="26"/>
  <c r="T953" i="26"/>
  <c r="T954" i="26"/>
  <c r="T963" i="26"/>
  <c r="T964" i="26"/>
  <c r="T1009" i="26"/>
  <c r="T1010" i="26"/>
  <c r="T298" i="26"/>
  <c r="T303" i="26"/>
  <c r="T314" i="26"/>
  <c r="T319" i="26"/>
  <c r="T330" i="26"/>
  <c r="T335" i="26"/>
  <c r="T347" i="26"/>
  <c r="T385" i="26"/>
  <c r="T403" i="26"/>
  <c r="T404" i="26"/>
  <c r="T449" i="26"/>
  <c r="T467" i="26"/>
  <c r="T468" i="26"/>
  <c r="T594" i="26"/>
  <c r="T612" i="26"/>
  <c r="T613" i="26"/>
  <c r="T907" i="26"/>
  <c r="T622" i="26"/>
  <c r="T666" i="26"/>
  <c r="T682" i="26"/>
  <c r="T746" i="26"/>
  <c r="T813" i="26"/>
  <c r="T892" i="26"/>
  <c r="T972" i="26"/>
  <c r="T1018" i="26"/>
  <c r="E4" i="9" l="1"/>
  <c r="B4" i="9"/>
  <c r="C4" i="9"/>
  <c r="V4" i="9" s="1"/>
  <c r="C16" i="9"/>
  <c r="S16" i="9" s="1"/>
  <c r="C15" i="9"/>
  <c r="U15" i="9" s="1"/>
  <c r="E14" i="9"/>
  <c r="E15" i="9" s="1"/>
  <c r="E16" i="9" s="1"/>
  <c r="C14" i="9"/>
  <c r="V14" i="9" s="1"/>
  <c r="S13" i="9"/>
  <c r="E13" i="9"/>
  <c r="B13" i="9" s="1"/>
  <c r="C13" i="9"/>
  <c r="V13" i="9" s="1"/>
  <c r="S4" i="9" l="1"/>
  <c r="U4" i="9"/>
  <c r="V16" i="9"/>
  <c r="U16" i="9"/>
  <c r="V15" i="9"/>
  <c r="U13" i="9"/>
  <c r="S14" i="9"/>
  <c r="U14" i="9"/>
  <c r="S15" i="9"/>
  <c r="C9" i="9" l="1"/>
  <c r="V9" i="9" s="1"/>
  <c r="S9" i="9" l="1"/>
  <c r="U9" i="9"/>
  <c r="E5" i="9"/>
  <c r="B5" i="9" s="1"/>
  <c r="C5" i="9"/>
  <c r="V5" i="9" s="1"/>
  <c r="Q3" i="9"/>
  <c r="Q4" i="9" s="1"/>
  <c r="Q5" i="9" s="1"/>
  <c r="Q6" i="9" s="1"/>
  <c r="Q7" i="9" s="1"/>
  <c r="Q8" i="9" s="1"/>
  <c r="Q9" i="9" s="1"/>
  <c r="Q10" i="9" s="1"/>
  <c r="Q11" i="9" s="1"/>
  <c r="Q12" i="9" s="1"/>
  <c r="Q13" i="9" s="1"/>
  <c r="Q14" i="9" s="1"/>
  <c r="Q15" i="9" s="1"/>
  <c r="Q1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R4" i="9"/>
  <c r="R3" i="9"/>
  <c r="U2" i="9"/>
  <c r="S3" i="9"/>
  <c r="U3" i="9"/>
  <c r="S2" i="9"/>
  <c r="S5" i="9"/>
  <c r="U5" i="9"/>
  <c r="R5" i="9" l="1"/>
  <c r="R9" i="9"/>
  <c r="E8" i="9"/>
  <c r="E9" i="9" s="1"/>
  <c r="C10" i="9"/>
  <c r="R13" i="9" l="1"/>
  <c r="B9" i="9"/>
  <c r="E10" i="9"/>
  <c r="E11" i="9" s="1"/>
  <c r="C11" i="9"/>
  <c r="V11" i="9" s="1"/>
  <c r="B8" i="9"/>
  <c r="C8" i="9"/>
  <c r="U8" i="9" s="1"/>
  <c r="C12" i="9"/>
  <c r="V12" i="9" s="1"/>
  <c r="R14" i="9" l="1"/>
  <c r="E12" i="9"/>
  <c r="B12" i="9" s="1"/>
  <c r="B11" i="9"/>
  <c r="B10" i="9"/>
  <c r="U12" i="9"/>
  <c r="S11" i="9"/>
  <c r="U11" i="9"/>
  <c r="S12" i="9"/>
  <c r="V8" i="9"/>
  <c r="S8" i="9"/>
  <c r="R16" i="9" l="1"/>
  <c r="R15" i="9"/>
  <c r="R8" i="9" l="1"/>
  <c r="E7" i="9"/>
  <c r="U10" i="9"/>
  <c r="S10" i="9" l="1"/>
  <c r="V10" i="9"/>
  <c r="C6" i="9" l="1"/>
  <c r="C7" i="9"/>
  <c r="B7" i="9"/>
  <c r="R11" i="9" l="1"/>
  <c r="U7" i="9"/>
  <c r="V7" i="9"/>
  <c r="R12" i="9" l="1"/>
  <c r="R6" i="9"/>
  <c r="U6" i="9"/>
  <c r="R7" i="9" l="1"/>
  <c r="S7" i="9"/>
  <c r="V6" i="9"/>
  <c r="S6" i="9"/>
  <c r="R10" i="9" l="1"/>
</calcChain>
</file>

<file path=xl/sharedStrings.xml><?xml version="1.0" encoding="utf-8"?>
<sst xmlns="http://schemas.openxmlformats.org/spreadsheetml/2006/main" count="13612" uniqueCount="1584">
  <si>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</si>
  <si>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</si>
  <si>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</si>
  <si>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</si>
  <si>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</si>
  <si>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</si>
  <si>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</si>
  <si>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</si>
  <si>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</si>
  <si>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</si>
  <si>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</si>
  <si>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</si>
  <si>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</si>
  <si>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</si>
  <si>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</si>
  <si>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</si>
  <si>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</si>
  <si>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</si>
  <si>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</si>
  <si>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</si>
  <si>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</si>
  <si>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</si>
  <si>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</si>
  <si>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</si>
  <si>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</si>
  <si>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</si>
  <si>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</si>
  <si>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</si>
  <si>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</si>
  <si>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</si>
  <si>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</si>
  <si>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</si>
  <si>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</si>
  <si>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</si>
  <si>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</si>
  <si>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</si>
  <si>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</si>
  <si>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</si>
  <si>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</si>
  <si>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</si>
  <si>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</si>
  <si>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</si>
  <si>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</si>
  <si>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</si>
  <si>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</si>
  <si>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</si>
  <si>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</si>
  <si>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</si>
  <si>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</si>
  <si>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</si>
  <si>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</si>
  <si>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</si>
  <si>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</si>
  <si>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</si>
  <si>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</si>
  <si>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</si>
  <si>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</si>
  <si>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</si>
  <si>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</si>
  <si>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</si>
  <si>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</si>
  <si>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</si>
  <si>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tem.descrição</t>
  </si>
  <si>
    <t>tem.identidade</t>
  </si>
  <si>
    <t>Reflexive</t>
  </si>
  <si>
    <t>Super
Class
3</t>
  </si>
  <si>
    <t>Super
Class
2</t>
  </si>
  <si>
    <t>Super
Class
4</t>
  </si>
  <si>
    <t>tem.identificador</t>
  </si>
  <si>
    <t>é.tema</t>
  </si>
  <si>
    <t>classebim</t>
  </si>
  <si>
    <t>tem.ID</t>
  </si>
  <si>
    <t>projeto</t>
  </si>
  <si>
    <t>localização</t>
  </si>
  <si>
    <t>é.dentro.de</t>
  </si>
  <si>
    <t>Transitive</t>
  </si>
  <si>
    <t>é.parte.de</t>
  </si>
  <si>
    <t>é.conectado.a</t>
  </si>
  <si>
    <t>tem.tipo</t>
  </si>
  <si>
    <t>Geo.Elemento</t>
  </si>
  <si>
    <t>IfcProduct</t>
  </si>
  <si>
    <t>IfcElement</t>
  </si>
  <si>
    <t>IfcGeographicElement</t>
  </si>
  <si>
    <t>IfcGeographicElementTypeEnum</t>
  </si>
  <si>
    <t>SOIL_BORING_POINT</t>
  </si>
  <si>
    <t>TERRAIN</t>
  </si>
  <si>
    <t>VEGETATION</t>
  </si>
  <si>
    <t>Geotécnica.Solo</t>
  </si>
  <si>
    <t>IfcGeotechnicalElement</t>
  </si>
  <si>
    <t>IfcGeotechnicalStratum</t>
  </si>
  <si>
    <t>IfcGeotechnicalStratumTypeEnum</t>
  </si>
  <si>
    <t>SOLID</t>
  </si>
  <si>
    <t>VOID</t>
  </si>
  <si>
    <t>Geotécnica.Corte.Terreno</t>
  </si>
  <si>
    <t>IfcFeatureElement</t>
  </si>
  <si>
    <t>IfcFeatureElementSubtraction</t>
  </si>
  <si>
    <t>IfcEarthworksCut</t>
  </si>
  <si>
    <t>IfcEarthworksCutTypeEnum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</si>
  <si>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</si>
  <si>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</si>
  <si>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</si>
  <si>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</si>
  <si>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</si>
  <si>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</si>
  <si>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</si>
  <si>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</si>
  <si>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Geotécnica.Aterro</t>
  </si>
  <si>
    <t>IfcBuiltElement</t>
  </si>
  <si>
    <t>IfcEarthworksElement</t>
  </si>
  <si>
    <t>IfcEarthworksFill</t>
  </si>
  <si>
    <t>IfcEarthworksFillTypeEnum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</si>
  <si>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</si>
  <si>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</si>
  <si>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</si>
  <si>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</si>
  <si>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</si>
  <si>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</si>
  <si>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</si>
  <si>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Geotécnica.Reforço.Solo</t>
  </si>
  <si>
    <t>IfcReinforcedSoil</t>
  </si>
  <si>
    <t>IfcReinforcedSoilTypeEnum</t>
  </si>
  <si>
    <t>DYNAMICALLYCOMPACTED</t>
  </si>
  <si>
    <t>GROUTED</t>
  </si>
  <si>
    <t>REPLACED</t>
  </si>
  <si>
    <t>ROLLERCOMPACTED</t>
  </si>
  <si>
    <t>SURCHARGEPRELOADED</t>
  </si>
  <si>
    <t>VERTICALLYDRAINED</t>
  </si>
  <si>
    <t>Geotécnica.Preparo.Solo</t>
  </si>
  <si>
    <t>IfcCourse</t>
  </si>
  <si>
    <t>IfcCourseTypeEnum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</si>
  <si>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</si>
  <si>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</si>
  <si>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</si>
  <si>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</si>
  <si>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</si>
  <si>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</si>
  <si>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</si>
  <si>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</si>
  <si>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</si>
  <si>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IfcCaissonFoundationTypeEnum</t>
  </si>
  <si>
    <t>CAISSON</t>
  </si>
  <si>
    <t>WELL</t>
  </si>
  <si>
    <t>Fundações.Profundas.Estacas</t>
  </si>
  <si>
    <t>IfcPile</t>
  </si>
  <si>
    <t>IfcPileTypeEnum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</si>
  <si>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</si>
  <si>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</si>
  <si>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</si>
  <si>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</si>
  <si>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</si>
  <si>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</si>
  <si>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</si>
  <si>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</si>
  <si>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IfcFootingTypeEnum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</si>
  <si>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</si>
  <si>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</si>
  <si>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</si>
  <si>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</si>
  <si>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</si>
  <si>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</si>
  <si>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</si>
  <si>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IfcSlabTypeEnum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</si>
  <si>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</si>
  <si>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</si>
  <si>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</si>
  <si>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</si>
  <si>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</si>
  <si>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</si>
  <si>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</si>
  <si>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</si>
  <si>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</si>
  <si>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IfcBeamTypeEnum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</si>
  <si>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</si>
  <si>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</si>
  <si>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</si>
  <si>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</si>
  <si>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</si>
  <si>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</si>
  <si>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</si>
  <si>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</si>
  <si>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</si>
  <si>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</si>
  <si>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</si>
  <si>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</si>
  <si>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</si>
  <si>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</si>
  <si>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IfcColumnTypeEnum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</si>
  <si>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</si>
  <si>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</si>
  <si>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</si>
  <si>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</si>
  <si>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</si>
  <si>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</si>
  <si>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</si>
  <si>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IfcBearingTypeEnum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</si>
  <si>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</si>
  <si>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</si>
  <si>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</si>
  <si>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</si>
  <si>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</si>
  <si>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</si>
  <si>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</si>
  <si>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</si>
  <si>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</si>
  <si>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</si>
  <si>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</si>
  <si>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IfcBuildingElementPartTypeEnum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</si>
  <si>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</si>
  <si>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</si>
  <si>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</si>
  <si>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</si>
  <si>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</si>
  <si>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</si>
  <si>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</si>
  <si>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IfcBuildingElementProxyTypeEnum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</si>
  <si>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</si>
  <si>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</si>
  <si>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</si>
  <si>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</si>
  <si>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</si>
  <si>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</si>
  <si>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</si>
  <si>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IfcChimneyTypeEnum</t>
  </si>
  <si>
    <t>Atuadores</t>
  </si>
  <si>
    <t>IfcDistributionElement</t>
  </si>
  <si>
    <t>IfcDistributionControlElement</t>
  </si>
  <si>
    <t>IfcActuator</t>
  </si>
  <si>
    <t>IfcActuatorTypeEnum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</si>
  <si>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</si>
  <si>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</si>
  <si>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</si>
  <si>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</si>
  <si>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</si>
  <si>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</si>
  <si>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</si>
  <si>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IfcAlarmTypeEnum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</si>
  <si>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</si>
  <si>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</si>
  <si>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</si>
  <si>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</si>
  <si>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</si>
  <si>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</si>
  <si>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</si>
  <si>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</si>
  <si>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</si>
  <si>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</si>
  <si>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IfcControllerTypeEnum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</si>
  <si>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</si>
  <si>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</si>
  <si>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</si>
  <si>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</si>
  <si>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</si>
  <si>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</si>
  <si>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</si>
  <si>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</si>
  <si>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IfcDistributionChamberElementTypeEnum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</si>
  <si>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</si>
  <si>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</si>
  <si>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</si>
  <si>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</si>
  <si>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</si>
  <si>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</si>
  <si>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</si>
  <si>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</si>
  <si>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</si>
  <si>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</si>
  <si>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IfcFlowInstrumentTypeEnum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</si>
  <si>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</si>
  <si>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</si>
  <si>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</si>
  <si>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</si>
  <si>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</si>
  <si>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</si>
  <si>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</si>
  <si>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</si>
  <si>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</si>
  <si>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</si>
  <si>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</si>
  <si>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</si>
  <si>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IfcProtectiveDeviceTrippingUnitTypeEnum</t>
  </si>
  <si>
    <t>ELECTROMAGNETIC</t>
  </si>
  <si>
    <t>ELECTRONIC</t>
  </si>
  <si>
    <t>RESIDUALCURRENT</t>
  </si>
  <si>
    <t>THERMAL</t>
  </si>
  <si>
    <t>Sensores</t>
  </si>
  <si>
    <t>IfcSensor</t>
  </si>
  <si>
    <t>IfcSensorTypeEnum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</si>
  <si>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</si>
  <si>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</si>
  <si>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</si>
  <si>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</si>
  <si>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</si>
  <si>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</si>
  <si>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</si>
  <si>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</si>
  <si>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</si>
  <si>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</si>
  <si>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</si>
  <si>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</si>
  <si>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</si>
  <si>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</si>
  <si>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</si>
  <si>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</si>
  <si>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</si>
  <si>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</si>
  <si>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</si>
  <si>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</si>
  <si>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</si>
  <si>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</si>
  <si>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</si>
  <si>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</si>
  <si>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</si>
  <si>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</si>
  <si>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</si>
  <si>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</si>
  <si>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</si>
  <si>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</si>
  <si>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</si>
  <si>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</si>
  <si>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</si>
  <si>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</si>
  <si>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IfcUnitaryControlElementTypeEnum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</si>
  <si>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</si>
  <si>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</si>
  <si>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</si>
  <si>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</si>
  <si>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</si>
  <si>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</si>
  <si>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</si>
  <si>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</si>
  <si>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</si>
  <si>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</si>
  <si>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</si>
  <si>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</si>
  <si>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</si>
  <si>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</si>
  <si>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</si>
  <si>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</si>
  <si>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</si>
  <si>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</si>
  <si>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</si>
  <si>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</si>
  <si>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IfcAirTerminalBoxTypeEnum</t>
  </si>
  <si>
    <t>CONSTANTFLOW</t>
  </si>
  <si>
    <t>VARIABLEFLOWPRESSUREDEPENDANT</t>
  </si>
  <si>
    <t>Recurperadores.de.Calor</t>
  </si>
  <si>
    <t>IfcEnergyConversionDevice</t>
  </si>
  <si>
    <t>IfcAirToAirHeatRecovery</t>
  </si>
  <si>
    <t>IfcAirToAirHeatRecoveryTypeEnum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</si>
  <si>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</si>
  <si>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</si>
  <si>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</si>
  <si>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</si>
  <si>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</si>
  <si>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</si>
  <si>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</si>
  <si>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</si>
  <si>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</si>
  <si>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Dispositivos.de.AudioVisual</t>
  </si>
  <si>
    <t>IfcAudioVisualAppliance</t>
  </si>
  <si>
    <t>IfcAudioVisualApplianceTypeEnum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</si>
  <si>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</si>
  <si>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</si>
  <si>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</si>
  <si>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</si>
  <si>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</si>
  <si>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</si>
  <si>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</si>
  <si>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</si>
  <si>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</si>
  <si>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</si>
  <si>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</si>
  <si>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</si>
  <si>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</si>
  <si>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</si>
  <si>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</si>
  <si>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IfcBoilerTypeEnum</t>
  </si>
  <si>
    <t>STEAM</t>
  </si>
  <si>
    <t>WATER</t>
  </si>
  <si>
    <t>Aquecedores</t>
  </si>
  <si>
    <t>IfcBurner</t>
  </si>
  <si>
    <t>IfcBurnerTypeEnum</t>
  </si>
  <si>
    <t>Calhas.Conexão</t>
  </si>
  <si>
    <t>IfcFlowFitting</t>
  </si>
  <si>
    <t>IfcCableCarrierFitting</t>
  </si>
  <si>
    <t>IfcCableCarrierFittingTypeEnum</t>
  </si>
  <si>
    <t>BEND</t>
  </si>
  <si>
    <t>CONNECTOR</t>
  </si>
  <si>
    <t>CROSS</t>
  </si>
  <si>
    <t>JUNCTION</t>
  </si>
  <si>
    <t>REDUCER</t>
  </si>
  <si>
    <t>TEE</t>
  </si>
  <si>
    <t>TRANSITION</t>
  </si>
  <si>
    <t>Calhas.Segmento</t>
  </si>
  <si>
    <t>IfcFlowSegment</t>
  </si>
  <si>
    <t>IfcCableCarrierSegment</t>
  </si>
  <si>
    <t>IfcCableCarrierSegmentTypeEnum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</si>
  <si>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</si>
  <si>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</si>
  <si>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</si>
  <si>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</si>
  <si>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</si>
  <si>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</si>
  <si>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</si>
  <si>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Cabos.Conexão</t>
  </si>
  <si>
    <t>IfcCableFitting</t>
  </si>
  <si>
    <t>IfcCableFittingTypeEnum</t>
  </si>
  <si>
    <t>ENTRY</t>
  </si>
  <si>
    <t>EXIT</t>
  </si>
  <si>
    <t>FANOUT</t>
  </si>
  <si>
    <t>Cabos.Segmento</t>
  </si>
  <si>
    <t>IfcCableSegment</t>
  </si>
  <si>
    <t>IfcCableSegmentTypeEnum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</si>
  <si>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</si>
  <si>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</si>
  <si>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</si>
  <si>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</si>
  <si>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</si>
  <si>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</si>
  <si>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</si>
  <si>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</si>
  <si>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</si>
  <si>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</si>
  <si>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</si>
  <si>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</si>
  <si>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IfcChillerTypeEnum</t>
  </si>
  <si>
    <t>AIRCOOLED</t>
  </si>
  <si>
    <t>HEATRECOVERY</t>
  </si>
  <si>
    <t>WATERCOOLED</t>
  </si>
  <si>
    <t>Serpentinas</t>
  </si>
  <si>
    <t>IfcCoil</t>
  </si>
  <si>
    <t>IfcCoilTypeEnum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</si>
  <si>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</si>
  <si>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</si>
  <si>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</si>
  <si>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</si>
  <si>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</si>
  <si>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</si>
  <si>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</si>
  <si>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Equipamentos.de.Telecom</t>
  </si>
  <si>
    <t>IfcCommunicationsAppliance</t>
  </si>
  <si>
    <t>IfcCommunicationsApplianceTypeEnum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</si>
  <si>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</si>
  <si>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</si>
  <si>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</si>
  <si>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</si>
  <si>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</si>
  <si>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</si>
  <si>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</si>
  <si>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</si>
  <si>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</si>
  <si>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</si>
  <si>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</si>
  <si>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</si>
  <si>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</si>
  <si>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</si>
  <si>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</si>
  <si>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</si>
  <si>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</si>
  <si>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</si>
  <si>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</si>
  <si>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</si>
  <si>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</si>
  <si>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</si>
  <si>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</si>
  <si>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</si>
  <si>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</si>
  <si>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</si>
  <si>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IfcCompressorTypeEnum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</si>
  <si>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</si>
  <si>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</si>
  <si>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</si>
  <si>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</si>
  <si>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</si>
  <si>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</si>
  <si>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</si>
  <si>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</si>
  <si>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</si>
  <si>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</si>
  <si>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</si>
  <si>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</si>
  <si>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</si>
  <si>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</si>
  <si>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</si>
  <si>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</si>
  <si>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</si>
  <si>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IfcCondenserTypeEnum</t>
  </si>
  <si>
    <t>EVAPORATIVECOOLED</t>
  </si>
  <si>
    <t>WATERCOOLEDBRAZEDPLATE</t>
  </si>
  <si>
    <t>WATERCOOLEDSHELLCOIL</t>
  </si>
  <si>
    <t>WATERCOOLEDSHELLTUBE</t>
  </si>
  <si>
    <t>WATERCOOLEDTUBEINTUBE</t>
  </si>
  <si>
    <t>Transportadoras.Segmento</t>
  </si>
  <si>
    <t>IfcConveyorSegment</t>
  </si>
  <si>
    <t>IfcConveyorSegmentTypeEnum</t>
  </si>
  <si>
    <t>BELTCONVEYOR</t>
  </si>
  <si>
    <t>BUCKETCONVEYOR</t>
  </si>
  <si>
    <t>CHUTECONVEYOR</t>
  </si>
  <si>
    <t>SCREWCONVEYOR</t>
  </si>
  <si>
    <t>Arrefecimento.Serpentinas</t>
  </si>
  <si>
    <t>IfcCooledBeam</t>
  </si>
  <si>
    <t>IfcCooledBeamTypeEnum</t>
  </si>
  <si>
    <t>ACTIVE</t>
  </si>
  <si>
    <t>PASSIVE</t>
  </si>
  <si>
    <t>Arrefecimento.Torres</t>
  </si>
  <si>
    <t>IfcCoolingTower</t>
  </si>
  <si>
    <t>IfcCoolingTowerTypeEnum</t>
  </si>
  <si>
    <t>MECHANICALFORCEDDRAFT</t>
  </si>
  <si>
    <t>MECHANICALINDUCEDDRAFT</t>
  </si>
  <si>
    <t>NATURALDRAFT</t>
  </si>
  <si>
    <t>Dampers</t>
  </si>
  <si>
    <t>IfcDamper</t>
  </si>
  <si>
    <t>IfcDamperTypeEnum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</si>
  <si>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</si>
  <si>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</si>
  <si>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</si>
  <si>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</si>
  <si>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</si>
  <si>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</si>
  <si>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</si>
  <si>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</si>
  <si>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</si>
  <si>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</si>
  <si>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</si>
  <si>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Quadros.de.Distribuição</t>
  </si>
  <si>
    <t>IfcDistributionBoard</t>
  </si>
  <si>
    <t>IfcDistributionBoardTypeEnum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</si>
  <si>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</si>
  <si>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</si>
  <si>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</si>
  <si>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</si>
  <si>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</si>
  <si>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</si>
  <si>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Dutos.Conexão</t>
  </si>
  <si>
    <t>IfcDuctFitting</t>
  </si>
  <si>
    <t>IfcDuctFittingTypeEnum</t>
  </si>
  <si>
    <t>OBSTRUCTION</t>
  </si>
  <si>
    <t>Dutos.Segmento</t>
  </si>
  <si>
    <t>IfcDuctSegment</t>
  </si>
  <si>
    <t>IfcDuctSegmentTypeEnum</t>
  </si>
  <si>
    <t>FLEXIBLESEGMENT</t>
  </si>
  <si>
    <t>RIGIDSEGMENT</t>
  </si>
  <si>
    <t>Dutos.Silenciador</t>
  </si>
  <si>
    <t>IfcFlowTreatmentDevice</t>
  </si>
  <si>
    <t>IfcDuctSilencer</t>
  </si>
  <si>
    <t>IfcDuctSilencerTypeEnum</t>
  </si>
  <si>
    <t>FLATOVAL</t>
  </si>
  <si>
    <t>RECTANGULAR</t>
  </si>
  <si>
    <t>ROUND</t>
  </si>
  <si>
    <t>Equipamentos.Elétricos</t>
  </si>
  <si>
    <t>IfcElectricAppliance</t>
  </si>
  <si>
    <t>IfcElectricApplianceTypeEnum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</si>
  <si>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</si>
  <si>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</si>
  <si>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</si>
  <si>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</si>
  <si>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</si>
  <si>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</si>
  <si>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</si>
  <si>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</si>
  <si>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</si>
  <si>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</si>
  <si>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</si>
  <si>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</si>
  <si>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</si>
  <si>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</si>
  <si>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</si>
  <si>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</si>
  <si>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Quadros.de.Distribuição.Elétrico</t>
  </si>
  <si>
    <t>IfcElectricDistributionBoard</t>
  </si>
  <si>
    <t>IfcElectricDistributionBoardTypeEnum</t>
  </si>
  <si>
    <t>Equipamentos.Armazenamento.Elétrica</t>
  </si>
  <si>
    <t>IfcFlowStorageDevice</t>
  </si>
  <si>
    <t>IfcElectricFlowStorageDevice</t>
  </si>
  <si>
    <t>IfcElectricFlowStorageDeviceTypeEnum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</si>
  <si>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</si>
  <si>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</si>
  <si>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</si>
  <si>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</si>
  <si>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</si>
  <si>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</si>
  <si>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</si>
  <si>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</si>
  <si>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</si>
  <si>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Equipamentos.Filtragem.Elétrica</t>
  </si>
  <si>
    <t>IfcElectricFlowTreatmentDevice</t>
  </si>
  <si>
    <t>IfcElectricFlowTreatmentDeviceTypeEnum</t>
  </si>
  <si>
    <t>ELECTRONICFILTER</t>
  </si>
  <si>
    <t>Equipamentos.Geração.Elétrica</t>
  </si>
  <si>
    <t>IfcElectricGenerator</t>
  </si>
  <si>
    <t>IfcElectricGeneratorTypeEnum</t>
  </si>
  <si>
    <t>CHP</t>
  </si>
  <si>
    <t>ENGINEGENERATOR</t>
  </si>
  <si>
    <t>STANDALONE</t>
  </si>
  <si>
    <t>Motores.Elétricos</t>
  </si>
  <si>
    <t>IfcElectricMotor</t>
  </si>
  <si>
    <t>IfcElectricMotorTypeEnum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</si>
  <si>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</si>
  <si>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</si>
  <si>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</si>
  <si>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</si>
  <si>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</si>
  <si>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</si>
  <si>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</si>
  <si>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IfcElectricTimeControlTypeEnum</t>
  </si>
  <si>
    <t>RELAY</t>
  </si>
  <si>
    <t>TIMECLOCK</t>
  </si>
  <si>
    <t>TIMEDELAY</t>
  </si>
  <si>
    <t>Máquinas.de.Combustão</t>
  </si>
  <si>
    <t>IfcEngine</t>
  </si>
  <si>
    <t>IfcEngineTypeEnum</t>
  </si>
  <si>
    <t>EXTERNALCOMBUSTION</t>
  </si>
  <si>
    <t>INTERNALCOMBUSTION</t>
  </si>
  <si>
    <t>Evaporadoras.ArCond.</t>
  </si>
  <si>
    <t>IfcEvaporativeCooler</t>
  </si>
  <si>
    <t>IfcEvaporativeCoolerTypeEnum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</si>
  <si>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</si>
  <si>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</si>
  <si>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</si>
  <si>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</si>
  <si>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</si>
  <si>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</si>
  <si>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</si>
  <si>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</si>
  <si>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</si>
  <si>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</si>
  <si>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IfcEvaporatorTypeEnum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</si>
  <si>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</si>
  <si>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</si>
  <si>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</si>
  <si>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</si>
  <si>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</si>
  <si>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</si>
  <si>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</si>
  <si>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</si>
  <si>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</si>
  <si>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IfcFanTypeEnum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</si>
  <si>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</si>
  <si>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</si>
  <si>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</si>
  <si>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</si>
  <si>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</si>
  <si>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</si>
  <si>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</si>
  <si>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</si>
  <si>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</si>
  <si>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IfcFilterTypeEnum</t>
  </si>
  <si>
    <t>AIRPARTICLEFILTER</t>
  </si>
  <si>
    <t>COMPRESSEDAIRFILTER</t>
  </si>
  <si>
    <t>ODORFILTER</t>
  </si>
  <si>
    <t>OILFILTER</t>
  </si>
  <si>
    <t>STRAINER</t>
  </si>
  <si>
    <t>WATERFILTER</t>
  </si>
  <si>
    <t>Extintores.Incêndio</t>
  </si>
  <si>
    <t>IfcFireSuppressionTerminal</t>
  </si>
  <si>
    <t>IfcFireSuppressionTerminalTypeEnum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</si>
  <si>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</si>
  <si>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</si>
  <si>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</si>
  <si>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</si>
  <si>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</si>
  <si>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</si>
  <si>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</si>
  <si>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</si>
  <si>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IfcFlowMeterTypeEnum</t>
  </si>
  <si>
    <t>ENERGYMETER</t>
  </si>
  <si>
    <t>GASMETER</t>
  </si>
  <si>
    <t>OILMETER</t>
  </si>
  <si>
    <t>WATERMETER</t>
  </si>
  <si>
    <t>Equipamentos.de.Energia</t>
  </si>
  <si>
    <t>IfcHeatExchanger</t>
  </si>
  <si>
    <t>IfcHeatExchangerTypeEnum</t>
  </si>
  <si>
    <t>PLATE</t>
  </si>
  <si>
    <t>SHELLANDTUBE</t>
  </si>
  <si>
    <t>TURNOUTHEATING</t>
  </si>
  <si>
    <t>IfcHumidifier</t>
  </si>
  <si>
    <t>IfcHumidifierTypeEnum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</si>
  <si>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</si>
  <si>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</si>
  <si>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</si>
  <si>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</si>
  <si>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</si>
  <si>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</si>
  <si>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</si>
  <si>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</si>
  <si>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</si>
  <si>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</si>
  <si>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</si>
  <si>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</si>
  <si>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</si>
  <si>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Equipamentos.Tratamento.de.Fluídos</t>
  </si>
  <si>
    <t>IfcInterceptor</t>
  </si>
  <si>
    <t>IfcInterceptorTypeEnum</t>
  </si>
  <si>
    <t>CYCLONIC</t>
  </si>
  <si>
    <t>GREASE</t>
  </si>
  <si>
    <t>PETROL</t>
  </si>
  <si>
    <t>Caixas.de.Junção</t>
  </si>
  <si>
    <t>IfcJunctionBox</t>
  </si>
  <si>
    <t>IfcJunctionBoxTypeEnum</t>
  </si>
  <si>
    <t>POWER</t>
  </si>
  <si>
    <t>Lâmpadas</t>
  </si>
  <si>
    <t>IfcLamp</t>
  </si>
  <si>
    <t>IfcLampTypeEnum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</si>
  <si>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</si>
  <si>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</si>
  <si>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</si>
  <si>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</si>
  <si>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</si>
  <si>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</si>
  <si>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</si>
  <si>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</si>
  <si>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</si>
  <si>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</si>
  <si>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</si>
  <si>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IfcLightFixtureTypeEnum</t>
  </si>
  <si>
    <t>DIRECTIONSOURCE</t>
  </si>
  <si>
    <t>POINTSOURCE</t>
  </si>
  <si>
    <t>SECURITYLIGHTING</t>
  </si>
  <si>
    <t>IfcLiquidTerminal</t>
  </si>
  <si>
    <t>IfcLiquidTerminalTypeEnum</t>
  </si>
  <si>
    <t>LOADINGARM</t>
  </si>
  <si>
    <t>Dispositivos.Hospitalares</t>
  </si>
  <si>
    <t>IfcMedicalDevice</t>
  </si>
  <si>
    <t>IfcMedicalDeviceTypeEnum</t>
  </si>
  <si>
    <t>AIRSTATION</t>
  </si>
  <si>
    <t>FEEDAIRUNIT</t>
  </si>
  <si>
    <t>OXYGENGENERATOR</t>
  </si>
  <si>
    <t>OXYGENPLANT</t>
  </si>
  <si>
    <t>VACUUMSTATION</t>
  </si>
  <si>
    <t>Equipamentos.de.Comunicação.Móvel</t>
  </si>
  <si>
    <t>IfcMobileTelecommunicationsAppliance</t>
  </si>
  <si>
    <t>IfcMobileTelecommunicationsApplianceTypeEnum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</si>
  <si>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</si>
  <si>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</si>
  <si>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</si>
  <si>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</si>
  <si>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</si>
  <si>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</si>
  <si>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</si>
  <si>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</si>
  <si>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</si>
  <si>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</si>
  <si>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</si>
  <si>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</si>
  <si>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</si>
  <si>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</si>
  <si>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</si>
  <si>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IfcMotorConnectionTypeEnum</t>
  </si>
  <si>
    <t>BELTDRIVE</t>
  </si>
  <si>
    <t>COUPLING</t>
  </si>
  <si>
    <t>DIRECTDRIVE</t>
  </si>
  <si>
    <t>Terminais.de.Telecom</t>
  </si>
  <si>
    <t>IfcOutlet</t>
  </si>
  <si>
    <t>IfcOutletTypeEnum</t>
  </si>
  <si>
    <t>AUDIOVISUALOUTLET</t>
  </si>
  <si>
    <t>COMMUNICATIONSOUTLET</t>
  </si>
  <si>
    <t>DATAOUTLET</t>
  </si>
  <si>
    <t>POWEROUTLET</t>
  </si>
  <si>
    <t>TELEPHONEOUTLET</t>
  </si>
  <si>
    <t>Tubulações.Conexão</t>
  </si>
  <si>
    <t>IfcPipeFitting</t>
  </si>
  <si>
    <t>IfcPipeFittingTypeEnum</t>
  </si>
  <si>
    <t>Tubulações.Segmento</t>
  </si>
  <si>
    <t>IfcPipeSegment</t>
  </si>
  <si>
    <t>IfcPipeSegmentTypeEnum</t>
  </si>
  <si>
    <t>GUTTER</t>
  </si>
  <si>
    <t>SPOOL</t>
  </si>
  <si>
    <t>Equipamentos.de.Proteção</t>
  </si>
  <si>
    <t>IfcProtectiveDevice</t>
  </si>
  <si>
    <t>IfcProtectiveDeviceTypeEnum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</si>
  <si>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</si>
  <si>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</si>
  <si>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</si>
  <si>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</si>
  <si>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</si>
  <si>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</si>
  <si>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</si>
  <si>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</si>
  <si>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</si>
  <si>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</si>
  <si>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</si>
  <si>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</si>
  <si>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IfcPumpTypeEnum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</si>
  <si>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</si>
  <si>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</si>
  <si>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</si>
  <si>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</si>
  <si>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</si>
  <si>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</si>
  <si>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</si>
  <si>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</si>
  <si>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</si>
  <si>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IfcSanitaryTerminalTypeEnum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</si>
  <si>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</si>
  <si>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</si>
  <si>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</si>
  <si>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</si>
  <si>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</si>
  <si>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</si>
  <si>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</si>
  <si>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</si>
  <si>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</si>
  <si>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Energia.Solar</t>
  </si>
  <si>
    <t>IfcSolarDevice</t>
  </si>
  <si>
    <t>IfcSolarDeviceTypeEnum</t>
  </si>
  <si>
    <t>SOLARCOLLECTOR</t>
  </si>
  <si>
    <t>SOLARPANEL</t>
  </si>
  <si>
    <t>IfcSpaceHeater</t>
  </si>
  <si>
    <t>IfcSpaceHeaterTypeEnum</t>
  </si>
  <si>
    <t>CONVECTOR</t>
  </si>
  <si>
    <t>RADIATOR</t>
  </si>
  <si>
    <t>Empilhadeiras</t>
  </si>
  <si>
    <t>IfcStackTerminal</t>
  </si>
  <si>
    <t>IfcStackTerminalTypeEnum</t>
  </si>
  <si>
    <t>BIRDCAGE</t>
  </si>
  <si>
    <t>COWL</t>
  </si>
  <si>
    <t>RAINWATERHOPPER</t>
  </si>
  <si>
    <t>Interruptores</t>
  </si>
  <si>
    <t>IfcSwitchingDevice</t>
  </si>
  <si>
    <t>IfcSwitchingDeviceTypeEnum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</si>
  <si>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</si>
  <si>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</si>
  <si>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</si>
  <si>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</si>
  <si>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</si>
  <si>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</si>
  <si>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</si>
  <si>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</si>
  <si>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</si>
  <si>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</si>
  <si>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Tanques.de.Armazenamento</t>
  </si>
  <si>
    <t>IfcTank</t>
  </si>
  <si>
    <t>IfcTankTypeEnum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</si>
  <si>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</si>
  <si>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</si>
  <si>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</si>
  <si>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</si>
  <si>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</si>
  <si>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</si>
  <si>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</si>
  <si>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</si>
  <si>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</si>
  <si>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</si>
  <si>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IfcTransformerTypeEnum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</si>
  <si>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</si>
  <si>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</si>
  <si>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</si>
  <si>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</si>
  <si>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</si>
  <si>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</si>
  <si>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</si>
  <si>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IfcTubeBundleTypeEnum</t>
  </si>
  <si>
    <t>FINNED</t>
  </si>
  <si>
    <t>Unidades.de.Climatização</t>
  </si>
  <si>
    <t>IfcUnitaryEquipment</t>
  </si>
  <si>
    <t>IfcUnitaryEquipmentTypeEnum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</si>
  <si>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</si>
  <si>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</si>
  <si>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</si>
  <si>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</si>
  <si>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</si>
  <si>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</si>
  <si>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</si>
  <si>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IfcValveTypeEnum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</si>
  <si>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</si>
  <si>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</si>
  <si>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</si>
  <si>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</si>
  <si>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</si>
  <si>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</si>
  <si>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</si>
  <si>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</si>
  <si>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</si>
  <si>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</si>
  <si>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</si>
  <si>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</si>
  <si>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</si>
  <si>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</si>
  <si>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</si>
  <si>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</si>
  <si>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</si>
  <si>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</si>
  <si>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</si>
  <si>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</si>
  <si>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</si>
  <si>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</si>
  <si>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</si>
  <si>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IfcWasteTerminalTypeEnum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</si>
  <si>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</si>
  <si>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</si>
  <si>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</si>
  <si>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</si>
  <si>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</si>
  <si>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</si>
  <si>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</si>
  <si>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</si>
  <si>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</si>
  <si>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IfcCoveringTypeEnum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</si>
  <si>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</si>
  <si>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</si>
  <si>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</si>
  <si>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</si>
  <si>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</si>
  <si>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</si>
  <si>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</si>
  <si>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</si>
  <si>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</si>
  <si>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</si>
  <si>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</si>
  <si>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</si>
  <si>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</si>
  <si>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IfcCurtainWallTypeEnum</t>
  </si>
  <si>
    <t>Acessórios.Construtivos</t>
  </si>
  <si>
    <t>IfcDiscreteAccessory</t>
  </si>
  <si>
    <t>IfcDiscreteAccessoryTypeEnum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</si>
  <si>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</si>
  <si>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</si>
  <si>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</si>
  <si>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</si>
  <si>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</si>
  <si>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</si>
  <si>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</si>
  <si>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</si>
  <si>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</si>
  <si>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</si>
  <si>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</si>
  <si>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</si>
  <si>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</si>
  <si>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</si>
  <si>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</si>
  <si>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</si>
  <si>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</si>
  <si>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</si>
  <si>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</si>
  <si>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</si>
  <si>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</si>
  <si>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</si>
  <si>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</si>
  <si>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IfcWallTypeEnum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</si>
  <si>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</si>
  <si>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</si>
  <si>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</si>
  <si>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</si>
  <si>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</si>
  <si>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</si>
  <si>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</si>
  <si>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</si>
  <si>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</si>
  <si>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</si>
  <si>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</si>
  <si>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IfcDoorTypeEnum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</si>
  <si>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</si>
  <si>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</si>
  <si>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</si>
  <si>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</si>
  <si>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</si>
  <si>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</si>
  <si>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</si>
  <si>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</si>
  <si>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IfcDoorPanelOperationEnum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</si>
  <si>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</si>
  <si>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</si>
  <si>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</si>
  <si>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</si>
  <si>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</si>
  <si>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</si>
  <si>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</si>
  <si>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</si>
  <si>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IfcDoorPanelPositionEnum</t>
  </si>
  <si>
    <t>LEFT</t>
  </si>
  <si>
    <t>MIDDLE</t>
  </si>
  <si>
    <t>RIGHT</t>
  </si>
  <si>
    <t>IfcDoorTypeOperation</t>
  </si>
  <si>
    <t>IfcDoorTypeOperationEnum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</si>
  <si>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</si>
  <si>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</si>
  <si>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</si>
  <si>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</si>
  <si>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</si>
  <si>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</si>
  <si>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</si>
  <si>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</si>
  <si>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</si>
  <si>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</si>
  <si>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</si>
  <si>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</si>
  <si>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</si>
  <si>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</si>
  <si>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</si>
  <si>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</si>
  <si>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</si>
  <si>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</si>
  <si>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</si>
  <si>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</si>
  <si>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</si>
  <si>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</si>
  <si>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</si>
  <si>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IfcWindowTypeEnum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</si>
  <si>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</si>
  <si>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</si>
  <si>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</si>
  <si>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</si>
  <si>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</si>
  <si>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</si>
  <si>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</si>
  <si>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IfcWindowPanelOperationEnum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</si>
  <si>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</si>
  <si>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</si>
  <si>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</si>
  <si>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</si>
  <si>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</si>
  <si>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</si>
  <si>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</si>
  <si>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</si>
  <si>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</si>
  <si>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</si>
  <si>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</si>
  <si>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</si>
  <si>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</si>
  <si>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</si>
  <si>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IfcWindowPanelPositionEnum</t>
  </si>
  <si>
    <t>BOTTOM</t>
  </si>
  <si>
    <t>TOP</t>
  </si>
  <si>
    <t>IfcWindowPartitioning</t>
  </si>
  <si>
    <t>IfcWindowTypePartitioningEnum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</si>
  <si>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</si>
  <si>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</si>
  <si>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</si>
  <si>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</si>
  <si>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</si>
  <si>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</si>
  <si>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</si>
  <si>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</si>
  <si>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</si>
  <si>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</si>
  <si>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</si>
  <si>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IfcShadingDeviceTypeEnum</t>
  </si>
  <si>
    <t>AWNING</t>
  </si>
  <si>
    <t>JALOUSIE</t>
  </si>
  <si>
    <t>SHUTTER</t>
  </si>
  <si>
    <t>Argamassas</t>
  </si>
  <si>
    <t>IfcFastener</t>
  </si>
  <si>
    <t>IfcFastenerTypeEnum</t>
  </si>
  <si>
    <t>GLUE</t>
  </si>
  <si>
    <t>MORTAR</t>
  </si>
  <si>
    <t>WELD</t>
  </si>
  <si>
    <t>Mobiliários</t>
  </si>
  <si>
    <t>IfcFurnishingElement</t>
  </si>
  <si>
    <t>IfcFurniture</t>
  </si>
  <si>
    <t>IfcFurnitureTypeEnum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</si>
  <si>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</si>
  <si>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</si>
  <si>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</si>
  <si>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</si>
  <si>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</si>
  <si>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</si>
  <si>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</si>
  <si>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</si>
  <si>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</si>
  <si>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</si>
  <si>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IfcSystemFurnitureElementTypeEnum</t>
  </si>
  <si>
    <t>PANEL</t>
  </si>
  <si>
    <t>SUBRACK</t>
  </si>
  <si>
    <t>WORKSURFACE</t>
  </si>
  <si>
    <t>Proteção.Contra.Impacto</t>
  </si>
  <si>
    <t>IfcImpactProtectionDevice</t>
  </si>
  <si>
    <t>IfcImpactProtectionDeviceTypeEnum</t>
  </si>
  <si>
    <t>BUMPER</t>
  </si>
  <si>
    <t>CRASHCUSHION</t>
  </si>
  <si>
    <t>DAMPINGSYSTEM</t>
  </si>
  <si>
    <t>FENDER</t>
  </si>
  <si>
    <t>Meio-fios</t>
  </si>
  <si>
    <t>IfcKerb</t>
  </si>
  <si>
    <t>IfcKerbTypeEnum</t>
  </si>
  <si>
    <t>Parafusos</t>
  </si>
  <si>
    <t>IfcMechanicalFastener</t>
  </si>
  <si>
    <t>IfcMechanicalFastenerTypeEnum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</si>
  <si>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</si>
  <si>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</si>
  <si>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</si>
  <si>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</si>
  <si>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</si>
  <si>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</si>
  <si>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</si>
  <si>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</si>
  <si>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</si>
  <si>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</si>
  <si>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</si>
  <si>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</si>
  <si>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</si>
  <si>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</si>
  <si>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</si>
  <si>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</si>
  <si>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</si>
  <si>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IfcMemberTypeEnum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</si>
  <si>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</si>
  <si>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</si>
  <si>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</si>
  <si>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</si>
  <si>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</si>
  <si>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</si>
  <si>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</si>
  <si>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</si>
  <si>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</si>
  <si>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</si>
  <si>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</si>
  <si>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</si>
  <si>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</si>
  <si>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</si>
  <si>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</si>
  <si>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</si>
  <si>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</si>
  <si>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</si>
  <si>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</si>
  <si>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IfcMooringDeviceTypeEnum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</si>
  <si>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</si>
  <si>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</si>
  <si>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</si>
  <si>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</si>
  <si>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</si>
  <si>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</si>
  <si>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</si>
  <si>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IfcNavigationElementTypeEnum</t>
  </si>
  <si>
    <t>BEACON</t>
  </si>
  <si>
    <t>BUOY</t>
  </si>
  <si>
    <t>Comunicação.Visual</t>
  </si>
  <si>
    <t>IfcSign</t>
  </si>
  <si>
    <t>IfcSignTypeEnum</t>
  </si>
  <si>
    <t>MARKER</t>
  </si>
  <si>
    <t>PICTORAL</t>
  </si>
  <si>
    <t>Comunicação.AudioVisual</t>
  </si>
  <si>
    <t>IfcSignal</t>
  </si>
  <si>
    <t>IfcSignalTypeEnum</t>
  </si>
  <si>
    <t>AUDIO</t>
  </si>
  <si>
    <t>MIXED</t>
  </si>
  <si>
    <t>VISUAL</t>
  </si>
  <si>
    <t>Pavimentos</t>
  </si>
  <si>
    <t>IfcPavement</t>
  </si>
  <si>
    <t>IfcPavementTypeEnum</t>
  </si>
  <si>
    <t>FLEXIBLE</t>
  </si>
  <si>
    <t>RIGID</t>
  </si>
  <si>
    <t>Placas</t>
  </si>
  <si>
    <t>IfcPlate</t>
  </si>
  <si>
    <t>IfcPlateTypeEnum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</si>
  <si>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</si>
  <si>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</si>
  <si>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</si>
  <si>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</si>
  <si>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</si>
  <si>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</si>
  <si>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</si>
  <si>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</si>
  <si>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</si>
  <si>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</si>
  <si>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</si>
  <si>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IfcRailTypeEnum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</si>
  <si>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</si>
  <si>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</si>
  <si>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</si>
  <si>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</si>
  <si>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</si>
  <si>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</si>
  <si>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</si>
  <si>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</si>
  <si>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IfcRailingTypeEnum</t>
  </si>
  <si>
    <t>BALUSTRADE</t>
  </si>
  <si>
    <t>FENCE</t>
  </si>
  <si>
    <t>HANDRAIL</t>
  </si>
  <si>
    <t>Rampas</t>
  </si>
  <si>
    <t>IfcRamp</t>
  </si>
  <si>
    <t>IfcRampTypeEnum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</si>
  <si>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</si>
  <si>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</si>
  <si>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</si>
  <si>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</si>
  <si>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</si>
  <si>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</si>
  <si>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</si>
  <si>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IfcRampFlightTypeEnum</t>
  </si>
  <si>
    <t>SPIRAL</t>
  </si>
  <si>
    <t>STRAIGHT</t>
  </si>
  <si>
    <t>Telhados</t>
  </si>
  <si>
    <t>IfcRoof</t>
  </si>
  <si>
    <t>IfcRoofTypeEnum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</si>
  <si>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</si>
  <si>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</si>
  <si>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</si>
  <si>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</si>
  <si>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</si>
  <si>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</si>
  <si>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</si>
  <si>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</si>
  <si>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</si>
  <si>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</si>
  <si>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</si>
  <si>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</si>
  <si>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</si>
  <si>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</si>
  <si>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</si>
  <si>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IfcStairTypeEnum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</si>
  <si>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</si>
  <si>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</si>
  <si>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</si>
  <si>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</si>
  <si>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</si>
  <si>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</si>
  <si>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</si>
  <si>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</si>
  <si>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</si>
  <si>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</si>
  <si>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</si>
  <si>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</si>
  <si>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</si>
  <si>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</si>
  <si>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</si>
  <si>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</si>
  <si>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IfcStairFlightTypeEnum</t>
  </si>
  <si>
    <t>CURVED</t>
  </si>
  <si>
    <t>WINDER</t>
  </si>
  <si>
    <t>Equipamentos.de.Transporte</t>
  </si>
  <si>
    <t>IfcTransportationDevice</t>
  </si>
  <si>
    <t>IfcTransportElement</t>
  </si>
  <si>
    <t>IfcTransportElementTypeEnum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</si>
  <si>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</si>
  <si>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</si>
  <si>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</si>
  <si>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</si>
  <si>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</si>
  <si>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</si>
  <si>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</si>
  <si>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</si>
  <si>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IfcVehicleTypeEnum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</si>
  <si>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</si>
  <si>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</si>
  <si>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</si>
  <si>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</si>
  <si>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</si>
  <si>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</si>
  <si>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</si>
  <si>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</si>
  <si>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</si>
  <si>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IfcVibrationDamperTypeEnum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</si>
  <si>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</si>
  <si>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</si>
  <si>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</si>
  <si>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</si>
  <si>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</si>
  <si>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</si>
  <si>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</si>
  <si>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IfcVibrationIsolatorTypeEnum</t>
  </si>
  <si>
    <t>BASE</t>
  </si>
  <si>
    <t>COMPRESSION</t>
  </si>
  <si>
    <t>SPRING</t>
  </si>
  <si>
    <t>Estrutural.Eixos</t>
  </si>
  <si>
    <t>IfcPositioningElement</t>
  </si>
  <si>
    <t>IfcGrid</t>
  </si>
  <si>
    <t>IfcGridTypeEnum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</si>
  <si>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</si>
  <si>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</si>
  <si>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</si>
  <si>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</si>
  <si>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</si>
  <si>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</si>
  <si>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</si>
  <si>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IfcReinforcingBarRoleEnum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</si>
  <si>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</si>
  <si>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</si>
  <si>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</si>
  <si>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</si>
  <si>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</si>
  <si>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</si>
  <si>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</si>
  <si>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</si>
  <si>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</si>
  <si>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IfcReinforcingBarSurfaceEnum</t>
  </si>
  <si>
    <t>PLAIN</t>
  </si>
  <si>
    <t>TEXTURED</t>
  </si>
  <si>
    <t>Estrutural.Armaduras.Barras</t>
  </si>
  <si>
    <t>IfcReinforcingElement</t>
  </si>
  <si>
    <t>IfcReinforcingBar</t>
  </si>
  <si>
    <t>IfcReinforcingBarTypeEnum</t>
  </si>
  <si>
    <t>SPACEBAR</t>
  </si>
  <si>
    <t>Estrutural.Armaduras.Telas</t>
  </si>
  <si>
    <t>IfcReinforcingMesh</t>
  </si>
  <si>
    <t>IfcReinforcingMeshTypeEnum</t>
  </si>
  <si>
    <t>Estrutural.Cabos.Tensionados</t>
  </si>
  <si>
    <t>IfcTendon</t>
  </si>
  <si>
    <t>IfcTendonTypeEnum</t>
  </si>
  <si>
    <t>BAR</t>
  </si>
  <si>
    <t>COATED</t>
  </si>
  <si>
    <t>STRAND</t>
  </si>
  <si>
    <t>WIRE</t>
  </si>
  <si>
    <t>Estrutural.Ancoragens</t>
  </si>
  <si>
    <t>IfcTendonAnchor</t>
  </si>
  <si>
    <t>IfcTendonAnchorTypeEnum</t>
  </si>
  <si>
    <t>FIXED_END</t>
  </si>
  <si>
    <t>TENSIONING_END</t>
  </si>
  <si>
    <t>IfcTendonConduit</t>
  </si>
  <si>
    <t>IfcTendonConduitTypeEnum</t>
  </si>
  <si>
    <t>DIABOLO</t>
  </si>
  <si>
    <t>GROUTING_DUCT</t>
  </si>
  <si>
    <t>TRUMPET</t>
  </si>
  <si>
    <t>Aberturas</t>
  </si>
  <si>
    <t>IfcOpeningElement</t>
  </si>
  <si>
    <t>IfcOpeningElementTypeEnum</t>
  </si>
  <si>
    <t>OPENING</t>
  </si>
  <si>
    <t>RECESS</t>
  </si>
  <si>
    <t>Vazios</t>
  </si>
  <si>
    <t>IfcVoidingFeature</t>
  </si>
  <si>
    <t>IfcVoidingFeatureTypeEnum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</si>
  <si>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</si>
  <si>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</si>
  <si>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</si>
  <si>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</si>
  <si>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</si>
  <si>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</si>
  <si>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</si>
  <si>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</si>
  <si>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</si>
  <si>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IfcBuildingSystemTypeEnum</t>
  </si>
  <si>
    <t>FENESTRATION</t>
  </si>
  <si>
    <t>LOADBEARING</t>
  </si>
  <si>
    <t>OUTERSHELL</t>
  </si>
  <si>
    <t>SHADING</t>
  </si>
  <si>
    <t>Sistemas.de.Construção</t>
  </si>
  <si>
    <t>IfcBuiltSystem</t>
  </si>
  <si>
    <t>IfcBuiltSystemTypeEnum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</si>
  <si>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</si>
  <si>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</si>
  <si>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</si>
  <si>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</si>
  <si>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</si>
  <si>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</si>
  <si>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</si>
  <si>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</si>
  <si>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</si>
  <si>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IfcDistributionSystemEnum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</si>
  <si>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</si>
  <si>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</si>
  <si>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</si>
  <si>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</si>
  <si>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</si>
  <si>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</si>
  <si>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</si>
  <si>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</si>
  <si>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</si>
  <si>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</si>
  <si>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</si>
  <si>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</si>
  <si>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</si>
  <si>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</si>
  <si>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</si>
  <si>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</si>
  <si>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</si>
  <si>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</si>
  <si>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</si>
  <si>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</si>
  <si>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</si>
  <si>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</si>
  <si>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</si>
  <si>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</si>
  <si>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</si>
  <si>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</si>
  <si>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</si>
  <si>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</si>
  <si>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</si>
  <si>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</si>
  <si>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</si>
  <si>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</si>
  <si>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</si>
  <si>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</si>
  <si>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</si>
  <si>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</si>
  <si>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</si>
  <si>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</si>
  <si>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</si>
  <si>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</si>
  <si>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</si>
  <si>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</si>
  <si>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</si>
  <si>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</si>
  <si>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</si>
  <si>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</si>
  <si>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</si>
  <si>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</si>
  <si>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IfcSpatialZoneTypeEnum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</si>
  <si>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</si>
  <si>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</si>
  <si>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</si>
  <si>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</si>
  <si>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</si>
  <si>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</si>
  <si>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</si>
  <si>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</si>
  <si>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IfcDistributionPortTypeEnum</t>
  </si>
  <si>
    <t>CABLE</t>
  </si>
  <si>
    <t>CABLECARRIER</t>
  </si>
  <si>
    <t>DUCT</t>
  </si>
  <si>
    <t>PIPE</t>
  </si>
  <si>
    <t>WIRELESS</t>
  </si>
  <si>
    <t>Conjuntos.Construtivos</t>
  </si>
  <si>
    <t>IfcElementAssembly</t>
  </si>
  <si>
    <t>IfcElementAssemblyTypeEnum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</si>
  <si>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</si>
  <si>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</si>
  <si>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</si>
  <si>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</si>
  <si>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</si>
  <si>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</si>
  <si>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</si>
  <si>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</si>
  <si>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</si>
  <si>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</si>
  <si>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</si>
  <si>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</si>
  <si>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</si>
  <si>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</si>
  <si>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</si>
  <si>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</si>
  <si>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</si>
  <si>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</si>
  <si>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</si>
  <si>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</si>
  <si>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</si>
  <si>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</si>
  <si>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</si>
  <si>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</si>
  <si>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IfcVirtualElementTypeEnum</t>
  </si>
  <si>
    <t>CLEARANCE</t>
  </si>
  <si>
    <t>Elemento.Espacial</t>
  </si>
  <si>
    <t>IfcRelSpaceBoundary</t>
  </si>
  <si>
    <t>IfcSpaceBoundarySelect</t>
  </si>
  <si>
    <t>IfcExternalSpatialElement</t>
  </si>
  <si>
    <t>IfcExternalSpatialElementTypeEnum</t>
  </si>
  <si>
    <t>EXTERNAL</t>
  </si>
  <si>
    <t>EXTERNAL_EARTH</t>
  </si>
  <si>
    <t>EXTERNAL_FIRE</t>
  </si>
  <si>
    <t>EXTERNAL_WATER</t>
  </si>
  <si>
    <t>IfcSpatialStructureElement</t>
  </si>
  <si>
    <t>IfcSpace</t>
  </si>
  <si>
    <t>IfcSpaceTypeEnum</t>
  </si>
  <si>
    <t>BERTH</t>
  </si>
  <si>
    <t>GFA</t>
  </si>
  <si>
    <t>PARKING</t>
  </si>
  <si>
    <t>SPACE</t>
  </si>
  <si>
    <t>IfcTrackElement</t>
  </si>
  <si>
    <t>IfcTrackElementTypeEnum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</si>
  <si>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</si>
  <si>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</si>
  <si>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</si>
  <si>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</si>
  <si>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</si>
  <si>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</si>
  <si>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</si>
  <si>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</si>
  <si>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Infraestrutura</t>
  </si>
  <si>
    <t>IfcFacilityPart</t>
  </si>
  <si>
    <t>IfcFacilityPartCommon</t>
  </si>
  <si>
    <t>IfcFacilityPartCommonTypeEnum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</si>
  <si>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</si>
  <si>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</si>
  <si>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</si>
  <si>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</si>
  <si>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</si>
  <si>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</si>
  <si>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</si>
  <si>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</si>
  <si>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IfcMarineFacilityTypeEnum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</si>
  <si>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</si>
  <si>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</si>
  <si>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</si>
  <si>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</si>
  <si>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</si>
  <si>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</si>
  <si>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</si>
  <si>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</si>
  <si>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</si>
  <si>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</si>
  <si>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</si>
  <si>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</si>
  <si>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</si>
  <si>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</si>
  <si>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</si>
  <si>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</si>
  <si>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</si>
  <si>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</si>
  <si>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</si>
  <si>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</si>
  <si>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IfcMarinePartTypeEnum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</si>
  <si>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</si>
  <si>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</si>
  <si>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</si>
  <si>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</si>
  <si>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</si>
  <si>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</si>
  <si>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</si>
  <si>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</si>
  <si>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</si>
  <si>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</si>
  <si>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</si>
  <si>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</si>
  <si>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</si>
  <si>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</si>
  <si>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</si>
  <si>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</si>
  <si>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</si>
  <si>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</si>
  <si>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</si>
  <si>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</si>
  <si>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</si>
  <si>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</si>
  <si>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</si>
  <si>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</si>
  <si>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IfcRailwayTypeEnum</t>
  </si>
  <si>
    <t>IfcRailwayPart</t>
  </si>
  <si>
    <t>IfcRailwayPartTypeEnum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</si>
  <si>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</si>
  <si>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</si>
  <si>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</si>
  <si>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</si>
  <si>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</si>
  <si>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</si>
  <si>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</si>
  <si>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</si>
  <si>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</si>
  <si>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</si>
  <si>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IfcRoadTypeEnum</t>
  </si>
  <si>
    <t>IfcRoadPart</t>
  </si>
  <si>
    <t>IfcRoadPartTypeEnum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</si>
  <si>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</si>
  <si>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</si>
  <si>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</si>
  <si>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</si>
  <si>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</si>
  <si>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</si>
  <si>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</si>
  <si>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</si>
  <si>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</si>
  <si>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</si>
  <si>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</si>
  <si>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</si>
  <si>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</si>
  <si>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</si>
  <si>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</si>
  <si>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</si>
  <si>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</si>
  <si>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</si>
  <si>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</si>
  <si>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</si>
  <si>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</si>
  <si>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</si>
  <si>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</si>
  <si>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Infraestrutura.Rodoviária.Ponte.Tipo</t>
  </si>
  <si>
    <t>IfcBridge</t>
  </si>
  <si>
    <t>IfcBridgeTypeEnum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</si>
  <si>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</si>
  <si>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</si>
  <si>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</si>
  <si>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</si>
  <si>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</si>
  <si>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</si>
  <si>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</si>
  <si>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</si>
  <si>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Infraestrutura.Rodoviária.Ponte.Parte</t>
  </si>
  <si>
    <t>IfcBridgePart</t>
  </si>
  <si>
    <t>IfcBridgePartTypeEnum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</si>
  <si>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</si>
  <si>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</si>
  <si>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</si>
  <si>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</si>
  <si>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</si>
  <si>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</si>
  <si>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</si>
  <si>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</si>
  <si>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</si>
  <si>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</si>
  <si>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</si>
  <si>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</si>
  <si>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</si>
  <si>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</si>
  <si>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</si>
  <si>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</si>
  <si>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é.classe</t>
  </si>
  <si>
    <t>Anotações 
de ajuda
Classe 1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</si>
</sst>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39997558519241921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9" fillId="1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9" fillId="19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21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110"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40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49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6" headerRowDxfId="109" dataDxfId="107" totalsRowDxfId="105" headerRowBorderDxfId="108" tableBorderDxfId="106" totalsRowBorderDxfId="104">
  <tableColumns count="22">
    <tableColumn id="1" xr3:uid="{05405BC3-D147-4C3A-A847-226BE3E20B44}" name="1" totalsRowLabel="Total" dataDxfId="103" totalsRowDxfId="102"/>
    <tableColumn id="2" xr3:uid="{30674569-14FD-401E-814B-CC39EC080692}" name="SuperData_x000a_(1)" dataDxfId="101" totalsRowDxfId="100">
      <calculatedColumnFormula>E2</calculatedColumnFormula>
    </tableColumn>
    <tableColumn id="3" xr3:uid="{42ACD1E1-902E-4432-A297-A8D4E3E6A39B}" name="PropData_x000a_(2)" dataDxfId="99" totalsRowDxfId="98"/>
    <tableColumn id="4" xr3:uid="{08ECA0E2-2D2F-446A-AAF6-2FD891B13A08}" name=" valData_x000a_(3)" dataDxfId="97" totalsRowDxfId="96"/>
    <tableColumn id="5" xr3:uid="{6086C35C-A33E-4114-B141-64B11971C1A1}" name="SuperProp_x000a_(4)" dataDxfId="95" totalsRowDxfId="94"/>
    <tableColumn id="6" xr3:uid="{535DC925-3C97-4408-B83A-988BF345193E}" name="Propriedade_x000a_(5)" dataDxfId="93" totalsRowDxfId="92"/>
    <tableColumn id="7" xr3:uid="{C4D22B6D-94D1-442A-97D3-E1AFB3FE98FC}" name="Functional_x000a_(6)" dataDxfId="91" totalsRowDxfId="90"/>
    <tableColumn id="8" xr3:uid="{254C2A3E-98CC-498D-9D66-425CCE933E22}" name="Inv functional _x000a_(7)" dataDxfId="89" totalsRowDxfId="88"/>
    <tableColumn id="9" xr3:uid="{CA66A745-BB10-4919-97C1-491E2A8AFF79}" name="Transitive_x000a_(8)" dataDxfId="87" totalsRowDxfId="86"/>
    <tableColumn id="10" xr3:uid="{F220F0EB-8A04-44B3-9F33-2CE7DEAEA278}" name="Symmetric_x000a_(9)" dataDxfId="85" totalsRowDxfId="84"/>
    <tableColumn id="11" xr3:uid="{BE3C1D12-0B80-4267-A7C6-AB88FDB359A9}" name="Asymmetric_x000a_(10)" dataDxfId="83" totalsRowDxfId="82"/>
    <tableColumn id="12" xr3:uid="{5956D0C5-9C90-4122-B08D-5295FEDB05A7}" name="Reflexive_x000a_(11)" dataDxfId="81" totalsRowDxfId="80"/>
    <tableColumn id="13" xr3:uid="{8BF12E7B-7E6E-4F93-8167-49BB8D845A8B}" name="Irreflexive_x000a_(12)" dataDxfId="79" totalsRowDxfId="78"/>
    <tableColumn id="14" xr3:uid="{F6A4A8D6-0928-496A-BF0F-0926974BB64E}" name="Inverse of_x000a_(13)" dataDxfId="77" totalsRowDxfId="76"/>
    <tableColumn id="15" xr3:uid="{71CC311B-405A-40DC-A69E-DD1F21998834}" name="Equivalente a_x000a_(14)" dataDxfId="75" totalsRowDxfId="74"/>
    <tableColumn id="16" xr3:uid="{D53389E7-5792-4813-AE78-49A25A9EDAF6}" name="Domain _x000a_(15)" dataDxfId="73" totalsRowDxfId="72">
      <calculatedColumnFormula>P1</calculatedColumnFormula>
    </tableColumn>
    <tableColumn id="17" xr3:uid="{F9388D82-F1CF-4707-8C27-B9B9F68C7435}" name=" Range_x000a_(16)" dataDxfId="71" totalsRowDxfId="70">
      <calculatedColumnFormula>Q1</calculatedColumnFormula>
    </tableColumn>
    <tableColumn id="18" xr3:uid="{458CD5C3-8971-431C-9F74-B445CB1B4F29}" name="Anot. Ajuda_x000a_PROP_x000a_(17)" dataDxfId="69" totalsRowDxfId="68"/>
    <tableColumn id="19" xr3:uid="{79ADE3D3-2E35-47E2-A082-CFFFD7E257CF}" name="Anot. Ajuda_x000a_DATA _x000a_(18)" dataDxfId="67" totalsRowDxfId="66"/>
    <tableColumn id="20" xr3:uid="{B1BB07F3-F9E0-4A1C-8EEB-D0705E508AEE}" name="Functional _x000a_(19)" dataDxfId="65" totalsRowDxfId="64"/>
    <tableColumn id="21" xr3:uid="{08560BEC-DA9D-4E18-9876-37313CE0655A}" name="Comentário_x000a_de Valor_x000a_(20)" dataDxfId="63" totalsRowDxfId="62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1" totalsRowDxfId="60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59" dataDxfId="57" headerRowBorderDxfId="58" tableBorderDxfId="56" totalsRowBorderDxfId="55">
  <tableColumns count="21">
    <tableColumn id="1" xr3:uid="{4F26C7F2-7D06-40CB-B848-F667194D9647}" name="1" dataDxfId="54"/>
    <tableColumn id="2" xr3:uid="{F921A453-730B-4AC8-852C-EFFDCF030CCA}" name="Disjunta 1" dataDxfId="53"/>
    <tableColumn id="3" xr3:uid="{23BEAC2C-6ADF-4C5A-B64D-4A2189CA8ACD}" name="Disjunta 2" dataDxfId="52"/>
    <tableColumn id="4" xr3:uid="{21B9136C-D0D8-484E-A2BE-E4977101D4DB}" name="Disjunta 3" dataDxfId="51"/>
    <tableColumn id="5" xr3:uid="{1A43957A-CCF1-44E5-BCCD-13F81C3A45EC}" name="Disjunta 4" dataDxfId="50"/>
    <tableColumn id="6" xr3:uid="{25855431-7914-4676-BDEF-21EDC5AEA531}" name="Disjunta 5" dataDxfId="49"/>
    <tableColumn id="7" xr3:uid="{B9C6D84B-4C90-464D-8249-79E106486DD3}" name="Disjunta 6" dataDxfId="48"/>
    <tableColumn id="8" xr3:uid="{F3E92F9C-C39B-4C1E-85C9-15118FEFA66F}" name="Disjunta 7" dataDxfId="47"/>
    <tableColumn id="9" xr3:uid="{3CC69936-B860-4ABA-AA56-15BBA0C1C3F5}" name="Disjunta 8" dataDxfId="46"/>
    <tableColumn id="10" xr3:uid="{3FB0F5C3-9FB7-46C3-8C1A-CE12E425D658}" name="Disjunta 9" dataDxfId="45"/>
    <tableColumn id="11" xr3:uid="{5D16196F-CC26-45A8-8B0C-4607A903F65A}" name="Disjunta 10" dataDxfId="44"/>
    <tableColumn id="12" xr3:uid="{41A23864-2363-4896-9F54-55AC6CFCE6CD}" name="Disjunta 11" dataDxfId="43"/>
    <tableColumn id="13" xr3:uid="{DC03A272-46F6-40A7-BA62-43D8BD6241CC}" name="Disjunta 12" dataDxfId="42"/>
    <tableColumn id="14" xr3:uid="{3C362C12-0371-4E21-9F34-4F9FCD93495D}" name="Disjunta 13" dataDxfId="41"/>
    <tableColumn id="15" xr3:uid="{07396994-8990-4C41-96A2-BAB03ABDB677}" name="Disjunta 14" dataDxfId="40"/>
    <tableColumn id="16" xr3:uid="{A03247BB-A7CD-4588-AD22-F4D4AA18275C}" name="Disjunta 15" dataDxfId="39"/>
    <tableColumn id="17" xr3:uid="{875CA327-F02E-49D1-ABB5-F3413E63868F}" name="Disjunta 16" dataDxfId="38"/>
    <tableColumn id="18" xr3:uid="{6843B603-EBBA-43D1-8F1B-214357E4C544}" name="Disjunta 17" dataDxfId="37"/>
    <tableColumn id="19" xr3:uid="{08263685-78DC-449B-9B4F-5565A721B82C}" name="Disjunta 18" dataDxfId="36"/>
    <tableColumn id="20" xr3:uid="{C3656408-6EB9-4B43-8A8E-4D686919DD2A}" name="Disjunta 19" dataDxfId="35"/>
    <tableColumn id="21" xr3:uid="{4D5BB609-CA03-4420-BBFE-E94235011FEA}" name="Disjunta 20" dataDxfId="3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X1026"/>
  <sheetViews>
    <sheetView tabSelected="1" topLeftCell="F65" zoomScale="145" zoomScaleNormal="145" workbookViewId="0">
      <selection activeCell="M2" sqref="M2:M1026"/>
    </sheetView>
  </sheetViews>
  <sheetFormatPr defaultRowHeight="7.8" customHeight="1" x14ac:dyDescent="0.15"/>
  <cols>
    <col min="1" max="1" width="3.5546875" style="66" customWidth="1"/>
    <col min="2" max="2" width="21.33203125" style="66" bestFit="1" customWidth="1"/>
    <col min="3" max="3" width="15" style="66" customWidth="1"/>
    <col min="4" max="4" width="19" style="66" bestFit="1" customWidth="1"/>
    <col min="5" max="5" width="21.5546875" style="67" bestFit="1" customWidth="1"/>
    <col min="6" max="6" width="20.5546875" style="66" customWidth="1"/>
    <col min="7" max="7" width="32" style="66" bestFit="1" customWidth="1"/>
    <col min="8" max="12" width="8" style="66" customWidth="1"/>
    <col min="13" max="13" width="52.21875" style="66" bestFit="1" customWidth="1"/>
    <col min="14" max="14" width="19.44140625" style="66" customWidth="1"/>
    <col min="15" max="15" width="11.77734375" style="66" customWidth="1"/>
    <col min="16" max="16" width="15.21875" style="66" customWidth="1"/>
    <col min="17" max="17" width="16" style="67" customWidth="1"/>
    <col min="18" max="18" width="17.5546875" style="66" customWidth="1"/>
    <col min="19" max="19" width="22.6640625" style="66" bestFit="1" customWidth="1"/>
    <col min="20" max="20" width="84.88671875" style="66" bestFit="1" customWidth="1"/>
    <col min="21" max="21" width="7.5546875" style="66" bestFit="1" customWidth="1"/>
    <col min="22" max="22" width="6.77734375" style="66" customWidth="1"/>
    <col min="23" max="23" width="6.5546875" style="66" customWidth="1"/>
    <col min="24" max="24" width="14.33203125" style="67" customWidth="1"/>
    <col min="25" max="16384" width="8.88671875" style="66"/>
  </cols>
  <sheetData>
    <row r="1" spans="1:24" s="4" customFormat="1" ht="44.4" customHeight="1" x14ac:dyDescent="0.3">
      <c r="A1" s="36" t="s">
        <v>24</v>
      </c>
      <c r="B1" s="33" t="s">
        <v>2</v>
      </c>
      <c r="C1" s="33" t="s">
        <v>66</v>
      </c>
      <c r="D1" s="33" t="s">
        <v>65</v>
      </c>
      <c r="E1" s="33" t="s">
        <v>67</v>
      </c>
      <c r="F1" s="33" t="s">
        <v>1577</v>
      </c>
      <c r="G1" s="33" t="s">
        <v>1576</v>
      </c>
      <c r="H1" s="34" t="s">
        <v>1578</v>
      </c>
      <c r="I1" s="34" t="s">
        <v>29</v>
      </c>
      <c r="J1" s="34" t="s">
        <v>30</v>
      </c>
      <c r="K1" s="34" t="s">
        <v>31</v>
      </c>
      <c r="L1" s="34" t="s">
        <v>32</v>
      </c>
      <c r="M1" s="34" t="s">
        <v>1579</v>
      </c>
      <c r="N1" s="35" t="s">
        <v>1583</v>
      </c>
      <c r="O1" s="35" t="s">
        <v>36</v>
      </c>
      <c r="P1" s="35" t="s">
        <v>34</v>
      </c>
      <c r="Q1" s="35" t="s">
        <v>35</v>
      </c>
      <c r="R1" s="35" t="s">
        <v>33</v>
      </c>
      <c r="S1" s="35" t="s">
        <v>1580</v>
      </c>
      <c r="T1" s="35" t="s">
        <v>58</v>
      </c>
      <c r="U1" s="35" t="s">
        <v>60</v>
      </c>
      <c r="V1" s="35" t="s">
        <v>59</v>
      </c>
      <c r="W1" s="35" t="s">
        <v>61</v>
      </c>
      <c r="X1" s="71" t="s">
        <v>1</v>
      </c>
    </row>
    <row r="2" spans="1:24" ht="7.8" customHeight="1" x14ac:dyDescent="0.15">
      <c r="A2" s="68">
        <v>15</v>
      </c>
      <c r="B2" s="69" t="s">
        <v>106</v>
      </c>
      <c r="C2" s="69" t="s">
        <v>107</v>
      </c>
      <c r="D2" s="69" t="s">
        <v>108</v>
      </c>
      <c r="E2" s="70" t="s">
        <v>109</v>
      </c>
      <c r="F2" s="70" t="s">
        <v>110</v>
      </c>
      <c r="G2" s="70" t="s">
        <v>111</v>
      </c>
      <c r="H2" s="42" t="s">
        <v>3</v>
      </c>
      <c r="I2" s="42" t="s">
        <v>3</v>
      </c>
      <c r="J2" s="41" t="s">
        <v>3</v>
      </c>
      <c r="K2" s="41" t="s">
        <v>3</v>
      </c>
      <c r="L2" s="41" t="s">
        <v>3</v>
      </c>
      <c r="M2" s="41" t="str">
        <f>_xlfn.CONCAT(F2, "  some  ", G2)</f>
        <v>IfcEarthworksFillTypeEnum  some  BACKFILL</v>
      </c>
      <c r="N2" s="37" t="str">
        <f>_xlfn.CONCAT("Conceitos: ", B2)</f>
        <v>Conceitos: Geotécnica.Aterro</v>
      </c>
      <c r="O2" s="37" t="str">
        <f>_xlfn.CONCAT(C2," ")</f>
        <v xml:space="preserve">IfcBuiltElement </v>
      </c>
      <c r="P2" s="37" t="str">
        <f>_xlfn.CONCAT(D2," ")</f>
        <v xml:space="preserve">IfcEarthworksElement </v>
      </c>
      <c r="Q2" s="65" t="str">
        <f>_xlfn.CONCAT(E2," ")</f>
        <v xml:space="preserve">IfcEarthworksFill </v>
      </c>
      <c r="R2" s="63" t="str">
        <f>_xlfn.CONCAT(F2, )</f>
        <v>IfcEarthworksFillTypeEnum</v>
      </c>
      <c r="S2" s="63" t="str">
        <f>_xlfn.CONCAT(G2, )</f>
        <v>BACKFILL</v>
      </c>
      <c r="T2" s="37" t="str">
        <f>_xlfn.CONCAT(SUBSTITUTE(N2, "null", " ")," ",SUBSTITUTE(O2, "null", " ")," ",SUBSTITUTE(P2, "null", " ")," ",SUBSTITUTE(Q2, "null", " ")," ", SUBSTITUTE(R2, "null", " ")," ", SUBSTITUTE(S2, "null", " "))</f>
        <v>Conceitos: Geotécnica.Aterro IfcBuiltElement  IfcEarthworksElement  IfcEarthworksFill  IfcEarthworksFillTypeEnum BACKFILL</v>
      </c>
      <c r="U2" s="37" t="str">
        <f>_xlfn.CONCAT("Consultar  ",V2)</f>
        <v>Consultar  -</v>
      </c>
      <c r="V2" s="64" t="s">
        <v>27</v>
      </c>
      <c r="W2" s="64" t="s">
        <v>27</v>
      </c>
      <c r="X2" s="72" t="str">
        <f>_xlfn.CONCAT("IFC4X3ADD2-key_",A2)</f>
        <v>IFC4X3ADD2-key_15</v>
      </c>
    </row>
    <row r="3" spans="1:24" ht="7.8" customHeight="1" x14ac:dyDescent="0.15">
      <c r="A3" s="68">
        <v>16</v>
      </c>
      <c r="B3" s="69" t="s">
        <v>106</v>
      </c>
      <c r="C3" s="69" t="s">
        <v>107</v>
      </c>
      <c r="D3" s="69" t="s">
        <v>108</v>
      </c>
      <c r="E3" s="70" t="s">
        <v>109</v>
      </c>
      <c r="F3" s="70" t="s">
        <v>110</v>
      </c>
      <c r="G3" s="70" t="s">
        <v>112</v>
      </c>
      <c r="H3" s="42" t="s">
        <v>3</v>
      </c>
      <c r="I3" s="42" t="s">
        <v>3</v>
      </c>
      <c r="J3" s="41" t="s">
        <v>3</v>
      </c>
      <c r="K3" s="41" t="s">
        <v>3</v>
      </c>
      <c r="L3" s="41" t="s">
        <v>3</v>
      </c>
      <c r="M3" s="41" t="str">
        <f t="shared" ref="M3:M66" si="0">_xlfn.CONCAT(F3, "  some  ", G3)</f>
        <v>IfcEarthworksFillTypeEnum  some  COUNTERWEIGHT</v>
      </c>
      <c r="N3" s="37" t="str">
        <f>_xlfn.CONCAT("Conceitos: ", B3)</f>
        <v>Conceitos: Geotécnica.Aterro</v>
      </c>
      <c r="O3" s="37" t="str">
        <f>_xlfn.CONCAT(C3," ")</f>
        <v xml:space="preserve">IfcBuiltElement </v>
      </c>
      <c r="P3" s="37" t="str">
        <f>_xlfn.CONCAT(D3," ")</f>
        <v xml:space="preserve">IfcEarthworksElement </v>
      </c>
      <c r="Q3" s="65" t="str">
        <f>_xlfn.CONCAT(E3," ")</f>
        <v xml:space="preserve">IfcEarthworksFill </v>
      </c>
      <c r="R3" s="63" t="str">
        <f>_xlfn.CONCAT(F3, )</f>
        <v>IfcEarthworksFillTypeEnum</v>
      </c>
      <c r="S3" s="63" t="str">
        <f>_xlfn.CONCAT(G3, )</f>
        <v>COUNTERWEIGHT</v>
      </c>
      <c r="T3" s="37" t="str">
        <f>_xlfn.CONCAT(SUBSTITUTE(N3, "null", " ")," ",SUBSTITUTE(O3, "null", " ")," ",SUBSTITUTE(P3, "null", " ")," ",SUBSTITUTE(Q3, "null", " ")," ", SUBSTITUTE(R3, "null", " ")," ", SUBSTITUTE(S3, "null", " "))</f>
        <v>Conceitos: Geotécnica.Aterro IfcBuiltElement  IfcEarthworksElement  IfcEarthworksFill  IfcEarthworksFillTypeEnum COUNTERWEIGHT</v>
      </c>
      <c r="U3" s="37" t="str">
        <f>_xlfn.CONCAT("Consultar  ",V3)</f>
        <v>Consultar  -</v>
      </c>
      <c r="V3" s="64" t="s">
        <v>27</v>
      </c>
      <c r="W3" s="64" t="s">
        <v>27</v>
      </c>
      <c r="X3" s="72" t="str">
        <f>_xlfn.CONCAT("IFC4X3ADD2-key_",A3)</f>
        <v>IFC4X3ADD2-key_16</v>
      </c>
    </row>
    <row r="4" spans="1:24" ht="7.8" customHeight="1" x14ac:dyDescent="0.15">
      <c r="A4" s="68">
        <v>17</v>
      </c>
      <c r="B4" s="69" t="s">
        <v>106</v>
      </c>
      <c r="C4" s="69" t="s">
        <v>107</v>
      </c>
      <c r="D4" s="69" t="s">
        <v>108</v>
      </c>
      <c r="E4" s="70" t="s">
        <v>109</v>
      </c>
      <c r="F4" s="70" t="s">
        <v>110</v>
      </c>
      <c r="G4" s="70" t="s">
        <v>113</v>
      </c>
      <c r="H4" s="42" t="s">
        <v>3</v>
      </c>
      <c r="I4" s="42" t="s">
        <v>3</v>
      </c>
      <c r="J4" s="41" t="s">
        <v>3</v>
      </c>
      <c r="K4" s="41" t="s">
        <v>3</v>
      </c>
      <c r="L4" s="41" t="s">
        <v>3</v>
      </c>
      <c r="M4" s="41" t="str">
        <f t="shared" si="0"/>
        <v>IfcEarthworksFillTypeEnum  some  EMBANKMENT</v>
      </c>
      <c r="N4" s="37" t="str">
        <f>_xlfn.CONCAT("Conceitos: ", B4)</f>
        <v>Conceitos: Geotécnica.Aterro</v>
      </c>
      <c r="O4" s="37" t="str">
        <f>_xlfn.CONCAT(C4," ")</f>
        <v xml:space="preserve">IfcBuiltElement </v>
      </c>
      <c r="P4" s="37" t="str">
        <f>_xlfn.CONCAT(D4," ")</f>
        <v xml:space="preserve">IfcEarthworksElement </v>
      </c>
      <c r="Q4" s="65" t="str">
        <f>_xlfn.CONCAT(E4," ")</f>
        <v xml:space="preserve">IfcEarthworksFill </v>
      </c>
      <c r="R4" s="63" t="str">
        <f>_xlfn.CONCAT(F4, )</f>
        <v>IfcEarthworksFillTypeEnum</v>
      </c>
      <c r="S4" s="63" t="str">
        <f>_xlfn.CONCAT(G4, )</f>
        <v>EMBANKMENT</v>
      </c>
      <c r="T4" s="37" t="str">
        <f>_xlfn.CONCAT(SUBSTITUTE(N4, "null", " ")," ",SUBSTITUTE(O4, "null", " ")," ",SUBSTITUTE(P4, "null", " ")," ",SUBSTITUTE(Q4, "null", " ")," ", SUBSTITUTE(R4, "null", " ")," ", SUBSTITUTE(S4, "null", " "))</f>
        <v>Conceitos: Geotécnica.Aterro IfcBuiltElement  IfcEarthworksElement  IfcEarthworksFill  IfcEarthworksFillTypeEnum EMBANKMENT</v>
      </c>
      <c r="U4" s="37" t="str">
        <f>_xlfn.CONCAT("Consultar  ",V4)</f>
        <v>Consultar  -</v>
      </c>
      <c r="V4" s="64" t="s">
        <v>27</v>
      </c>
      <c r="W4" s="64" t="s">
        <v>27</v>
      </c>
      <c r="X4" s="72" t="str">
        <f>_xlfn.CONCAT("IFC4X3ADD2-key_",A4)</f>
        <v>IFC4X3ADD2-key_17</v>
      </c>
    </row>
    <row r="5" spans="1:24" ht="7.8" customHeight="1" x14ac:dyDescent="0.15">
      <c r="A5" s="68">
        <v>18</v>
      </c>
      <c r="B5" s="69" t="s">
        <v>106</v>
      </c>
      <c r="C5" s="69" t="s">
        <v>107</v>
      </c>
      <c r="D5" s="69" t="s">
        <v>108</v>
      </c>
      <c r="E5" s="70" t="s">
        <v>109</v>
      </c>
      <c r="F5" s="70" t="s">
        <v>110</v>
      </c>
      <c r="G5" s="70" t="s">
        <v>114</v>
      </c>
      <c r="H5" s="42" t="s">
        <v>3</v>
      </c>
      <c r="I5" s="42" t="s">
        <v>3</v>
      </c>
      <c r="J5" s="41" t="s">
        <v>3</v>
      </c>
      <c r="K5" s="41" t="s">
        <v>3</v>
      </c>
      <c r="L5" s="41" t="s">
        <v>3</v>
      </c>
      <c r="M5" s="41" t="str">
        <f t="shared" si="0"/>
        <v>IfcEarthworksFillTypeEnum  some  SLOPEFILL</v>
      </c>
      <c r="N5" s="37" t="str">
        <f>_xlfn.CONCAT("Conceitos: ", B5)</f>
        <v>Conceitos: Geotécnica.Aterro</v>
      </c>
      <c r="O5" s="37" t="str">
        <f>_xlfn.CONCAT(C5," ")</f>
        <v xml:space="preserve">IfcBuiltElement </v>
      </c>
      <c r="P5" s="37" t="str">
        <f>_xlfn.CONCAT(D5," ")</f>
        <v xml:space="preserve">IfcEarthworksElement </v>
      </c>
      <c r="Q5" s="65" t="str">
        <f>_xlfn.CONCAT(E5," ")</f>
        <v xml:space="preserve">IfcEarthworksFill </v>
      </c>
      <c r="R5" s="63" t="str">
        <f>_xlfn.CONCAT(F5, )</f>
        <v>IfcEarthworksFillTypeEnum</v>
      </c>
      <c r="S5" s="63" t="str">
        <f>_xlfn.CONCAT(G5, )</f>
        <v>SLOPEFILL</v>
      </c>
      <c r="T5" s="37" t="str">
        <f>_xlfn.CONCAT(SUBSTITUTE(N5, "null", " ")," ",SUBSTITUTE(O5, "null", " ")," ",SUBSTITUTE(P5, "null", " ")," ",SUBSTITUTE(Q5, "null", " ")," ", SUBSTITUTE(R5, "null", " ")," ", SUBSTITUTE(S5, "null", " "))</f>
        <v>Conceitos: Geotécnica.Aterro IfcBuiltElement  IfcEarthworksElement  IfcEarthworksFill  IfcEarthworksFillTypeEnum SLOPEFILL</v>
      </c>
      <c r="U5" s="37" t="str">
        <f>_xlfn.CONCAT("Consultar  ",V5)</f>
        <v>Consultar  -</v>
      </c>
      <c r="V5" s="64" t="s">
        <v>27</v>
      </c>
      <c r="W5" s="64" t="s">
        <v>27</v>
      </c>
      <c r="X5" s="72" t="str">
        <f>_xlfn.CONCAT("IFC4X3ADD2-key_",A5)</f>
        <v>IFC4X3ADD2-key_18</v>
      </c>
    </row>
    <row r="6" spans="1:24" ht="7.8" customHeight="1" x14ac:dyDescent="0.15">
      <c r="A6" s="68">
        <v>19</v>
      </c>
      <c r="B6" s="69" t="s">
        <v>106</v>
      </c>
      <c r="C6" s="69" t="s">
        <v>107</v>
      </c>
      <c r="D6" s="69" t="s">
        <v>108</v>
      </c>
      <c r="E6" s="70" t="s">
        <v>109</v>
      </c>
      <c r="F6" s="70" t="s">
        <v>110</v>
      </c>
      <c r="G6" s="70" t="s">
        <v>115</v>
      </c>
      <c r="H6" s="42" t="s">
        <v>3</v>
      </c>
      <c r="I6" s="42" t="s">
        <v>3</v>
      </c>
      <c r="J6" s="41" t="s">
        <v>3</v>
      </c>
      <c r="K6" s="41" t="s">
        <v>3</v>
      </c>
      <c r="L6" s="41" t="s">
        <v>3</v>
      </c>
      <c r="M6" s="41" t="str">
        <f t="shared" si="0"/>
        <v>IfcEarthworksFillTypeEnum  some  SUBGRADE</v>
      </c>
      <c r="N6" s="37" t="str">
        <f>_xlfn.CONCAT("Conceitos: ", B6)</f>
        <v>Conceitos: Geotécnica.Aterro</v>
      </c>
      <c r="O6" s="37" t="str">
        <f>_xlfn.CONCAT(C6," ")</f>
        <v xml:space="preserve">IfcBuiltElement </v>
      </c>
      <c r="P6" s="37" t="str">
        <f>_xlfn.CONCAT(D6," ")</f>
        <v xml:space="preserve">IfcEarthworksElement </v>
      </c>
      <c r="Q6" s="65" t="str">
        <f>_xlfn.CONCAT(E6," ")</f>
        <v xml:space="preserve">IfcEarthworksFill </v>
      </c>
      <c r="R6" s="63" t="str">
        <f>_xlfn.CONCAT(F6, )</f>
        <v>IfcEarthworksFillTypeEnum</v>
      </c>
      <c r="S6" s="63" t="str">
        <f>_xlfn.CONCAT(G6, )</f>
        <v>SUBGRADE</v>
      </c>
      <c r="T6" s="37" t="str">
        <f>_xlfn.CONCAT(SUBSTITUTE(N6, "null", " ")," ",SUBSTITUTE(O6, "null", " ")," ",SUBSTITUTE(P6, "null", " ")," ",SUBSTITUTE(Q6, "null", " ")," ", SUBSTITUTE(R6, "null", " ")," ", SUBSTITUTE(S6, "null", " "))</f>
        <v>Conceitos: Geotécnica.Aterro IfcBuiltElement  IfcEarthworksElement  IfcEarthworksFill  IfcEarthworksFillTypeEnum SUBGRADE</v>
      </c>
      <c r="U6" s="37" t="str">
        <f>_xlfn.CONCAT("Consultar  ",V6)</f>
        <v>Consultar  -</v>
      </c>
      <c r="V6" s="64" t="s">
        <v>27</v>
      </c>
      <c r="W6" s="64" t="s">
        <v>27</v>
      </c>
      <c r="X6" s="72" t="str">
        <f>_xlfn.CONCAT("IFC4X3ADD2-key_",A6)</f>
        <v>IFC4X3ADD2-key_19</v>
      </c>
    </row>
    <row r="7" spans="1:24" ht="7.8" customHeight="1" x14ac:dyDescent="0.15">
      <c r="A7" s="68">
        <v>20</v>
      </c>
      <c r="B7" s="69" t="s">
        <v>106</v>
      </c>
      <c r="C7" s="69" t="s">
        <v>107</v>
      </c>
      <c r="D7" s="69" t="s">
        <v>108</v>
      </c>
      <c r="E7" s="70" t="s">
        <v>109</v>
      </c>
      <c r="F7" s="70" t="s">
        <v>110</v>
      </c>
      <c r="G7" s="70" t="s">
        <v>116</v>
      </c>
      <c r="H7" s="42" t="s">
        <v>3</v>
      </c>
      <c r="I7" s="42" t="s">
        <v>3</v>
      </c>
      <c r="J7" s="41" t="s">
        <v>3</v>
      </c>
      <c r="K7" s="41" t="s">
        <v>3</v>
      </c>
      <c r="L7" s="41" t="s">
        <v>3</v>
      </c>
      <c r="M7" s="41" t="str">
        <f t="shared" si="0"/>
        <v>IfcEarthworksFillTypeEnum  some  SUBGRADEBED</v>
      </c>
      <c r="N7" s="37" t="str">
        <f>_xlfn.CONCAT("Conceitos: ", B7)</f>
        <v>Conceitos: Geotécnica.Aterro</v>
      </c>
      <c r="O7" s="37" t="str">
        <f>_xlfn.CONCAT(C7," ")</f>
        <v xml:space="preserve">IfcBuiltElement </v>
      </c>
      <c r="P7" s="37" t="str">
        <f>_xlfn.CONCAT(D7," ")</f>
        <v xml:space="preserve">IfcEarthworksElement </v>
      </c>
      <c r="Q7" s="65" t="str">
        <f>_xlfn.CONCAT(E7," ")</f>
        <v xml:space="preserve">IfcEarthworksFill </v>
      </c>
      <c r="R7" s="63" t="str">
        <f>_xlfn.CONCAT(F7, )</f>
        <v>IfcEarthworksFillTypeEnum</v>
      </c>
      <c r="S7" s="63" t="str">
        <f>_xlfn.CONCAT(G7, )</f>
        <v>SUBGRADEBED</v>
      </c>
      <c r="T7" s="37" t="str">
        <f>_xlfn.CONCAT(SUBSTITUTE(N7, "null", " ")," ",SUBSTITUTE(O7, "null", " ")," ",SUBSTITUTE(P7, "null", " ")," ",SUBSTITUTE(Q7, "null", " ")," ", SUBSTITUTE(R7, "null", " ")," ", SUBSTITUTE(S7, "null", " "))</f>
        <v>Conceitos: Geotécnica.Aterro IfcBuiltElement  IfcEarthworksElement  IfcEarthworksFill  IfcEarthworksFillTypeEnum SUBGRADEBED</v>
      </c>
      <c r="U7" s="37" t="str">
        <f>_xlfn.CONCAT("Consultar  ",V7)</f>
        <v>Consultar  -</v>
      </c>
      <c r="V7" s="64" t="s">
        <v>27</v>
      </c>
      <c r="W7" s="64" t="s">
        <v>27</v>
      </c>
      <c r="X7" s="72" t="str">
        <f>_xlfn.CONCAT("IFC4X3ADD2-key_",A7)</f>
        <v>IFC4X3ADD2-key_20</v>
      </c>
    </row>
    <row r="8" spans="1:24" ht="7.8" customHeight="1" x14ac:dyDescent="0.15">
      <c r="A8" s="68">
        <v>21</v>
      </c>
      <c r="B8" s="69" t="s">
        <v>106</v>
      </c>
      <c r="C8" s="69" t="s">
        <v>107</v>
      </c>
      <c r="D8" s="69" t="s">
        <v>108</v>
      </c>
      <c r="E8" s="70" t="s">
        <v>109</v>
      </c>
      <c r="F8" s="70" t="s">
        <v>110</v>
      </c>
      <c r="G8" s="70" t="s">
        <v>117</v>
      </c>
      <c r="H8" s="42" t="s">
        <v>3</v>
      </c>
      <c r="I8" s="42" t="s">
        <v>3</v>
      </c>
      <c r="J8" s="41" t="s">
        <v>3</v>
      </c>
      <c r="K8" s="41" t="s">
        <v>3</v>
      </c>
      <c r="L8" s="41" t="s">
        <v>3</v>
      </c>
      <c r="M8" s="41" t="str">
        <f t="shared" si="0"/>
        <v>IfcEarthworksFillTypeEnum  some  TRANSITIONSECTION</v>
      </c>
      <c r="N8" s="37" t="str">
        <f>_xlfn.CONCAT("Conceitos: ", B8)</f>
        <v>Conceitos: Geotécnica.Aterro</v>
      </c>
      <c r="O8" s="37" t="str">
        <f>_xlfn.CONCAT(C8," ")</f>
        <v xml:space="preserve">IfcBuiltElement </v>
      </c>
      <c r="P8" s="37" t="str">
        <f>_xlfn.CONCAT(D8," ")</f>
        <v xml:space="preserve">IfcEarthworksElement </v>
      </c>
      <c r="Q8" s="65" t="str">
        <f>_xlfn.CONCAT(E8," ")</f>
        <v xml:space="preserve">IfcEarthworksFill </v>
      </c>
      <c r="R8" s="63" t="str">
        <f>_xlfn.CONCAT(F8, )</f>
        <v>IfcEarthworksFillTypeEnum</v>
      </c>
      <c r="S8" s="63" t="str">
        <f>_xlfn.CONCAT(G8, )</f>
        <v>TRANSITIONSECTION</v>
      </c>
      <c r="T8" s="37" t="str">
        <f>_xlfn.CONCAT(SUBSTITUTE(N8, "null", " ")," ",SUBSTITUTE(O8, "null", " ")," ",SUBSTITUTE(P8, "null", " ")," ",SUBSTITUTE(Q8, "null", " ")," ", SUBSTITUTE(R8, "null", " ")," ", SUBSTITUTE(S8, "null", " "))</f>
        <v>Conceitos: Geotécnica.Aterro IfcBuiltElement  IfcEarthworksElement  IfcEarthworksFill  IfcEarthworksFillTypeEnum TRANSITIONSECTION</v>
      </c>
      <c r="U8" s="37" t="str">
        <f>_xlfn.CONCAT("Consultar  ",V8)</f>
        <v>Consultar  -</v>
      </c>
      <c r="V8" s="64" t="s">
        <v>27</v>
      </c>
      <c r="W8" s="64" t="s">
        <v>27</v>
      </c>
      <c r="X8" s="72" t="str">
        <f>_xlfn.CONCAT("IFC4X3ADD2-key_",A8)</f>
        <v>IFC4X3ADD2-key_21</v>
      </c>
    </row>
    <row r="9" spans="1:24" ht="7.8" customHeight="1" x14ac:dyDescent="0.15">
      <c r="A9" s="68">
        <v>22</v>
      </c>
      <c r="B9" s="69" t="s">
        <v>118</v>
      </c>
      <c r="C9" s="69" t="s">
        <v>107</v>
      </c>
      <c r="D9" s="69" t="s">
        <v>108</v>
      </c>
      <c r="E9" s="70" t="s">
        <v>119</v>
      </c>
      <c r="F9" s="70" t="s">
        <v>120</v>
      </c>
      <c r="G9" s="70" t="s">
        <v>121</v>
      </c>
      <c r="H9" s="42" t="s">
        <v>3</v>
      </c>
      <c r="I9" s="42" t="s">
        <v>3</v>
      </c>
      <c r="J9" s="41" t="s">
        <v>3</v>
      </c>
      <c r="K9" s="41" t="s">
        <v>3</v>
      </c>
      <c r="L9" s="41" t="s">
        <v>3</v>
      </c>
      <c r="M9" s="41" t="str">
        <f t="shared" si="0"/>
        <v>IfcReinforcedSoilTypeEnum  some  DYNAMICALLYCOMPACTED</v>
      </c>
      <c r="N9" s="37" t="str">
        <f>_xlfn.CONCAT("Conceitos: ", B9)</f>
        <v>Conceitos: Geotécnica.Reforço.Solo</v>
      </c>
      <c r="O9" s="37" t="str">
        <f>_xlfn.CONCAT(C9," ")</f>
        <v xml:space="preserve">IfcBuiltElement </v>
      </c>
      <c r="P9" s="37" t="str">
        <f>_xlfn.CONCAT(D9," ")</f>
        <v xml:space="preserve">IfcEarthworksElement </v>
      </c>
      <c r="Q9" s="65" t="str">
        <f>_xlfn.CONCAT(E9," ")</f>
        <v xml:space="preserve">IfcReinforcedSoil </v>
      </c>
      <c r="R9" s="63" t="str">
        <f>_xlfn.CONCAT(F9, )</f>
        <v>IfcReinforcedSoilTypeEnum</v>
      </c>
      <c r="S9" s="63" t="str">
        <f>_xlfn.CONCAT(G9, )</f>
        <v>DYNAMICALLYCOMPACTED</v>
      </c>
      <c r="T9" s="37" t="str">
        <f>_xlfn.CONCAT(SUBSTITUTE(N9, "null", " ")," ",SUBSTITUTE(O9, "null", " ")," ",SUBSTITUTE(P9, "null", " ")," ",SUBSTITUTE(Q9, "null", " ")," ", SUBSTITUTE(R9, "null", " ")," ", SUBSTITUTE(S9, "null", " "))</f>
        <v>Conceitos: Geotécnica.Reforço.Solo IfcBuiltElement  IfcEarthworksElement  IfcReinforcedSoil  IfcReinforcedSoilTypeEnum DYNAMICALLYCOMPACTED</v>
      </c>
      <c r="U9" s="37" t="str">
        <f>_xlfn.CONCAT("Consultar  ",V9)</f>
        <v>Consultar  -</v>
      </c>
      <c r="V9" s="64" t="s">
        <v>27</v>
      </c>
      <c r="W9" s="64" t="s">
        <v>27</v>
      </c>
      <c r="X9" s="72" t="str">
        <f>_xlfn.CONCAT("IFC4X3ADD2-key_",A9)</f>
        <v>IFC4X3ADD2-key_22</v>
      </c>
    </row>
    <row r="10" spans="1:24" ht="7.8" customHeight="1" x14ac:dyDescent="0.15">
      <c r="A10" s="68">
        <v>23</v>
      </c>
      <c r="B10" s="69" t="s">
        <v>118</v>
      </c>
      <c r="C10" s="69" t="s">
        <v>107</v>
      </c>
      <c r="D10" s="69" t="s">
        <v>108</v>
      </c>
      <c r="E10" s="70" t="s">
        <v>119</v>
      </c>
      <c r="F10" s="70" t="s">
        <v>120</v>
      </c>
      <c r="G10" s="70" t="s">
        <v>122</v>
      </c>
      <c r="H10" s="42" t="s">
        <v>3</v>
      </c>
      <c r="I10" s="42" t="s">
        <v>3</v>
      </c>
      <c r="J10" s="41" t="s">
        <v>3</v>
      </c>
      <c r="K10" s="41" t="s">
        <v>3</v>
      </c>
      <c r="L10" s="41" t="s">
        <v>3</v>
      </c>
      <c r="M10" s="41" t="str">
        <f t="shared" si="0"/>
        <v>IfcReinforcedSoilTypeEnum  some  GROUTED</v>
      </c>
      <c r="N10" s="37" t="str">
        <f>_xlfn.CONCAT("Conceitos: ", B10)</f>
        <v>Conceitos: Geotécnica.Reforço.Solo</v>
      </c>
      <c r="O10" s="37" t="str">
        <f>_xlfn.CONCAT(C10," ")</f>
        <v xml:space="preserve">IfcBuiltElement </v>
      </c>
      <c r="P10" s="37" t="str">
        <f>_xlfn.CONCAT(D10," ")</f>
        <v xml:space="preserve">IfcEarthworksElement </v>
      </c>
      <c r="Q10" s="65" t="str">
        <f>_xlfn.CONCAT(E10," ")</f>
        <v xml:space="preserve">IfcReinforcedSoil </v>
      </c>
      <c r="R10" s="63" t="str">
        <f>_xlfn.CONCAT(F10, )</f>
        <v>IfcReinforcedSoilTypeEnum</v>
      </c>
      <c r="S10" s="63" t="str">
        <f>_xlfn.CONCAT(G10, )</f>
        <v>GROUTED</v>
      </c>
      <c r="T10" s="37" t="str">
        <f>_xlfn.CONCAT(SUBSTITUTE(N10, "null", " ")," ",SUBSTITUTE(O10, "null", " ")," ",SUBSTITUTE(P10, "null", " ")," ",SUBSTITUTE(Q10, "null", " ")," ", SUBSTITUTE(R10, "null", " ")," ", SUBSTITUTE(S10, "null", " "))</f>
        <v>Conceitos: Geotécnica.Reforço.Solo IfcBuiltElement  IfcEarthworksElement  IfcReinforcedSoil  IfcReinforcedSoilTypeEnum GROUTED</v>
      </c>
      <c r="U10" s="37" t="str">
        <f>_xlfn.CONCAT("Consultar  ",V10)</f>
        <v>Consultar  -</v>
      </c>
      <c r="V10" s="64" t="s">
        <v>27</v>
      </c>
      <c r="W10" s="64" t="s">
        <v>27</v>
      </c>
      <c r="X10" s="72" t="str">
        <f>_xlfn.CONCAT("IFC4X3ADD2-key_",A10)</f>
        <v>IFC4X3ADD2-key_23</v>
      </c>
    </row>
    <row r="11" spans="1:24" ht="7.8" customHeight="1" x14ac:dyDescent="0.15">
      <c r="A11" s="68">
        <v>24</v>
      </c>
      <c r="B11" s="69" t="s">
        <v>118</v>
      </c>
      <c r="C11" s="69" t="s">
        <v>107</v>
      </c>
      <c r="D11" s="69" t="s">
        <v>108</v>
      </c>
      <c r="E11" s="70" t="s">
        <v>119</v>
      </c>
      <c r="F11" s="70" t="s">
        <v>120</v>
      </c>
      <c r="G11" s="70" t="s">
        <v>123</v>
      </c>
      <c r="H11" s="42" t="s">
        <v>3</v>
      </c>
      <c r="I11" s="42" t="s">
        <v>3</v>
      </c>
      <c r="J11" s="41" t="s">
        <v>3</v>
      </c>
      <c r="K11" s="41" t="s">
        <v>3</v>
      </c>
      <c r="L11" s="41" t="s">
        <v>3</v>
      </c>
      <c r="M11" s="41" t="str">
        <f t="shared" si="0"/>
        <v>IfcReinforcedSoilTypeEnum  some  REPLACED</v>
      </c>
      <c r="N11" s="37" t="str">
        <f>_xlfn.CONCAT("Conceitos: ", B11)</f>
        <v>Conceitos: Geotécnica.Reforço.Solo</v>
      </c>
      <c r="O11" s="37" t="str">
        <f>_xlfn.CONCAT(C11," ")</f>
        <v xml:space="preserve">IfcBuiltElement </v>
      </c>
      <c r="P11" s="37" t="str">
        <f>_xlfn.CONCAT(D11," ")</f>
        <v xml:space="preserve">IfcEarthworksElement </v>
      </c>
      <c r="Q11" s="65" t="str">
        <f>_xlfn.CONCAT(E11," ")</f>
        <v xml:space="preserve">IfcReinforcedSoil </v>
      </c>
      <c r="R11" s="63" t="str">
        <f>_xlfn.CONCAT(F11, )</f>
        <v>IfcReinforcedSoilTypeEnum</v>
      </c>
      <c r="S11" s="63" t="str">
        <f>_xlfn.CONCAT(G11, )</f>
        <v>REPLACED</v>
      </c>
      <c r="T11" s="37" t="str">
        <f>_xlfn.CONCAT(SUBSTITUTE(N11, "null", " ")," ",SUBSTITUTE(O11, "null", " ")," ",SUBSTITUTE(P11, "null", " ")," ",SUBSTITUTE(Q11, "null", " ")," ", SUBSTITUTE(R11, "null", " ")," ", SUBSTITUTE(S11, "null", " "))</f>
        <v>Conceitos: Geotécnica.Reforço.Solo IfcBuiltElement  IfcEarthworksElement  IfcReinforcedSoil  IfcReinforcedSoilTypeEnum REPLACED</v>
      </c>
      <c r="U11" s="37" t="str">
        <f>_xlfn.CONCAT("Consultar  ",V11)</f>
        <v>Consultar  -</v>
      </c>
      <c r="V11" s="64" t="s">
        <v>27</v>
      </c>
      <c r="W11" s="64" t="s">
        <v>27</v>
      </c>
      <c r="X11" s="72" t="str">
        <f>_xlfn.CONCAT("IFC4X3ADD2-key_",A11)</f>
        <v>IFC4X3ADD2-key_24</v>
      </c>
    </row>
    <row r="12" spans="1:24" ht="7.8" customHeight="1" x14ac:dyDescent="0.15">
      <c r="A12" s="68">
        <v>25</v>
      </c>
      <c r="B12" s="69" t="s">
        <v>118</v>
      </c>
      <c r="C12" s="69" t="s">
        <v>107</v>
      </c>
      <c r="D12" s="69" t="s">
        <v>108</v>
      </c>
      <c r="E12" s="70" t="s">
        <v>119</v>
      </c>
      <c r="F12" s="70" t="s">
        <v>120</v>
      </c>
      <c r="G12" s="70" t="s">
        <v>124</v>
      </c>
      <c r="H12" s="42" t="s">
        <v>3</v>
      </c>
      <c r="I12" s="42" t="s">
        <v>3</v>
      </c>
      <c r="J12" s="41" t="s">
        <v>3</v>
      </c>
      <c r="K12" s="41" t="s">
        <v>3</v>
      </c>
      <c r="L12" s="41" t="s">
        <v>3</v>
      </c>
      <c r="M12" s="41" t="str">
        <f t="shared" si="0"/>
        <v>IfcReinforcedSoilTypeEnum  some  ROLLERCOMPACTED</v>
      </c>
      <c r="N12" s="37" t="str">
        <f>_xlfn.CONCAT("Conceitos: ", B12)</f>
        <v>Conceitos: Geotécnica.Reforço.Solo</v>
      </c>
      <c r="O12" s="37" t="str">
        <f>_xlfn.CONCAT(C12," ")</f>
        <v xml:space="preserve">IfcBuiltElement </v>
      </c>
      <c r="P12" s="37" t="str">
        <f>_xlfn.CONCAT(D12," ")</f>
        <v xml:space="preserve">IfcEarthworksElement </v>
      </c>
      <c r="Q12" s="65" t="str">
        <f>_xlfn.CONCAT(E12," ")</f>
        <v xml:space="preserve">IfcReinforcedSoil </v>
      </c>
      <c r="R12" s="63" t="str">
        <f>_xlfn.CONCAT(F12, )</f>
        <v>IfcReinforcedSoilTypeEnum</v>
      </c>
      <c r="S12" s="63" t="str">
        <f>_xlfn.CONCAT(G12, )</f>
        <v>ROLLERCOMPACTED</v>
      </c>
      <c r="T12" s="37" t="str">
        <f>_xlfn.CONCAT(SUBSTITUTE(N12, "null", " ")," ",SUBSTITUTE(O12, "null", " ")," ",SUBSTITUTE(P12, "null", " ")," ",SUBSTITUTE(Q12, "null", " ")," ", SUBSTITUTE(R12, "null", " ")," ", SUBSTITUTE(S12, "null", " "))</f>
        <v>Conceitos: Geotécnica.Reforço.Solo IfcBuiltElement  IfcEarthworksElement  IfcReinforcedSoil  IfcReinforcedSoilTypeEnum ROLLERCOMPACTED</v>
      </c>
      <c r="U12" s="37" t="str">
        <f>_xlfn.CONCAT("Consultar  ",V12)</f>
        <v>Consultar  -</v>
      </c>
      <c r="V12" s="64" t="s">
        <v>27</v>
      </c>
      <c r="W12" s="64" t="s">
        <v>27</v>
      </c>
      <c r="X12" s="72" t="str">
        <f>_xlfn.CONCAT("IFC4X3ADD2-key_",A12)</f>
        <v>IFC4X3ADD2-key_25</v>
      </c>
    </row>
    <row r="13" spans="1:24" ht="7.8" customHeight="1" x14ac:dyDescent="0.15">
      <c r="A13" s="68">
        <v>26</v>
      </c>
      <c r="B13" s="69" t="s">
        <v>118</v>
      </c>
      <c r="C13" s="69" t="s">
        <v>107</v>
      </c>
      <c r="D13" s="69" t="s">
        <v>108</v>
      </c>
      <c r="E13" s="70" t="s">
        <v>119</v>
      </c>
      <c r="F13" s="70" t="s">
        <v>120</v>
      </c>
      <c r="G13" s="70" t="s">
        <v>125</v>
      </c>
      <c r="H13" s="42" t="s">
        <v>3</v>
      </c>
      <c r="I13" s="42" t="s">
        <v>3</v>
      </c>
      <c r="J13" s="41" t="s">
        <v>3</v>
      </c>
      <c r="K13" s="41" t="s">
        <v>3</v>
      </c>
      <c r="L13" s="41" t="s">
        <v>3</v>
      </c>
      <c r="M13" s="41" t="str">
        <f t="shared" si="0"/>
        <v>IfcReinforcedSoilTypeEnum  some  SURCHARGEPRELOADED</v>
      </c>
      <c r="N13" s="37" t="str">
        <f>_xlfn.CONCAT("Conceitos: ", B13)</f>
        <v>Conceitos: Geotécnica.Reforço.Solo</v>
      </c>
      <c r="O13" s="37" t="str">
        <f>_xlfn.CONCAT(C13," ")</f>
        <v xml:space="preserve">IfcBuiltElement </v>
      </c>
      <c r="P13" s="37" t="str">
        <f>_xlfn.CONCAT(D13," ")</f>
        <v xml:space="preserve">IfcEarthworksElement </v>
      </c>
      <c r="Q13" s="65" t="str">
        <f>_xlfn.CONCAT(E13," ")</f>
        <v xml:space="preserve">IfcReinforcedSoil </v>
      </c>
      <c r="R13" s="63" t="str">
        <f>_xlfn.CONCAT(F13, )</f>
        <v>IfcReinforcedSoilTypeEnum</v>
      </c>
      <c r="S13" s="63" t="str">
        <f>_xlfn.CONCAT(G13, )</f>
        <v>SURCHARGEPRELOADED</v>
      </c>
      <c r="T13" s="37" t="str">
        <f>_xlfn.CONCAT(SUBSTITUTE(N13, "null", " ")," ",SUBSTITUTE(O13, "null", " ")," ",SUBSTITUTE(P13, "null", " ")," ",SUBSTITUTE(Q13, "null", " ")," ", SUBSTITUTE(R13, "null", " ")," ", SUBSTITUTE(S13, "null", " "))</f>
        <v>Conceitos: Geotécnica.Reforço.Solo IfcBuiltElement  IfcEarthworksElement  IfcReinforcedSoil  IfcReinforcedSoilTypeEnum SURCHARGEPRELOADED</v>
      </c>
      <c r="U13" s="37" t="str">
        <f>_xlfn.CONCAT("Consultar  ",V13)</f>
        <v>Consultar  -</v>
      </c>
      <c r="V13" s="64" t="s">
        <v>27</v>
      </c>
      <c r="W13" s="64" t="s">
        <v>27</v>
      </c>
      <c r="X13" s="72" t="str">
        <f>_xlfn.CONCAT("IFC4X3ADD2-key_",A13)</f>
        <v>IFC4X3ADD2-key_26</v>
      </c>
    </row>
    <row r="14" spans="1:24" ht="7.8" customHeight="1" x14ac:dyDescent="0.15">
      <c r="A14" s="68">
        <v>27</v>
      </c>
      <c r="B14" s="69" t="s">
        <v>118</v>
      </c>
      <c r="C14" s="69" t="s">
        <v>107</v>
      </c>
      <c r="D14" s="69" t="s">
        <v>108</v>
      </c>
      <c r="E14" s="70" t="s">
        <v>119</v>
      </c>
      <c r="F14" s="70" t="s">
        <v>120</v>
      </c>
      <c r="G14" s="70" t="s">
        <v>126</v>
      </c>
      <c r="H14" s="42" t="s">
        <v>3</v>
      </c>
      <c r="I14" s="42" t="s">
        <v>3</v>
      </c>
      <c r="J14" s="41" t="s">
        <v>3</v>
      </c>
      <c r="K14" s="41" t="s">
        <v>3</v>
      </c>
      <c r="L14" s="41" t="s">
        <v>3</v>
      </c>
      <c r="M14" s="41" t="str">
        <f t="shared" si="0"/>
        <v>IfcReinforcedSoilTypeEnum  some  VERTICALLYDRAINED</v>
      </c>
      <c r="N14" s="37" t="str">
        <f>_xlfn.CONCAT("Conceitos: ", B14)</f>
        <v>Conceitos: Geotécnica.Reforço.Solo</v>
      </c>
      <c r="O14" s="37" t="str">
        <f>_xlfn.CONCAT(C14," ")</f>
        <v xml:space="preserve">IfcBuiltElement </v>
      </c>
      <c r="P14" s="37" t="str">
        <f>_xlfn.CONCAT(D14," ")</f>
        <v xml:space="preserve">IfcEarthworksElement </v>
      </c>
      <c r="Q14" s="65" t="str">
        <f>_xlfn.CONCAT(E14," ")</f>
        <v xml:space="preserve">IfcReinforcedSoil </v>
      </c>
      <c r="R14" s="63" t="str">
        <f>_xlfn.CONCAT(F14, )</f>
        <v>IfcReinforcedSoilTypeEnum</v>
      </c>
      <c r="S14" s="63" t="str">
        <f>_xlfn.CONCAT(G14, )</f>
        <v>VERTICALLYDRAINED</v>
      </c>
      <c r="T14" s="37" t="str">
        <f>_xlfn.CONCAT(SUBSTITUTE(N14, "null", " ")," ",SUBSTITUTE(O14, "null", " ")," ",SUBSTITUTE(P14, "null", " ")," ",SUBSTITUTE(Q14, "null", " ")," ", SUBSTITUTE(R14, "null", " ")," ", SUBSTITUTE(S14, "null", " "))</f>
        <v>Conceitos: Geotécnica.Reforço.Solo IfcBuiltElement  IfcEarthworksElement  IfcReinforcedSoil  IfcReinforcedSoilTypeEnum VERTICALLYDRAINED</v>
      </c>
      <c r="U14" s="37" t="str">
        <f>_xlfn.CONCAT("Consultar  ",V14)</f>
        <v>Consultar  -</v>
      </c>
      <c r="V14" s="64" t="s">
        <v>27</v>
      </c>
      <c r="W14" s="64" t="s">
        <v>27</v>
      </c>
      <c r="X14" s="72" t="str">
        <f>_xlfn.CONCAT("IFC4X3ADD2-key_",A14)</f>
        <v>IFC4X3ADD2-key_27</v>
      </c>
    </row>
    <row r="15" spans="1:24" ht="7.8" customHeight="1" x14ac:dyDescent="0.15">
      <c r="A15" s="68">
        <v>34</v>
      </c>
      <c r="B15" s="69" t="s">
        <v>136</v>
      </c>
      <c r="C15" s="69" t="s">
        <v>107</v>
      </c>
      <c r="D15" s="69" t="s">
        <v>137</v>
      </c>
      <c r="E15" s="70" t="s">
        <v>138</v>
      </c>
      <c r="F15" s="70" t="s">
        <v>139</v>
      </c>
      <c r="G15" s="70" t="s">
        <v>140</v>
      </c>
      <c r="H15" s="42" t="s">
        <v>3</v>
      </c>
      <c r="I15" s="42" t="s">
        <v>3</v>
      </c>
      <c r="J15" s="41" t="s">
        <v>3</v>
      </c>
      <c r="K15" s="41" t="s">
        <v>3</v>
      </c>
      <c r="L15" s="41" t="s">
        <v>3</v>
      </c>
      <c r="M15" s="41" t="str">
        <f t="shared" si="0"/>
        <v>IfcCaissonFoundationTypeEnum  some  CAISSON</v>
      </c>
      <c r="N15" s="37" t="str">
        <f>_xlfn.CONCAT("Conceitos: ", B15)</f>
        <v>Conceitos: Fundações.Profundas</v>
      </c>
      <c r="O15" s="37" t="str">
        <f>_xlfn.CONCAT(C15," ")</f>
        <v xml:space="preserve">IfcBuiltElement </v>
      </c>
      <c r="P15" s="37" t="str">
        <f>_xlfn.CONCAT(D15," ")</f>
        <v xml:space="preserve">IfcDeepFoundation </v>
      </c>
      <c r="Q15" s="65" t="str">
        <f>_xlfn.CONCAT(E15," ")</f>
        <v xml:space="preserve">IfcCaissonFoundation </v>
      </c>
      <c r="R15" s="63" t="str">
        <f>_xlfn.CONCAT(F15, )</f>
        <v>IfcCaissonFoundationTypeEnum</v>
      </c>
      <c r="S15" s="63" t="str">
        <f>_xlfn.CONCAT(G15, )</f>
        <v>CAISSON</v>
      </c>
      <c r="T15" s="37" t="str">
        <f>_xlfn.CONCAT(SUBSTITUTE(N15, "null", " ")," ",SUBSTITUTE(O15, "null", " ")," ",SUBSTITUTE(P15, "null", " ")," ",SUBSTITUTE(Q15, "null", " ")," ", SUBSTITUTE(R15, "null", " ")," ", SUBSTITUTE(S15, "null", " "))</f>
        <v>Conceitos: Fundações.Profundas IfcBuiltElement  IfcDeepFoundation  IfcCaissonFoundation  IfcCaissonFoundationTypeEnum CAISSON</v>
      </c>
      <c r="U15" s="37" t="str">
        <f>_xlfn.CONCAT("Consultar  ",V15)</f>
        <v>Consultar  -</v>
      </c>
      <c r="V15" s="64" t="s">
        <v>27</v>
      </c>
      <c r="W15" s="64" t="s">
        <v>27</v>
      </c>
      <c r="X15" s="72" t="str">
        <f>_xlfn.CONCAT("IFC4X3ADD2-key_",A15)</f>
        <v>IFC4X3ADD2-key_34</v>
      </c>
    </row>
    <row r="16" spans="1:24" ht="7.8" customHeight="1" x14ac:dyDescent="0.15">
      <c r="A16" s="68">
        <v>35</v>
      </c>
      <c r="B16" s="69" t="s">
        <v>136</v>
      </c>
      <c r="C16" s="69" t="s">
        <v>107</v>
      </c>
      <c r="D16" s="69" t="s">
        <v>137</v>
      </c>
      <c r="E16" s="70" t="s">
        <v>138</v>
      </c>
      <c r="F16" s="70" t="s">
        <v>139</v>
      </c>
      <c r="G16" s="70" t="s">
        <v>141</v>
      </c>
      <c r="H16" s="42" t="s">
        <v>3</v>
      </c>
      <c r="I16" s="42" t="s">
        <v>3</v>
      </c>
      <c r="J16" s="41" t="s">
        <v>3</v>
      </c>
      <c r="K16" s="41" t="s">
        <v>3</v>
      </c>
      <c r="L16" s="41" t="s">
        <v>3</v>
      </c>
      <c r="M16" s="41" t="str">
        <f t="shared" si="0"/>
        <v>IfcCaissonFoundationTypeEnum  some  WELL</v>
      </c>
      <c r="N16" s="37" t="str">
        <f>_xlfn.CONCAT("Conceitos: ", B16)</f>
        <v>Conceitos: Fundações.Profundas</v>
      </c>
      <c r="O16" s="37" t="str">
        <f>_xlfn.CONCAT(C16," ")</f>
        <v xml:space="preserve">IfcBuiltElement </v>
      </c>
      <c r="P16" s="37" t="str">
        <f>_xlfn.CONCAT(D16," ")</f>
        <v xml:space="preserve">IfcDeepFoundation </v>
      </c>
      <c r="Q16" s="65" t="str">
        <f>_xlfn.CONCAT(E16," ")</f>
        <v xml:space="preserve">IfcCaissonFoundation </v>
      </c>
      <c r="R16" s="63" t="str">
        <f>_xlfn.CONCAT(F16, )</f>
        <v>IfcCaissonFoundationTypeEnum</v>
      </c>
      <c r="S16" s="63" t="str">
        <f>_xlfn.CONCAT(G16, )</f>
        <v>WELL</v>
      </c>
      <c r="T16" s="37" t="str">
        <f>_xlfn.CONCAT(SUBSTITUTE(N16, "null", " ")," ",SUBSTITUTE(O16, "null", " ")," ",SUBSTITUTE(P16, "null", " ")," ",SUBSTITUTE(Q16, "null", " ")," ", SUBSTITUTE(R16, "null", " ")," ", SUBSTITUTE(S16, "null", " "))</f>
        <v>Conceitos: Fundações.Profundas IfcBuiltElement  IfcDeepFoundation  IfcCaissonFoundation  IfcCaissonFoundationTypeEnum WELL</v>
      </c>
      <c r="U16" s="37" t="str">
        <f>_xlfn.CONCAT("Consultar  ",V16)</f>
        <v>Consultar  -</v>
      </c>
      <c r="V16" s="64" t="s">
        <v>27</v>
      </c>
      <c r="W16" s="64" t="s">
        <v>27</v>
      </c>
      <c r="X16" s="72" t="str">
        <f>_xlfn.CONCAT("IFC4X3ADD2-key_",A16)</f>
        <v>IFC4X3ADD2-key_35</v>
      </c>
    </row>
    <row r="17" spans="1:24" ht="7.8" customHeight="1" x14ac:dyDescent="0.15">
      <c r="A17" s="68">
        <v>36</v>
      </c>
      <c r="B17" s="69" t="s">
        <v>142</v>
      </c>
      <c r="C17" s="69" t="s">
        <v>107</v>
      </c>
      <c r="D17" s="69" t="s">
        <v>137</v>
      </c>
      <c r="E17" s="70" t="s">
        <v>143</v>
      </c>
      <c r="F17" s="70" t="s">
        <v>144</v>
      </c>
      <c r="G17" s="70" t="s">
        <v>145</v>
      </c>
      <c r="H17" s="42" t="s">
        <v>3</v>
      </c>
      <c r="I17" s="42" t="s">
        <v>3</v>
      </c>
      <c r="J17" s="41" t="s">
        <v>3</v>
      </c>
      <c r="K17" s="41" t="s">
        <v>3</v>
      </c>
      <c r="L17" s="41" t="s">
        <v>3</v>
      </c>
      <c r="M17" s="41" t="str">
        <f t="shared" si="0"/>
        <v>IfcPileTypeEnum  some  BORED</v>
      </c>
      <c r="N17" s="37" t="str">
        <f>_xlfn.CONCAT("Conceitos: ", B17)</f>
        <v>Conceitos: Fundações.Profundas.Estacas</v>
      </c>
      <c r="O17" s="37" t="str">
        <f>_xlfn.CONCAT(C17," ")</f>
        <v xml:space="preserve">IfcBuiltElement </v>
      </c>
      <c r="P17" s="37" t="str">
        <f>_xlfn.CONCAT(D17," ")</f>
        <v xml:space="preserve">IfcDeepFoundation </v>
      </c>
      <c r="Q17" s="65" t="str">
        <f>_xlfn.CONCAT(E17," ")</f>
        <v xml:space="preserve">IfcPile </v>
      </c>
      <c r="R17" s="63" t="str">
        <f>_xlfn.CONCAT(F17, )</f>
        <v>IfcPileTypeEnum</v>
      </c>
      <c r="S17" s="63" t="str">
        <f>_xlfn.CONCAT(G17, )</f>
        <v>BORED</v>
      </c>
      <c r="T17" s="37" t="str">
        <f>_xlfn.CONCAT(SUBSTITUTE(N17, "null", " ")," ",SUBSTITUTE(O17, "null", " ")," ",SUBSTITUTE(P17, "null", " ")," ",SUBSTITUTE(Q17, "null", " ")," ", SUBSTITUTE(R17, "null", " ")," ", SUBSTITUTE(S17, "null", " "))</f>
        <v>Conceitos: Fundações.Profundas.Estacas IfcBuiltElement  IfcDeepFoundation  IfcPile  IfcPileTypeEnum BORED</v>
      </c>
      <c r="U17" s="37" t="str">
        <f>_xlfn.CONCAT("Consultar  ",V17)</f>
        <v>Consultar  -</v>
      </c>
      <c r="V17" s="64" t="s">
        <v>27</v>
      </c>
      <c r="W17" s="64" t="s">
        <v>27</v>
      </c>
      <c r="X17" s="72" t="str">
        <f>_xlfn.CONCAT("IFC4X3ADD2-key_",A17)</f>
        <v>IFC4X3ADD2-key_36</v>
      </c>
    </row>
    <row r="18" spans="1:24" ht="7.8" customHeight="1" x14ac:dyDescent="0.15">
      <c r="A18" s="68">
        <v>37</v>
      </c>
      <c r="B18" s="69" t="s">
        <v>142</v>
      </c>
      <c r="C18" s="69" t="s">
        <v>107</v>
      </c>
      <c r="D18" s="69" t="s">
        <v>137</v>
      </c>
      <c r="E18" s="70" t="s">
        <v>143</v>
      </c>
      <c r="F18" s="70" t="s">
        <v>144</v>
      </c>
      <c r="G18" s="70" t="s">
        <v>146</v>
      </c>
      <c r="H18" s="42" t="s">
        <v>3</v>
      </c>
      <c r="I18" s="42" t="s">
        <v>3</v>
      </c>
      <c r="J18" s="41" t="s">
        <v>3</v>
      </c>
      <c r="K18" s="41" t="s">
        <v>3</v>
      </c>
      <c r="L18" s="41" t="s">
        <v>3</v>
      </c>
      <c r="M18" s="41" t="str">
        <f t="shared" si="0"/>
        <v>IfcPileTypeEnum  some  COHESION</v>
      </c>
      <c r="N18" s="37" t="str">
        <f>_xlfn.CONCAT("Conceitos: ", B18)</f>
        <v>Conceitos: Fundações.Profundas.Estacas</v>
      </c>
      <c r="O18" s="37" t="str">
        <f>_xlfn.CONCAT(C18," ")</f>
        <v xml:space="preserve">IfcBuiltElement </v>
      </c>
      <c r="P18" s="37" t="str">
        <f>_xlfn.CONCAT(D18," ")</f>
        <v xml:space="preserve">IfcDeepFoundation </v>
      </c>
      <c r="Q18" s="65" t="str">
        <f>_xlfn.CONCAT(E18," ")</f>
        <v xml:space="preserve">IfcPile </v>
      </c>
      <c r="R18" s="63" t="str">
        <f>_xlfn.CONCAT(F18, )</f>
        <v>IfcPileTypeEnum</v>
      </c>
      <c r="S18" s="63" t="str">
        <f>_xlfn.CONCAT(G18, )</f>
        <v>COHESION</v>
      </c>
      <c r="T18" s="37" t="str">
        <f>_xlfn.CONCAT(SUBSTITUTE(N18, "null", " ")," ",SUBSTITUTE(O18, "null", " ")," ",SUBSTITUTE(P18, "null", " ")," ",SUBSTITUTE(Q18, "null", " ")," ", SUBSTITUTE(R18, "null", " ")," ", SUBSTITUTE(S18, "null", " "))</f>
        <v>Conceitos: Fundações.Profundas.Estacas IfcBuiltElement  IfcDeepFoundation  IfcPile  IfcPileTypeEnum COHESION</v>
      </c>
      <c r="U18" s="37" t="str">
        <f>_xlfn.CONCAT("Consultar  ",V18)</f>
        <v>Consultar  -</v>
      </c>
      <c r="V18" s="64" t="s">
        <v>27</v>
      </c>
      <c r="W18" s="64" t="s">
        <v>27</v>
      </c>
      <c r="X18" s="72" t="str">
        <f>_xlfn.CONCAT("IFC4X3ADD2-key_",A18)</f>
        <v>IFC4X3ADD2-key_37</v>
      </c>
    </row>
    <row r="19" spans="1:24" ht="7.8" customHeight="1" x14ac:dyDescent="0.15">
      <c r="A19" s="68">
        <v>38</v>
      </c>
      <c r="B19" s="69" t="s">
        <v>142</v>
      </c>
      <c r="C19" s="69" t="s">
        <v>107</v>
      </c>
      <c r="D19" s="69" t="s">
        <v>137</v>
      </c>
      <c r="E19" s="70" t="s">
        <v>143</v>
      </c>
      <c r="F19" s="70" t="s">
        <v>144</v>
      </c>
      <c r="G19" s="70" t="s">
        <v>147</v>
      </c>
      <c r="H19" s="42" t="s">
        <v>3</v>
      </c>
      <c r="I19" s="42" t="s">
        <v>3</v>
      </c>
      <c r="J19" s="41" t="s">
        <v>3</v>
      </c>
      <c r="K19" s="41" t="s">
        <v>3</v>
      </c>
      <c r="L19" s="41" t="s">
        <v>3</v>
      </c>
      <c r="M19" s="41" t="str">
        <f t="shared" si="0"/>
        <v>IfcPileTypeEnum  some  DRIVEN</v>
      </c>
      <c r="N19" s="37" t="str">
        <f>_xlfn.CONCAT("Conceitos: ", B19)</f>
        <v>Conceitos: Fundações.Profundas.Estacas</v>
      </c>
      <c r="O19" s="37" t="str">
        <f>_xlfn.CONCAT(C19," ")</f>
        <v xml:space="preserve">IfcBuiltElement </v>
      </c>
      <c r="P19" s="37" t="str">
        <f>_xlfn.CONCAT(D19," ")</f>
        <v xml:space="preserve">IfcDeepFoundation </v>
      </c>
      <c r="Q19" s="65" t="str">
        <f>_xlfn.CONCAT(E19," ")</f>
        <v xml:space="preserve">IfcPile </v>
      </c>
      <c r="R19" s="63" t="str">
        <f>_xlfn.CONCAT(F19, )</f>
        <v>IfcPileTypeEnum</v>
      </c>
      <c r="S19" s="63" t="str">
        <f>_xlfn.CONCAT(G19, )</f>
        <v>DRIVEN</v>
      </c>
      <c r="T19" s="37" t="str">
        <f>_xlfn.CONCAT(SUBSTITUTE(N19, "null", " ")," ",SUBSTITUTE(O19, "null", " ")," ",SUBSTITUTE(P19, "null", " ")," ",SUBSTITUTE(Q19, "null", " ")," ", SUBSTITUTE(R19, "null", " ")," ", SUBSTITUTE(S19, "null", " "))</f>
        <v>Conceitos: Fundações.Profundas.Estacas IfcBuiltElement  IfcDeepFoundation  IfcPile  IfcPileTypeEnum DRIVEN</v>
      </c>
      <c r="U19" s="37" t="str">
        <f>_xlfn.CONCAT("Consultar  ",V19)</f>
        <v>Consultar  -</v>
      </c>
      <c r="V19" s="64" t="s">
        <v>27</v>
      </c>
      <c r="W19" s="64" t="s">
        <v>27</v>
      </c>
      <c r="X19" s="72" t="str">
        <f>_xlfn.CONCAT("IFC4X3ADD2-key_",A19)</f>
        <v>IFC4X3ADD2-key_38</v>
      </c>
    </row>
    <row r="20" spans="1:24" ht="7.8" customHeight="1" x14ac:dyDescent="0.15">
      <c r="A20" s="68">
        <v>39</v>
      </c>
      <c r="B20" s="69" t="s">
        <v>142</v>
      </c>
      <c r="C20" s="69" t="s">
        <v>107</v>
      </c>
      <c r="D20" s="69" t="s">
        <v>137</v>
      </c>
      <c r="E20" s="70" t="s">
        <v>143</v>
      </c>
      <c r="F20" s="70" t="s">
        <v>144</v>
      </c>
      <c r="G20" s="70" t="s">
        <v>148</v>
      </c>
      <c r="H20" s="42" t="s">
        <v>3</v>
      </c>
      <c r="I20" s="42" t="s">
        <v>3</v>
      </c>
      <c r="J20" s="41" t="s">
        <v>3</v>
      </c>
      <c r="K20" s="41" t="s">
        <v>3</v>
      </c>
      <c r="L20" s="41" t="s">
        <v>3</v>
      </c>
      <c r="M20" s="41" t="str">
        <f t="shared" si="0"/>
        <v>IfcPileTypeEnum  some  FRICTION</v>
      </c>
      <c r="N20" s="37" t="str">
        <f>_xlfn.CONCAT("Conceitos: ", B20)</f>
        <v>Conceitos: Fundações.Profundas.Estacas</v>
      </c>
      <c r="O20" s="37" t="str">
        <f>_xlfn.CONCAT(C20," ")</f>
        <v xml:space="preserve">IfcBuiltElement </v>
      </c>
      <c r="P20" s="37" t="str">
        <f>_xlfn.CONCAT(D20," ")</f>
        <v xml:space="preserve">IfcDeepFoundation </v>
      </c>
      <c r="Q20" s="65" t="str">
        <f>_xlfn.CONCAT(E20," ")</f>
        <v xml:space="preserve">IfcPile </v>
      </c>
      <c r="R20" s="63" t="str">
        <f>_xlfn.CONCAT(F20, )</f>
        <v>IfcPileTypeEnum</v>
      </c>
      <c r="S20" s="63" t="str">
        <f>_xlfn.CONCAT(G20, )</f>
        <v>FRICTION</v>
      </c>
      <c r="T20" s="37" t="str">
        <f>_xlfn.CONCAT(SUBSTITUTE(N20, "null", " ")," ",SUBSTITUTE(O20, "null", " ")," ",SUBSTITUTE(P20, "null", " ")," ",SUBSTITUTE(Q20, "null", " ")," ", SUBSTITUTE(R20, "null", " ")," ", SUBSTITUTE(S20, "null", " "))</f>
        <v>Conceitos: Fundações.Profundas.Estacas IfcBuiltElement  IfcDeepFoundation  IfcPile  IfcPileTypeEnum FRICTION</v>
      </c>
      <c r="U20" s="37" t="str">
        <f>_xlfn.CONCAT("Consultar  ",V20)</f>
        <v>Consultar  -</v>
      </c>
      <c r="V20" s="64" t="s">
        <v>27</v>
      </c>
      <c r="W20" s="64" t="s">
        <v>27</v>
      </c>
      <c r="X20" s="72" t="str">
        <f>_xlfn.CONCAT("IFC4X3ADD2-key_",A20)</f>
        <v>IFC4X3ADD2-key_39</v>
      </c>
    </row>
    <row r="21" spans="1:24" ht="7.8" customHeight="1" x14ac:dyDescent="0.15">
      <c r="A21" s="68">
        <v>40</v>
      </c>
      <c r="B21" s="69" t="s">
        <v>142</v>
      </c>
      <c r="C21" s="69" t="s">
        <v>107</v>
      </c>
      <c r="D21" s="69" t="s">
        <v>137</v>
      </c>
      <c r="E21" s="70" t="s">
        <v>143</v>
      </c>
      <c r="F21" s="70" t="s">
        <v>144</v>
      </c>
      <c r="G21" s="70" t="s">
        <v>149</v>
      </c>
      <c r="H21" s="42" t="s">
        <v>3</v>
      </c>
      <c r="I21" s="42" t="s">
        <v>3</v>
      </c>
      <c r="J21" s="41" t="s">
        <v>3</v>
      </c>
      <c r="K21" s="41" t="s">
        <v>3</v>
      </c>
      <c r="L21" s="41" t="s">
        <v>3</v>
      </c>
      <c r="M21" s="41" t="str">
        <f t="shared" si="0"/>
        <v>IfcPileTypeEnum  some  JETGROUTING</v>
      </c>
      <c r="N21" s="37" t="str">
        <f>_xlfn.CONCAT("Conceitos: ", B21)</f>
        <v>Conceitos: Fundações.Profundas.Estacas</v>
      </c>
      <c r="O21" s="37" t="str">
        <f>_xlfn.CONCAT(C21," ")</f>
        <v xml:space="preserve">IfcBuiltElement </v>
      </c>
      <c r="P21" s="37" t="str">
        <f>_xlfn.CONCAT(D21," ")</f>
        <v xml:space="preserve">IfcDeepFoundation </v>
      </c>
      <c r="Q21" s="65" t="str">
        <f>_xlfn.CONCAT(E21," ")</f>
        <v xml:space="preserve">IfcPile </v>
      </c>
      <c r="R21" s="63" t="str">
        <f>_xlfn.CONCAT(F21, )</f>
        <v>IfcPileTypeEnum</v>
      </c>
      <c r="S21" s="63" t="str">
        <f>_xlfn.CONCAT(G21, )</f>
        <v>JETGROUTING</v>
      </c>
      <c r="T21" s="37" t="str">
        <f>_xlfn.CONCAT(SUBSTITUTE(N21, "null", " ")," ",SUBSTITUTE(O21, "null", " ")," ",SUBSTITUTE(P21, "null", " ")," ",SUBSTITUTE(Q21, "null", " ")," ", SUBSTITUTE(R21, "null", " ")," ", SUBSTITUTE(S21, "null", " "))</f>
        <v>Conceitos: Fundações.Profundas.Estacas IfcBuiltElement  IfcDeepFoundation  IfcPile  IfcPileTypeEnum JETGROUTING</v>
      </c>
      <c r="U21" s="37" t="str">
        <f>_xlfn.CONCAT("Consultar  ",V21)</f>
        <v>Consultar  -</v>
      </c>
      <c r="V21" s="64" t="s">
        <v>27</v>
      </c>
      <c r="W21" s="64" t="s">
        <v>27</v>
      </c>
      <c r="X21" s="72" t="str">
        <f>_xlfn.CONCAT("IFC4X3ADD2-key_",A21)</f>
        <v>IFC4X3ADD2-key_40</v>
      </c>
    </row>
    <row r="22" spans="1:24" ht="7.8" customHeight="1" x14ac:dyDescent="0.15">
      <c r="A22" s="68">
        <v>41</v>
      </c>
      <c r="B22" s="69" t="s">
        <v>142</v>
      </c>
      <c r="C22" s="69" t="s">
        <v>107</v>
      </c>
      <c r="D22" s="69" t="s">
        <v>137</v>
      </c>
      <c r="E22" s="70" t="s">
        <v>143</v>
      </c>
      <c r="F22" s="70" t="s">
        <v>144</v>
      </c>
      <c r="G22" s="70" t="s">
        <v>150</v>
      </c>
      <c r="H22" s="42" t="s">
        <v>3</v>
      </c>
      <c r="I22" s="42" t="s">
        <v>3</v>
      </c>
      <c r="J22" s="41" t="s">
        <v>3</v>
      </c>
      <c r="K22" s="41" t="s">
        <v>3</v>
      </c>
      <c r="L22" s="41" t="s">
        <v>3</v>
      </c>
      <c r="M22" s="41" t="str">
        <f t="shared" si="0"/>
        <v>IfcPileTypeEnum  some  SUPPORT</v>
      </c>
      <c r="N22" s="37" t="str">
        <f>_xlfn.CONCAT("Conceitos: ", B22)</f>
        <v>Conceitos: Fundações.Profundas.Estacas</v>
      </c>
      <c r="O22" s="37" t="str">
        <f>_xlfn.CONCAT(C22," ")</f>
        <v xml:space="preserve">IfcBuiltElement </v>
      </c>
      <c r="P22" s="37" t="str">
        <f>_xlfn.CONCAT(D22," ")</f>
        <v xml:space="preserve">IfcDeepFoundation </v>
      </c>
      <c r="Q22" s="65" t="str">
        <f>_xlfn.CONCAT(E22," ")</f>
        <v xml:space="preserve">IfcPile </v>
      </c>
      <c r="R22" s="63" t="str">
        <f>_xlfn.CONCAT(F22, )</f>
        <v>IfcPileTypeEnum</v>
      </c>
      <c r="S22" s="63" t="str">
        <f>_xlfn.CONCAT(G22, )</f>
        <v>SUPPORT</v>
      </c>
      <c r="T22" s="37" t="str">
        <f>_xlfn.CONCAT(SUBSTITUTE(N22, "null", " ")," ",SUBSTITUTE(O22, "null", " ")," ",SUBSTITUTE(P22, "null", " ")," ",SUBSTITUTE(Q22, "null", " ")," ", SUBSTITUTE(R22, "null", " ")," ", SUBSTITUTE(S22, "null", " "))</f>
        <v>Conceitos: Fundações.Profundas.Estacas IfcBuiltElement  IfcDeepFoundation  IfcPile  IfcPileTypeEnum SUPPORT</v>
      </c>
      <c r="U22" s="37" t="str">
        <f>_xlfn.CONCAT("Consultar  ",V22)</f>
        <v>Consultar  -</v>
      </c>
      <c r="V22" s="64" t="s">
        <v>27</v>
      </c>
      <c r="W22" s="64" t="s">
        <v>27</v>
      </c>
      <c r="X22" s="72" t="str">
        <f>_xlfn.CONCAT("IFC4X3ADD2-key_",A22)</f>
        <v>IFC4X3ADD2-key_41</v>
      </c>
    </row>
    <row r="23" spans="1:24" ht="7.8" customHeight="1" x14ac:dyDescent="0.15">
      <c r="A23" s="68">
        <v>90</v>
      </c>
      <c r="B23" s="69" t="s">
        <v>223</v>
      </c>
      <c r="C23" s="69" t="s">
        <v>224</v>
      </c>
      <c r="D23" s="69" t="s">
        <v>225</v>
      </c>
      <c r="E23" s="70" t="s">
        <v>226</v>
      </c>
      <c r="F23" s="70" t="s">
        <v>227</v>
      </c>
      <c r="G23" s="70" t="s">
        <v>228</v>
      </c>
      <c r="H23" s="42" t="s">
        <v>3</v>
      </c>
      <c r="I23" s="42" t="s">
        <v>3</v>
      </c>
      <c r="J23" s="41" t="s">
        <v>3</v>
      </c>
      <c r="K23" s="41" t="s">
        <v>3</v>
      </c>
      <c r="L23" s="41" t="s">
        <v>3</v>
      </c>
      <c r="M23" s="41" t="str">
        <f t="shared" si="0"/>
        <v>IfcActuatorTypeEnum  some  ELECTRICACTUATOR</v>
      </c>
      <c r="N23" s="37" t="str">
        <f>_xlfn.CONCAT("Conceitos: ", B23)</f>
        <v>Conceitos: Atuadores</v>
      </c>
      <c r="O23" s="37" t="str">
        <f>_xlfn.CONCAT(C23," ")</f>
        <v xml:space="preserve">IfcDistributionElement </v>
      </c>
      <c r="P23" s="37" t="str">
        <f>_xlfn.CONCAT(D23," ")</f>
        <v xml:space="preserve">IfcDistributionControlElement </v>
      </c>
      <c r="Q23" s="65" t="str">
        <f>_xlfn.CONCAT(E23," ")</f>
        <v xml:space="preserve">IfcActuator </v>
      </c>
      <c r="R23" s="63" t="str">
        <f>_xlfn.CONCAT(F23, )</f>
        <v>IfcActuatorTypeEnum</v>
      </c>
      <c r="S23" s="63" t="str">
        <f>_xlfn.CONCAT(G23, )</f>
        <v>ELECTRICACTUATOR</v>
      </c>
      <c r="T23" s="37" t="str">
        <f>_xlfn.CONCAT(SUBSTITUTE(N23, "null", " ")," ",SUBSTITUTE(O23, "null", " ")," ",SUBSTITUTE(P23, "null", " ")," ",SUBSTITUTE(Q23, "null", " ")," ", SUBSTITUTE(R23, "null", " ")," ", SUBSTITUTE(S23, "null", " "))</f>
        <v>Conceitos: Atuadores IfcDistributionElement  IfcDistributionControlElement  IfcActuator  IfcActuatorTypeEnum ELECTRICACTUATOR</v>
      </c>
      <c r="U23" s="37" t="str">
        <f>_xlfn.CONCAT("Consultar  ",V23)</f>
        <v>Consultar  -</v>
      </c>
      <c r="V23" s="64" t="s">
        <v>27</v>
      </c>
      <c r="W23" s="64" t="s">
        <v>27</v>
      </c>
      <c r="X23" s="72" t="str">
        <f>_xlfn.CONCAT("IFC4X3ADD2-key_",A23)</f>
        <v>IFC4X3ADD2-key_90</v>
      </c>
    </row>
    <row r="24" spans="1:24" ht="7.8" customHeight="1" x14ac:dyDescent="0.15">
      <c r="A24" s="68">
        <v>91</v>
      </c>
      <c r="B24" s="69" t="s">
        <v>223</v>
      </c>
      <c r="C24" s="69" t="s">
        <v>224</v>
      </c>
      <c r="D24" s="69" t="s">
        <v>225</v>
      </c>
      <c r="E24" s="70" t="s">
        <v>226</v>
      </c>
      <c r="F24" s="70" t="s">
        <v>227</v>
      </c>
      <c r="G24" s="70" t="s">
        <v>229</v>
      </c>
      <c r="H24" s="42" t="s">
        <v>3</v>
      </c>
      <c r="I24" s="42" t="s">
        <v>3</v>
      </c>
      <c r="J24" s="41" t="s">
        <v>3</v>
      </c>
      <c r="K24" s="41" t="s">
        <v>3</v>
      </c>
      <c r="L24" s="41" t="s">
        <v>3</v>
      </c>
      <c r="M24" s="41" t="str">
        <f t="shared" si="0"/>
        <v>IfcActuatorTypeEnum  some  HANDOPERATEDACTUATOR</v>
      </c>
      <c r="N24" s="37" t="str">
        <f>_xlfn.CONCAT("Conceitos: ", B24)</f>
        <v>Conceitos: Atuadores</v>
      </c>
      <c r="O24" s="37" t="str">
        <f>_xlfn.CONCAT(C24," ")</f>
        <v xml:space="preserve">IfcDistributionElement </v>
      </c>
      <c r="P24" s="37" t="str">
        <f>_xlfn.CONCAT(D24," ")</f>
        <v xml:space="preserve">IfcDistributionControlElement </v>
      </c>
      <c r="Q24" s="65" t="str">
        <f>_xlfn.CONCAT(E24," ")</f>
        <v xml:space="preserve">IfcActuator </v>
      </c>
      <c r="R24" s="63" t="str">
        <f>_xlfn.CONCAT(F24, )</f>
        <v>IfcActuatorTypeEnum</v>
      </c>
      <c r="S24" s="63" t="str">
        <f>_xlfn.CONCAT(G24, )</f>
        <v>HANDOPERATEDACTUATOR</v>
      </c>
      <c r="T24" s="37" t="str">
        <f>_xlfn.CONCAT(SUBSTITUTE(N24, "null", " ")," ",SUBSTITUTE(O24, "null", " ")," ",SUBSTITUTE(P24, "null", " ")," ",SUBSTITUTE(Q24, "null", " ")," ", SUBSTITUTE(R24, "null", " ")," ", SUBSTITUTE(S24, "null", " "))</f>
        <v>Conceitos: Atuadores IfcDistributionElement  IfcDistributionControlElement  IfcActuator  IfcActuatorTypeEnum HANDOPERATEDACTUATOR</v>
      </c>
      <c r="U24" s="37" t="str">
        <f>_xlfn.CONCAT("Consultar  ",V24)</f>
        <v>Consultar  -</v>
      </c>
      <c r="V24" s="64" t="s">
        <v>27</v>
      </c>
      <c r="W24" s="64" t="s">
        <v>27</v>
      </c>
      <c r="X24" s="72" t="str">
        <f>_xlfn.CONCAT("IFC4X3ADD2-key_",A24)</f>
        <v>IFC4X3ADD2-key_91</v>
      </c>
    </row>
    <row r="25" spans="1:24" ht="7.8" customHeight="1" x14ac:dyDescent="0.15">
      <c r="A25" s="68">
        <v>92</v>
      </c>
      <c r="B25" s="69" t="s">
        <v>223</v>
      </c>
      <c r="C25" s="69" t="s">
        <v>224</v>
      </c>
      <c r="D25" s="69" t="s">
        <v>225</v>
      </c>
      <c r="E25" s="70" t="s">
        <v>226</v>
      </c>
      <c r="F25" s="70" t="s">
        <v>227</v>
      </c>
      <c r="G25" s="70" t="s">
        <v>230</v>
      </c>
      <c r="H25" s="42" t="s">
        <v>3</v>
      </c>
      <c r="I25" s="42" t="s">
        <v>3</v>
      </c>
      <c r="J25" s="41" t="s">
        <v>3</v>
      </c>
      <c r="K25" s="41" t="s">
        <v>3</v>
      </c>
      <c r="L25" s="41" t="s">
        <v>3</v>
      </c>
      <c r="M25" s="41" t="str">
        <f t="shared" si="0"/>
        <v>IfcActuatorTypeEnum  some  HYDRAULICACTUATOR</v>
      </c>
      <c r="N25" s="37" t="str">
        <f>_xlfn.CONCAT("Conceitos: ", B25)</f>
        <v>Conceitos: Atuadores</v>
      </c>
      <c r="O25" s="37" t="str">
        <f>_xlfn.CONCAT(C25," ")</f>
        <v xml:space="preserve">IfcDistributionElement </v>
      </c>
      <c r="P25" s="37" t="str">
        <f>_xlfn.CONCAT(D25," ")</f>
        <v xml:space="preserve">IfcDistributionControlElement </v>
      </c>
      <c r="Q25" s="65" t="str">
        <f>_xlfn.CONCAT(E25," ")</f>
        <v xml:space="preserve">IfcActuator </v>
      </c>
      <c r="R25" s="63" t="str">
        <f>_xlfn.CONCAT(F25, )</f>
        <v>IfcActuatorTypeEnum</v>
      </c>
      <c r="S25" s="63" t="str">
        <f>_xlfn.CONCAT(G25, )</f>
        <v>HYDRAULICACTUATOR</v>
      </c>
      <c r="T25" s="37" t="str">
        <f>_xlfn.CONCAT(SUBSTITUTE(N25, "null", " ")," ",SUBSTITUTE(O25, "null", " ")," ",SUBSTITUTE(P25, "null", " ")," ",SUBSTITUTE(Q25, "null", " ")," ", SUBSTITUTE(R25, "null", " ")," ", SUBSTITUTE(S25, "null", " "))</f>
        <v>Conceitos: Atuadores IfcDistributionElement  IfcDistributionControlElement  IfcActuator  IfcActuatorTypeEnum HYDRAULICACTUATOR</v>
      </c>
      <c r="U25" s="37" t="str">
        <f>_xlfn.CONCAT("Consultar  ",V25)</f>
        <v>Consultar  -</v>
      </c>
      <c r="V25" s="64" t="s">
        <v>27</v>
      </c>
      <c r="W25" s="64" t="s">
        <v>27</v>
      </c>
      <c r="X25" s="72" t="str">
        <f>_xlfn.CONCAT("IFC4X3ADD2-key_",A25)</f>
        <v>IFC4X3ADD2-key_92</v>
      </c>
    </row>
    <row r="26" spans="1:24" ht="7.8" customHeight="1" x14ac:dyDescent="0.15">
      <c r="A26" s="68">
        <v>93</v>
      </c>
      <c r="B26" s="69" t="s">
        <v>223</v>
      </c>
      <c r="C26" s="69" t="s">
        <v>224</v>
      </c>
      <c r="D26" s="69" t="s">
        <v>225</v>
      </c>
      <c r="E26" s="70" t="s">
        <v>226</v>
      </c>
      <c r="F26" s="70" t="s">
        <v>227</v>
      </c>
      <c r="G26" s="70" t="s">
        <v>231</v>
      </c>
      <c r="H26" s="42" t="s">
        <v>3</v>
      </c>
      <c r="I26" s="42" t="s">
        <v>3</v>
      </c>
      <c r="J26" s="41" t="s">
        <v>3</v>
      </c>
      <c r="K26" s="41" t="s">
        <v>3</v>
      </c>
      <c r="L26" s="41" t="s">
        <v>3</v>
      </c>
      <c r="M26" s="41" t="str">
        <f t="shared" si="0"/>
        <v>IfcActuatorTypeEnum  some  PNEUMATICACTUATOR</v>
      </c>
      <c r="N26" s="37" t="str">
        <f>_xlfn.CONCAT("Conceitos: ", B26)</f>
        <v>Conceitos: Atuadores</v>
      </c>
      <c r="O26" s="37" t="str">
        <f>_xlfn.CONCAT(C26," ")</f>
        <v xml:space="preserve">IfcDistributionElement </v>
      </c>
      <c r="P26" s="37" t="str">
        <f>_xlfn.CONCAT(D26," ")</f>
        <v xml:space="preserve">IfcDistributionControlElement </v>
      </c>
      <c r="Q26" s="65" t="str">
        <f>_xlfn.CONCAT(E26," ")</f>
        <v xml:space="preserve">IfcActuator </v>
      </c>
      <c r="R26" s="63" t="str">
        <f>_xlfn.CONCAT(F26, )</f>
        <v>IfcActuatorTypeEnum</v>
      </c>
      <c r="S26" s="63" t="str">
        <f>_xlfn.CONCAT(G26, )</f>
        <v>PNEUMATICACTUATOR</v>
      </c>
      <c r="T26" s="37" t="str">
        <f>_xlfn.CONCAT(SUBSTITUTE(N26, "null", " ")," ",SUBSTITUTE(O26, "null", " ")," ",SUBSTITUTE(P26, "null", " ")," ",SUBSTITUTE(Q26, "null", " ")," ", SUBSTITUTE(R26, "null", " ")," ", SUBSTITUTE(S26, "null", " "))</f>
        <v>Conceitos: Atuadores IfcDistributionElement  IfcDistributionControlElement  IfcActuator  IfcActuatorTypeEnum PNEUMATICACTUATOR</v>
      </c>
      <c r="U26" s="37" t="str">
        <f>_xlfn.CONCAT("Consultar  ",V26)</f>
        <v>Consultar  -</v>
      </c>
      <c r="V26" s="64" t="s">
        <v>27</v>
      </c>
      <c r="W26" s="64" t="s">
        <v>27</v>
      </c>
      <c r="X26" s="72" t="str">
        <f>_xlfn.CONCAT("IFC4X3ADD2-key_",A26)</f>
        <v>IFC4X3ADD2-key_93</v>
      </c>
    </row>
    <row r="27" spans="1:24" ht="7.8" customHeight="1" x14ac:dyDescent="0.15">
      <c r="A27" s="68">
        <v>94</v>
      </c>
      <c r="B27" s="69" t="s">
        <v>223</v>
      </c>
      <c r="C27" s="69" t="s">
        <v>224</v>
      </c>
      <c r="D27" s="69" t="s">
        <v>225</v>
      </c>
      <c r="E27" s="70" t="s">
        <v>226</v>
      </c>
      <c r="F27" s="70" t="s">
        <v>227</v>
      </c>
      <c r="G27" s="70" t="s">
        <v>232</v>
      </c>
      <c r="H27" s="42" t="s">
        <v>3</v>
      </c>
      <c r="I27" s="42" t="s">
        <v>3</v>
      </c>
      <c r="J27" s="41" t="s">
        <v>3</v>
      </c>
      <c r="K27" s="41" t="s">
        <v>3</v>
      </c>
      <c r="L27" s="41" t="s">
        <v>3</v>
      </c>
      <c r="M27" s="41" t="str">
        <f t="shared" si="0"/>
        <v>IfcActuatorTypeEnum  some  THERMOSTATICACTUATOR</v>
      </c>
      <c r="N27" s="37" t="str">
        <f>_xlfn.CONCAT("Conceitos: ", B27)</f>
        <v>Conceitos: Atuadores</v>
      </c>
      <c r="O27" s="37" t="str">
        <f>_xlfn.CONCAT(C27," ")</f>
        <v xml:space="preserve">IfcDistributionElement </v>
      </c>
      <c r="P27" s="37" t="str">
        <f>_xlfn.CONCAT(D27," ")</f>
        <v xml:space="preserve">IfcDistributionControlElement </v>
      </c>
      <c r="Q27" s="65" t="str">
        <f>_xlfn.CONCAT(E27," ")</f>
        <v xml:space="preserve">IfcActuator </v>
      </c>
      <c r="R27" s="63" t="str">
        <f>_xlfn.CONCAT(F27, )</f>
        <v>IfcActuatorTypeEnum</v>
      </c>
      <c r="S27" s="63" t="str">
        <f>_xlfn.CONCAT(G27, )</f>
        <v>THERMOSTATICACTUATOR</v>
      </c>
      <c r="T27" s="37" t="str">
        <f>_xlfn.CONCAT(SUBSTITUTE(N27, "null", " ")," ",SUBSTITUTE(O27, "null", " ")," ",SUBSTITUTE(P27, "null", " ")," ",SUBSTITUTE(Q27, "null", " ")," ", SUBSTITUTE(R27, "null", " ")," ", SUBSTITUTE(S27, "null", " "))</f>
        <v>Conceitos: Atuadores IfcDistributionElement  IfcDistributionControlElement  IfcActuator  IfcActuatorTypeEnum THERMOSTATICACTUATOR</v>
      </c>
      <c r="U27" s="37" t="str">
        <f>_xlfn.CONCAT("Consultar  ",V27)</f>
        <v>Consultar  -</v>
      </c>
      <c r="V27" s="64" t="s">
        <v>27</v>
      </c>
      <c r="W27" s="64" t="s">
        <v>27</v>
      </c>
      <c r="X27" s="72" t="str">
        <f>_xlfn.CONCAT("IFC4X3ADD2-key_",A27)</f>
        <v>IFC4X3ADD2-key_94</v>
      </c>
    </row>
    <row r="28" spans="1:24" ht="7.8" customHeight="1" x14ac:dyDescent="0.15">
      <c r="A28" s="68">
        <v>95</v>
      </c>
      <c r="B28" s="69" t="s">
        <v>233</v>
      </c>
      <c r="C28" s="69" t="s">
        <v>224</v>
      </c>
      <c r="D28" s="69" t="s">
        <v>225</v>
      </c>
      <c r="E28" s="70" t="s">
        <v>234</v>
      </c>
      <c r="F28" s="70" t="s">
        <v>235</v>
      </c>
      <c r="G28" s="70" t="s">
        <v>236</v>
      </c>
      <c r="H28" s="42" t="s">
        <v>3</v>
      </c>
      <c r="I28" s="42" t="s">
        <v>3</v>
      </c>
      <c r="J28" s="41" t="s">
        <v>3</v>
      </c>
      <c r="K28" s="41" t="s">
        <v>3</v>
      </c>
      <c r="L28" s="41" t="s">
        <v>3</v>
      </c>
      <c r="M28" s="41" t="str">
        <f t="shared" si="0"/>
        <v>IfcAlarmTypeEnum  some  BELL</v>
      </c>
      <c r="N28" s="37" t="str">
        <f>_xlfn.CONCAT("Conceitos: ", B28)</f>
        <v>Conceitos: Alarmas</v>
      </c>
      <c r="O28" s="37" t="str">
        <f>_xlfn.CONCAT(C28," ")</f>
        <v xml:space="preserve">IfcDistributionElement </v>
      </c>
      <c r="P28" s="37" t="str">
        <f>_xlfn.CONCAT(D28," ")</f>
        <v xml:space="preserve">IfcDistributionControlElement </v>
      </c>
      <c r="Q28" s="65" t="str">
        <f>_xlfn.CONCAT(E28," ")</f>
        <v xml:space="preserve">IfcAlarm </v>
      </c>
      <c r="R28" s="63" t="str">
        <f>_xlfn.CONCAT(F28, )</f>
        <v>IfcAlarmTypeEnum</v>
      </c>
      <c r="S28" s="63" t="str">
        <f>_xlfn.CONCAT(G28, )</f>
        <v>BELL</v>
      </c>
      <c r="T28" s="37" t="str">
        <f>_xlfn.CONCAT(SUBSTITUTE(N28, "null", " ")," ",SUBSTITUTE(O28, "null", " ")," ",SUBSTITUTE(P28, "null", " ")," ",SUBSTITUTE(Q28, "null", " ")," ", SUBSTITUTE(R28, "null", " ")," ", SUBSTITUTE(S28, "null", " "))</f>
        <v>Conceitos: Alarmas IfcDistributionElement  IfcDistributionControlElement  IfcAlarm  IfcAlarmTypeEnum BELL</v>
      </c>
      <c r="U28" s="37" t="str">
        <f>_xlfn.CONCAT("Consultar  ",V28)</f>
        <v>Consultar  -</v>
      </c>
      <c r="V28" s="64" t="s">
        <v>27</v>
      </c>
      <c r="W28" s="64" t="s">
        <v>27</v>
      </c>
      <c r="X28" s="72" t="str">
        <f>_xlfn.CONCAT("IFC4X3ADD2-key_",A28)</f>
        <v>IFC4X3ADD2-key_95</v>
      </c>
    </row>
    <row r="29" spans="1:24" ht="7.8" customHeight="1" x14ac:dyDescent="0.15">
      <c r="A29" s="68">
        <v>96</v>
      </c>
      <c r="B29" s="69" t="s">
        <v>233</v>
      </c>
      <c r="C29" s="69" t="s">
        <v>224</v>
      </c>
      <c r="D29" s="69" t="s">
        <v>225</v>
      </c>
      <c r="E29" s="70" t="s">
        <v>234</v>
      </c>
      <c r="F29" s="70" t="s">
        <v>235</v>
      </c>
      <c r="G29" s="70" t="s">
        <v>237</v>
      </c>
      <c r="H29" s="42" t="s">
        <v>3</v>
      </c>
      <c r="I29" s="42" t="s">
        <v>3</v>
      </c>
      <c r="J29" s="41" t="s">
        <v>3</v>
      </c>
      <c r="K29" s="41" t="s">
        <v>3</v>
      </c>
      <c r="L29" s="41" t="s">
        <v>3</v>
      </c>
      <c r="M29" s="41" t="str">
        <f t="shared" si="0"/>
        <v>IfcAlarmTypeEnum  some  BREAKGLASSBUTTON</v>
      </c>
      <c r="N29" s="37" t="str">
        <f>_xlfn.CONCAT("Conceitos: ", B29)</f>
        <v>Conceitos: Alarmas</v>
      </c>
      <c r="O29" s="37" t="str">
        <f>_xlfn.CONCAT(C29," ")</f>
        <v xml:space="preserve">IfcDistributionElement </v>
      </c>
      <c r="P29" s="37" t="str">
        <f>_xlfn.CONCAT(D29," ")</f>
        <v xml:space="preserve">IfcDistributionControlElement </v>
      </c>
      <c r="Q29" s="65" t="str">
        <f>_xlfn.CONCAT(E29," ")</f>
        <v xml:space="preserve">IfcAlarm </v>
      </c>
      <c r="R29" s="63" t="str">
        <f>_xlfn.CONCAT(F29, )</f>
        <v>IfcAlarmTypeEnum</v>
      </c>
      <c r="S29" s="63" t="str">
        <f>_xlfn.CONCAT(G29, )</f>
        <v>BREAKGLASSBUTTON</v>
      </c>
      <c r="T29" s="37" t="str">
        <f>_xlfn.CONCAT(SUBSTITUTE(N29, "null", " ")," ",SUBSTITUTE(O29, "null", " ")," ",SUBSTITUTE(P29, "null", " ")," ",SUBSTITUTE(Q29, "null", " ")," ", SUBSTITUTE(R29, "null", " ")," ", SUBSTITUTE(S29, "null", " "))</f>
        <v>Conceitos: Alarmas IfcDistributionElement  IfcDistributionControlElement  IfcAlarm  IfcAlarmTypeEnum BREAKGLASSBUTTON</v>
      </c>
      <c r="U29" s="37" t="str">
        <f>_xlfn.CONCAT("Consultar  ",V29)</f>
        <v>Consultar  -</v>
      </c>
      <c r="V29" s="64" t="s">
        <v>27</v>
      </c>
      <c r="W29" s="64" t="s">
        <v>27</v>
      </c>
      <c r="X29" s="72" t="str">
        <f>_xlfn.CONCAT("IFC4X3ADD2-key_",A29)</f>
        <v>IFC4X3ADD2-key_96</v>
      </c>
    </row>
    <row r="30" spans="1:24" ht="7.8" customHeight="1" x14ac:dyDescent="0.15">
      <c r="A30" s="68">
        <v>97</v>
      </c>
      <c r="B30" s="69" t="s">
        <v>233</v>
      </c>
      <c r="C30" s="69" t="s">
        <v>224</v>
      </c>
      <c r="D30" s="69" t="s">
        <v>225</v>
      </c>
      <c r="E30" s="70" t="s">
        <v>234</v>
      </c>
      <c r="F30" s="70" t="s">
        <v>235</v>
      </c>
      <c r="G30" s="70" t="s">
        <v>238</v>
      </c>
      <c r="H30" s="42" t="s">
        <v>3</v>
      </c>
      <c r="I30" s="42" t="s">
        <v>3</v>
      </c>
      <c r="J30" s="41" t="s">
        <v>3</v>
      </c>
      <c r="K30" s="41" t="s">
        <v>3</v>
      </c>
      <c r="L30" s="41" t="s">
        <v>3</v>
      </c>
      <c r="M30" s="41" t="str">
        <f t="shared" si="0"/>
        <v>IfcAlarmTypeEnum  some  LIGHT</v>
      </c>
      <c r="N30" s="37" t="str">
        <f>_xlfn.CONCAT("Conceitos: ", B30)</f>
        <v>Conceitos: Alarmas</v>
      </c>
      <c r="O30" s="37" t="str">
        <f>_xlfn.CONCAT(C30," ")</f>
        <v xml:space="preserve">IfcDistributionElement </v>
      </c>
      <c r="P30" s="37" t="str">
        <f>_xlfn.CONCAT(D30," ")</f>
        <v xml:space="preserve">IfcDistributionControlElement </v>
      </c>
      <c r="Q30" s="65" t="str">
        <f>_xlfn.CONCAT(E30," ")</f>
        <v xml:space="preserve">IfcAlarm </v>
      </c>
      <c r="R30" s="63" t="str">
        <f>_xlfn.CONCAT(F30, )</f>
        <v>IfcAlarmTypeEnum</v>
      </c>
      <c r="S30" s="63" t="str">
        <f>_xlfn.CONCAT(G30, )</f>
        <v>LIGHT</v>
      </c>
      <c r="T30" s="37" t="str">
        <f>_xlfn.CONCAT(SUBSTITUTE(N30, "null", " ")," ",SUBSTITUTE(O30, "null", " ")," ",SUBSTITUTE(P30, "null", " ")," ",SUBSTITUTE(Q30, "null", " ")," ", SUBSTITUTE(R30, "null", " ")," ", SUBSTITUTE(S30, "null", " "))</f>
        <v>Conceitos: Alarmas IfcDistributionElement  IfcDistributionControlElement  IfcAlarm  IfcAlarmTypeEnum LIGHT</v>
      </c>
      <c r="U30" s="37" t="str">
        <f>_xlfn.CONCAT("Consultar  ",V30)</f>
        <v>Consultar  -</v>
      </c>
      <c r="V30" s="64" t="s">
        <v>27</v>
      </c>
      <c r="W30" s="64" t="s">
        <v>27</v>
      </c>
      <c r="X30" s="72" t="str">
        <f>_xlfn.CONCAT("IFC4X3ADD2-key_",A30)</f>
        <v>IFC4X3ADD2-key_97</v>
      </c>
    </row>
    <row r="31" spans="1:24" ht="7.8" customHeight="1" x14ac:dyDescent="0.15">
      <c r="A31" s="68">
        <v>98</v>
      </c>
      <c r="B31" s="69" t="s">
        <v>233</v>
      </c>
      <c r="C31" s="69" t="s">
        <v>224</v>
      </c>
      <c r="D31" s="69" t="s">
        <v>225</v>
      </c>
      <c r="E31" s="70" t="s">
        <v>234</v>
      </c>
      <c r="F31" s="70" t="s">
        <v>235</v>
      </c>
      <c r="G31" s="70" t="s">
        <v>239</v>
      </c>
      <c r="H31" s="42" t="s">
        <v>3</v>
      </c>
      <c r="I31" s="42" t="s">
        <v>3</v>
      </c>
      <c r="J31" s="41" t="s">
        <v>3</v>
      </c>
      <c r="K31" s="41" t="s">
        <v>3</v>
      </c>
      <c r="L31" s="41" t="s">
        <v>3</v>
      </c>
      <c r="M31" s="41" t="str">
        <f t="shared" si="0"/>
        <v>IfcAlarmTypeEnum  some  MANUALPULLBOX</v>
      </c>
      <c r="N31" s="37" t="str">
        <f>_xlfn.CONCAT("Conceitos: ", B31)</f>
        <v>Conceitos: Alarmas</v>
      </c>
      <c r="O31" s="37" t="str">
        <f>_xlfn.CONCAT(C31," ")</f>
        <v xml:space="preserve">IfcDistributionElement </v>
      </c>
      <c r="P31" s="37" t="str">
        <f>_xlfn.CONCAT(D31," ")</f>
        <v xml:space="preserve">IfcDistributionControlElement </v>
      </c>
      <c r="Q31" s="65" t="str">
        <f>_xlfn.CONCAT(E31," ")</f>
        <v xml:space="preserve">IfcAlarm </v>
      </c>
      <c r="R31" s="63" t="str">
        <f>_xlfn.CONCAT(F31, )</f>
        <v>IfcAlarmTypeEnum</v>
      </c>
      <c r="S31" s="63" t="str">
        <f>_xlfn.CONCAT(G31, )</f>
        <v>MANUALPULLBOX</v>
      </c>
      <c r="T31" s="37" t="str">
        <f>_xlfn.CONCAT(SUBSTITUTE(N31, "null", " ")," ",SUBSTITUTE(O31, "null", " ")," ",SUBSTITUTE(P31, "null", " ")," ",SUBSTITUTE(Q31, "null", " ")," ", SUBSTITUTE(R31, "null", " ")," ", SUBSTITUTE(S31, "null", " "))</f>
        <v>Conceitos: Alarmas IfcDistributionElement  IfcDistributionControlElement  IfcAlarm  IfcAlarmTypeEnum MANUALPULLBOX</v>
      </c>
      <c r="U31" s="37" t="str">
        <f>_xlfn.CONCAT("Consultar  ",V31)</f>
        <v>Consultar  -</v>
      </c>
      <c r="V31" s="64" t="s">
        <v>27</v>
      </c>
      <c r="W31" s="64" t="s">
        <v>27</v>
      </c>
      <c r="X31" s="72" t="str">
        <f>_xlfn.CONCAT("IFC4X3ADD2-key_",A31)</f>
        <v>IFC4X3ADD2-key_98</v>
      </c>
    </row>
    <row r="32" spans="1:24" ht="7.8" customHeight="1" x14ac:dyDescent="0.15">
      <c r="A32" s="68">
        <v>99</v>
      </c>
      <c r="B32" s="69" t="s">
        <v>233</v>
      </c>
      <c r="C32" s="69" t="s">
        <v>224</v>
      </c>
      <c r="D32" s="69" t="s">
        <v>225</v>
      </c>
      <c r="E32" s="70" t="s">
        <v>234</v>
      </c>
      <c r="F32" s="70" t="s">
        <v>235</v>
      </c>
      <c r="G32" s="70" t="s">
        <v>240</v>
      </c>
      <c r="H32" s="42" t="s">
        <v>3</v>
      </c>
      <c r="I32" s="42" t="s">
        <v>3</v>
      </c>
      <c r="J32" s="41" t="s">
        <v>3</v>
      </c>
      <c r="K32" s="41" t="s">
        <v>3</v>
      </c>
      <c r="L32" s="41" t="s">
        <v>3</v>
      </c>
      <c r="M32" s="41" t="str">
        <f t="shared" si="0"/>
        <v>IfcAlarmTypeEnum  some  RAILWAYCROCODILE</v>
      </c>
      <c r="N32" s="37" t="str">
        <f>_xlfn.CONCAT("Conceitos: ", B32)</f>
        <v>Conceitos: Alarmas</v>
      </c>
      <c r="O32" s="37" t="str">
        <f>_xlfn.CONCAT(C32," ")</f>
        <v xml:space="preserve">IfcDistributionElement </v>
      </c>
      <c r="P32" s="37" t="str">
        <f>_xlfn.CONCAT(D32," ")</f>
        <v xml:space="preserve">IfcDistributionControlElement </v>
      </c>
      <c r="Q32" s="65" t="str">
        <f>_xlfn.CONCAT(E32," ")</f>
        <v xml:space="preserve">IfcAlarm </v>
      </c>
      <c r="R32" s="63" t="str">
        <f>_xlfn.CONCAT(F32, )</f>
        <v>IfcAlarmTypeEnum</v>
      </c>
      <c r="S32" s="63" t="str">
        <f>_xlfn.CONCAT(G32, )</f>
        <v>RAILWAYCROCODILE</v>
      </c>
      <c r="T32" s="37" t="str">
        <f>_xlfn.CONCAT(SUBSTITUTE(N32, "null", " ")," ",SUBSTITUTE(O32, "null", " ")," ",SUBSTITUTE(P32, "null", " ")," ",SUBSTITUTE(Q32, "null", " ")," ", SUBSTITUTE(R32, "null", " ")," ", SUBSTITUTE(S32, "null", " "))</f>
        <v>Conceitos: Alarmas IfcDistributionElement  IfcDistributionControlElement  IfcAlarm  IfcAlarmTypeEnum RAILWAYCROCODILE</v>
      </c>
      <c r="U32" s="37" t="str">
        <f>_xlfn.CONCAT("Consultar  ",V32)</f>
        <v>Consultar  -</v>
      </c>
      <c r="V32" s="64" t="s">
        <v>27</v>
      </c>
      <c r="W32" s="64" t="s">
        <v>27</v>
      </c>
      <c r="X32" s="72" t="str">
        <f>_xlfn.CONCAT("IFC4X3ADD2-key_",A32)</f>
        <v>IFC4X3ADD2-key_99</v>
      </c>
    </row>
    <row r="33" spans="1:24" ht="7.8" customHeight="1" x14ac:dyDescent="0.15">
      <c r="A33" s="68">
        <v>100</v>
      </c>
      <c r="B33" s="69" t="s">
        <v>233</v>
      </c>
      <c r="C33" s="69" t="s">
        <v>224</v>
      </c>
      <c r="D33" s="69" t="s">
        <v>225</v>
      </c>
      <c r="E33" s="70" t="s">
        <v>234</v>
      </c>
      <c r="F33" s="70" t="s">
        <v>235</v>
      </c>
      <c r="G33" s="70" t="s">
        <v>241</v>
      </c>
      <c r="H33" s="42" t="s">
        <v>3</v>
      </c>
      <c r="I33" s="42" t="s">
        <v>3</v>
      </c>
      <c r="J33" s="41" t="s">
        <v>3</v>
      </c>
      <c r="K33" s="41" t="s">
        <v>3</v>
      </c>
      <c r="L33" s="41" t="s">
        <v>3</v>
      </c>
      <c r="M33" s="41" t="str">
        <f t="shared" si="0"/>
        <v>IfcAlarmTypeEnum  some  RAILWAYDETONATOR</v>
      </c>
      <c r="N33" s="37" t="str">
        <f>_xlfn.CONCAT("Conceitos: ", B33)</f>
        <v>Conceitos: Alarmas</v>
      </c>
      <c r="O33" s="37" t="str">
        <f>_xlfn.CONCAT(C33," ")</f>
        <v xml:space="preserve">IfcDistributionElement </v>
      </c>
      <c r="P33" s="37" t="str">
        <f>_xlfn.CONCAT(D33," ")</f>
        <v xml:space="preserve">IfcDistributionControlElement </v>
      </c>
      <c r="Q33" s="65" t="str">
        <f>_xlfn.CONCAT(E33," ")</f>
        <v xml:space="preserve">IfcAlarm </v>
      </c>
      <c r="R33" s="63" t="str">
        <f>_xlfn.CONCAT(F33, )</f>
        <v>IfcAlarmTypeEnum</v>
      </c>
      <c r="S33" s="63" t="str">
        <f>_xlfn.CONCAT(G33, )</f>
        <v>RAILWAYDETONATOR</v>
      </c>
      <c r="T33" s="37" t="str">
        <f>_xlfn.CONCAT(SUBSTITUTE(N33, "null", " ")," ",SUBSTITUTE(O33, "null", " ")," ",SUBSTITUTE(P33, "null", " ")," ",SUBSTITUTE(Q33, "null", " ")," ", SUBSTITUTE(R33, "null", " ")," ", SUBSTITUTE(S33, "null", " "))</f>
        <v>Conceitos: Alarmas IfcDistributionElement  IfcDistributionControlElement  IfcAlarm  IfcAlarmTypeEnum RAILWAYDETONATOR</v>
      </c>
      <c r="U33" s="37" t="str">
        <f>_xlfn.CONCAT("Consultar  ",V33)</f>
        <v>Consultar  -</v>
      </c>
      <c r="V33" s="64" t="s">
        <v>27</v>
      </c>
      <c r="W33" s="64" t="s">
        <v>27</v>
      </c>
      <c r="X33" s="72" t="str">
        <f>_xlfn.CONCAT("IFC4X3ADD2-key_",A33)</f>
        <v>IFC4X3ADD2-key_100</v>
      </c>
    </row>
    <row r="34" spans="1:24" ht="7.8" customHeight="1" x14ac:dyDescent="0.15">
      <c r="A34" s="68">
        <v>101</v>
      </c>
      <c r="B34" s="69" t="s">
        <v>233</v>
      </c>
      <c r="C34" s="69" t="s">
        <v>224</v>
      </c>
      <c r="D34" s="69" t="s">
        <v>225</v>
      </c>
      <c r="E34" s="70" t="s">
        <v>234</v>
      </c>
      <c r="F34" s="70" t="s">
        <v>235</v>
      </c>
      <c r="G34" s="70" t="s">
        <v>242</v>
      </c>
      <c r="H34" s="42" t="s">
        <v>3</v>
      </c>
      <c r="I34" s="42" t="s">
        <v>3</v>
      </c>
      <c r="J34" s="41" t="s">
        <v>3</v>
      </c>
      <c r="K34" s="41" t="s">
        <v>3</v>
      </c>
      <c r="L34" s="41" t="s">
        <v>3</v>
      </c>
      <c r="M34" s="41" t="str">
        <f t="shared" si="0"/>
        <v>IfcAlarmTypeEnum  some  SIREN</v>
      </c>
      <c r="N34" s="37" t="str">
        <f>_xlfn.CONCAT("Conceitos: ", B34)</f>
        <v>Conceitos: Alarmas</v>
      </c>
      <c r="O34" s="37" t="str">
        <f>_xlfn.CONCAT(C34," ")</f>
        <v xml:space="preserve">IfcDistributionElement </v>
      </c>
      <c r="P34" s="37" t="str">
        <f>_xlfn.CONCAT(D34," ")</f>
        <v xml:space="preserve">IfcDistributionControlElement </v>
      </c>
      <c r="Q34" s="65" t="str">
        <f>_xlfn.CONCAT(E34," ")</f>
        <v xml:space="preserve">IfcAlarm </v>
      </c>
      <c r="R34" s="63" t="str">
        <f>_xlfn.CONCAT(F34, )</f>
        <v>IfcAlarmTypeEnum</v>
      </c>
      <c r="S34" s="63" t="str">
        <f>_xlfn.CONCAT(G34, )</f>
        <v>SIREN</v>
      </c>
      <c r="T34" s="37" t="str">
        <f>_xlfn.CONCAT(SUBSTITUTE(N34, "null", " ")," ",SUBSTITUTE(O34, "null", " ")," ",SUBSTITUTE(P34, "null", " ")," ",SUBSTITUTE(Q34, "null", " ")," ", SUBSTITUTE(R34, "null", " ")," ", SUBSTITUTE(S34, "null", " "))</f>
        <v>Conceitos: Alarmas IfcDistributionElement  IfcDistributionControlElement  IfcAlarm  IfcAlarmTypeEnum SIREN</v>
      </c>
      <c r="U34" s="37" t="str">
        <f>_xlfn.CONCAT("Consultar  ",V34)</f>
        <v>Consultar  -</v>
      </c>
      <c r="V34" s="64" t="s">
        <v>27</v>
      </c>
      <c r="W34" s="64" t="s">
        <v>27</v>
      </c>
      <c r="X34" s="72" t="str">
        <f>_xlfn.CONCAT("IFC4X3ADD2-key_",A34)</f>
        <v>IFC4X3ADD2-key_101</v>
      </c>
    </row>
    <row r="35" spans="1:24" ht="7.8" customHeight="1" x14ac:dyDescent="0.15">
      <c r="A35" s="68">
        <v>102</v>
      </c>
      <c r="B35" s="69" t="s">
        <v>233</v>
      </c>
      <c r="C35" s="69" t="s">
        <v>224</v>
      </c>
      <c r="D35" s="69" t="s">
        <v>225</v>
      </c>
      <c r="E35" s="70" t="s">
        <v>234</v>
      </c>
      <c r="F35" s="70" t="s">
        <v>235</v>
      </c>
      <c r="G35" s="70" t="s">
        <v>243</v>
      </c>
      <c r="H35" s="42" t="s">
        <v>3</v>
      </c>
      <c r="I35" s="42" t="s">
        <v>3</v>
      </c>
      <c r="J35" s="41" t="s">
        <v>3</v>
      </c>
      <c r="K35" s="41" t="s">
        <v>3</v>
      </c>
      <c r="L35" s="41" t="s">
        <v>3</v>
      </c>
      <c r="M35" s="41" t="str">
        <f t="shared" si="0"/>
        <v>IfcAlarmTypeEnum  some  WHISTLE</v>
      </c>
      <c r="N35" s="37" t="str">
        <f>_xlfn.CONCAT("Conceitos: ", B35)</f>
        <v>Conceitos: Alarmas</v>
      </c>
      <c r="O35" s="37" t="str">
        <f>_xlfn.CONCAT(C35," ")</f>
        <v xml:space="preserve">IfcDistributionElement </v>
      </c>
      <c r="P35" s="37" t="str">
        <f>_xlfn.CONCAT(D35," ")</f>
        <v xml:space="preserve">IfcDistributionControlElement </v>
      </c>
      <c r="Q35" s="65" t="str">
        <f>_xlfn.CONCAT(E35," ")</f>
        <v xml:space="preserve">IfcAlarm </v>
      </c>
      <c r="R35" s="63" t="str">
        <f>_xlfn.CONCAT(F35, )</f>
        <v>IfcAlarmTypeEnum</v>
      </c>
      <c r="S35" s="63" t="str">
        <f>_xlfn.CONCAT(G35, )</f>
        <v>WHISTLE</v>
      </c>
      <c r="T35" s="37" t="str">
        <f>_xlfn.CONCAT(SUBSTITUTE(N35, "null", " ")," ",SUBSTITUTE(O35, "null", " ")," ",SUBSTITUTE(P35, "null", " ")," ",SUBSTITUTE(Q35, "null", " ")," ", SUBSTITUTE(R35, "null", " ")," ", SUBSTITUTE(S35, "null", " "))</f>
        <v>Conceitos: Alarmas IfcDistributionElement  IfcDistributionControlElement  IfcAlarm  IfcAlarmTypeEnum WHISTLE</v>
      </c>
      <c r="U35" s="37" t="str">
        <f>_xlfn.CONCAT("Consultar  ",V35)</f>
        <v>Consultar  -</v>
      </c>
      <c r="V35" s="64" t="s">
        <v>27</v>
      </c>
      <c r="W35" s="64" t="s">
        <v>27</v>
      </c>
      <c r="X35" s="72" t="str">
        <f>_xlfn.CONCAT("IFC4X3ADD2-key_",A35)</f>
        <v>IFC4X3ADD2-key_102</v>
      </c>
    </row>
    <row r="36" spans="1:24" ht="7.8" customHeight="1" x14ac:dyDescent="0.15">
      <c r="A36" s="68">
        <v>103</v>
      </c>
      <c r="B36" s="69" t="s">
        <v>244</v>
      </c>
      <c r="C36" s="69" t="s">
        <v>224</v>
      </c>
      <c r="D36" s="69" t="s">
        <v>225</v>
      </c>
      <c r="E36" s="70" t="s">
        <v>245</v>
      </c>
      <c r="F36" s="70" t="s">
        <v>246</v>
      </c>
      <c r="G36" s="70" t="s">
        <v>247</v>
      </c>
      <c r="H36" s="42" t="s">
        <v>3</v>
      </c>
      <c r="I36" s="42" t="s">
        <v>3</v>
      </c>
      <c r="J36" s="41" t="s">
        <v>3</v>
      </c>
      <c r="K36" s="41" t="s">
        <v>3</v>
      </c>
      <c r="L36" s="41" t="s">
        <v>3</v>
      </c>
      <c r="M36" s="41" t="str">
        <f t="shared" si="0"/>
        <v>IfcControllerTypeEnum  some  FLOATING</v>
      </c>
      <c r="N36" s="37" t="str">
        <f>_xlfn.CONCAT("Conceitos: ", B36)</f>
        <v>Conceitos: Controladores</v>
      </c>
      <c r="O36" s="37" t="str">
        <f>_xlfn.CONCAT(C36," ")</f>
        <v xml:space="preserve">IfcDistributionElement </v>
      </c>
      <c r="P36" s="37" t="str">
        <f>_xlfn.CONCAT(D36," ")</f>
        <v xml:space="preserve">IfcDistributionControlElement </v>
      </c>
      <c r="Q36" s="65" t="str">
        <f>_xlfn.CONCAT(E36," ")</f>
        <v xml:space="preserve">IfcController </v>
      </c>
      <c r="R36" s="63" t="str">
        <f>_xlfn.CONCAT(F36, )</f>
        <v>IfcControllerTypeEnum</v>
      </c>
      <c r="S36" s="63" t="str">
        <f>_xlfn.CONCAT(G36, )</f>
        <v>FLOATING</v>
      </c>
      <c r="T36" s="37" t="str">
        <f>_xlfn.CONCAT(SUBSTITUTE(N36, "null", " ")," ",SUBSTITUTE(O36, "null", " ")," ",SUBSTITUTE(P36, "null", " ")," ",SUBSTITUTE(Q36, "null", " ")," ", SUBSTITUTE(R36, "null", " ")," ", SUBSTITUTE(S36, "null", " "))</f>
        <v>Conceitos: Controladores IfcDistributionElement  IfcDistributionControlElement  IfcController  IfcControllerTypeEnum FLOATING</v>
      </c>
      <c r="U36" s="37" t="str">
        <f>_xlfn.CONCAT("Consultar  ",V36)</f>
        <v>Consultar  -</v>
      </c>
      <c r="V36" s="64" t="s">
        <v>27</v>
      </c>
      <c r="W36" s="64" t="s">
        <v>27</v>
      </c>
      <c r="X36" s="72" t="str">
        <f>_xlfn.CONCAT("IFC4X3ADD2-key_",A36)</f>
        <v>IFC4X3ADD2-key_103</v>
      </c>
    </row>
    <row r="37" spans="1:24" ht="7.8" customHeight="1" x14ac:dyDescent="0.15">
      <c r="A37" s="68">
        <v>104</v>
      </c>
      <c r="B37" s="69" t="s">
        <v>244</v>
      </c>
      <c r="C37" s="69" t="s">
        <v>224</v>
      </c>
      <c r="D37" s="69" t="s">
        <v>225</v>
      </c>
      <c r="E37" s="70" t="s">
        <v>245</v>
      </c>
      <c r="F37" s="70" t="s">
        <v>246</v>
      </c>
      <c r="G37" s="70" t="s">
        <v>248</v>
      </c>
      <c r="H37" s="42" t="s">
        <v>3</v>
      </c>
      <c r="I37" s="42" t="s">
        <v>3</v>
      </c>
      <c r="J37" s="41" t="s">
        <v>3</v>
      </c>
      <c r="K37" s="41" t="s">
        <v>3</v>
      </c>
      <c r="L37" s="41" t="s">
        <v>3</v>
      </c>
      <c r="M37" s="41" t="str">
        <f t="shared" si="0"/>
        <v>IfcControllerTypeEnum  some  MULTIPOSITION</v>
      </c>
      <c r="N37" s="37" t="str">
        <f>_xlfn.CONCAT("Conceitos: ", B37)</f>
        <v>Conceitos: Controladores</v>
      </c>
      <c r="O37" s="37" t="str">
        <f>_xlfn.CONCAT(C37," ")</f>
        <v xml:space="preserve">IfcDistributionElement </v>
      </c>
      <c r="P37" s="37" t="str">
        <f>_xlfn.CONCAT(D37," ")</f>
        <v xml:space="preserve">IfcDistributionControlElement </v>
      </c>
      <c r="Q37" s="65" t="str">
        <f>_xlfn.CONCAT(E37," ")</f>
        <v xml:space="preserve">IfcController </v>
      </c>
      <c r="R37" s="63" t="str">
        <f>_xlfn.CONCAT(F37, )</f>
        <v>IfcControllerTypeEnum</v>
      </c>
      <c r="S37" s="63" t="str">
        <f>_xlfn.CONCAT(G37, )</f>
        <v>MULTIPOSITION</v>
      </c>
      <c r="T37" s="37" t="str">
        <f>_xlfn.CONCAT(SUBSTITUTE(N37, "null", " ")," ",SUBSTITUTE(O37, "null", " ")," ",SUBSTITUTE(P37, "null", " ")," ",SUBSTITUTE(Q37, "null", " ")," ", SUBSTITUTE(R37, "null", " ")," ", SUBSTITUTE(S37, "null", " "))</f>
        <v>Conceitos: Controladores IfcDistributionElement  IfcDistributionControlElement  IfcController  IfcControllerTypeEnum MULTIPOSITION</v>
      </c>
      <c r="U37" s="37" t="str">
        <f>_xlfn.CONCAT("Consultar  ",V37)</f>
        <v>Consultar  -</v>
      </c>
      <c r="V37" s="64" t="s">
        <v>27</v>
      </c>
      <c r="W37" s="64" t="s">
        <v>27</v>
      </c>
      <c r="X37" s="72" t="str">
        <f>_xlfn.CONCAT("IFC4X3ADD2-key_",A37)</f>
        <v>IFC4X3ADD2-key_104</v>
      </c>
    </row>
    <row r="38" spans="1:24" ht="7.8" customHeight="1" x14ac:dyDescent="0.15">
      <c r="A38" s="68">
        <v>105</v>
      </c>
      <c r="B38" s="69" t="s">
        <v>244</v>
      </c>
      <c r="C38" s="69" t="s">
        <v>224</v>
      </c>
      <c r="D38" s="69" t="s">
        <v>225</v>
      </c>
      <c r="E38" s="70" t="s">
        <v>245</v>
      </c>
      <c r="F38" s="70" t="s">
        <v>246</v>
      </c>
      <c r="G38" s="70" t="s">
        <v>249</v>
      </c>
      <c r="H38" s="42" t="s">
        <v>3</v>
      </c>
      <c r="I38" s="42" t="s">
        <v>3</v>
      </c>
      <c r="J38" s="41" t="s">
        <v>3</v>
      </c>
      <c r="K38" s="41" t="s">
        <v>3</v>
      </c>
      <c r="L38" s="41" t="s">
        <v>3</v>
      </c>
      <c r="M38" s="41" t="str">
        <f t="shared" si="0"/>
        <v>IfcControllerTypeEnum  some  PROGRAMMABLE</v>
      </c>
      <c r="N38" s="37" t="str">
        <f>_xlfn.CONCAT("Conceitos: ", B38)</f>
        <v>Conceitos: Controladores</v>
      </c>
      <c r="O38" s="37" t="str">
        <f>_xlfn.CONCAT(C38," ")</f>
        <v xml:space="preserve">IfcDistributionElement </v>
      </c>
      <c r="P38" s="37" t="str">
        <f>_xlfn.CONCAT(D38," ")</f>
        <v xml:space="preserve">IfcDistributionControlElement </v>
      </c>
      <c r="Q38" s="65" t="str">
        <f>_xlfn.CONCAT(E38," ")</f>
        <v xml:space="preserve">IfcController </v>
      </c>
      <c r="R38" s="63" t="str">
        <f>_xlfn.CONCAT(F38, )</f>
        <v>IfcControllerTypeEnum</v>
      </c>
      <c r="S38" s="63" t="str">
        <f>_xlfn.CONCAT(G38, )</f>
        <v>PROGRAMMABLE</v>
      </c>
      <c r="T38" s="37" t="str">
        <f>_xlfn.CONCAT(SUBSTITUTE(N38, "null", " ")," ",SUBSTITUTE(O38, "null", " ")," ",SUBSTITUTE(P38, "null", " ")," ",SUBSTITUTE(Q38, "null", " ")," ", SUBSTITUTE(R38, "null", " ")," ", SUBSTITUTE(S38, "null", " "))</f>
        <v>Conceitos: Controladores IfcDistributionElement  IfcDistributionControlElement  IfcController  IfcControllerTypeEnum PROGRAMMABLE</v>
      </c>
      <c r="U38" s="37" t="str">
        <f>_xlfn.CONCAT("Consultar  ",V38)</f>
        <v>Consultar  -</v>
      </c>
      <c r="V38" s="64" t="s">
        <v>27</v>
      </c>
      <c r="W38" s="64" t="s">
        <v>27</v>
      </c>
      <c r="X38" s="72" t="str">
        <f>_xlfn.CONCAT("IFC4X3ADD2-key_",A38)</f>
        <v>IFC4X3ADD2-key_105</v>
      </c>
    </row>
    <row r="39" spans="1:24" ht="7.8" customHeight="1" x14ac:dyDescent="0.15">
      <c r="A39" s="68">
        <v>106</v>
      </c>
      <c r="B39" s="69" t="s">
        <v>244</v>
      </c>
      <c r="C39" s="69" t="s">
        <v>224</v>
      </c>
      <c r="D39" s="69" t="s">
        <v>225</v>
      </c>
      <c r="E39" s="70" t="s">
        <v>245</v>
      </c>
      <c r="F39" s="70" t="s">
        <v>246</v>
      </c>
      <c r="G39" s="70" t="s">
        <v>250</v>
      </c>
      <c r="H39" s="42" t="s">
        <v>3</v>
      </c>
      <c r="I39" s="42" t="s">
        <v>3</v>
      </c>
      <c r="J39" s="41" t="s">
        <v>3</v>
      </c>
      <c r="K39" s="41" t="s">
        <v>3</v>
      </c>
      <c r="L39" s="41" t="s">
        <v>3</v>
      </c>
      <c r="M39" s="41" t="str">
        <f t="shared" si="0"/>
        <v>IfcControllerTypeEnum  some  PROPORTIONAL</v>
      </c>
      <c r="N39" s="37" t="str">
        <f>_xlfn.CONCAT("Conceitos: ", B39)</f>
        <v>Conceitos: Controladores</v>
      </c>
      <c r="O39" s="37" t="str">
        <f>_xlfn.CONCAT(C39," ")</f>
        <v xml:space="preserve">IfcDistributionElement </v>
      </c>
      <c r="P39" s="37" t="str">
        <f>_xlfn.CONCAT(D39," ")</f>
        <v xml:space="preserve">IfcDistributionControlElement </v>
      </c>
      <c r="Q39" s="65" t="str">
        <f>_xlfn.CONCAT(E39," ")</f>
        <v xml:space="preserve">IfcController </v>
      </c>
      <c r="R39" s="63" t="str">
        <f>_xlfn.CONCAT(F39, )</f>
        <v>IfcControllerTypeEnum</v>
      </c>
      <c r="S39" s="63" t="str">
        <f>_xlfn.CONCAT(G39, )</f>
        <v>PROPORTIONAL</v>
      </c>
      <c r="T39" s="37" t="str">
        <f>_xlfn.CONCAT(SUBSTITUTE(N39, "null", " ")," ",SUBSTITUTE(O39, "null", " ")," ",SUBSTITUTE(P39, "null", " ")," ",SUBSTITUTE(Q39, "null", " ")," ", SUBSTITUTE(R39, "null", " ")," ", SUBSTITUTE(S39, "null", " "))</f>
        <v>Conceitos: Controladores IfcDistributionElement  IfcDistributionControlElement  IfcController  IfcControllerTypeEnum PROPORTIONAL</v>
      </c>
      <c r="U39" s="37" t="str">
        <f>_xlfn.CONCAT("Consultar  ",V39)</f>
        <v>Consultar  -</v>
      </c>
      <c r="V39" s="64" t="s">
        <v>27</v>
      </c>
      <c r="W39" s="64" t="s">
        <v>27</v>
      </c>
      <c r="X39" s="72" t="str">
        <f>_xlfn.CONCAT("IFC4X3ADD2-key_",A39)</f>
        <v>IFC4X3ADD2-key_106</v>
      </c>
    </row>
    <row r="40" spans="1:24" ht="7.8" customHeight="1" x14ac:dyDescent="0.15">
      <c r="A40" s="68">
        <v>107</v>
      </c>
      <c r="B40" s="69" t="s">
        <v>244</v>
      </c>
      <c r="C40" s="69" t="s">
        <v>224</v>
      </c>
      <c r="D40" s="69" t="s">
        <v>225</v>
      </c>
      <c r="E40" s="70" t="s">
        <v>245</v>
      </c>
      <c r="F40" s="70" t="s">
        <v>246</v>
      </c>
      <c r="G40" s="70" t="s">
        <v>251</v>
      </c>
      <c r="H40" s="42" t="s">
        <v>3</v>
      </c>
      <c r="I40" s="42" t="s">
        <v>3</v>
      </c>
      <c r="J40" s="41" t="s">
        <v>3</v>
      </c>
      <c r="K40" s="41" t="s">
        <v>3</v>
      </c>
      <c r="L40" s="41" t="s">
        <v>3</v>
      </c>
      <c r="M40" s="41" t="str">
        <f t="shared" si="0"/>
        <v>IfcControllerTypeEnum  some  TWOPOSITION</v>
      </c>
      <c r="N40" s="37" t="str">
        <f>_xlfn.CONCAT("Conceitos: ", B40)</f>
        <v>Conceitos: Controladores</v>
      </c>
      <c r="O40" s="37" t="str">
        <f>_xlfn.CONCAT(C40," ")</f>
        <v xml:space="preserve">IfcDistributionElement </v>
      </c>
      <c r="P40" s="37" t="str">
        <f>_xlfn.CONCAT(D40," ")</f>
        <v xml:space="preserve">IfcDistributionControlElement </v>
      </c>
      <c r="Q40" s="65" t="str">
        <f>_xlfn.CONCAT(E40," ")</f>
        <v xml:space="preserve">IfcController </v>
      </c>
      <c r="R40" s="63" t="str">
        <f>_xlfn.CONCAT(F40, )</f>
        <v>IfcControllerTypeEnum</v>
      </c>
      <c r="S40" s="63" t="str">
        <f>_xlfn.CONCAT(G40, )</f>
        <v>TWOPOSITION</v>
      </c>
      <c r="T40" s="37" t="str">
        <f>_xlfn.CONCAT(SUBSTITUTE(N40, "null", " ")," ",SUBSTITUTE(O40, "null", " ")," ",SUBSTITUTE(P40, "null", " ")," ",SUBSTITUTE(Q40, "null", " ")," ", SUBSTITUTE(R40, "null", " ")," ", SUBSTITUTE(S40, "null", " "))</f>
        <v>Conceitos: Controladores IfcDistributionElement  IfcDistributionControlElement  IfcController  IfcControllerTypeEnum TWOPOSITION</v>
      </c>
      <c r="U40" s="37" t="str">
        <f>_xlfn.CONCAT("Consultar  ",V40)</f>
        <v>Consultar  -</v>
      </c>
      <c r="V40" s="64" t="s">
        <v>27</v>
      </c>
      <c r="W40" s="64" t="s">
        <v>27</v>
      </c>
      <c r="X40" s="72" t="str">
        <f>_xlfn.CONCAT("IFC4X3ADD2-key_",A40)</f>
        <v>IFC4X3ADD2-key_107</v>
      </c>
    </row>
    <row r="41" spans="1:24" ht="7.8" customHeight="1" x14ac:dyDescent="0.15">
      <c r="A41" s="68">
        <v>108</v>
      </c>
      <c r="B41" s="69" t="s">
        <v>252</v>
      </c>
      <c r="C41" s="69" t="s">
        <v>224</v>
      </c>
      <c r="D41" s="69" t="s">
        <v>253</v>
      </c>
      <c r="E41" s="70" t="s">
        <v>254</v>
      </c>
      <c r="F41" s="70" t="s">
        <v>255</v>
      </c>
      <c r="G41" s="70" t="s">
        <v>256</v>
      </c>
      <c r="H41" s="42" t="s">
        <v>3</v>
      </c>
      <c r="I41" s="42" t="s">
        <v>3</v>
      </c>
      <c r="J41" s="41" t="s">
        <v>3</v>
      </c>
      <c r="K41" s="41" t="s">
        <v>3</v>
      </c>
      <c r="L41" s="41" t="s">
        <v>3</v>
      </c>
      <c r="M41" s="41" t="str">
        <f t="shared" si="0"/>
        <v>IfcDistributionChamberElementTypeEnum  some  FORMEDDUCT</v>
      </c>
      <c r="N41" s="37" t="str">
        <f>_xlfn.CONCAT("Conceitos: ", B41)</f>
        <v>Conceitos: Câmaras</v>
      </c>
      <c r="O41" s="37" t="str">
        <f>_xlfn.CONCAT(C41," ")</f>
        <v xml:space="preserve">IfcDistributionElement </v>
      </c>
      <c r="P41" s="37" t="str">
        <f>_xlfn.CONCAT(D41," ")</f>
        <v xml:space="preserve">IfcDistributionFlowElement </v>
      </c>
      <c r="Q41" s="65" t="str">
        <f>_xlfn.CONCAT(E41," ")</f>
        <v xml:space="preserve">IfcDistributionChamberElement </v>
      </c>
      <c r="R41" s="63" t="str">
        <f>_xlfn.CONCAT(F41, )</f>
        <v>IfcDistributionChamberElementTypeEnum</v>
      </c>
      <c r="S41" s="63" t="str">
        <f>_xlfn.CONCAT(G41, )</f>
        <v>FORMEDDUCT</v>
      </c>
      <c r="T41" s="37" t="str">
        <f>_xlfn.CONCAT(SUBSTITUTE(N41, "null", " ")," ",SUBSTITUTE(O41, "null", " ")," ",SUBSTITUTE(P41, "null", " ")," ",SUBSTITUTE(Q41, "null", " ")," ", SUBSTITUTE(R41, "null", " ")," ", SUBSTITUTE(S41, "null", " "))</f>
        <v>Conceitos: Câmaras IfcDistributionElement  IfcDistributionFlowElement  IfcDistributionChamberElement  IfcDistributionChamberElementTypeEnum FORMEDDUCT</v>
      </c>
      <c r="U41" s="37" t="str">
        <f>_xlfn.CONCAT("Consultar  ",V41)</f>
        <v>Consultar  -</v>
      </c>
      <c r="V41" s="64" t="s">
        <v>27</v>
      </c>
      <c r="W41" s="64" t="s">
        <v>27</v>
      </c>
      <c r="X41" s="72" t="str">
        <f>_xlfn.CONCAT("IFC4X3ADD2-key_",A41)</f>
        <v>IFC4X3ADD2-key_108</v>
      </c>
    </row>
    <row r="42" spans="1:24" ht="7.8" customHeight="1" x14ac:dyDescent="0.15">
      <c r="A42" s="68">
        <v>109</v>
      </c>
      <c r="B42" s="69" t="s">
        <v>252</v>
      </c>
      <c r="C42" s="69" t="s">
        <v>224</v>
      </c>
      <c r="D42" s="69" t="s">
        <v>253</v>
      </c>
      <c r="E42" s="70" t="s">
        <v>254</v>
      </c>
      <c r="F42" s="70" t="s">
        <v>255</v>
      </c>
      <c r="G42" s="70" t="s">
        <v>257</v>
      </c>
      <c r="H42" s="42" t="s">
        <v>3</v>
      </c>
      <c r="I42" s="42" t="s">
        <v>3</v>
      </c>
      <c r="J42" s="41" t="s">
        <v>3</v>
      </c>
      <c r="K42" s="41" t="s">
        <v>3</v>
      </c>
      <c r="L42" s="41" t="s">
        <v>3</v>
      </c>
      <c r="M42" s="41" t="str">
        <f t="shared" si="0"/>
        <v>IfcDistributionChamberElementTypeEnum  some  INSPECTIONCHAMBER</v>
      </c>
      <c r="N42" s="37" t="str">
        <f>_xlfn.CONCAT("Conceitos: ", B42)</f>
        <v>Conceitos: Câmaras</v>
      </c>
      <c r="O42" s="37" t="str">
        <f>_xlfn.CONCAT(C42," ")</f>
        <v xml:space="preserve">IfcDistributionElement </v>
      </c>
      <c r="P42" s="37" t="str">
        <f>_xlfn.CONCAT(D42," ")</f>
        <v xml:space="preserve">IfcDistributionFlowElement </v>
      </c>
      <c r="Q42" s="65" t="str">
        <f>_xlfn.CONCAT(E42," ")</f>
        <v xml:space="preserve">IfcDistributionChamberElement </v>
      </c>
      <c r="R42" s="63" t="str">
        <f>_xlfn.CONCAT(F42, )</f>
        <v>IfcDistributionChamberElementTypeEnum</v>
      </c>
      <c r="S42" s="63" t="str">
        <f>_xlfn.CONCAT(G42, )</f>
        <v>INSPECTIONCHAMBER</v>
      </c>
      <c r="T42" s="37" t="str">
        <f>_xlfn.CONCAT(SUBSTITUTE(N42, "null", " ")," ",SUBSTITUTE(O42, "null", " ")," ",SUBSTITUTE(P42, "null", " ")," ",SUBSTITUTE(Q42, "null", " ")," ", SUBSTITUTE(R42, "null", " ")," ", SUBSTITUTE(S42, "null", " "))</f>
        <v>Conceitos: Câmaras IfcDistributionElement  IfcDistributionFlowElement  IfcDistributionChamberElement  IfcDistributionChamberElementTypeEnum INSPECTIONCHAMBER</v>
      </c>
      <c r="U42" s="37" t="str">
        <f>_xlfn.CONCAT("Consultar  ",V42)</f>
        <v>Consultar  -</v>
      </c>
      <c r="V42" s="64" t="s">
        <v>27</v>
      </c>
      <c r="W42" s="64" t="s">
        <v>27</v>
      </c>
      <c r="X42" s="72" t="str">
        <f>_xlfn.CONCAT("IFC4X3ADD2-key_",A42)</f>
        <v>IFC4X3ADD2-key_109</v>
      </c>
    </row>
    <row r="43" spans="1:24" ht="7.8" customHeight="1" x14ac:dyDescent="0.15">
      <c r="A43" s="68">
        <v>110</v>
      </c>
      <c r="B43" s="69" t="s">
        <v>252</v>
      </c>
      <c r="C43" s="69" t="s">
        <v>224</v>
      </c>
      <c r="D43" s="69" t="s">
        <v>253</v>
      </c>
      <c r="E43" s="70" t="s">
        <v>254</v>
      </c>
      <c r="F43" s="70" t="s">
        <v>255</v>
      </c>
      <c r="G43" s="70" t="s">
        <v>258</v>
      </c>
      <c r="H43" s="42" t="s">
        <v>3</v>
      </c>
      <c r="I43" s="42" t="s">
        <v>3</v>
      </c>
      <c r="J43" s="41" t="s">
        <v>3</v>
      </c>
      <c r="K43" s="41" t="s">
        <v>3</v>
      </c>
      <c r="L43" s="41" t="s">
        <v>3</v>
      </c>
      <c r="M43" s="41" t="str">
        <f t="shared" si="0"/>
        <v>IfcDistributionChamberElementTypeEnum  some  INSPECTIONPIT</v>
      </c>
      <c r="N43" s="37" t="str">
        <f>_xlfn.CONCAT("Conceitos: ", B43)</f>
        <v>Conceitos: Câmaras</v>
      </c>
      <c r="O43" s="37" t="str">
        <f>_xlfn.CONCAT(C43," ")</f>
        <v xml:space="preserve">IfcDistributionElement </v>
      </c>
      <c r="P43" s="37" t="str">
        <f>_xlfn.CONCAT(D43," ")</f>
        <v xml:space="preserve">IfcDistributionFlowElement </v>
      </c>
      <c r="Q43" s="65" t="str">
        <f>_xlfn.CONCAT(E43," ")</f>
        <v xml:space="preserve">IfcDistributionChamberElement </v>
      </c>
      <c r="R43" s="63" t="str">
        <f>_xlfn.CONCAT(F43, )</f>
        <v>IfcDistributionChamberElementTypeEnum</v>
      </c>
      <c r="S43" s="63" t="str">
        <f>_xlfn.CONCAT(G43, )</f>
        <v>INSPECTIONPIT</v>
      </c>
      <c r="T43" s="37" t="str">
        <f>_xlfn.CONCAT(SUBSTITUTE(N43, "null", " ")," ",SUBSTITUTE(O43, "null", " ")," ",SUBSTITUTE(P43, "null", " ")," ",SUBSTITUTE(Q43, "null", " ")," ", SUBSTITUTE(R43, "null", " ")," ", SUBSTITUTE(S43, "null", " "))</f>
        <v>Conceitos: Câmaras IfcDistributionElement  IfcDistributionFlowElement  IfcDistributionChamberElement  IfcDistributionChamberElementTypeEnum INSPECTIONPIT</v>
      </c>
      <c r="U43" s="37" t="str">
        <f>_xlfn.CONCAT("Consultar  ",V43)</f>
        <v>Consultar  -</v>
      </c>
      <c r="V43" s="64" t="s">
        <v>27</v>
      </c>
      <c r="W43" s="64" t="s">
        <v>27</v>
      </c>
      <c r="X43" s="72" t="str">
        <f>_xlfn.CONCAT("IFC4X3ADD2-key_",A43)</f>
        <v>IFC4X3ADD2-key_110</v>
      </c>
    </row>
    <row r="44" spans="1:24" ht="7.8" customHeight="1" x14ac:dyDescent="0.15">
      <c r="A44" s="68">
        <v>111</v>
      </c>
      <c r="B44" s="69" t="s">
        <v>252</v>
      </c>
      <c r="C44" s="69" t="s">
        <v>224</v>
      </c>
      <c r="D44" s="69" t="s">
        <v>253</v>
      </c>
      <c r="E44" s="70" t="s">
        <v>254</v>
      </c>
      <c r="F44" s="70" t="s">
        <v>255</v>
      </c>
      <c r="G44" s="70" t="s">
        <v>259</v>
      </c>
      <c r="H44" s="42" t="s">
        <v>3</v>
      </c>
      <c r="I44" s="42" t="s">
        <v>3</v>
      </c>
      <c r="J44" s="41" t="s">
        <v>3</v>
      </c>
      <c r="K44" s="41" t="s">
        <v>3</v>
      </c>
      <c r="L44" s="41" t="s">
        <v>3</v>
      </c>
      <c r="M44" s="41" t="str">
        <f t="shared" si="0"/>
        <v>IfcDistributionChamberElementTypeEnum  some  MANHOLE</v>
      </c>
      <c r="N44" s="37" t="str">
        <f>_xlfn.CONCAT("Conceitos: ", B44)</f>
        <v>Conceitos: Câmaras</v>
      </c>
      <c r="O44" s="37" t="str">
        <f>_xlfn.CONCAT(C44," ")</f>
        <v xml:space="preserve">IfcDistributionElement </v>
      </c>
      <c r="P44" s="37" t="str">
        <f>_xlfn.CONCAT(D44," ")</f>
        <v xml:space="preserve">IfcDistributionFlowElement </v>
      </c>
      <c r="Q44" s="65" t="str">
        <f>_xlfn.CONCAT(E44," ")</f>
        <v xml:space="preserve">IfcDistributionChamberElement </v>
      </c>
      <c r="R44" s="63" t="str">
        <f>_xlfn.CONCAT(F44, )</f>
        <v>IfcDistributionChamberElementTypeEnum</v>
      </c>
      <c r="S44" s="63" t="str">
        <f>_xlfn.CONCAT(G44, )</f>
        <v>MANHOLE</v>
      </c>
      <c r="T44" s="37" t="str">
        <f>_xlfn.CONCAT(SUBSTITUTE(N44, "null", " ")," ",SUBSTITUTE(O44, "null", " ")," ",SUBSTITUTE(P44, "null", " ")," ",SUBSTITUTE(Q44, "null", " ")," ", SUBSTITUTE(R44, "null", " ")," ", SUBSTITUTE(S44, "null", " "))</f>
        <v>Conceitos: Câmaras IfcDistributionElement  IfcDistributionFlowElement  IfcDistributionChamberElement  IfcDistributionChamberElementTypeEnum MANHOLE</v>
      </c>
      <c r="U44" s="37" t="str">
        <f>_xlfn.CONCAT("Consultar  ",V44)</f>
        <v>Consultar  -</v>
      </c>
      <c r="V44" s="64" t="s">
        <v>27</v>
      </c>
      <c r="W44" s="64" t="s">
        <v>27</v>
      </c>
      <c r="X44" s="72" t="str">
        <f>_xlfn.CONCAT("IFC4X3ADD2-key_",A44)</f>
        <v>IFC4X3ADD2-key_111</v>
      </c>
    </row>
    <row r="45" spans="1:24" ht="7.8" customHeight="1" x14ac:dyDescent="0.15">
      <c r="A45" s="68">
        <v>112</v>
      </c>
      <c r="B45" s="69" t="s">
        <v>252</v>
      </c>
      <c r="C45" s="69" t="s">
        <v>224</v>
      </c>
      <c r="D45" s="69" t="s">
        <v>253</v>
      </c>
      <c r="E45" s="70" t="s">
        <v>254</v>
      </c>
      <c r="F45" s="70" t="s">
        <v>255</v>
      </c>
      <c r="G45" s="70" t="s">
        <v>260</v>
      </c>
      <c r="H45" s="42" t="s">
        <v>3</v>
      </c>
      <c r="I45" s="42" t="s">
        <v>3</v>
      </c>
      <c r="J45" s="41" t="s">
        <v>3</v>
      </c>
      <c r="K45" s="41" t="s">
        <v>3</v>
      </c>
      <c r="L45" s="41" t="s">
        <v>3</v>
      </c>
      <c r="M45" s="41" t="str">
        <f t="shared" si="0"/>
        <v>IfcDistributionChamberElementTypeEnum  some  METERCHAMBER</v>
      </c>
      <c r="N45" s="37" t="str">
        <f>_xlfn.CONCAT("Conceitos: ", B45)</f>
        <v>Conceitos: Câmaras</v>
      </c>
      <c r="O45" s="37" t="str">
        <f>_xlfn.CONCAT(C45," ")</f>
        <v xml:space="preserve">IfcDistributionElement </v>
      </c>
      <c r="P45" s="37" t="str">
        <f>_xlfn.CONCAT(D45," ")</f>
        <v xml:space="preserve">IfcDistributionFlowElement </v>
      </c>
      <c r="Q45" s="65" t="str">
        <f>_xlfn.CONCAT(E45," ")</f>
        <v xml:space="preserve">IfcDistributionChamberElement </v>
      </c>
      <c r="R45" s="63" t="str">
        <f>_xlfn.CONCAT(F45, )</f>
        <v>IfcDistributionChamberElementTypeEnum</v>
      </c>
      <c r="S45" s="63" t="str">
        <f>_xlfn.CONCAT(G45, )</f>
        <v>METERCHAMBER</v>
      </c>
      <c r="T45" s="37" t="str">
        <f>_xlfn.CONCAT(SUBSTITUTE(N45, "null", " ")," ",SUBSTITUTE(O45, "null", " ")," ",SUBSTITUTE(P45, "null", " ")," ",SUBSTITUTE(Q45, "null", " ")," ", SUBSTITUTE(R45, "null", " ")," ", SUBSTITUTE(S45, "null", " "))</f>
        <v>Conceitos: Câmaras IfcDistributionElement  IfcDistributionFlowElement  IfcDistributionChamberElement  IfcDistributionChamberElementTypeEnum METERCHAMBER</v>
      </c>
      <c r="U45" s="37" t="str">
        <f>_xlfn.CONCAT("Consultar  ",V45)</f>
        <v>Consultar  -</v>
      </c>
      <c r="V45" s="64" t="s">
        <v>27</v>
      </c>
      <c r="W45" s="64" t="s">
        <v>27</v>
      </c>
      <c r="X45" s="72" t="str">
        <f>_xlfn.CONCAT("IFC4X3ADD2-key_",A45)</f>
        <v>IFC4X3ADD2-key_112</v>
      </c>
    </row>
    <row r="46" spans="1:24" ht="7.8" customHeight="1" x14ac:dyDescent="0.15">
      <c r="A46" s="68">
        <v>113</v>
      </c>
      <c r="B46" s="69" t="s">
        <v>252</v>
      </c>
      <c r="C46" s="69" t="s">
        <v>224</v>
      </c>
      <c r="D46" s="69" t="s">
        <v>253</v>
      </c>
      <c r="E46" s="70" t="s">
        <v>254</v>
      </c>
      <c r="F46" s="70" t="s">
        <v>255</v>
      </c>
      <c r="G46" s="70" t="s">
        <v>261</v>
      </c>
      <c r="H46" s="42" t="s">
        <v>3</v>
      </c>
      <c r="I46" s="42" t="s">
        <v>3</v>
      </c>
      <c r="J46" s="41" t="s">
        <v>3</v>
      </c>
      <c r="K46" s="41" t="s">
        <v>3</v>
      </c>
      <c r="L46" s="41" t="s">
        <v>3</v>
      </c>
      <c r="M46" s="41" t="str">
        <f t="shared" si="0"/>
        <v>IfcDistributionChamberElementTypeEnum  some  SUMP</v>
      </c>
      <c r="N46" s="37" t="str">
        <f>_xlfn.CONCAT("Conceitos: ", B46)</f>
        <v>Conceitos: Câmaras</v>
      </c>
      <c r="O46" s="37" t="str">
        <f>_xlfn.CONCAT(C46," ")</f>
        <v xml:space="preserve">IfcDistributionElement </v>
      </c>
      <c r="P46" s="37" t="str">
        <f>_xlfn.CONCAT(D46," ")</f>
        <v xml:space="preserve">IfcDistributionFlowElement </v>
      </c>
      <c r="Q46" s="65" t="str">
        <f>_xlfn.CONCAT(E46," ")</f>
        <v xml:space="preserve">IfcDistributionChamberElement </v>
      </c>
      <c r="R46" s="63" t="str">
        <f>_xlfn.CONCAT(F46, )</f>
        <v>IfcDistributionChamberElementTypeEnum</v>
      </c>
      <c r="S46" s="63" t="str">
        <f>_xlfn.CONCAT(G46, )</f>
        <v>SUMP</v>
      </c>
      <c r="T46" s="37" t="str">
        <f>_xlfn.CONCAT(SUBSTITUTE(N46, "null", " ")," ",SUBSTITUTE(O46, "null", " ")," ",SUBSTITUTE(P46, "null", " ")," ",SUBSTITUTE(Q46, "null", " ")," ", SUBSTITUTE(R46, "null", " ")," ", SUBSTITUTE(S46, "null", " "))</f>
        <v>Conceitos: Câmaras IfcDistributionElement  IfcDistributionFlowElement  IfcDistributionChamberElement  IfcDistributionChamberElementTypeEnum SUMP</v>
      </c>
      <c r="U46" s="37" t="str">
        <f>_xlfn.CONCAT("Consultar  ",V46)</f>
        <v>Consultar  -</v>
      </c>
      <c r="V46" s="64" t="s">
        <v>27</v>
      </c>
      <c r="W46" s="64" t="s">
        <v>27</v>
      </c>
      <c r="X46" s="72" t="str">
        <f>_xlfn.CONCAT("IFC4X3ADD2-key_",A46)</f>
        <v>IFC4X3ADD2-key_113</v>
      </c>
    </row>
    <row r="47" spans="1:24" ht="7.8" customHeight="1" x14ac:dyDescent="0.15">
      <c r="A47" s="68">
        <v>114</v>
      </c>
      <c r="B47" s="69" t="s">
        <v>252</v>
      </c>
      <c r="C47" s="69" t="s">
        <v>224</v>
      </c>
      <c r="D47" s="69" t="s">
        <v>253</v>
      </c>
      <c r="E47" s="70" t="s">
        <v>254</v>
      </c>
      <c r="F47" s="70" t="s">
        <v>255</v>
      </c>
      <c r="G47" s="70" t="s">
        <v>262</v>
      </c>
      <c r="H47" s="42" t="s">
        <v>3</v>
      </c>
      <c r="I47" s="42" t="s">
        <v>3</v>
      </c>
      <c r="J47" s="41" t="s">
        <v>3</v>
      </c>
      <c r="K47" s="41" t="s">
        <v>3</v>
      </c>
      <c r="L47" s="41" t="s">
        <v>3</v>
      </c>
      <c r="M47" s="41" t="str">
        <f t="shared" si="0"/>
        <v>IfcDistributionChamberElementTypeEnum  some  TRENCH</v>
      </c>
      <c r="N47" s="37" t="str">
        <f>_xlfn.CONCAT("Conceitos: ", B47)</f>
        <v>Conceitos: Câmaras</v>
      </c>
      <c r="O47" s="37" t="str">
        <f>_xlfn.CONCAT(C47," ")</f>
        <v xml:space="preserve">IfcDistributionElement </v>
      </c>
      <c r="P47" s="37" t="str">
        <f>_xlfn.CONCAT(D47," ")</f>
        <v xml:space="preserve">IfcDistributionFlowElement </v>
      </c>
      <c r="Q47" s="65" t="str">
        <f>_xlfn.CONCAT(E47," ")</f>
        <v xml:space="preserve">IfcDistributionChamberElement </v>
      </c>
      <c r="R47" s="63" t="str">
        <f>_xlfn.CONCAT(F47, )</f>
        <v>IfcDistributionChamberElementTypeEnum</v>
      </c>
      <c r="S47" s="63" t="str">
        <f>_xlfn.CONCAT(G47, )</f>
        <v>TRENCH</v>
      </c>
      <c r="T47" s="37" t="str">
        <f>_xlfn.CONCAT(SUBSTITUTE(N47, "null", " ")," ",SUBSTITUTE(O47, "null", " ")," ",SUBSTITUTE(P47, "null", " ")," ",SUBSTITUTE(Q47, "null", " ")," ", SUBSTITUTE(R47, "null", " ")," ", SUBSTITUTE(S47, "null", " "))</f>
        <v>Conceitos: Câmaras IfcDistributionElement  IfcDistributionFlowElement  IfcDistributionChamberElement  IfcDistributionChamberElementTypeEnum TRENCH</v>
      </c>
      <c r="U47" s="37" t="str">
        <f>_xlfn.CONCAT("Consultar  ",V47)</f>
        <v>Consultar  -</v>
      </c>
      <c r="V47" s="64" t="s">
        <v>27</v>
      </c>
      <c r="W47" s="64" t="s">
        <v>27</v>
      </c>
      <c r="X47" s="72" t="str">
        <f>_xlfn.CONCAT("IFC4X3ADD2-key_",A47)</f>
        <v>IFC4X3ADD2-key_114</v>
      </c>
    </row>
    <row r="48" spans="1:24" ht="7.8" customHeight="1" x14ac:dyDescent="0.15">
      <c r="A48" s="68">
        <v>115</v>
      </c>
      <c r="B48" s="69" t="s">
        <v>252</v>
      </c>
      <c r="C48" s="69" t="s">
        <v>224</v>
      </c>
      <c r="D48" s="69" t="s">
        <v>253</v>
      </c>
      <c r="E48" s="70" t="s">
        <v>254</v>
      </c>
      <c r="F48" s="70" t="s">
        <v>255</v>
      </c>
      <c r="G48" s="70" t="s">
        <v>263</v>
      </c>
      <c r="H48" s="42" t="s">
        <v>3</v>
      </c>
      <c r="I48" s="42" t="s">
        <v>3</v>
      </c>
      <c r="J48" s="41" t="s">
        <v>3</v>
      </c>
      <c r="K48" s="41" t="s">
        <v>3</v>
      </c>
      <c r="L48" s="41" t="s">
        <v>3</v>
      </c>
      <c r="M48" s="41" t="str">
        <f t="shared" si="0"/>
        <v>IfcDistributionChamberElementTypeEnum  some  VALVECHAMBER</v>
      </c>
      <c r="N48" s="37" t="str">
        <f>_xlfn.CONCAT("Conceitos: ", B48)</f>
        <v>Conceitos: Câmaras</v>
      </c>
      <c r="O48" s="37" t="str">
        <f>_xlfn.CONCAT(C48," ")</f>
        <v xml:space="preserve">IfcDistributionElement </v>
      </c>
      <c r="P48" s="37" t="str">
        <f>_xlfn.CONCAT(D48," ")</f>
        <v xml:space="preserve">IfcDistributionFlowElement </v>
      </c>
      <c r="Q48" s="65" t="str">
        <f>_xlfn.CONCAT(E48," ")</f>
        <v xml:space="preserve">IfcDistributionChamberElement </v>
      </c>
      <c r="R48" s="63" t="str">
        <f>_xlfn.CONCAT(F48, )</f>
        <v>IfcDistributionChamberElementTypeEnum</v>
      </c>
      <c r="S48" s="63" t="str">
        <f>_xlfn.CONCAT(G48, )</f>
        <v>VALVECHAMBER</v>
      </c>
      <c r="T48" s="37" t="str">
        <f>_xlfn.CONCAT(SUBSTITUTE(N48, "null", " ")," ",SUBSTITUTE(O48, "null", " ")," ",SUBSTITUTE(P48, "null", " ")," ",SUBSTITUTE(Q48, "null", " ")," ", SUBSTITUTE(R48, "null", " ")," ", SUBSTITUTE(S48, "null", " "))</f>
        <v>Conceitos: Câmaras IfcDistributionElement  IfcDistributionFlowElement  IfcDistributionChamberElement  IfcDistributionChamberElementTypeEnum VALVECHAMBER</v>
      </c>
      <c r="U48" s="37" t="str">
        <f>_xlfn.CONCAT("Consultar  ",V48)</f>
        <v>Consultar  -</v>
      </c>
      <c r="V48" s="64" t="s">
        <v>27</v>
      </c>
      <c r="W48" s="64" t="s">
        <v>27</v>
      </c>
      <c r="X48" s="72" t="str">
        <f>_xlfn.CONCAT("IFC4X3ADD2-key_",A48)</f>
        <v>IFC4X3ADD2-key_115</v>
      </c>
    </row>
    <row r="49" spans="1:24" ht="7.8" customHeight="1" x14ac:dyDescent="0.15">
      <c r="A49" s="68">
        <v>116</v>
      </c>
      <c r="B49" s="69" t="s">
        <v>264</v>
      </c>
      <c r="C49" s="69" t="s">
        <v>224</v>
      </c>
      <c r="D49" s="69" t="s">
        <v>225</v>
      </c>
      <c r="E49" s="70" t="s">
        <v>265</v>
      </c>
      <c r="F49" s="70" t="s">
        <v>266</v>
      </c>
      <c r="G49" s="70" t="s">
        <v>267</v>
      </c>
      <c r="H49" s="42" t="s">
        <v>3</v>
      </c>
      <c r="I49" s="42" t="s">
        <v>3</v>
      </c>
      <c r="J49" s="41" t="s">
        <v>3</v>
      </c>
      <c r="K49" s="41" t="s">
        <v>3</v>
      </c>
      <c r="L49" s="41" t="s">
        <v>3</v>
      </c>
      <c r="M49" s="41" t="str">
        <f t="shared" si="0"/>
        <v>IfcFlowInstrumentTypeEnum  some  AMMETER</v>
      </c>
      <c r="N49" s="37" t="str">
        <f>_xlfn.CONCAT("Conceitos: ", B49)</f>
        <v>Conceitos: Instrumentos</v>
      </c>
      <c r="O49" s="37" t="str">
        <f>_xlfn.CONCAT(C49," ")</f>
        <v xml:space="preserve">IfcDistributionElement </v>
      </c>
      <c r="P49" s="37" t="str">
        <f>_xlfn.CONCAT(D49," ")</f>
        <v xml:space="preserve">IfcDistributionControlElement </v>
      </c>
      <c r="Q49" s="65" t="str">
        <f>_xlfn.CONCAT(E49," ")</f>
        <v xml:space="preserve">IfcFlowInstrument </v>
      </c>
      <c r="R49" s="63" t="str">
        <f>_xlfn.CONCAT(F49, )</f>
        <v>IfcFlowInstrumentTypeEnum</v>
      </c>
      <c r="S49" s="63" t="str">
        <f>_xlfn.CONCAT(G49, )</f>
        <v>AMMETER</v>
      </c>
      <c r="T49" s="37" t="str">
        <f>_xlfn.CONCAT(SUBSTITUTE(N49, "null", " ")," ",SUBSTITUTE(O49, "null", " ")," ",SUBSTITUTE(P49, "null", " ")," ",SUBSTITUTE(Q49, "null", " ")," ", SUBSTITUTE(R49, "null", " ")," ", SUBSTITUTE(S49, "null", " "))</f>
        <v>Conceitos: Instrumentos IfcDistributionElement  IfcDistributionControlElement  IfcFlowInstrument  IfcFlowInstrumentTypeEnum AMMETER</v>
      </c>
      <c r="U49" s="37" t="str">
        <f>_xlfn.CONCAT("Consultar  ",V49)</f>
        <v>Consultar  -</v>
      </c>
      <c r="V49" s="64" t="s">
        <v>27</v>
      </c>
      <c r="W49" s="64" t="s">
        <v>27</v>
      </c>
      <c r="X49" s="72" t="str">
        <f>_xlfn.CONCAT("IFC4X3ADD2-key_",A49)</f>
        <v>IFC4X3ADD2-key_116</v>
      </c>
    </row>
    <row r="50" spans="1:24" ht="7.8" customHeight="1" x14ac:dyDescent="0.15">
      <c r="A50" s="68">
        <v>117</v>
      </c>
      <c r="B50" s="69" t="s">
        <v>264</v>
      </c>
      <c r="C50" s="69" t="s">
        <v>224</v>
      </c>
      <c r="D50" s="69" t="s">
        <v>225</v>
      </c>
      <c r="E50" s="70" t="s">
        <v>265</v>
      </c>
      <c r="F50" s="70" t="s">
        <v>266</v>
      </c>
      <c r="G50" s="70" t="s">
        <v>268</v>
      </c>
      <c r="H50" s="42" t="s">
        <v>3</v>
      </c>
      <c r="I50" s="42" t="s">
        <v>3</v>
      </c>
      <c r="J50" s="41" t="s">
        <v>3</v>
      </c>
      <c r="K50" s="41" t="s">
        <v>3</v>
      </c>
      <c r="L50" s="41" t="s">
        <v>3</v>
      </c>
      <c r="M50" s="41" t="str">
        <f t="shared" si="0"/>
        <v>IfcFlowInstrumentTypeEnum  some  COMBINED</v>
      </c>
      <c r="N50" s="37" t="str">
        <f>_xlfn.CONCAT("Conceitos: ", B50)</f>
        <v>Conceitos: Instrumentos</v>
      </c>
      <c r="O50" s="37" t="str">
        <f>_xlfn.CONCAT(C50," ")</f>
        <v xml:space="preserve">IfcDistributionElement </v>
      </c>
      <c r="P50" s="37" t="str">
        <f>_xlfn.CONCAT(D50," ")</f>
        <v xml:space="preserve">IfcDistributionControlElement </v>
      </c>
      <c r="Q50" s="65" t="str">
        <f>_xlfn.CONCAT(E50," ")</f>
        <v xml:space="preserve">IfcFlowInstrument </v>
      </c>
      <c r="R50" s="63" t="str">
        <f>_xlfn.CONCAT(F50, )</f>
        <v>IfcFlowInstrumentTypeEnum</v>
      </c>
      <c r="S50" s="63" t="str">
        <f>_xlfn.CONCAT(G50, )</f>
        <v>COMBINED</v>
      </c>
      <c r="T50" s="37" t="str">
        <f>_xlfn.CONCAT(SUBSTITUTE(N50, "null", " ")," ",SUBSTITUTE(O50, "null", " ")," ",SUBSTITUTE(P50, "null", " ")," ",SUBSTITUTE(Q50, "null", " ")," ", SUBSTITUTE(R50, "null", " ")," ", SUBSTITUTE(S50, "null", " "))</f>
        <v>Conceitos: Instrumentos IfcDistributionElement  IfcDistributionControlElement  IfcFlowInstrument  IfcFlowInstrumentTypeEnum COMBINED</v>
      </c>
      <c r="U50" s="37" t="str">
        <f>_xlfn.CONCAT("Consultar  ",V50)</f>
        <v>Consultar  -</v>
      </c>
      <c r="V50" s="64" t="s">
        <v>27</v>
      </c>
      <c r="W50" s="64" t="s">
        <v>27</v>
      </c>
      <c r="X50" s="72" t="str">
        <f>_xlfn.CONCAT("IFC4X3ADD2-key_",A50)</f>
        <v>IFC4X3ADD2-key_117</v>
      </c>
    </row>
    <row r="51" spans="1:24" ht="7.8" customHeight="1" x14ac:dyDescent="0.15">
      <c r="A51" s="68">
        <v>118</v>
      </c>
      <c r="B51" s="69" t="s">
        <v>264</v>
      </c>
      <c r="C51" s="69" t="s">
        <v>224</v>
      </c>
      <c r="D51" s="69" t="s">
        <v>225</v>
      </c>
      <c r="E51" s="70" t="s">
        <v>265</v>
      </c>
      <c r="F51" s="70" t="s">
        <v>266</v>
      </c>
      <c r="G51" s="70" t="s">
        <v>269</v>
      </c>
      <c r="H51" s="42" t="s">
        <v>3</v>
      </c>
      <c r="I51" s="42" t="s">
        <v>3</v>
      </c>
      <c r="J51" s="41" t="s">
        <v>3</v>
      </c>
      <c r="K51" s="41" t="s">
        <v>3</v>
      </c>
      <c r="L51" s="41" t="s">
        <v>3</v>
      </c>
      <c r="M51" s="41" t="str">
        <f t="shared" si="0"/>
        <v>IfcFlowInstrumentTypeEnum  some  FREQUENCYMETER</v>
      </c>
      <c r="N51" s="37" t="str">
        <f>_xlfn.CONCAT("Conceitos: ", B51)</f>
        <v>Conceitos: Instrumentos</v>
      </c>
      <c r="O51" s="37" t="str">
        <f>_xlfn.CONCAT(C51," ")</f>
        <v xml:space="preserve">IfcDistributionElement </v>
      </c>
      <c r="P51" s="37" t="str">
        <f>_xlfn.CONCAT(D51," ")</f>
        <v xml:space="preserve">IfcDistributionControlElement </v>
      </c>
      <c r="Q51" s="65" t="str">
        <f>_xlfn.CONCAT(E51," ")</f>
        <v xml:space="preserve">IfcFlowInstrument </v>
      </c>
      <c r="R51" s="63" t="str">
        <f>_xlfn.CONCAT(F51, )</f>
        <v>IfcFlowInstrumentTypeEnum</v>
      </c>
      <c r="S51" s="63" t="str">
        <f>_xlfn.CONCAT(G51, )</f>
        <v>FREQUENCYMETER</v>
      </c>
      <c r="T51" s="37" t="str">
        <f>_xlfn.CONCAT(SUBSTITUTE(N51, "null", " ")," ",SUBSTITUTE(O51, "null", " ")," ",SUBSTITUTE(P51, "null", " ")," ",SUBSTITUTE(Q51, "null", " ")," ", SUBSTITUTE(R51, "null", " ")," ", SUBSTITUTE(S51, "null", " "))</f>
        <v>Conceitos: Instrumentos IfcDistributionElement  IfcDistributionControlElement  IfcFlowInstrument  IfcFlowInstrumentTypeEnum FREQUENCYMETER</v>
      </c>
      <c r="U51" s="37" t="str">
        <f>_xlfn.CONCAT("Consultar  ",V51)</f>
        <v>Consultar  -</v>
      </c>
      <c r="V51" s="64" t="s">
        <v>27</v>
      </c>
      <c r="W51" s="64" t="s">
        <v>27</v>
      </c>
      <c r="X51" s="72" t="str">
        <f>_xlfn.CONCAT("IFC4X3ADD2-key_",A51)</f>
        <v>IFC4X3ADD2-key_118</v>
      </c>
    </row>
    <row r="52" spans="1:24" ht="7.8" customHeight="1" x14ac:dyDescent="0.15">
      <c r="A52" s="68">
        <v>119</v>
      </c>
      <c r="B52" s="69" t="s">
        <v>264</v>
      </c>
      <c r="C52" s="69" t="s">
        <v>224</v>
      </c>
      <c r="D52" s="69" t="s">
        <v>225</v>
      </c>
      <c r="E52" s="70" t="s">
        <v>265</v>
      </c>
      <c r="F52" s="70" t="s">
        <v>266</v>
      </c>
      <c r="G52" s="70" t="s">
        <v>270</v>
      </c>
      <c r="H52" s="42" t="s">
        <v>3</v>
      </c>
      <c r="I52" s="42" t="s">
        <v>3</v>
      </c>
      <c r="J52" s="41" t="s">
        <v>3</v>
      </c>
      <c r="K52" s="41" t="s">
        <v>3</v>
      </c>
      <c r="L52" s="41" t="s">
        <v>3</v>
      </c>
      <c r="M52" s="41" t="str">
        <f t="shared" si="0"/>
        <v>IfcFlowInstrumentTypeEnum  some  PHASEANGLEMETER</v>
      </c>
      <c r="N52" s="37" t="str">
        <f>_xlfn.CONCAT("Conceitos: ", B52)</f>
        <v>Conceitos: Instrumentos</v>
      </c>
      <c r="O52" s="37" t="str">
        <f>_xlfn.CONCAT(C52," ")</f>
        <v xml:space="preserve">IfcDistributionElement </v>
      </c>
      <c r="P52" s="37" t="str">
        <f>_xlfn.CONCAT(D52," ")</f>
        <v xml:space="preserve">IfcDistributionControlElement </v>
      </c>
      <c r="Q52" s="65" t="str">
        <f>_xlfn.CONCAT(E52," ")</f>
        <v xml:space="preserve">IfcFlowInstrument </v>
      </c>
      <c r="R52" s="63" t="str">
        <f>_xlfn.CONCAT(F52, )</f>
        <v>IfcFlowInstrumentTypeEnum</v>
      </c>
      <c r="S52" s="63" t="str">
        <f>_xlfn.CONCAT(G52, )</f>
        <v>PHASEANGLEMETER</v>
      </c>
      <c r="T52" s="37" t="str">
        <f>_xlfn.CONCAT(SUBSTITUTE(N52, "null", " ")," ",SUBSTITUTE(O52, "null", " ")," ",SUBSTITUTE(P52, "null", " ")," ",SUBSTITUTE(Q52, "null", " ")," ", SUBSTITUTE(R52, "null", " ")," ", SUBSTITUTE(S52, "null", " "))</f>
        <v>Conceitos: Instrumentos IfcDistributionElement  IfcDistributionControlElement  IfcFlowInstrument  IfcFlowInstrumentTypeEnum PHASEANGLEMETER</v>
      </c>
      <c r="U52" s="37" t="str">
        <f>_xlfn.CONCAT("Consultar  ",V52)</f>
        <v>Consultar  -</v>
      </c>
      <c r="V52" s="64" t="s">
        <v>27</v>
      </c>
      <c r="W52" s="64" t="s">
        <v>27</v>
      </c>
      <c r="X52" s="72" t="str">
        <f>_xlfn.CONCAT("IFC4X3ADD2-key_",A52)</f>
        <v>IFC4X3ADD2-key_119</v>
      </c>
    </row>
    <row r="53" spans="1:24" ht="7.8" customHeight="1" x14ac:dyDescent="0.15">
      <c r="A53" s="68">
        <v>120</v>
      </c>
      <c r="B53" s="69" t="s">
        <v>264</v>
      </c>
      <c r="C53" s="69" t="s">
        <v>224</v>
      </c>
      <c r="D53" s="69" t="s">
        <v>225</v>
      </c>
      <c r="E53" s="70" t="s">
        <v>265</v>
      </c>
      <c r="F53" s="70" t="s">
        <v>266</v>
      </c>
      <c r="G53" s="70" t="s">
        <v>271</v>
      </c>
      <c r="H53" s="42" t="s">
        <v>3</v>
      </c>
      <c r="I53" s="42" t="s">
        <v>3</v>
      </c>
      <c r="J53" s="41" t="s">
        <v>3</v>
      </c>
      <c r="K53" s="41" t="s">
        <v>3</v>
      </c>
      <c r="L53" s="41" t="s">
        <v>3</v>
      </c>
      <c r="M53" s="41" t="str">
        <f t="shared" si="0"/>
        <v>IfcFlowInstrumentTypeEnum  some  POWERFACTORMETER</v>
      </c>
      <c r="N53" s="37" t="str">
        <f>_xlfn.CONCAT("Conceitos: ", B53)</f>
        <v>Conceitos: Instrumentos</v>
      </c>
      <c r="O53" s="37" t="str">
        <f>_xlfn.CONCAT(C53," ")</f>
        <v xml:space="preserve">IfcDistributionElement </v>
      </c>
      <c r="P53" s="37" t="str">
        <f>_xlfn.CONCAT(D53," ")</f>
        <v xml:space="preserve">IfcDistributionControlElement </v>
      </c>
      <c r="Q53" s="65" t="str">
        <f>_xlfn.CONCAT(E53," ")</f>
        <v xml:space="preserve">IfcFlowInstrument </v>
      </c>
      <c r="R53" s="63" t="str">
        <f>_xlfn.CONCAT(F53, )</f>
        <v>IfcFlowInstrumentTypeEnum</v>
      </c>
      <c r="S53" s="63" t="str">
        <f>_xlfn.CONCAT(G53, )</f>
        <v>POWERFACTORMETER</v>
      </c>
      <c r="T53" s="37" t="str">
        <f>_xlfn.CONCAT(SUBSTITUTE(N53, "null", " ")," ",SUBSTITUTE(O53, "null", " ")," ",SUBSTITUTE(P53, "null", " ")," ",SUBSTITUTE(Q53, "null", " ")," ", SUBSTITUTE(R53, "null", " ")," ", SUBSTITUTE(S53, "null", " "))</f>
        <v>Conceitos: Instrumentos IfcDistributionElement  IfcDistributionControlElement  IfcFlowInstrument  IfcFlowInstrumentTypeEnum POWERFACTORMETER</v>
      </c>
      <c r="U53" s="37" t="str">
        <f>_xlfn.CONCAT("Consultar  ",V53)</f>
        <v>Consultar  -</v>
      </c>
      <c r="V53" s="64" t="s">
        <v>27</v>
      </c>
      <c r="W53" s="64" t="s">
        <v>27</v>
      </c>
      <c r="X53" s="72" t="str">
        <f>_xlfn.CONCAT("IFC4X3ADD2-key_",A53)</f>
        <v>IFC4X3ADD2-key_120</v>
      </c>
    </row>
    <row r="54" spans="1:24" ht="7.8" customHeight="1" x14ac:dyDescent="0.15">
      <c r="A54" s="68">
        <v>121</v>
      </c>
      <c r="B54" s="69" t="s">
        <v>264</v>
      </c>
      <c r="C54" s="69" t="s">
        <v>224</v>
      </c>
      <c r="D54" s="69" t="s">
        <v>225</v>
      </c>
      <c r="E54" s="70" t="s">
        <v>265</v>
      </c>
      <c r="F54" s="70" t="s">
        <v>266</v>
      </c>
      <c r="G54" s="70" t="s">
        <v>272</v>
      </c>
      <c r="H54" s="42" t="s">
        <v>3</v>
      </c>
      <c r="I54" s="42" t="s">
        <v>3</v>
      </c>
      <c r="J54" s="41" t="s">
        <v>3</v>
      </c>
      <c r="K54" s="41" t="s">
        <v>3</v>
      </c>
      <c r="L54" s="41" t="s">
        <v>3</v>
      </c>
      <c r="M54" s="41" t="str">
        <f t="shared" si="0"/>
        <v>IfcFlowInstrumentTypeEnum  some  PRESSUREGAUGE</v>
      </c>
      <c r="N54" s="37" t="str">
        <f>_xlfn.CONCAT("Conceitos: ", B54)</f>
        <v>Conceitos: Instrumentos</v>
      </c>
      <c r="O54" s="37" t="str">
        <f>_xlfn.CONCAT(C54," ")</f>
        <v xml:space="preserve">IfcDistributionElement </v>
      </c>
      <c r="P54" s="37" t="str">
        <f>_xlfn.CONCAT(D54," ")</f>
        <v xml:space="preserve">IfcDistributionControlElement </v>
      </c>
      <c r="Q54" s="65" t="str">
        <f>_xlfn.CONCAT(E54," ")</f>
        <v xml:space="preserve">IfcFlowInstrument </v>
      </c>
      <c r="R54" s="63" t="str">
        <f>_xlfn.CONCAT(F54, )</f>
        <v>IfcFlowInstrumentTypeEnum</v>
      </c>
      <c r="S54" s="63" t="str">
        <f>_xlfn.CONCAT(G54, )</f>
        <v>PRESSUREGAUGE</v>
      </c>
      <c r="T54" s="37" t="str">
        <f>_xlfn.CONCAT(SUBSTITUTE(N54, "null", " ")," ",SUBSTITUTE(O54, "null", " ")," ",SUBSTITUTE(P54, "null", " ")," ",SUBSTITUTE(Q54, "null", " ")," ", SUBSTITUTE(R54, "null", " ")," ", SUBSTITUTE(S54, "null", " "))</f>
        <v>Conceitos: Instrumentos IfcDistributionElement  IfcDistributionControlElement  IfcFlowInstrument  IfcFlowInstrumentTypeEnum PRESSUREGAUGE</v>
      </c>
      <c r="U54" s="37" t="str">
        <f>_xlfn.CONCAT("Consultar  ",V54)</f>
        <v>Consultar  -</v>
      </c>
      <c r="V54" s="64" t="s">
        <v>27</v>
      </c>
      <c r="W54" s="64" t="s">
        <v>27</v>
      </c>
      <c r="X54" s="72" t="str">
        <f>_xlfn.CONCAT("IFC4X3ADD2-key_",A54)</f>
        <v>IFC4X3ADD2-key_121</v>
      </c>
    </row>
    <row r="55" spans="1:24" ht="7.8" customHeight="1" x14ac:dyDescent="0.15">
      <c r="A55" s="68">
        <v>122</v>
      </c>
      <c r="B55" s="69" t="s">
        <v>264</v>
      </c>
      <c r="C55" s="69" t="s">
        <v>224</v>
      </c>
      <c r="D55" s="69" t="s">
        <v>225</v>
      </c>
      <c r="E55" s="70" t="s">
        <v>265</v>
      </c>
      <c r="F55" s="70" t="s">
        <v>266</v>
      </c>
      <c r="G55" s="70" t="s">
        <v>273</v>
      </c>
      <c r="H55" s="42" t="s">
        <v>3</v>
      </c>
      <c r="I55" s="42" t="s">
        <v>3</v>
      </c>
      <c r="J55" s="41" t="s">
        <v>3</v>
      </c>
      <c r="K55" s="41" t="s">
        <v>3</v>
      </c>
      <c r="L55" s="41" t="s">
        <v>3</v>
      </c>
      <c r="M55" s="41" t="str">
        <f t="shared" si="0"/>
        <v>IfcFlowInstrumentTypeEnum  some  THERMOMETER</v>
      </c>
      <c r="N55" s="37" t="str">
        <f>_xlfn.CONCAT("Conceitos: ", B55)</f>
        <v>Conceitos: Instrumentos</v>
      </c>
      <c r="O55" s="37" t="str">
        <f>_xlfn.CONCAT(C55," ")</f>
        <v xml:space="preserve">IfcDistributionElement </v>
      </c>
      <c r="P55" s="37" t="str">
        <f>_xlfn.CONCAT(D55," ")</f>
        <v xml:space="preserve">IfcDistributionControlElement </v>
      </c>
      <c r="Q55" s="65" t="str">
        <f>_xlfn.CONCAT(E55," ")</f>
        <v xml:space="preserve">IfcFlowInstrument </v>
      </c>
      <c r="R55" s="63" t="str">
        <f>_xlfn.CONCAT(F55, )</f>
        <v>IfcFlowInstrumentTypeEnum</v>
      </c>
      <c r="S55" s="63" t="str">
        <f>_xlfn.CONCAT(G55, )</f>
        <v>THERMOMETER</v>
      </c>
      <c r="T55" s="37" t="str">
        <f>_xlfn.CONCAT(SUBSTITUTE(N55, "null", " ")," ",SUBSTITUTE(O55, "null", " ")," ",SUBSTITUTE(P55, "null", " ")," ",SUBSTITUTE(Q55, "null", " ")," ", SUBSTITUTE(R55, "null", " ")," ", SUBSTITUTE(S55, "null", " "))</f>
        <v>Conceitos: Instrumentos IfcDistributionElement  IfcDistributionControlElement  IfcFlowInstrument  IfcFlowInstrumentTypeEnum THERMOMETER</v>
      </c>
      <c r="U55" s="37" t="str">
        <f>_xlfn.CONCAT("Consultar  ",V55)</f>
        <v>Consultar  -</v>
      </c>
      <c r="V55" s="64" t="s">
        <v>27</v>
      </c>
      <c r="W55" s="64" t="s">
        <v>27</v>
      </c>
      <c r="X55" s="72" t="str">
        <f>_xlfn.CONCAT("IFC4X3ADD2-key_",A55)</f>
        <v>IFC4X3ADD2-key_122</v>
      </c>
    </row>
    <row r="56" spans="1:24" ht="7.8" customHeight="1" x14ac:dyDescent="0.15">
      <c r="A56" s="68">
        <v>123</v>
      </c>
      <c r="B56" s="69" t="s">
        <v>264</v>
      </c>
      <c r="C56" s="69" t="s">
        <v>224</v>
      </c>
      <c r="D56" s="69" t="s">
        <v>225</v>
      </c>
      <c r="E56" s="70" t="s">
        <v>265</v>
      </c>
      <c r="F56" s="70" t="s">
        <v>266</v>
      </c>
      <c r="G56" s="70" t="s">
        <v>274</v>
      </c>
      <c r="H56" s="42" t="s">
        <v>3</v>
      </c>
      <c r="I56" s="42" t="s">
        <v>3</v>
      </c>
      <c r="J56" s="41" t="s">
        <v>3</v>
      </c>
      <c r="K56" s="41" t="s">
        <v>3</v>
      </c>
      <c r="L56" s="41" t="s">
        <v>3</v>
      </c>
      <c r="M56" s="41" t="str">
        <f t="shared" si="0"/>
        <v>IfcFlowInstrumentTypeEnum  some  VOLTMETER</v>
      </c>
      <c r="N56" s="37" t="str">
        <f>_xlfn.CONCAT("Conceitos: ", B56)</f>
        <v>Conceitos: Instrumentos</v>
      </c>
      <c r="O56" s="37" t="str">
        <f>_xlfn.CONCAT(C56," ")</f>
        <v xml:space="preserve">IfcDistributionElement </v>
      </c>
      <c r="P56" s="37" t="str">
        <f>_xlfn.CONCAT(D56," ")</f>
        <v xml:space="preserve">IfcDistributionControlElement </v>
      </c>
      <c r="Q56" s="65" t="str">
        <f>_xlfn.CONCAT(E56," ")</f>
        <v xml:space="preserve">IfcFlowInstrument </v>
      </c>
      <c r="R56" s="63" t="str">
        <f>_xlfn.CONCAT(F56, )</f>
        <v>IfcFlowInstrumentTypeEnum</v>
      </c>
      <c r="S56" s="63" t="str">
        <f>_xlfn.CONCAT(G56, )</f>
        <v>VOLTMETER</v>
      </c>
      <c r="T56" s="37" t="str">
        <f>_xlfn.CONCAT(SUBSTITUTE(N56, "null", " ")," ",SUBSTITUTE(O56, "null", " ")," ",SUBSTITUTE(P56, "null", " ")," ",SUBSTITUTE(Q56, "null", " ")," ", SUBSTITUTE(R56, "null", " ")," ", SUBSTITUTE(S56, "null", " "))</f>
        <v>Conceitos: Instrumentos IfcDistributionElement  IfcDistributionControlElement  IfcFlowInstrument  IfcFlowInstrumentTypeEnum VOLTMETER</v>
      </c>
      <c r="U56" s="37" t="str">
        <f>_xlfn.CONCAT("Consultar  ",V56)</f>
        <v>Consultar  -</v>
      </c>
      <c r="V56" s="64" t="s">
        <v>27</v>
      </c>
      <c r="W56" s="64" t="s">
        <v>27</v>
      </c>
      <c r="X56" s="72" t="str">
        <f>_xlfn.CONCAT("IFC4X3ADD2-key_",A56)</f>
        <v>IFC4X3ADD2-key_123</v>
      </c>
    </row>
    <row r="57" spans="1:24" ht="7.8" customHeight="1" x14ac:dyDescent="0.15">
      <c r="A57" s="68">
        <v>124</v>
      </c>
      <c r="B57" s="69" t="s">
        <v>264</v>
      </c>
      <c r="C57" s="69" t="s">
        <v>224</v>
      </c>
      <c r="D57" s="69" t="s">
        <v>225</v>
      </c>
      <c r="E57" s="70" t="s">
        <v>265</v>
      </c>
      <c r="F57" s="70" t="s">
        <v>266</v>
      </c>
      <c r="G57" s="70" t="s">
        <v>275</v>
      </c>
      <c r="H57" s="42" t="s">
        <v>3</v>
      </c>
      <c r="I57" s="42" t="s">
        <v>3</v>
      </c>
      <c r="J57" s="41" t="s">
        <v>3</v>
      </c>
      <c r="K57" s="41" t="s">
        <v>3</v>
      </c>
      <c r="L57" s="41" t="s">
        <v>3</v>
      </c>
      <c r="M57" s="41" t="str">
        <f t="shared" si="0"/>
        <v>IfcFlowInstrumentTypeEnum  some  VOLTMETER_PEAK</v>
      </c>
      <c r="N57" s="37" t="str">
        <f>_xlfn.CONCAT("Conceitos: ", B57)</f>
        <v>Conceitos: Instrumentos</v>
      </c>
      <c r="O57" s="37" t="str">
        <f>_xlfn.CONCAT(C57," ")</f>
        <v xml:space="preserve">IfcDistributionElement </v>
      </c>
      <c r="P57" s="37" t="str">
        <f>_xlfn.CONCAT(D57," ")</f>
        <v xml:space="preserve">IfcDistributionControlElement </v>
      </c>
      <c r="Q57" s="65" t="str">
        <f>_xlfn.CONCAT(E57," ")</f>
        <v xml:space="preserve">IfcFlowInstrument </v>
      </c>
      <c r="R57" s="63" t="str">
        <f>_xlfn.CONCAT(F57, )</f>
        <v>IfcFlowInstrumentTypeEnum</v>
      </c>
      <c r="S57" s="63" t="str">
        <f>_xlfn.CONCAT(G57, )</f>
        <v>VOLTMETER_PEAK</v>
      </c>
      <c r="T57" s="37" t="str">
        <f>_xlfn.CONCAT(SUBSTITUTE(N57, "null", " ")," ",SUBSTITUTE(O57, "null", " ")," ",SUBSTITUTE(P57, "null", " ")," ",SUBSTITUTE(Q57, "null", " ")," ", SUBSTITUTE(R57, "null", " ")," ", SUBSTITUTE(S57, "null", " "))</f>
        <v>Conceitos: Instrumentos IfcDistributionElement  IfcDistributionControlElement  IfcFlowInstrument  IfcFlowInstrumentTypeEnum VOLTMETER_PEAK</v>
      </c>
      <c r="U57" s="37" t="str">
        <f>_xlfn.CONCAT("Consultar  ",V57)</f>
        <v>Consultar  -</v>
      </c>
      <c r="V57" s="64" t="s">
        <v>27</v>
      </c>
      <c r="W57" s="64" t="s">
        <v>27</v>
      </c>
      <c r="X57" s="72" t="str">
        <f>_xlfn.CONCAT("IFC4X3ADD2-key_",A57)</f>
        <v>IFC4X3ADD2-key_124</v>
      </c>
    </row>
    <row r="58" spans="1:24" ht="7.8" customHeight="1" x14ac:dyDescent="0.15">
      <c r="A58" s="68">
        <v>125</v>
      </c>
      <c r="B58" s="69" t="s">
        <v>264</v>
      </c>
      <c r="C58" s="69" t="s">
        <v>224</v>
      </c>
      <c r="D58" s="69" t="s">
        <v>225</v>
      </c>
      <c r="E58" s="70" t="s">
        <v>265</v>
      </c>
      <c r="F58" s="70" t="s">
        <v>266</v>
      </c>
      <c r="G58" s="70" t="s">
        <v>276</v>
      </c>
      <c r="H58" s="42" t="s">
        <v>3</v>
      </c>
      <c r="I58" s="42" t="s">
        <v>3</v>
      </c>
      <c r="J58" s="41" t="s">
        <v>3</v>
      </c>
      <c r="K58" s="41" t="s">
        <v>3</v>
      </c>
      <c r="L58" s="41" t="s">
        <v>3</v>
      </c>
      <c r="M58" s="41" t="str">
        <f t="shared" si="0"/>
        <v>IfcFlowInstrumentTypeEnum  some  VOLTMETER_RMS</v>
      </c>
      <c r="N58" s="37" t="str">
        <f>_xlfn.CONCAT("Conceitos: ", B58)</f>
        <v>Conceitos: Instrumentos</v>
      </c>
      <c r="O58" s="37" t="str">
        <f>_xlfn.CONCAT(C58," ")</f>
        <v xml:space="preserve">IfcDistributionElement </v>
      </c>
      <c r="P58" s="37" t="str">
        <f>_xlfn.CONCAT(D58," ")</f>
        <v xml:space="preserve">IfcDistributionControlElement </v>
      </c>
      <c r="Q58" s="65" t="str">
        <f>_xlfn.CONCAT(E58," ")</f>
        <v xml:space="preserve">IfcFlowInstrument </v>
      </c>
      <c r="R58" s="63" t="str">
        <f>_xlfn.CONCAT(F58, )</f>
        <v>IfcFlowInstrumentTypeEnum</v>
      </c>
      <c r="S58" s="63" t="str">
        <f>_xlfn.CONCAT(G58, )</f>
        <v>VOLTMETER_RMS</v>
      </c>
      <c r="T58" s="37" t="str">
        <f>_xlfn.CONCAT(SUBSTITUTE(N58, "null", " ")," ",SUBSTITUTE(O58, "null", " ")," ",SUBSTITUTE(P58, "null", " ")," ",SUBSTITUTE(Q58, "null", " ")," ", SUBSTITUTE(R58, "null", " ")," ", SUBSTITUTE(S58, "null", " "))</f>
        <v>Conceitos: Instrumentos IfcDistributionElement  IfcDistributionControlElement  IfcFlowInstrument  IfcFlowInstrumentTypeEnum VOLTMETER_RMS</v>
      </c>
      <c r="U58" s="37" t="str">
        <f>_xlfn.CONCAT("Consultar  ",V58)</f>
        <v>Consultar  -</v>
      </c>
      <c r="V58" s="64" t="s">
        <v>27</v>
      </c>
      <c r="W58" s="64" t="s">
        <v>27</v>
      </c>
      <c r="X58" s="72" t="str">
        <f>_xlfn.CONCAT("IFC4X3ADD2-key_",A58)</f>
        <v>IFC4X3ADD2-key_125</v>
      </c>
    </row>
    <row r="59" spans="1:24" ht="7.8" customHeight="1" x14ac:dyDescent="0.15">
      <c r="A59" s="68">
        <v>126</v>
      </c>
      <c r="B59" s="69" t="s">
        <v>277</v>
      </c>
      <c r="C59" s="69" t="s">
        <v>224</v>
      </c>
      <c r="D59" s="69" t="s">
        <v>225</v>
      </c>
      <c r="E59" s="70" t="s">
        <v>278</v>
      </c>
      <c r="F59" s="70" t="s">
        <v>279</v>
      </c>
      <c r="G59" s="70" t="s">
        <v>280</v>
      </c>
      <c r="H59" s="42" t="s">
        <v>3</v>
      </c>
      <c r="I59" s="42" t="s">
        <v>3</v>
      </c>
      <c r="J59" s="41" t="s">
        <v>3</v>
      </c>
      <c r="K59" s="41" t="s">
        <v>3</v>
      </c>
      <c r="L59" s="41" t="s">
        <v>3</v>
      </c>
      <c r="M59" s="41" t="str">
        <f t="shared" si="0"/>
        <v>IfcProtectiveDeviceTrippingUnitTypeEnum  some  ELECTROMAGNETIC</v>
      </c>
      <c r="N59" s="37" t="str">
        <f>_xlfn.CONCAT("Conceitos: ", B59)</f>
        <v>Conceitos: ProteçãoEletrotérmica</v>
      </c>
      <c r="O59" s="37" t="str">
        <f>_xlfn.CONCAT(C59," ")</f>
        <v xml:space="preserve">IfcDistributionElement </v>
      </c>
      <c r="P59" s="37" t="str">
        <f>_xlfn.CONCAT(D59," ")</f>
        <v xml:space="preserve">IfcDistributionControlElement </v>
      </c>
      <c r="Q59" s="65" t="str">
        <f>_xlfn.CONCAT(E59," ")</f>
        <v xml:space="preserve">IfcProtectiveDeviceTrippingUnit </v>
      </c>
      <c r="R59" s="63" t="str">
        <f>_xlfn.CONCAT(F59, )</f>
        <v>IfcProtectiveDeviceTrippingUnitTypeEnum</v>
      </c>
      <c r="S59" s="63" t="str">
        <f>_xlfn.CONCAT(G59, )</f>
        <v>ELECTROMAGNETIC</v>
      </c>
      <c r="T59" s="37" t="str">
        <f>_xlfn.CONCAT(SUBSTITUTE(N59, "null", " ")," ",SUBSTITUTE(O59, "null", " ")," ",SUBSTITUTE(P59, "null", " ")," ",SUBSTITUTE(Q59, "null", " ")," ", SUBSTITUTE(R59, "null", " ")," ", SUBSTITUTE(S59, "null", " "))</f>
        <v>Conceitos: ProteçãoEletrotérmica IfcDistributionElement  IfcDistributionControlElement  IfcProtectiveDeviceTrippingUnit  IfcProtectiveDeviceTrippingUnitTypeEnum ELECTROMAGNETIC</v>
      </c>
      <c r="U59" s="37" t="str">
        <f>_xlfn.CONCAT("Consultar  ",V59)</f>
        <v>Consultar  -</v>
      </c>
      <c r="V59" s="64" t="s">
        <v>27</v>
      </c>
      <c r="W59" s="64" t="s">
        <v>27</v>
      </c>
      <c r="X59" s="72" t="str">
        <f>_xlfn.CONCAT("IFC4X3ADD2-key_",A59)</f>
        <v>IFC4X3ADD2-key_126</v>
      </c>
    </row>
    <row r="60" spans="1:24" ht="7.8" customHeight="1" x14ac:dyDescent="0.15">
      <c r="A60" s="68">
        <v>127</v>
      </c>
      <c r="B60" s="69" t="s">
        <v>277</v>
      </c>
      <c r="C60" s="69" t="s">
        <v>224</v>
      </c>
      <c r="D60" s="69" t="s">
        <v>225</v>
      </c>
      <c r="E60" s="70" t="s">
        <v>278</v>
      </c>
      <c r="F60" s="70" t="s">
        <v>279</v>
      </c>
      <c r="G60" s="70" t="s">
        <v>281</v>
      </c>
      <c r="H60" s="42" t="s">
        <v>3</v>
      </c>
      <c r="I60" s="42" t="s">
        <v>3</v>
      </c>
      <c r="J60" s="41" t="s">
        <v>3</v>
      </c>
      <c r="K60" s="41" t="s">
        <v>3</v>
      </c>
      <c r="L60" s="41" t="s">
        <v>3</v>
      </c>
      <c r="M60" s="41" t="str">
        <f t="shared" si="0"/>
        <v>IfcProtectiveDeviceTrippingUnitTypeEnum  some  ELECTRONIC</v>
      </c>
      <c r="N60" s="37" t="str">
        <f>_xlfn.CONCAT("Conceitos: ", B60)</f>
        <v>Conceitos: ProteçãoEletrotérmica</v>
      </c>
      <c r="O60" s="37" t="str">
        <f>_xlfn.CONCAT(C60," ")</f>
        <v xml:space="preserve">IfcDistributionElement </v>
      </c>
      <c r="P60" s="37" t="str">
        <f>_xlfn.CONCAT(D60," ")</f>
        <v xml:space="preserve">IfcDistributionControlElement </v>
      </c>
      <c r="Q60" s="65" t="str">
        <f>_xlfn.CONCAT(E60," ")</f>
        <v xml:space="preserve">IfcProtectiveDeviceTrippingUnit </v>
      </c>
      <c r="R60" s="63" t="str">
        <f>_xlfn.CONCAT(F60, )</f>
        <v>IfcProtectiveDeviceTrippingUnitTypeEnum</v>
      </c>
      <c r="S60" s="63" t="str">
        <f>_xlfn.CONCAT(G60, )</f>
        <v>ELECTRONIC</v>
      </c>
      <c r="T60" s="37" t="str">
        <f>_xlfn.CONCAT(SUBSTITUTE(N60, "null", " ")," ",SUBSTITUTE(O60, "null", " ")," ",SUBSTITUTE(P60, "null", " ")," ",SUBSTITUTE(Q60, "null", " ")," ", SUBSTITUTE(R60, "null", " ")," ", SUBSTITUTE(S60, "null", " "))</f>
        <v>Conceitos: ProteçãoEletrotérmica IfcDistributionElement  IfcDistributionControlElement  IfcProtectiveDeviceTrippingUnit  IfcProtectiveDeviceTrippingUnitTypeEnum ELECTRONIC</v>
      </c>
      <c r="U60" s="37" t="str">
        <f>_xlfn.CONCAT("Consultar  ",V60)</f>
        <v>Consultar  -</v>
      </c>
      <c r="V60" s="64" t="s">
        <v>27</v>
      </c>
      <c r="W60" s="64" t="s">
        <v>27</v>
      </c>
      <c r="X60" s="72" t="str">
        <f>_xlfn.CONCAT("IFC4X3ADD2-key_",A60)</f>
        <v>IFC4X3ADD2-key_127</v>
      </c>
    </row>
    <row r="61" spans="1:24" ht="7.8" customHeight="1" x14ac:dyDescent="0.15">
      <c r="A61" s="68">
        <v>128</v>
      </c>
      <c r="B61" s="69" t="s">
        <v>277</v>
      </c>
      <c r="C61" s="69" t="s">
        <v>224</v>
      </c>
      <c r="D61" s="69" t="s">
        <v>225</v>
      </c>
      <c r="E61" s="70" t="s">
        <v>278</v>
      </c>
      <c r="F61" s="70" t="s">
        <v>279</v>
      </c>
      <c r="G61" s="70" t="s">
        <v>282</v>
      </c>
      <c r="H61" s="42" t="s">
        <v>3</v>
      </c>
      <c r="I61" s="42" t="s">
        <v>3</v>
      </c>
      <c r="J61" s="41" t="s">
        <v>3</v>
      </c>
      <c r="K61" s="41" t="s">
        <v>3</v>
      </c>
      <c r="L61" s="41" t="s">
        <v>3</v>
      </c>
      <c r="M61" s="41" t="str">
        <f t="shared" si="0"/>
        <v>IfcProtectiveDeviceTrippingUnitTypeEnum  some  RESIDUALCURRENT</v>
      </c>
      <c r="N61" s="37" t="str">
        <f>_xlfn.CONCAT("Conceitos: ", B61)</f>
        <v>Conceitos: ProteçãoEletrotérmica</v>
      </c>
      <c r="O61" s="37" t="str">
        <f>_xlfn.CONCAT(C61," ")</f>
        <v xml:space="preserve">IfcDistributionElement </v>
      </c>
      <c r="P61" s="37" t="str">
        <f>_xlfn.CONCAT(D61," ")</f>
        <v xml:space="preserve">IfcDistributionControlElement </v>
      </c>
      <c r="Q61" s="65" t="str">
        <f>_xlfn.CONCAT(E61," ")</f>
        <v xml:space="preserve">IfcProtectiveDeviceTrippingUnit </v>
      </c>
      <c r="R61" s="63" t="str">
        <f>_xlfn.CONCAT(F61, )</f>
        <v>IfcProtectiveDeviceTrippingUnitTypeEnum</v>
      </c>
      <c r="S61" s="63" t="str">
        <f>_xlfn.CONCAT(G61, )</f>
        <v>RESIDUALCURRENT</v>
      </c>
      <c r="T61" s="37" t="str">
        <f>_xlfn.CONCAT(SUBSTITUTE(N61, "null", " ")," ",SUBSTITUTE(O61, "null", " ")," ",SUBSTITUTE(P61, "null", " ")," ",SUBSTITUTE(Q61, "null", " ")," ", SUBSTITUTE(R61, "null", " ")," ", SUBSTITUTE(S61, "null", " "))</f>
        <v>Conceitos: ProteçãoEletrotérmica IfcDistributionElement  IfcDistributionControlElement  IfcProtectiveDeviceTrippingUnit  IfcProtectiveDeviceTrippingUnitTypeEnum RESIDUALCURRENT</v>
      </c>
      <c r="U61" s="37" t="str">
        <f>_xlfn.CONCAT("Consultar  ",V61)</f>
        <v>Consultar  -</v>
      </c>
      <c r="V61" s="64" t="s">
        <v>27</v>
      </c>
      <c r="W61" s="64" t="s">
        <v>27</v>
      </c>
      <c r="X61" s="72" t="str">
        <f>_xlfn.CONCAT("IFC4X3ADD2-key_",A61)</f>
        <v>IFC4X3ADD2-key_128</v>
      </c>
    </row>
    <row r="62" spans="1:24" ht="7.8" customHeight="1" x14ac:dyDescent="0.15">
      <c r="A62" s="68">
        <v>129</v>
      </c>
      <c r="B62" s="69" t="s">
        <v>277</v>
      </c>
      <c r="C62" s="69" t="s">
        <v>224</v>
      </c>
      <c r="D62" s="69" t="s">
        <v>225</v>
      </c>
      <c r="E62" s="70" t="s">
        <v>278</v>
      </c>
      <c r="F62" s="70" t="s">
        <v>279</v>
      </c>
      <c r="G62" s="70" t="s">
        <v>283</v>
      </c>
      <c r="H62" s="42" t="s">
        <v>3</v>
      </c>
      <c r="I62" s="42" t="s">
        <v>3</v>
      </c>
      <c r="J62" s="41" t="s">
        <v>3</v>
      </c>
      <c r="K62" s="41" t="s">
        <v>3</v>
      </c>
      <c r="L62" s="41" t="s">
        <v>3</v>
      </c>
      <c r="M62" s="41" t="str">
        <f t="shared" si="0"/>
        <v>IfcProtectiveDeviceTrippingUnitTypeEnum  some  THERMAL</v>
      </c>
      <c r="N62" s="37" t="str">
        <f>_xlfn.CONCAT("Conceitos: ", B62)</f>
        <v>Conceitos: ProteçãoEletrotérmica</v>
      </c>
      <c r="O62" s="37" t="str">
        <f>_xlfn.CONCAT(C62," ")</f>
        <v xml:space="preserve">IfcDistributionElement </v>
      </c>
      <c r="P62" s="37" t="str">
        <f>_xlfn.CONCAT(D62," ")</f>
        <v xml:space="preserve">IfcDistributionControlElement </v>
      </c>
      <c r="Q62" s="65" t="str">
        <f>_xlfn.CONCAT(E62," ")</f>
        <v xml:space="preserve">IfcProtectiveDeviceTrippingUnit </v>
      </c>
      <c r="R62" s="63" t="str">
        <f>_xlfn.CONCAT(F62, )</f>
        <v>IfcProtectiveDeviceTrippingUnitTypeEnum</v>
      </c>
      <c r="S62" s="63" t="str">
        <f>_xlfn.CONCAT(G62, )</f>
        <v>THERMAL</v>
      </c>
      <c r="T62" s="37" t="str">
        <f>_xlfn.CONCAT(SUBSTITUTE(N62, "null", " ")," ",SUBSTITUTE(O62, "null", " ")," ",SUBSTITUTE(P62, "null", " ")," ",SUBSTITUTE(Q62, "null", " ")," ", SUBSTITUTE(R62, "null", " ")," ", SUBSTITUTE(S62, "null", " "))</f>
        <v>Conceitos: ProteçãoEletrotérmica IfcDistributionElement  IfcDistributionControlElement  IfcProtectiveDeviceTrippingUnit  IfcProtectiveDeviceTrippingUnitTypeEnum THERMAL</v>
      </c>
      <c r="U62" s="37" t="str">
        <f>_xlfn.CONCAT("Consultar  ",V62)</f>
        <v>Consultar  -</v>
      </c>
      <c r="V62" s="64" t="s">
        <v>27</v>
      </c>
      <c r="W62" s="64" t="s">
        <v>27</v>
      </c>
      <c r="X62" s="72" t="str">
        <f>_xlfn.CONCAT("IFC4X3ADD2-key_",A62)</f>
        <v>IFC4X3ADD2-key_129</v>
      </c>
    </row>
    <row r="63" spans="1:24" ht="7.8" customHeight="1" x14ac:dyDescent="0.15">
      <c r="A63" s="68">
        <v>130</v>
      </c>
      <c r="B63" s="69" t="s">
        <v>284</v>
      </c>
      <c r="C63" s="69" t="s">
        <v>224</v>
      </c>
      <c r="D63" s="69" t="s">
        <v>225</v>
      </c>
      <c r="E63" s="70" t="s">
        <v>285</v>
      </c>
      <c r="F63" s="70" t="s">
        <v>286</v>
      </c>
      <c r="G63" s="70" t="s">
        <v>287</v>
      </c>
      <c r="H63" s="42" t="s">
        <v>3</v>
      </c>
      <c r="I63" s="42" t="s">
        <v>3</v>
      </c>
      <c r="J63" s="41" t="s">
        <v>3</v>
      </c>
      <c r="K63" s="41" t="s">
        <v>3</v>
      </c>
      <c r="L63" s="41" t="s">
        <v>3</v>
      </c>
      <c r="M63" s="41" t="str">
        <f t="shared" si="0"/>
        <v>IfcSensorTypeEnum  some  CO2SENSOR</v>
      </c>
      <c r="N63" s="37" t="str">
        <f>_xlfn.CONCAT("Conceitos: ", B63)</f>
        <v>Conceitos: Sensores</v>
      </c>
      <c r="O63" s="37" t="str">
        <f>_xlfn.CONCAT(C63," ")</f>
        <v xml:space="preserve">IfcDistributionElement </v>
      </c>
      <c r="P63" s="37" t="str">
        <f>_xlfn.CONCAT(D63," ")</f>
        <v xml:space="preserve">IfcDistributionControlElement </v>
      </c>
      <c r="Q63" s="65" t="str">
        <f>_xlfn.CONCAT(E63," ")</f>
        <v xml:space="preserve">IfcSensor </v>
      </c>
      <c r="R63" s="63" t="str">
        <f>_xlfn.CONCAT(F63, )</f>
        <v>IfcSensorTypeEnum</v>
      </c>
      <c r="S63" s="63" t="str">
        <f>_xlfn.CONCAT(G63, )</f>
        <v>CO2SENSOR</v>
      </c>
      <c r="T63" s="37" t="str">
        <f>_xlfn.CONCAT(SUBSTITUTE(N63, "null", " ")," ",SUBSTITUTE(O63, "null", " ")," ",SUBSTITUTE(P63, "null", " ")," ",SUBSTITUTE(Q63, "null", " ")," ", SUBSTITUTE(R63, "null", " ")," ", SUBSTITUTE(S63, "null", " "))</f>
        <v>Conceitos: Sensores IfcDistributionElement  IfcDistributionControlElement  IfcSensor  IfcSensorTypeEnum CO2SENSOR</v>
      </c>
      <c r="U63" s="37" t="str">
        <f>_xlfn.CONCAT("Consultar  ",V63)</f>
        <v>Consultar  -</v>
      </c>
      <c r="V63" s="64" t="s">
        <v>27</v>
      </c>
      <c r="W63" s="64" t="s">
        <v>27</v>
      </c>
      <c r="X63" s="72" t="str">
        <f>_xlfn.CONCAT("IFC4X3ADD2-key_",A63)</f>
        <v>IFC4X3ADD2-key_130</v>
      </c>
    </row>
    <row r="64" spans="1:24" ht="7.8" customHeight="1" x14ac:dyDescent="0.15">
      <c r="A64" s="68">
        <v>131</v>
      </c>
      <c r="B64" s="69" t="s">
        <v>284</v>
      </c>
      <c r="C64" s="69" t="s">
        <v>224</v>
      </c>
      <c r="D64" s="69" t="s">
        <v>225</v>
      </c>
      <c r="E64" s="70" t="s">
        <v>285</v>
      </c>
      <c r="F64" s="70" t="s">
        <v>286</v>
      </c>
      <c r="G64" s="70" t="s">
        <v>288</v>
      </c>
      <c r="H64" s="42" t="s">
        <v>3</v>
      </c>
      <c r="I64" s="42" t="s">
        <v>3</v>
      </c>
      <c r="J64" s="41" t="s">
        <v>3</v>
      </c>
      <c r="K64" s="41" t="s">
        <v>3</v>
      </c>
      <c r="L64" s="41" t="s">
        <v>3</v>
      </c>
      <c r="M64" s="41" t="str">
        <f t="shared" si="0"/>
        <v>IfcSensorTypeEnum  some  CONDUCTANCESENSOR</v>
      </c>
      <c r="N64" s="37" t="str">
        <f>_xlfn.CONCAT("Conceitos: ", B64)</f>
        <v>Conceitos: Sensores</v>
      </c>
      <c r="O64" s="37" t="str">
        <f>_xlfn.CONCAT(C64," ")</f>
        <v xml:space="preserve">IfcDistributionElement </v>
      </c>
      <c r="P64" s="37" t="str">
        <f>_xlfn.CONCAT(D64," ")</f>
        <v xml:space="preserve">IfcDistributionControlElement </v>
      </c>
      <c r="Q64" s="65" t="str">
        <f>_xlfn.CONCAT(E64," ")</f>
        <v xml:space="preserve">IfcSensor </v>
      </c>
      <c r="R64" s="63" t="str">
        <f>_xlfn.CONCAT(F64, )</f>
        <v>IfcSensorTypeEnum</v>
      </c>
      <c r="S64" s="63" t="str">
        <f>_xlfn.CONCAT(G64, )</f>
        <v>CONDUCTANCESENSOR</v>
      </c>
      <c r="T64" s="37" t="str">
        <f>_xlfn.CONCAT(SUBSTITUTE(N64, "null", " ")," ",SUBSTITUTE(O64, "null", " ")," ",SUBSTITUTE(P64, "null", " ")," ",SUBSTITUTE(Q64, "null", " ")," ", SUBSTITUTE(R64, "null", " ")," ", SUBSTITUTE(S64, "null", " "))</f>
        <v>Conceitos: Sensores IfcDistributionElement  IfcDistributionControlElement  IfcSensor  IfcSensorTypeEnum CONDUCTANCESENSOR</v>
      </c>
      <c r="U64" s="37" t="str">
        <f>_xlfn.CONCAT("Consultar  ",V64)</f>
        <v>Consultar  -</v>
      </c>
      <c r="V64" s="64" t="s">
        <v>27</v>
      </c>
      <c r="W64" s="64" t="s">
        <v>27</v>
      </c>
      <c r="X64" s="72" t="str">
        <f>_xlfn.CONCAT("IFC4X3ADD2-key_",A64)</f>
        <v>IFC4X3ADD2-key_131</v>
      </c>
    </row>
    <row r="65" spans="1:24" ht="7.8" customHeight="1" x14ac:dyDescent="0.15">
      <c r="A65" s="68">
        <v>132</v>
      </c>
      <c r="B65" s="69" t="s">
        <v>284</v>
      </c>
      <c r="C65" s="69" t="s">
        <v>224</v>
      </c>
      <c r="D65" s="69" t="s">
        <v>225</v>
      </c>
      <c r="E65" s="70" t="s">
        <v>285</v>
      </c>
      <c r="F65" s="70" t="s">
        <v>286</v>
      </c>
      <c r="G65" s="70" t="s">
        <v>289</v>
      </c>
      <c r="H65" s="42" t="s">
        <v>3</v>
      </c>
      <c r="I65" s="42" t="s">
        <v>3</v>
      </c>
      <c r="J65" s="41" t="s">
        <v>3</v>
      </c>
      <c r="K65" s="41" t="s">
        <v>3</v>
      </c>
      <c r="L65" s="41" t="s">
        <v>3</v>
      </c>
      <c r="M65" s="41" t="str">
        <f t="shared" si="0"/>
        <v>IfcSensorTypeEnum  some  CONTACTSENSOR</v>
      </c>
      <c r="N65" s="37" t="str">
        <f>_xlfn.CONCAT("Conceitos: ", B65)</f>
        <v>Conceitos: Sensores</v>
      </c>
      <c r="O65" s="37" t="str">
        <f>_xlfn.CONCAT(C65," ")</f>
        <v xml:space="preserve">IfcDistributionElement </v>
      </c>
      <c r="P65" s="37" t="str">
        <f>_xlfn.CONCAT(D65," ")</f>
        <v xml:space="preserve">IfcDistributionControlElement </v>
      </c>
      <c r="Q65" s="65" t="str">
        <f>_xlfn.CONCAT(E65," ")</f>
        <v xml:space="preserve">IfcSensor </v>
      </c>
      <c r="R65" s="63" t="str">
        <f>_xlfn.CONCAT(F65, )</f>
        <v>IfcSensorTypeEnum</v>
      </c>
      <c r="S65" s="63" t="str">
        <f>_xlfn.CONCAT(G65, )</f>
        <v>CONTACTSENSOR</v>
      </c>
      <c r="T65" s="37" t="str">
        <f>_xlfn.CONCAT(SUBSTITUTE(N65, "null", " ")," ",SUBSTITUTE(O65, "null", " ")," ",SUBSTITUTE(P65, "null", " ")," ",SUBSTITUTE(Q65, "null", " ")," ", SUBSTITUTE(R65, "null", " ")," ", SUBSTITUTE(S65, "null", " "))</f>
        <v>Conceitos: Sensores IfcDistributionElement  IfcDistributionControlElement  IfcSensor  IfcSensorTypeEnum CONTACTSENSOR</v>
      </c>
      <c r="U65" s="37" t="str">
        <f>_xlfn.CONCAT("Consultar  ",V65)</f>
        <v>Consultar  -</v>
      </c>
      <c r="V65" s="64" t="s">
        <v>27</v>
      </c>
      <c r="W65" s="64" t="s">
        <v>27</v>
      </c>
      <c r="X65" s="72" t="str">
        <f>_xlfn.CONCAT("IFC4X3ADD2-key_",A65)</f>
        <v>IFC4X3ADD2-key_132</v>
      </c>
    </row>
    <row r="66" spans="1:24" ht="7.8" customHeight="1" x14ac:dyDescent="0.15">
      <c r="A66" s="68">
        <v>133</v>
      </c>
      <c r="B66" s="69" t="s">
        <v>284</v>
      </c>
      <c r="C66" s="69" t="s">
        <v>224</v>
      </c>
      <c r="D66" s="69" t="s">
        <v>225</v>
      </c>
      <c r="E66" s="70" t="s">
        <v>285</v>
      </c>
      <c r="F66" s="70" t="s">
        <v>286</v>
      </c>
      <c r="G66" s="70" t="s">
        <v>290</v>
      </c>
      <c r="H66" s="42" t="s">
        <v>3</v>
      </c>
      <c r="I66" s="42" t="s">
        <v>3</v>
      </c>
      <c r="J66" s="41" t="s">
        <v>3</v>
      </c>
      <c r="K66" s="41" t="s">
        <v>3</v>
      </c>
      <c r="L66" s="41" t="s">
        <v>3</v>
      </c>
      <c r="M66" s="41" t="str">
        <f t="shared" si="0"/>
        <v>IfcSensorTypeEnum  some  COSENSOR</v>
      </c>
      <c r="N66" s="37" t="str">
        <f>_xlfn.CONCAT("Conceitos: ", B66)</f>
        <v>Conceitos: Sensores</v>
      </c>
      <c r="O66" s="37" t="str">
        <f>_xlfn.CONCAT(C66," ")</f>
        <v xml:space="preserve">IfcDistributionElement </v>
      </c>
      <c r="P66" s="37" t="str">
        <f>_xlfn.CONCAT(D66," ")</f>
        <v xml:space="preserve">IfcDistributionControlElement </v>
      </c>
      <c r="Q66" s="65" t="str">
        <f>_xlfn.CONCAT(E66," ")</f>
        <v xml:space="preserve">IfcSensor </v>
      </c>
      <c r="R66" s="63" t="str">
        <f>_xlfn.CONCAT(F66, )</f>
        <v>IfcSensorTypeEnum</v>
      </c>
      <c r="S66" s="63" t="str">
        <f>_xlfn.CONCAT(G66, )</f>
        <v>COSENSOR</v>
      </c>
      <c r="T66" s="37" t="str">
        <f>_xlfn.CONCAT(SUBSTITUTE(N66, "null", " ")," ",SUBSTITUTE(O66, "null", " ")," ",SUBSTITUTE(P66, "null", " ")," ",SUBSTITUTE(Q66, "null", " ")," ", SUBSTITUTE(R66, "null", " ")," ", SUBSTITUTE(S66, "null", " "))</f>
        <v>Conceitos: Sensores IfcDistributionElement  IfcDistributionControlElement  IfcSensor  IfcSensorTypeEnum COSENSOR</v>
      </c>
      <c r="U66" s="37" t="str">
        <f>_xlfn.CONCAT("Consultar  ",V66)</f>
        <v>Consultar  -</v>
      </c>
      <c r="V66" s="64" t="s">
        <v>27</v>
      </c>
      <c r="W66" s="64" t="s">
        <v>27</v>
      </c>
      <c r="X66" s="72" t="str">
        <f>_xlfn.CONCAT("IFC4X3ADD2-key_",A66)</f>
        <v>IFC4X3ADD2-key_133</v>
      </c>
    </row>
    <row r="67" spans="1:24" ht="7.8" customHeight="1" x14ac:dyDescent="0.15">
      <c r="A67" s="68">
        <v>134</v>
      </c>
      <c r="B67" s="69" t="s">
        <v>284</v>
      </c>
      <c r="C67" s="69" t="s">
        <v>224</v>
      </c>
      <c r="D67" s="69" t="s">
        <v>225</v>
      </c>
      <c r="E67" s="70" t="s">
        <v>285</v>
      </c>
      <c r="F67" s="70" t="s">
        <v>286</v>
      </c>
      <c r="G67" s="70" t="s">
        <v>291</v>
      </c>
      <c r="H67" s="42" t="s">
        <v>3</v>
      </c>
      <c r="I67" s="42" t="s">
        <v>3</v>
      </c>
      <c r="J67" s="41" t="s">
        <v>3</v>
      </c>
      <c r="K67" s="41" t="s">
        <v>3</v>
      </c>
      <c r="L67" s="41" t="s">
        <v>3</v>
      </c>
      <c r="M67" s="41" t="str">
        <f t="shared" ref="M67:M130" si="1">_xlfn.CONCAT(F67, "  some  ", G67)</f>
        <v>IfcSensorTypeEnum  some  EARTHQUAKESENSOR</v>
      </c>
      <c r="N67" s="37" t="str">
        <f>_xlfn.CONCAT("Conceitos: ", B67)</f>
        <v>Conceitos: Sensores</v>
      </c>
      <c r="O67" s="37" t="str">
        <f>_xlfn.CONCAT(C67," ")</f>
        <v xml:space="preserve">IfcDistributionElement </v>
      </c>
      <c r="P67" s="37" t="str">
        <f>_xlfn.CONCAT(D67," ")</f>
        <v xml:space="preserve">IfcDistributionControlElement </v>
      </c>
      <c r="Q67" s="65" t="str">
        <f>_xlfn.CONCAT(E67," ")</f>
        <v xml:space="preserve">IfcSensor </v>
      </c>
      <c r="R67" s="63" t="str">
        <f>_xlfn.CONCAT(F67, )</f>
        <v>IfcSensorTypeEnum</v>
      </c>
      <c r="S67" s="63" t="str">
        <f>_xlfn.CONCAT(G67, )</f>
        <v>EARTHQUAKESENSOR</v>
      </c>
      <c r="T67" s="37" t="str">
        <f>_xlfn.CONCAT(SUBSTITUTE(N67, "null", " ")," ",SUBSTITUTE(O67, "null", " ")," ",SUBSTITUTE(P67, "null", " ")," ",SUBSTITUTE(Q67, "null", " ")," ", SUBSTITUTE(R67, "null", " ")," ", SUBSTITUTE(S67, "null", " "))</f>
        <v>Conceitos: Sensores IfcDistributionElement  IfcDistributionControlElement  IfcSensor  IfcSensorTypeEnum EARTHQUAKESENSOR</v>
      </c>
      <c r="U67" s="37" t="str">
        <f>_xlfn.CONCAT("Consultar  ",V67)</f>
        <v>Consultar  -</v>
      </c>
      <c r="V67" s="64" t="s">
        <v>27</v>
      </c>
      <c r="W67" s="64" t="s">
        <v>27</v>
      </c>
      <c r="X67" s="72" t="str">
        <f>_xlfn.CONCAT("IFC4X3ADD2-key_",A67)</f>
        <v>IFC4X3ADD2-key_134</v>
      </c>
    </row>
    <row r="68" spans="1:24" ht="7.8" customHeight="1" x14ac:dyDescent="0.15">
      <c r="A68" s="68">
        <v>135</v>
      </c>
      <c r="B68" s="69" t="s">
        <v>284</v>
      </c>
      <c r="C68" s="69" t="s">
        <v>224</v>
      </c>
      <c r="D68" s="69" t="s">
        <v>225</v>
      </c>
      <c r="E68" s="70" t="s">
        <v>285</v>
      </c>
      <c r="F68" s="70" t="s">
        <v>286</v>
      </c>
      <c r="G68" s="70" t="s">
        <v>292</v>
      </c>
      <c r="H68" s="42" t="s">
        <v>3</v>
      </c>
      <c r="I68" s="42" t="s">
        <v>3</v>
      </c>
      <c r="J68" s="41" t="s">
        <v>3</v>
      </c>
      <c r="K68" s="41" t="s">
        <v>3</v>
      </c>
      <c r="L68" s="41" t="s">
        <v>3</v>
      </c>
      <c r="M68" s="41" t="str">
        <f t="shared" si="1"/>
        <v>IfcSensorTypeEnum  some  FIRESENSOR</v>
      </c>
      <c r="N68" s="37" t="str">
        <f>_xlfn.CONCAT("Conceitos: ", B68)</f>
        <v>Conceitos: Sensores</v>
      </c>
      <c r="O68" s="37" t="str">
        <f>_xlfn.CONCAT(C68," ")</f>
        <v xml:space="preserve">IfcDistributionElement </v>
      </c>
      <c r="P68" s="37" t="str">
        <f>_xlfn.CONCAT(D68," ")</f>
        <v xml:space="preserve">IfcDistributionControlElement </v>
      </c>
      <c r="Q68" s="65" t="str">
        <f>_xlfn.CONCAT(E68," ")</f>
        <v xml:space="preserve">IfcSensor </v>
      </c>
      <c r="R68" s="63" t="str">
        <f>_xlfn.CONCAT(F68, )</f>
        <v>IfcSensorTypeEnum</v>
      </c>
      <c r="S68" s="63" t="str">
        <f>_xlfn.CONCAT(G68, )</f>
        <v>FIRESENSOR</v>
      </c>
      <c r="T68" s="37" t="str">
        <f>_xlfn.CONCAT(SUBSTITUTE(N68, "null", " ")," ",SUBSTITUTE(O68, "null", " ")," ",SUBSTITUTE(P68, "null", " ")," ",SUBSTITUTE(Q68, "null", " ")," ", SUBSTITUTE(R68, "null", " ")," ", SUBSTITUTE(S68, "null", " "))</f>
        <v>Conceitos: Sensores IfcDistributionElement  IfcDistributionControlElement  IfcSensor  IfcSensorTypeEnum FIRESENSOR</v>
      </c>
      <c r="U68" s="37" t="str">
        <f>_xlfn.CONCAT("Consultar  ",V68)</f>
        <v>Consultar  -</v>
      </c>
      <c r="V68" s="64" t="s">
        <v>27</v>
      </c>
      <c r="W68" s="64" t="s">
        <v>27</v>
      </c>
      <c r="X68" s="72" t="str">
        <f>_xlfn.CONCAT("IFC4X3ADD2-key_",A68)</f>
        <v>IFC4X3ADD2-key_135</v>
      </c>
    </row>
    <row r="69" spans="1:24" ht="7.8" customHeight="1" x14ac:dyDescent="0.15">
      <c r="A69" s="68">
        <v>136</v>
      </c>
      <c r="B69" s="69" t="s">
        <v>284</v>
      </c>
      <c r="C69" s="69" t="s">
        <v>224</v>
      </c>
      <c r="D69" s="69" t="s">
        <v>225</v>
      </c>
      <c r="E69" s="70" t="s">
        <v>285</v>
      </c>
      <c r="F69" s="70" t="s">
        <v>286</v>
      </c>
      <c r="G69" s="70" t="s">
        <v>293</v>
      </c>
      <c r="H69" s="42" t="s">
        <v>3</v>
      </c>
      <c r="I69" s="42" t="s">
        <v>3</v>
      </c>
      <c r="J69" s="41" t="s">
        <v>3</v>
      </c>
      <c r="K69" s="41" t="s">
        <v>3</v>
      </c>
      <c r="L69" s="41" t="s">
        <v>3</v>
      </c>
      <c r="M69" s="41" t="str">
        <f t="shared" si="1"/>
        <v>IfcSensorTypeEnum  some  FLOWSENSOR</v>
      </c>
      <c r="N69" s="37" t="str">
        <f>_xlfn.CONCAT("Conceitos: ", B69)</f>
        <v>Conceitos: Sensores</v>
      </c>
      <c r="O69" s="37" t="str">
        <f>_xlfn.CONCAT(C69," ")</f>
        <v xml:space="preserve">IfcDistributionElement </v>
      </c>
      <c r="P69" s="37" t="str">
        <f>_xlfn.CONCAT(D69," ")</f>
        <v xml:space="preserve">IfcDistributionControlElement </v>
      </c>
      <c r="Q69" s="65" t="str">
        <f>_xlfn.CONCAT(E69," ")</f>
        <v xml:space="preserve">IfcSensor </v>
      </c>
      <c r="R69" s="63" t="str">
        <f>_xlfn.CONCAT(F69, )</f>
        <v>IfcSensorTypeEnum</v>
      </c>
      <c r="S69" s="63" t="str">
        <f>_xlfn.CONCAT(G69, )</f>
        <v>FLOWSENSOR</v>
      </c>
      <c r="T69" s="37" t="str">
        <f>_xlfn.CONCAT(SUBSTITUTE(N69, "null", " ")," ",SUBSTITUTE(O69, "null", " ")," ",SUBSTITUTE(P69, "null", " ")," ",SUBSTITUTE(Q69, "null", " ")," ", SUBSTITUTE(R69, "null", " ")," ", SUBSTITUTE(S69, "null", " "))</f>
        <v>Conceitos: Sensores IfcDistributionElement  IfcDistributionControlElement  IfcSensor  IfcSensorTypeEnum FLOWSENSOR</v>
      </c>
      <c r="U69" s="37" t="str">
        <f>_xlfn.CONCAT("Consultar  ",V69)</f>
        <v>Consultar  -</v>
      </c>
      <c r="V69" s="64" t="s">
        <v>27</v>
      </c>
      <c r="W69" s="64" t="s">
        <v>27</v>
      </c>
      <c r="X69" s="72" t="str">
        <f>_xlfn.CONCAT("IFC4X3ADD2-key_",A69)</f>
        <v>IFC4X3ADD2-key_136</v>
      </c>
    </row>
    <row r="70" spans="1:24" ht="7.8" customHeight="1" x14ac:dyDescent="0.15">
      <c r="A70" s="68">
        <v>137</v>
      </c>
      <c r="B70" s="69" t="s">
        <v>284</v>
      </c>
      <c r="C70" s="69" t="s">
        <v>224</v>
      </c>
      <c r="D70" s="69" t="s">
        <v>225</v>
      </c>
      <c r="E70" s="70" t="s">
        <v>285</v>
      </c>
      <c r="F70" s="70" t="s">
        <v>286</v>
      </c>
      <c r="G70" s="70" t="s">
        <v>294</v>
      </c>
      <c r="H70" s="42" t="s">
        <v>3</v>
      </c>
      <c r="I70" s="42" t="s">
        <v>3</v>
      </c>
      <c r="J70" s="41" t="s">
        <v>3</v>
      </c>
      <c r="K70" s="41" t="s">
        <v>3</v>
      </c>
      <c r="L70" s="41" t="s">
        <v>3</v>
      </c>
      <c r="M70" s="41" t="str">
        <f t="shared" si="1"/>
        <v>IfcSensorTypeEnum  some  FOREIGNOBJECTDETECTIONSENSOR</v>
      </c>
      <c r="N70" s="37" t="str">
        <f>_xlfn.CONCAT("Conceitos: ", B70)</f>
        <v>Conceitos: Sensores</v>
      </c>
      <c r="O70" s="37" t="str">
        <f>_xlfn.CONCAT(C70," ")</f>
        <v xml:space="preserve">IfcDistributionElement </v>
      </c>
      <c r="P70" s="37" t="str">
        <f>_xlfn.CONCAT(D70," ")</f>
        <v xml:space="preserve">IfcDistributionControlElement </v>
      </c>
      <c r="Q70" s="65" t="str">
        <f>_xlfn.CONCAT(E70," ")</f>
        <v xml:space="preserve">IfcSensor </v>
      </c>
      <c r="R70" s="63" t="str">
        <f>_xlfn.CONCAT(F70, )</f>
        <v>IfcSensorTypeEnum</v>
      </c>
      <c r="S70" s="63" t="str">
        <f>_xlfn.CONCAT(G70, )</f>
        <v>FOREIGNOBJECTDETECTIONSENSOR</v>
      </c>
      <c r="T70" s="37" t="str">
        <f>_xlfn.CONCAT(SUBSTITUTE(N70, "null", " ")," ",SUBSTITUTE(O70, "null", " ")," ",SUBSTITUTE(P70, "null", " ")," ",SUBSTITUTE(Q70, "null", " ")," ", SUBSTITUTE(R70, "null", " ")," ", SUBSTITUTE(S70, "null", " "))</f>
        <v>Conceitos: Sensores IfcDistributionElement  IfcDistributionControlElement  IfcSensor  IfcSensorTypeEnum FOREIGNOBJECTDETECTIONSENSOR</v>
      </c>
      <c r="U70" s="37" t="str">
        <f>_xlfn.CONCAT("Consultar  ",V70)</f>
        <v>Consultar  -</v>
      </c>
      <c r="V70" s="64" t="s">
        <v>27</v>
      </c>
      <c r="W70" s="64" t="s">
        <v>27</v>
      </c>
      <c r="X70" s="72" t="str">
        <f>_xlfn.CONCAT("IFC4X3ADD2-key_",A70)</f>
        <v>IFC4X3ADD2-key_137</v>
      </c>
    </row>
    <row r="71" spans="1:24" ht="7.8" customHeight="1" x14ac:dyDescent="0.15">
      <c r="A71" s="68">
        <v>138</v>
      </c>
      <c r="B71" s="69" t="s">
        <v>284</v>
      </c>
      <c r="C71" s="69" t="s">
        <v>224</v>
      </c>
      <c r="D71" s="69" t="s">
        <v>225</v>
      </c>
      <c r="E71" s="70" t="s">
        <v>285</v>
      </c>
      <c r="F71" s="70" t="s">
        <v>286</v>
      </c>
      <c r="G71" s="70" t="s">
        <v>295</v>
      </c>
      <c r="H71" s="42" t="s">
        <v>3</v>
      </c>
      <c r="I71" s="42" t="s">
        <v>3</v>
      </c>
      <c r="J71" s="41" t="s">
        <v>3</v>
      </c>
      <c r="K71" s="41" t="s">
        <v>3</v>
      </c>
      <c r="L71" s="41" t="s">
        <v>3</v>
      </c>
      <c r="M71" s="41" t="str">
        <f t="shared" si="1"/>
        <v>IfcSensorTypeEnum  some  FROSTSENSOR</v>
      </c>
      <c r="N71" s="37" t="str">
        <f>_xlfn.CONCAT("Conceitos: ", B71)</f>
        <v>Conceitos: Sensores</v>
      </c>
      <c r="O71" s="37" t="str">
        <f>_xlfn.CONCAT(C71," ")</f>
        <v xml:space="preserve">IfcDistributionElement </v>
      </c>
      <c r="P71" s="37" t="str">
        <f>_xlfn.CONCAT(D71," ")</f>
        <v xml:space="preserve">IfcDistributionControlElement </v>
      </c>
      <c r="Q71" s="65" t="str">
        <f>_xlfn.CONCAT(E71," ")</f>
        <v xml:space="preserve">IfcSensor </v>
      </c>
      <c r="R71" s="63" t="str">
        <f>_xlfn.CONCAT(F71, )</f>
        <v>IfcSensorTypeEnum</v>
      </c>
      <c r="S71" s="63" t="str">
        <f>_xlfn.CONCAT(G71, )</f>
        <v>FROSTSENSOR</v>
      </c>
      <c r="T71" s="37" t="str">
        <f>_xlfn.CONCAT(SUBSTITUTE(N71, "null", " ")," ",SUBSTITUTE(O71, "null", " ")," ",SUBSTITUTE(P71, "null", " ")," ",SUBSTITUTE(Q71, "null", " ")," ", SUBSTITUTE(R71, "null", " ")," ", SUBSTITUTE(S71, "null", " "))</f>
        <v>Conceitos: Sensores IfcDistributionElement  IfcDistributionControlElement  IfcSensor  IfcSensorTypeEnum FROSTSENSOR</v>
      </c>
      <c r="U71" s="37" t="str">
        <f>_xlfn.CONCAT("Consultar  ",V71)</f>
        <v>Consultar  -</v>
      </c>
      <c r="V71" s="64" t="s">
        <v>27</v>
      </c>
      <c r="W71" s="64" t="s">
        <v>27</v>
      </c>
      <c r="X71" s="72" t="str">
        <f>_xlfn.CONCAT("IFC4X3ADD2-key_",A71)</f>
        <v>IFC4X3ADD2-key_138</v>
      </c>
    </row>
    <row r="72" spans="1:24" ht="7.8" customHeight="1" x14ac:dyDescent="0.15">
      <c r="A72" s="68">
        <v>139</v>
      </c>
      <c r="B72" s="69" t="s">
        <v>284</v>
      </c>
      <c r="C72" s="69" t="s">
        <v>224</v>
      </c>
      <c r="D72" s="69" t="s">
        <v>225</v>
      </c>
      <c r="E72" s="70" t="s">
        <v>285</v>
      </c>
      <c r="F72" s="70" t="s">
        <v>286</v>
      </c>
      <c r="G72" s="70" t="s">
        <v>296</v>
      </c>
      <c r="H72" s="42" t="s">
        <v>3</v>
      </c>
      <c r="I72" s="42" t="s">
        <v>3</v>
      </c>
      <c r="J72" s="41" t="s">
        <v>3</v>
      </c>
      <c r="K72" s="41" t="s">
        <v>3</v>
      </c>
      <c r="L72" s="41" t="s">
        <v>3</v>
      </c>
      <c r="M72" s="41" t="str">
        <f t="shared" si="1"/>
        <v>IfcSensorTypeEnum  some  GASSENSOR</v>
      </c>
      <c r="N72" s="37" t="str">
        <f>_xlfn.CONCAT("Conceitos: ", B72)</f>
        <v>Conceitos: Sensores</v>
      </c>
      <c r="O72" s="37" t="str">
        <f>_xlfn.CONCAT(C72," ")</f>
        <v xml:space="preserve">IfcDistributionElement </v>
      </c>
      <c r="P72" s="37" t="str">
        <f>_xlfn.CONCAT(D72," ")</f>
        <v xml:space="preserve">IfcDistributionControlElement </v>
      </c>
      <c r="Q72" s="65" t="str">
        <f>_xlfn.CONCAT(E72," ")</f>
        <v xml:space="preserve">IfcSensor </v>
      </c>
      <c r="R72" s="63" t="str">
        <f>_xlfn.CONCAT(F72, )</f>
        <v>IfcSensorTypeEnum</v>
      </c>
      <c r="S72" s="63" t="str">
        <f>_xlfn.CONCAT(G72, )</f>
        <v>GASSENSOR</v>
      </c>
      <c r="T72" s="37" t="str">
        <f>_xlfn.CONCAT(SUBSTITUTE(N72, "null", " ")," ",SUBSTITUTE(O72, "null", " ")," ",SUBSTITUTE(P72, "null", " ")," ",SUBSTITUTE(Q72, "null", " ")," ", SUBSTITUTE(R72, "null", " ")," ", SUBSTITUTE(S72, "null", " "))</f>
        <v>Conceitos: Sensores IfcDistributionElement  IfcDistributionControlElement  IfcSensor  IfcSensorTypeEnum GASSENSOR</v>
      </c>
      <c r="U72" s="37" t="str">
        <f>_xlfn.CONCAT("Consultar  ",V72)</f>
        <v>Consultar  -</v>
      </c>
      <c r="V72" s="64" t="s">
        <v>27</v>
      </c>
      <c r="W72" s="64" t="s">
        <v>27</v>
      </c>
      <c r="X72" s="72" t="str">
        <f>_xlfn.CONCAT("IFC4X3ADD2-key_",A72)</f>
        <v>IFC4X3ADD2-key_139</v>
      </c>
    </row>
    <row r="73" spans="1:24" ht="7.8" customHeight="1" x14ac:dyDescent="0.15">
      <c r="A73" s="68">
        <v>140</v>
      </c>
      <c r="B73" s="69" t="s">
        <v>284</v>
      </c>
      <c r="C73" s="69" t="s">
        <v>224</v>
      </c>
      <c r="D73" s="69" t="s">
        <v>225</v>
      </c>
      <c r="E73" s="70" t="s">
        <v>285</v>
      </c>
      <c r="F73" s="70" t="s">
        <v>286</v>
      </c>
      <c r="G73" s="70" t="s">
        <v>297</v>
      </c>
      <c r="H73" s="42" t="s">
        <v>3</v>
      </c>
      <c r="I73" s="42" t="s">
        <v>3</v>
      </c>
      <c r="J73" s="41" t="s">
        <v>3</v>
      </c>
      <c r="K73" s="41" t="s">
        <v>3</v>
      </c>
      <c r="L73" s="41" t="s">
        <v>3</v>
      </c>
      <c r="M73" s="41" t="str">
        <f t="shared" si="1"/>
        <v>IfcSensorTypeEnum  some  HEATSENSOR</v>
      </c>
      <c r="N73" s="37" t="str">
        <f>_xlfn.CONCAT("Conceitos: ", B73)</f>
        <v>Conceitos: Sensores</v>
      </c>
      <c r="O73" s="37" t="str">
        <f>_xlfn.CONCAT(C73," ")</f>
        <v xml:space="preserve">IfcDistributionElement </v>
      </c>
      <c r="P73" s="37" t="str">
        <f>_xlfn.CONCAT(D73," ")</f>
        <v xml:space="preserve">IfcDistributionControlElement </v>
      </c>
      <c r="Q73" s="65" t="str">
        <f>_xlfn.CONCAT(E73," ")</f>
        <v xml:space="preserve">IfcSensor </v>
      </c>
      <c r="R73" s="63" t="str">
        <f>_xlfn.CONCAT(F73, )</f>
        <v>IfcSensorTypeEnum</v>
      </c>
      <c r="S73" s="63" t="str">
        <f>_xlfn.CONCAT(G73, )</f>
        <v>HEATSENSOR</v>
      </c>
      <c r="T73" s="37" t="str">
        <f>_xlfn.CONCAT(SUBSTITUTE(N73, "null", " ")," ",SUBSTITUTE(O73, "null", " ")," ",SUBSTITUTE(P73, "null", " ")," ",SUBSTITUTE(Q73, "null", " ")," ", SUBSTITUTE(R73, "null", " ")," ", SUBSTITUTE(S73, "null", " "))</f>
        <v>Conceitos: Sensores IfcDistributionElement  IfcDistributionControlElement  IfcSensor  IfcSensorTypeEnum HEATSENSOR</v>
      </c>
      <c r="U73" s="37" t="str">
        <f>_xlfn.CONCAT("Consultar  ",V73)</f>
        <v>Consultar  -</v>
      </c>
      <c r="V73" s="64" t="s">
        <v>27</v>
      </c>
      <c r="W73" s="64" t="s">
        <v>27</v>
      </c>
      <c r="X73" s="72" t="str">
        <f>_xlfn.CONCAT("IFC4X3ADD2-key_",A73)</f>
        <v>IFC4X3ADD2-key_140</v>
      </c>
    </row>
    <row r="74" spans="1:24" ht="7.8" customHeight="1" x14ac:dyDescent="0.15">
      <c r="A74" s="68">
        <v>141</v>
      </c>
      <c r="B74" s="69" t="s">
        <v>284</v>
      </c>
      <c r="C74" s="69" t="s">
        <v>224</v>
      </c>
      <c r="D74" s="69" t="s">
        <v>225</v>
      </c>
      <c r="E74" s="70" t="s">
        <v>285</v>
      </c>
      <c r="F74" s="70" t="s">
        <v>286</v>
      </c>
      <c r="G74" s="70" t="s">
        <v>298</v>
      </c>
      <c r="H74" s="42" t="s">
        <v>3</v>
      </c>
      <c r="I74" s="42" t="s">
        <v>3</v>
      </c>
      <c r="J74" s="41" t="s">
        <v>3</v>
      </c>
      <c r="K74" s="41" t="s">
        <v>3</v>
      </c>
      <c r="L74" s="41" t="s">
        <v>3</v>
      </c>
      <c r="M74" s="41" t="str">
        <f t="shared" si="1"/>
        <v>IfcSensorTypeEnum  some  HUMIDITYSENSOR</v>
      </c>
      <c r="N74" s="37" t="str">
        <f>_xlfn.CONCAT("Conceitos: ", B74)</f>
        <v>Conceitos: Sensores</v>
      </c>
      <c r="O74" s="37" t="str">
        <f>_xlfn.CONCAT(C74," ")</f>
        <v xml:space="preserve">IfcDistributionElement </v>
      </c>
      <c r="P74" s="37" t="str">
        <f>_xlfn.CONCAT(D74," ")</f>
        <v xml:space="preserve">IfcDistributionControlElement </v>
      </c>
      <c r="Q74" s="65" t="str">
        <f>_xlfn.CONCAT(E74," ")</f>
        <v xml:space="preserve">IfcSensor </v>
      </c>
      <c r="R74" s="63" t="str">
        <f>_xlfn.CONCAT(F74, )</f>
        <v>IfcSensorTypeEnum</v>
      </c>
      <c r="S74" s="63" t="str">
        <f>_xlfn.CONCAT(G74, )</f>
        <v>HUMIDITYSENSOR</v>
      </c>
      <c r="T74" s="37" t="str">
        <f>_xlfn.CONCAT(SUBSTITUTE(N74, "null", " ")," ",SUBSTITUTE(O74, "null", " ")," ",SUBSTITUTE(P74, "null", " ")," ",SUBSTITUTE(Q74, "null", " ")," ", SUBSTITUTE(R74, "null", " ")," ", SUBSTITUTE(S74, "null", " "))</f>
        <v>Conceitos: Sensores IfcDistributionElement  IfcDistributionControlElement  IfcSensor  IfcSensorTypeEnum HUMIDITYSENSOR</v>
      </c>
      <c r="U74" s="37" t="str">
        <f>_xlfn.CONCAT("Consultar  ",V74)</f>
        <v>Consultar  -</v>
      </c>
      <c r="V74" s="64" t="s">
        <v>27</v>
      </c>
      <c r="W74" s="64" t="s">
        <v>27</v>
      </c>
      <c r="X74" s="72" t="str">
        <f>_xlfn.CONCAT("IFC4X3ADD2-key_",A74)</f>
        <v>IFC4X3ADD2-key_141</v>
      </c>
    </row>
    <row r="75" spans="1:24" ht="7.8" customHeight="1" x14ac:dyDescent="0.15">
      <c r="A75" s="68">
        <v>142</v>
      </c>
      <c r="B75" s="69" t="s">
        <v>284</v>
      </c>
      <c r="C75" s="69" t="s">
        <v>224</v>
      </c>
      <c r="D75" s="69" t="s">
        <v>225</v>
      </c>
      <c r="E75" s="70" t="s">
        <v>285</v>
      </c>
      <c r="F75" s="70" t="s">
        <v>286</v>
      </c>
      <c r="G75" s="70" t="s">
        <v>299</v>
      </c>
      <c r="H75" s="42" t="s">
        <v>3</v>
      </c>
      <c r="I75" s="42" t="s">
        <v>3</v>
      </c>
      <c r="J75" s="41" t="s">
        <v>3</v>
      </c>
      <c r="K75" s="41" t="s">
        <v>3</v>
      </c>
      <c r="L75" s="41" t="s">
        <v>3</v>
      </c>
      <c r="M75" s="41" t="str">
        <f t="shared" si="1"/>
        <v>IfcSensorTypeEnum  some  IDENTIFIERSENSOR</v>
      </c>
      <c r="N75" s="37" t="str">
        <f>_xlfn.CONCAT("Conceitos: ", B75)</f>
        <v>Conceitos: Sensores</v>
      </c>
      <c r="O75" s="37" t="str">
        <f>_xlfn.CONCAT(C75," ")</f>
        <v xml:space="preserve">IfcDistributionElement </v>
      </c>
      <c r="P75" s="37" t="str">
        <f>_xlfn.CONCAT(D75," ")</f>
        <v xml:space="preserve">IfcDistributionControlElement </v>
      </c>
      <c r="Q75" s="65" t="str">
        <f>_xlfn.CONCAT(E75," ")</f>
        <v xml:space="preserve">IfcSensor </v>
      </c>
      <c r="R75" s="63" t="str">
        <f>_xlfn.CONCAT(F75, )</f>
        <v>IfcSensorTypeEnum</v>
      </c>
      <c r="S75" s="63" t="str">
        <f>_xlfn.CONCAT(G75, )</f>
        <v>IDENTIFIERSENSOR</v>
      </c>
      <c r="T75" s="37" t="str">
        <f>_xlfn.CONCAT(SUBSTITUTE(N75, "null", " ")," ",SUBSTITUTE(O75, "null", " ")," ",SUBSTITUTE(P75, "null", " ")," ",SUBSTITUTE(Q75, "null", " ")," ", SUBSTITUTE(R75, "null", " ")," ", SUBSTITUTE(S75, "null", " "))</f>
        <v>Conceitos: Sensores IfcDistributionElement  IfcDistributionControlElement  IfcSensor  IfcSensorTypeEnum IDENTIFIERSENSOR</v>
      </c>
      <c r="U75" s="37" t="str">
        <f>_xlfn.CONCAT("Consultar  ",V75)</f>
        <v>Consultar  -</v>
      </c>
      <c r="V75" s="64" t="s">
        <v>27</v>
      </c>
      <c r="W75" s="64" t="s">
        <v>27</v>
      </c>
      <c r="X75" s="72" t="str">
        <f>_xlfn.CONCAT("IFC4X3ADD2-key_",A75)</f>
        <v>IFC4X3ADD2-key_142</v>
      </c>
    </row>
    <row r="76" spans="1:24" ht="7.8" customHeight="1" x14ac:dyDescent="0.15">
      <c r="A76" s="68">
        <v>143</v>
      </c>
      <c r="B76" s="69" t="s">
        <v>284</v>
      </c>
      <c r="C76" s="69" t="s">
        <v>224</v>
      </c>
      <c r="D76" s="69" t="s">
        <v>225</v>
      </c>
      <c r="E76" s="70" t="s">
        <v>285</v>
      </c>
      <c r="F76" s="70" t="s">
        <v>286</v>
      </c>
      <c r="G76" s="70" t="s">
        <v>300</v>
      </c>
      <c r="H76" s="42" t="s">
        <v>3</v>
      </c>
      <c r="I76" s="42" t="s">
        <v>3</v>
      </c>
      <c r="J76" s="41" t="s">
        <v>3</v>
      </c>
      <c r="K76" s="41" t="s">
        <v>3</v>
      </c>
      <c r="L76" s="41" t="s">
        <v>3</v>
      </c>
      <c r="M76" s="41" t="str">
        <f t="shared" si="1"/>
        <v>IfcSensorTypeEnum  some  IONCONCENTRATIONSENSOR</v>
      </c>
      <c r="N76" s="37" t="str">
        <f>_xlfn.CONCAT("Conceitos: ", B76)</f>
        <v>Conceitos: Sensores</v>
      </c>
      <c r="O76" s="37" t="str">
        <f>_xlfn.CONCAT(C76," ")</f>
        <v xml:space="preserve">IfcDistributionElement </v>
      </c>
      <c r="P76" s="37" t="str">
        <f>_xlfn.CONCAT(D76," ")</f>
        <v xml:space="preserve">IfcDistributionControlElement </v>
      </c>
      <c r="Q76" s="65" t="str">
        <f>_xlfn.CONCAT(E76," ")</f>
        <v xml:space="preserve">IfcSensor </v>
      </c>
      <c r="R76" s="63" t="str">
        <f>_xlfn.CONCAT(F76, )</f>
        <v>IfcSensorTypeEnum</v>
      </c>
      <c r="S76" s="63" t="str">
        <f>_xlfn.CONCAT(G76, )</f>
        <v>IONCONCENTRATIONSENSOR</v>
      </c>
      <c r="T76" s="37" t="str">
        <f>_xlfn.CONCAT(SUBSTITUTE(N76, "null", " ")," ",SUBSTITUTE(O76, "null", " ")," ",SUBSTITUTE(P76, "null", " ")," ",SUBSTITUTE(Q76, "null", " ")," ", SUBSTITUTE(R76, "null", " ")," ", SUBSTITUTE(S76, "null", " "))</f>
        <v>Conceitos: Sensores IfcDistributionElement  IfcDistributionControlElement  IfcSensor  IfcSensorTypeEnum IONCONCENTRATIONSENSOR</v>
      </c>
      <c r="U76" s="37" t="str">
        <f>_xlfn.CONCAT("Consultar  ",V76)</f>
        <v>Consultar  -</v>
      </c>
      <c r="V76" s="64" t="s">
        <v>27</v>
      </c>
      <c r="W76" s="64" t="s">
        <v>27</v>
      </c>
      <c r="X76" s="72" t="str">
        <f>_xlfn.CONCAT("IFC4X3ADD2-key_",A76)</f>
        <v>IFC4X3ADD2-key_143</v>
      </c>
    </row>
    <row r="77" spans="1:24" ht="7.8" customHeight="1" x14ac:dyDescent="0.15">
      <c r="A77" s="68">
        <v>144</v>
      </c>
      <c r="B77" s="69" t="s">
        <v>284</v>
      </c>
      <c r="C77" s="69" t="s">
        <v>224</v>
      </c>
      <c r="D77" s="69" t="s">
        <v>225</v>
      </c>
      <c r="E77" s="70" t="s">
        <v>285</v>
      </c>
      <c r="F77" s="70" t="s">
        <v>286</v>
      </c>
      <c r="G77" s="70" t="s">
        <v>301</v>
      </c>
      <c r="H77" s="42" t="s">
        <v>3</v>
      </c>
      <c r="I77" s="42" t="s">
        <v>3</v>
      </c>
      <c r="J77" s="41" t="s">
        <v>3</v>
      </c>
      <c r="K77" s="41" t="s">
        <v>3</v>
      </c>
      <c r="L77" s="41" t="s">
        <v>3</v>
      </c>
      <c r="M77" s="41" t="str">
        <f t="shared" si="1"/>
        <v>IfcSensorTypeEnum  some  LEVELSENSOR</v>
      </c>
      <c r="N77" s="37" t="str">
        <f>_xlfn.CONCAT("Conceitos: ", B77)</f>
        <v>Conceitos: Sensores</v>
      </c>
      <c r="O77" s="37" t="str">
        <f>_xlfn.CONCAT(C77," ")</f>
        <v xml:space="preserve">IfcDistributionElement </v>
      </c>
      <c r="P77" s="37" t="str">
        <f>_xlfn.CONCAT(D77," ")</f>
        <v xml:space="preserve">IfcDistributionControlElement </v>
      </c>
      <c r="Q77" s="65" t="str">
        <f>_xlfn.CONCAT(E77," ")</f>
        <v xml:space="preserve">IfcSensor </v>
      </c>
      <c r="R77" s="63" t="str">
        <f>_xlfn.CONCAT(F77, )</f>
        <v>IfcSensorTypeEnum</v>
      </c>
      <c r="S77" s="63" t="str">
        <f>_xlfn.CONCAT(G77, )</f>
        <v>LEVELSENSOR</v>
      </c>
      <c r="T77" s="37" t="str">
        <f>_xlfn.CONCAT(SUBSTITUTE(N77, "null", " ")," ",SUBSTITUTE(O77, "null", " ")," ",SUBSTITUTE(P77, "null", " ")," ",SUBSTITUTE(Q77, "null", " ")," ", SUBSTITUTE(R77, "null", " ")," ", SUBSTITUTE(S77, "null", " "))</f>
        <v>Conceitos: Sensores IfcDistributionElement  IfcDistributionControlElement  IfcSensor  IfcSensorTypeEnum LEVELSENSOR</v>
      </c>
      <c r="U77" s="37" t="str">
        <f>_xlfn.CONCAT("Consultar  ",V77)</f>
        <v>Consultar  -</v>
      </c>
      <c r="V77" s="64" t="s">
        <v>27</v>
      </c>
      <c r="W77" s="64" t="s">
        <v>27</v>
      </c>
      <c r="X77" s="72" t="str">
        <f>_xlfn.CONCAT("IFC4X3ADD2-key_",A77)</f>
        <v>IFC4X3ADD2-key_144</v>
      </c>
    </row>
    <row r="78" spans="1:24" ht="7.8" customHeight="1" x14ac:dyDescent="0.15">
      <c r="A78" s="68">
        <v>145</v>
      </c>
      <c r="B78" s="69" t="s">
        <v>284</v>
      </c>
      <c r="C78" s="69" t="s">
        <v>224</v>
      </c>
      <c r="D78" s="69" t="s">
        <v>225</v>
      </c>
      <c r="E78" s="70" t="s">
        <v>285</v>
      </c>
      <c r="F78" s="70" t="s">
        <v>286</v>
      </c>
      <c r="G78" s="70" t="s">
        <v>302</v>
      </c>
      <c r="H78" s="42" t="s">
        <v>3</v>
      </c>
      <c r="I78" s="42" t="s">
        <v>3</v>
      </c>
      <c r="J78" s="41" t="s">
        <v>3</v>
      </c>
      <c r="K78" s="41" t="s">
        <v>3</v>
      </c>
      <c r="L78" s="41" t="s">
        <v>3</v>
      </c>
      <c r="M78" s="41" t="str">
        <f t="shared" si="1"/>
        <v>IfcSensorTypeEnum  some  LIGHTSENSOR</v>
      </c>
      <c r="N78" s="37" t="str">
        <f>_xlfn.CONCAT("Conceitos: ", B78)</f>
        <v>Conceitos: Sensores</v>
      </c>
      <c r="O78" s="37" t="str">
        <f>_xlfn.CONCAT(C78," ")</f>
        <v xml:space="preserve">IfcDistributionElement </v>
      </c>
      <c r="P78" s="37" t="str">
        <f>_xlfn.CONCAT(D78," ")</f>
        <v xml:space="preserve">IfcDistributionControlElement </v>
      </c>
      <c r="Q78" s="65" t="str">
        <f>_xlfn.CONCAT(E78," ")</f>
        <v xml:space="preserve">IfcSensor </v>
      </c>
      <c r="R78" s="63" t="str">
        <f>_xlfn.CONCAT(F78, )</f>
        <v>IfcSensorTypeEnum</v>
      </c>
      <c r="S78" s="63" t="str">
        <f>_xlfn.CONCAT(G78, )</f>
        <v>LIGHTSENSOR</v>
      </c>
      <c r="T78" s="37" t="str">
        <f>_xlfn.CONCAT(SUBSTITUTE(N78, "null", " ")," ",SUBSTITUTE(O78, "null", " ")," ",SUBSTITUTE(P78, "null", " ")," ",SUBSTITUTE(Q78, "null", " ")," ", SUBSTITUTE(R78, "null", " ")," ", SUBSTITUTE(S78, "null", " "))</f>
        <v>Conceitos: Sensores IfcDistributionElement  IfcDistributionControlElement  IfcSensor  IfcSensorTypeEnum LIGHTSENSOR</v>
      </c>
      <c r="U78" s="37" t="str">
        <f>_xlfn.CONCAT("Consultar  ",V78)</f>
        <v>Consultar  -</v>
      </c>
      <c r="V78" s="64" t="s">
        <v>27</v>
      </c>
      <c r="W78" s="64" t="s">
        <v>27</v>
      </c>
      <c r="X78" s="72" t="str">
        <f>_xlfn.CONCAT("IFC4X3ADD2-key_",A78)</f>
        <v>IFC4X3ADD2-key_145</v>
      </c>
    </row>
    <row r="79" spans="1:24" ht="7.8" customHeight="1" x14ac:dyDescent="0.15">
      <c r="A79" s="68">
        <v>146</v>
      </c>
      <c r="B79" s="69" t="s">
        <v>284</v>
      </c>
      <c r="C79" s="69" t="s">
        <v>224</v>
      </c>
      <c r="D79" s="69" t="s">
        <v>225</v>
      </c>
      <c r="E79" s="70" t="s">
        <v>285</v>
      </c>
      <c r="F79" s="70" t="s">
        <v>286</v>
      </c>
      <c r="G79" s="70" t="s">
        <v>303</v>
      </c>
      <c r="H79" s="42" t="s">
        <v>3</v>
      </c>
      <c r="I79" s="42" t="s">
        <v>3</v>
      </c>
      <c r="J79" s="41" t="s">
        <v>3</v>
      </c>
      <c r="K79" s="41" t="s">
        <v>3</v>
      </c>
      <c r="L79" s="41" t="s">
        <v>3</v>
      </c>
      <c r="M79" s="41" t="str">
        <f t="shared" si="1"/>
        <v>IfcSensorTypeEnum  some  MOISTURESENSOR</v>
      </c>
      <c r="N79" s="37" t="str">
        <f>_xlfn.CONCAT("Conceitos: ", B79)</f>
        <v>Conceitos: Sensores</v>
      </c>
      <c r="O79" s="37" t="str">
        <f>_xlfn.CONCAT(C79," ")</f>
        <v xml:space="preserve">IfcDistributionElement </v>
      </c>
      <c r="P79" s="37" t="str">
        <f>_xlfn.CONCAT(D79," ")</f>
        <v xml:space="preserve">IfcDistributionControlElement </v>
      </c>
      <c r="Q79" s="65" t="str">
        <f>_xlfn.CONCAT(E79," ")</f>
        <v xml:space="preserve">IfcSensor </v>
      </c>
      <c r="R79" s="63" t="str">
        <f>_xlfn.CONCAT(F79, )</f>
        <v>IfcSensorTypeEnum</v>
      </c>
      <c r="S79" s="63" t="str">
        <f>_xlfn.CONCAT(G79, )</f>
        <v>MOISTURESENSOR</v>
      </c>
      <c r="T79" s="37" t="str">
        <f>_xlfn.CONCAT(SUBSTITUTE(N79, "null", " ")," ",SUBSTITUTE(O79, "null", " ")," ",SUBSTITUTE(P79, "null", " ")," ",SUBSTITUTE(Q79, "null", " ")," ", SUBSTITUTE(R79, "null", " ")," ", SUBSTITUTE(S79, "null", " "))</f>
        <v>Conceitos: Sensores IfcDistributionElement  IfcDistributionControlElement  IfcSensor  IfcSensorTypeEnum MOISTURESENSOR</v>
      </c>
      <c r="U79" s="37" t="str">
        <f>_xlfn.CONCAT("Consultar  ",V79)</f>
        <v>Consultar  -</v>
      </c>
      <c r="V79" s="64" t="s">
        <v>27</v>
      </c>
      <c r="W79" s="64" t="s">
        <v>27</v>
      </c>
      <c r="X79" s="72" t="str">
        <f>_xlfn.CONCAT("IFC4X3ADD2-key_",A79)</f>
        <v>IFC4X3ADD2-key_146</v>
      </c>
    </row>
    <row r="80" spans="1:24" ht="7.8" customHeight="1" x14ac:dyDescent="0.15">
      <c r="A80" s="68">
        <v>147</v>
      </c>
      <c r="B80" s="69" t="s">
        <v>284</v>
      </c>
      <c r="C80" s="69" t="s">
        <v>224</v>
      </c>
      <c r="D80" s="69" t="s">
        <v>225</v>
      </c>
      <c r="E80" s="70" t="s">
        <v>285</v>
      </c>
      <c r="F80" s="70" t="s">
        <v>286</v>
      </c>
      <c r="G80" s="70" t="s">
        <v>304</v>
      </c>
      <c r="H80" s="42" t="s">
        <v>3</v>
      </c>
      <c r="I80" s="42" t="s">
        <v>3</v>
      </c>
      <c r="J80" s="41" t="s">
        <v>3</v>
      </c>
      <c r="K80" s="41" t="s">
        <v>3</v>
      </c>
      <c r="L80" s="41" t="s">
        <v>3</v>
      </c>
      <c r="M80" s="41" t="str">
        <f t="shared" si="1"/>
        <v>IfcSensorTypeEnum  some  MOVEMENTSENSOR</v>
      </c>
      <c r="N80" s="37" t="str">
        <f>_xlfn.CONCAT("Conceitos: ", B80)</f>
        <v>Conceitos: Sensores</v>
      </c>
      <c r="O80" s="37" t="str">
        <f>_xlfn.CONCAT(C80," ")</f>
        <v xml:space="preserve">IfcDistributionElement </v>
      </c>
      <c r="P80" s="37" t="str">
        <f>_xlfn.CONCAT(D80," ")</f>
        <v xml:space="preserve">IfcDistributionControlElement </v>
      </c>
      <c r="Q80" s="65" t="str">
        <f>_xlfn.CONCAT(E80," ")</f>
        <v xml:space="preserve">IfcSensor </v>
      </c>
      <c r="R80" s="63" t="str">
        <f>_xlfn.CONCAT(F80, )</f>
        <v>IfcSensorTypeEnum</v>
      </c>
      <c r="S80" s="63" t="str">
        <f>_xlfn.CONCAT(G80, )</f>
        <v>MOVEMENTSENSOR</v>
      </c>
      <c r="T80" s="37" t="str">
        <f>_xlfn.CONCAT(SUBSTITUTE(N80, "null", " ")," ",SUBSTITUTE(O80, "null", " ")," ",SUBSTITUTE(P80, "null", " ")," ",SUBSTITUTE(Q80, "null", " ")," ", SUBSTITUTE(R80, "null", " ")," ", SUBSTITUTE(S80, "null", " "))</f>
        <v>Conceitos: Sensores IfcDistributionElement  IfcDistributionControlElement  IfcSensor  IfcSensorTypeEnum MOVEMENTSENSOR</v>
      </c>
      <c r="U80" s="37" t="str">
        <f>_xlfn.CONCAT("Consultar  ",V80)</f>
        <v>Consultar  -</v>
      </c>
      <c r="V80" s="64" t="s">
        <v>27</v>
      </c>
      <c r="W80" s="64" t="s">
        <v>27</v>
      </c>
      <c r="X80" s="72" t="str">
        <f>_xlfn.CONCAT("IFC4X3ADD2-key_",A80)</f>
        <v>IFC4X3ADD2-key_147</v>
      </c>
    </row>
    <row r="81" spans="1:24" ht="7.8" customHeight="1" x14ac:dyDescent="0.15">
      <c r="A81" s="68">
        <v>148</v>
      </c>
      <c r="B81" s="69" t="s">
        <v>284</v>
      </c>
      <c r="C81" s="69" t="s">
        <v>224</v>
      </c>
      <c r="D81" s="69" t="s">
        <v>225</v>
      </c>
      <c r="E81" s="70" t="s">
        <v>285</v>
      </c>
      <c r="F81" s="70" t="s">
        <v>286</v>
      </c>
      <c r="G81" s="70" t="s">
        <v>305</v>
      </c>
      <c r="H81" s="42" t="s">
        <v>3</v>
      </c>
      <c r="I81" s="42" t="s">
        <v>3</v>
      </c>
      <c r="J81" s="41" t="s">
        <v>3</v>
      </c>
      <c r="K81" s="41" t="s">
        <v>3</v>
      </c>
      <c r="L81" s="41" t="s">
        <v>3</v>
      </c>
      <c r="M81" s="41" t="str">
        <f t="shared" si="1"/>
        <v>IfcSensorTypeEnum  some  OBSTACLESENSOR</v>
      </c>
      <c r="N81" s="37" t="str">
        <f>_xlfn.CONCAT("Conceitos: ", B81)</f>
        <v>Conceitos: Sensores</v>
      </c>
      <c r="O81" s="37" t="str">
        <f>_xlfn.CONCAT(C81," ")</f>
        <v xml:space="preserve">IfcDistributionElement </v>
      </c>
      <c r="P81" s="37" t="str">
        <f>_xlfn.CONCAT(D81," ")</f>
        <v xml:space="preserve">IfcDistributionControlElement </v>
      </c>
      <c r="Q81" s="65" t="str">
        <f>_xlfn.CONCAT(E81," ")</f>
        <v xml:space="preserve">IfcSensor </v>
      </c>
      <c r="R81" s="63" t="str">
        <f>_xlfn.CONCAT(F81, )</f>
        <v>IfcSensorTypeEnum</v>
      </c>
      <c r="S81" s="63" t="str">
        <f>_xlfn.CONCAT(G81, )</f>
        <v>OBSTACLESENSOR</v>
      </c>
      <c r="T81" s="37" t="str">
        <f>_xlfn.CONCAT(SUBSTITUTE(N81, "null", " ")," ",SUBSTITUTE(O81, "null", " ")," ",SUBSTITUTE(P81, "null", " ")," ",SUBSTITUTE(Q81, "null", " ")," ", SUBSTITUTE(R81, "null", " ")," ", SUBSTITUTE(S81, "null", " "))</f>
        <v>Conceitos: Sensores IfcDistributionElement  IfcDistributionControlElement  IfcSensor  IfcSensorTypeEnum OBSTACLESENSOR</v>
      </c>
      <c r="U81" s="37" t="str">
        <f>_xlfn.CONCAT("Consultar  ",V81)</f>
        <v>Consultar  -</v>
      </c>
      <c r="V81" s="64" t="s">
        <v>27</v>
      </c>
      <c r="W81" s="64" t="s">
        <v>27</v>
      </c>
      <c r="X81" s="72" t="str">
        <f>_xlfn.CONCAT("IFC4X3ADD2-key_",A81)</f>
        <v>IFC4X3ADD2-key_148</v>
      </c>
    </row>
    <row r="82" spans="1:24" ht="7.8" customHeight="1" x14ac:dyDescent="0.15">
      <c r="A82" s="68">
        <v>149</v>
      </c>
      <c r="B82" s="69" t="s">
        <v>284</v>
      </c>
      <c r="C82" s="69" t="s">
        <v>224</v>
      </c>
      <c r="D82" s="69" t="s">
        <v>225</v>
      </c>
      <c r="E82" s="70" t="s">
        <v>285</v>
      </c>
      <c r="F82" s="70" t="s">
        <v>286</v>
      </c>
      <c r="G82" s="70" t="s">
        <v>306</v>
      </c>
      <c r="H82" s="42" t="s">
        <v>3</v>
      </c>
      <c r="I82" s="42" t="s">
        <v>3</v>
      </c>
      <c r="J82" s="41" t="s">
        <v>3</v>
      </c>
      <c r="K82" s="41" t="s">
        <v>3</v>
      </c>
      <c r="L82" s="41" t="s">
        <v>3</v>
      </c>
      <c r="M82" s="41" t="str">
        <f t="shared" si="1"/>
        <v>IfcSensorTypeEnum  some  PHSENSOR</v>
      </c>
      <c r="N82" s="37" t="str">
        <f>_xlfn.CONCAT("Conceitos: ", B82)</f>
        <v>Conceitos: Sensores</v>
      </c>
      <c r="O82" s="37" t="str">
        <f>_xlfn.CONCAT(C82," ")</f>
        <v xml:space="preserve">IfcDistributionElement </v>
      </c>
      <c r="P82" s="37" t="str">
        <f>_xlfn.CONCAT(D82," ")</f>
        <v xml:space="preserve">IfcDistributionControlElement </v>
      </c>
      <c r="Q82" s="65" t="str">
        <f>_xlfn.CONCAT(E82," ")</f>
        <v xml:space="preserve">IfcSensor </v>
      </c>
      <c r="R82" s="63" t="str">
        <f>_xlfn.CONCAT(F82, )</f>
        <v>IfcSensorTypeEnum</v>
      </c>
      <c r="S82" s="63" t="str">
        <f>_xlfn.CONCAT(G82, )</f>
        <v>PHSENSOR</v>
      </c>
      <c r="T82" s="37" t="str">
        <f>_xlfn.CONCAT(SUBSTITUTE(N82, "null", " ")," ",SUBSTITUTE(O82, "null", " ")," ",SUBSTITUTE(P82, "null", " ")," ",SUBSTITUTE(Q82, "null", " ")," ", SUBSTITUTE(R82, "null", " ")," ", SUBSTITUTE(S82, "null", " "))</f>
        <v>Conceitos: Sensores IfcDistributionElement  IfcDistributionControlElement  IfcSensor  IfcSensorTypeEnum PHSENSOR</v>
      </c>
      <c r="U82" s="37" t="str">
        <f>_xlfn.CONCAT("Consultar  ",V82)</f>
        <v>Consultar  -</v>
      </c>
      <c r="V82" s="64" t="s">
        <v>27</v>
      </c>
      <c r="W82" s="64" t="s">
        <v>27</v>
      </c>
      <c r="X82" s="72" t="str">
        <f>_xlfn.CONCAT("IFC4X3ADD2-key_",A82)</f>
        <v>IFC4X3ADD2-key_149</v>
      </c>
    </row>
    <row r="83" spans="1:24" ht="7.8" customHeight="1" x14ac:dyDescent="0.15">
      <c r="A83" s="68">
        <v>150</v>
      </c>
      <c r="B83" s="69" t="s">
        <v>284</v>
      </c>
      <c r="C83" s="69" t="s">
        <v>224</v>
      </c>
      <c r="D83" s="69" t="s">
        <v>225</v>
      </c>
      <c r="E83" s="70" t="s">
        <v>285</v>
      </c>
      <c r="F83" s="70" t="s">
        <v>286</v>
      </c>
      <c r="G83" s="70" t="s">
        <v>307</v>
      </c>
      <c r="H83" s="42" t="s">
        <v>3</v>
      </c>
      <c r="I83" s="42" t="s">
        <v>3</v>
      </c>
      <c r="J83" s="41" t="s">
        <v>3</v>
      </c>
      <c r="K83" s="41" t="s">
        <v>3</v>
      </c>
      <c r="L83" s="41" t="s">
        <v>3</v>
      </c>
      <c r="M83" s="41" t="str">
        <f t="shared" si="1"/>
        <v>IfcSensorTypeEnum  some  PRESSURESENSOR</v>
      </c>
      <c r="N83" s="37" t="str">
        <f>_xlfn.CONCAT("Conceitos: ", B83)</f>
        <v>Conceitos: Sensores</v>
      </c>
      <c r="O83" s="37" t="str">
        <f>_xlfn.CONCAT(C83," ")</f>
        <v xml:space="preserve">IfcDistributionElement </v>
      </c>
      <c r="P83" s="37" t="str">
        <f>_xlfn.CONCAT(D83," ")</f>
        <v xml:space="preserve">IfcDistributionControlElement </v>
      </c>
      <c r="Q83" s="65" t="str">
        <f>_xlfn.CONCAT(E83," ")</f>
        <v xml:space="preserve">IfcSensor </v>
      </c>
      <c r="R83" s="63" t="str">
        <f>_xlfn.CONCAT(F83, )</f>
        <v>IfcSensorTypeEnum</v>
      </c>
      <c r="S83" s="63" t="str">
        <f>_xlfn.CONCAT(G83, )</f>
        <v>PRESSURESENSOR</v>
      </c>
      <c r="T83" s="37" t="str">
        <f>_xlfn.CONCAT(SUBSTITUTE(N83, "null", " ")," ",SUBSTITUTE(O83, "null", " ")," ",SUBSTITUTE(P83, "null", " ")," ",SUBSTITUTE(Q83, "null", " ")," ", SUBSTITUTE(R83, "null", " ")," ", SUBSTITUTE(S83, "null", " "))</f>
        <v>Conceitos: Sensores IfcDistributionElement  IfcDistributionControlElement  IfcSensor  IfcSensorTypeEnum PRESSURESENSOR</v>
      </c>
      <c r="U83" s="37" t="str">
        <f>_xlfn.CONCAT("Consultar  ",V83)</f>
        <v>Consultar  -</v>
      </c>
      <c r="V83" s="64" t="s">
        <v>27</v>
      </c>
      <c r="W83" s="64" t="s">
        <v>27</v>
      </c>
      <c r="X83" s="72" t="str">
        <f>_xlfn.CONCAT("IFC4X3ADD2-key_",A83)</f>
        <v>IFC4X3ADD2-key_150</v>
      </c>
    </row>
    <row r="84" spans="1:24" ht="7.8" customHeight="1" x14ac:dyDescent="0.15">
      <c r="A84" s="68">
        <v>151</v>
      </c>
      <c r="B84" s="69" t="s">
        <v>284</v>
      </c>
      <c r="C84" s="69" t="s">
        <v>224</v>
      </c>
      <c r="D84" s="69" t="s">
        <v>225</v>
      </c>
      <c r="E84" s="70" t="s">
        <v>285</v>
      </c>
      <c r="F84" s="70" t="s">
        <v>286</v>
      </c>
      <c r="G84" s="70" t="s">
        <v>308</v>
      </c>
      <c r="H84" s="42" t="s">
        <v>3</v>
      </c>
      <c r="I84" s="42" t="s">
        <v>3</v>
      </c>
      <c r="J84" s="41" t="s">
        <v>3</v>
      </c>
      <c r="K84" s="41" t="s">
        <v>3</v>
      </c>
      <c r="L84" s="41" t="s">
        <v>3</v>
      </c>
      <c r="M84" s="41" t="str">
        <f t="shared" si="1"/>
        <v>IfcSensorTypeEnum  some  RADIATIONSENSOR</v>
      </c>
      <c r="N84" s="37" t="str">
        <f>_xlfn.CONCAT("Conceitos: ", B84)</f>
        <v>Conceitos: Sensores</v>
      </c>
      <c r="O84" s="37" t="str">
        <f>_xlfn.CONCAT(C84," ")</f>
        <v xml:space="preserve">IfcDistributionElement </v>
      </c>
      <c r="P84" s="37" t="str">
        <f>_xlfn.CONCAT(D84," ")</f>
        <v xml:space="preserve">IfcDistributionControlElement </v>
      </c>
      <c r="Q84" s="65" t="str">
        <f>_xlfn.CONCAT(E84," ")</f>
        <v xml:space="preserve">IfcSensor </v>
      </c>
      <c r="R84" s="63" t="str">
        <f>_xlfn.CONCAT(F84, )</f>
        <v>IfcSensorTypeEnum</v>
      </c>
      <c r="S84" s="63" t="str">
        <f>_xlfn.CONCAT(G84, )</f>
        <v>RADIATIONSENSOR</v>
      </c>
      <c r="T84" s="37" t="str">
        <f>_xlfn.CONCAT(SUBSTITUTE(N84, "null", " ")," ",SUBSTITUTE(O84, "null", " ")," ",SUBSTITUTE(P84, "null", " ")," ",SUBSTITUTE(Q84, "null", " ")," ", SUBSTITUTE(R84, "null", " ")," ", SUBSTITUTE(S84, "null", " "))</f>
        <v>Conceitos: Sensores IfcDistributionElement  IfcDistributionControlElement  IfcSensor  IfcSensorTypeEnum RADIATIONSENSOR</v>
      </c>
      <c r="U84" s="37" t="str">
        <f>_xlfn.CONCAT("Consultar  ",V84)</f>
        <v>Consultar  -</v>
      </c>
      <c r="V84" s="64" t="s">
        <v>27</v>
      </c>
      <c r="W84" s="64" t="s">
        <v>27</v>
      </c>
      <c r="X84" s="72" t="str">
        <f>_xlfn.CONCAT("IFC4X3ADD2-key_",A84)</f>
        <v>IFC4X3ADD2-key_151</v>
      </c>
    </row>
    <row r="85" spans="1:24" ht="7.8" customHeight="1" x14ac:dyDescent="0.15">
      <c r="A85" s="68">
        <v>152</v>
      </c>
      <c r="B85" s="69" t="s">
        <v>284</v>
      </c>
      <c r="C85" s="69" t="s">
        <v>224</v>
      </c>
      <c r="D85" s="69" t="s">
        <v>225</v>
      </c>
      <c r="E85" s="70" t="s">
        <v>285</v>
      </c>
      <c r="F85" s="70" t="s">
        <v>286</v>
      </c>
      <c r="G85" s="70" t="s">
        <v>309</v>
      </c>
      <c r="H85" s="42" t="s">
        <v>3</v>
      </c>
      <c r="I85" s="42" t="s">
        <v>3</v>
      </c>
      <c r="J85" s="41" t="s">
        <v>3</v>
      </c>
      <c r="K85" s="41" t="s">
        <v>3</v>
      </c>
      <c r="L85" s="41" t="s">
        <v>3</v>
      </c>
      <c r="M85" s="41" t="str">
        <f t="shared" si="1"/>
        <v>IfcSensorTypeEnum  some  RADIOACTIVITYSENSOR</v>
      </c>
      <c r="N85" s="37" t="str">
        <f>_xlfn.CONCAT("Conceitos: ", B85)</f>
        <v>Conceitos: Sensores</v>
      </c>
      <c r="O85" s="37" t="str">
        <f>_xlfn.CONCAT(C85," ")</f>
        <v xml:space="preserve">IfcDistributionElement </v>
      </c>
      <c r="P85" s="37" t="str">
        <f>_xlfn.CONCAT(D85," ")</f>
        <v xml:space="preserve">IfcDistributionControlElement </v>
      </c>
      <c r="Q85" s="65" t="str">
        <f>_xlfn.CONCAT(E85," ")</f>
        <v xml:space="preserve">IfcSensor </v>
      </c>
      <c r="R85" s="63" t="str">
        <f>_xlfn.CONCAT(F85, )</f>
        <v>IfcSensorTypeEnum</v>
      </c>
      <c r="S85" s="63" t="str">
        <f>_xlfn.CONCAT(G85, )</f>
        <v>RADIOACTIVITYSENSOR</v>
      </c>
      <c r="T85" s="37" t="str">
        <f>_xlfn.CONCAT(SUBSTITUTE(N85, "null", " ")," ",SUBSTITUTE(O85, "null", " ")," ",SUBSTITUTE(P85, "null", " ")," ",SUBSTITUTE(Q85, "null", " ")," ", SUBSTITUTE(R85, "null", " ")," ", SUBSTITUTE(S85, "null", " "))</f>
        <v>Conceitos: Sensores IfcDistributionElement  IfcDistributionControlElement  IfcSensor  IfcSensorTypeEnum RADIOACTIVITYSENSOR</v>
      </c>
      <c r="U85" s="37" t="str">
        <f>_xlfn.CONCAT("Consultar  ",V85)</f>
        <v>Consultar  -</v>
      </c>
      <c r="V85" s="64" t="s">
        <v>27</v>
      </c>
      <c r="W85" s="64" t="s">
        <v>27</v>
      </c>
      <c r="X85" s="72" t="str">
        <f>_xlfn.CONCAT("IFC4X3ADD2-key_",A85)</f>
        <v>IFC4X3ADD2-key_152</v>
      </c>
    </row>
    <row r="86" spans="1:24" ht="7.8" customHeight="1" x14ac:dyDescent="0.15">
      <c r="A86" s="68">
        <v>153</v>
      </c>
      <c r="B86" s="69" t="s">
        <v>284</v>
      </c>
      <c r="C86" s="69" t="s">
        <v>224</v>
      </c>
      <c r="D86" s="69" t="s">
        <v>225</v>
      </c>
      <c r="E86" s="70" t="s">
        <v>285</v>
      </c>
      <c r="F86" s="70" t="s">
        <v>286</v>
      </c>
      <c r="G86" s="70" t="s">
        <v>310</v>
      </c>
      <c r="H86" s="42" t="s">
        <v>3</v>
      </c>
      <c r="I86" s="42" t="s">
        <v>3</v>
      </c>
      <c r="J86" s="41" t="s">
        <v>3</v>
      </c>
      <c r="K86" s="41" t="s">
        <v>3</v>
      </c>
      <c r="L86" s="41" t="s">
        <v>3</v>
      </c>
      <c r="M86" s="41" t="str">
        <f t="shared" si="1"/>
        <v>IfcSensorTypeEnum  some  RAINSENSOR</v>
      </c>
      <c r="N86" s="37" t="str">
        <f>_xlfn.CONCAT("Conceitos: ", B86)</f>
        <v>Conceitos: Sensores</v>
      </c>
      <c r="O86" s="37" t="str">
        <f>_xlfn.CONCAT(C86," ")</f>
        <v xml:space="preserve">IfcDistributionElement </v>
      </c>
      <c r="P86" s="37" t="str">
        <f>_xlfn.CONCAT(D86," ")</f>
        <v xml:space="preserve">IfcDistributionControlElement </v>
      </c>
      <c r="Q86" s="65" t="str">
        <f>_xlfn.CONCAT(E86," ")</f>
        <v xml:space="preserve">IfcSensor </v>
      </c>
      <c r="R86" s="63" t="str">
        <f>_xlfn.CONCAT(F86, )</f>
        <v>IfcSensorTypeEnum</v>
      </c>
      <c r="S86" s="63" t="str">
        <f>_xlfn.CONCAT(G86, )</f>
        <v>RAINSENSOR</v>
      </c>
      <c r="T86" s="37" t="str">
        <f>_xlfn.CONCAT(SUBSTITUTE(N86, "null", " ")," ",SUBSTITUTE(O86, "null", " ")," ",SUBSTITUTE(P86, "null", " ")," ",SUBSTITUTE(Q86, "null", " ")," ", SUBSTITUTE(R86, "null", " ")," ", SUBSTITUTE(S86, "null", " "))</f>
        <v>Conceitos: Sensores IfcDistributionElement  IfcDistributionControlElement  IfcSensor  IfcSensorTypeEnum RAINSENSOR</v>
      </c>
      <c r="U86" s="37" t="str">
        <f>_xlfn.CONCAT("Consultar  ",V86)</f>
        <v>Consultar  -</v>
      </c>
      <c r="V86" s="64" t="s">
        <v>27</v>
      </c>
      <c r="W86" s="64" t="s">
        <v>27</v>
      </c>
      <c r="X86" s="72" t="str">
        <f>_xlfn.CONCAT("IFC4X3ADD2-key_",A86)</f>
        <v>IFC4X3ADD2-key_153</v>
      </c>
    </row>
    <row r="87" spans="1:24" ht="7.8" customHeight="1" x14ac:dyDescent="0.15">
      <c r="A87" s="68">
        <v>154</v>
      </c>
      <c r="B87" s="69" t="s">
        <v>284</v>
      </c>
      <c r="C87" s="69" t="s">
        <v>224</v>
      </c>
      <c r="D87" s="69" t="s">
        <v>225</v>
      </c>
      <c r="E87" s="70" t="s">
        <v>285</v>
      </c>
      <c r="F87" s="70" t="s">
        <v>286</v>
      </c>
      <c r="G87" s="70" t="s">
        <v>311</v>
      </c>
      <c r="H87" s="42" t="s">
        <v>3</v>
      </c>
      <c r="I87" s="42" t="s">
        <v>3</v>
      </c>
      <c r="J87" s="41" t="s">
        <v>3</v>
      </c>
      <c r="K87" s="41" t="s">
        <v>3</v>
      </c>
      <c r="L87" s="41" t="s">
        <v>3</v>
      </c>
      <c r="M87" s="41" t="str">
        <f t="shared" si="1"/>
        <v>IfcSensorTypeEnum  some  SMOKESENSOR</v>
      </c>
      <c r="N87" s="37" t="str">
        <f>_xlfn.CONCAT("Conceitos: ", B87)</f>
        <v>Conceitos: Sensores</v>
      </c>
      <c r="O87" s="37" t="str">
        <f>_xlfn.CONCAT(C87," ")</f>
        <v xml:space="preserve">IfcDistributionElement </v>
      </c>
      <c r="P87" s="37" t="str">
        <f>_xlfn.CONCAT(D87," ")</f>
        <v xml:space="preserve">IfcDistributionControlElement </v>
      </c>
      <c r="Q87" s="65" t="str">
        <f>_xlfn.CONCAT(E87," ")</f>
        <v xml:space="preserve">IfcSensor </v>
      </c>
      <c r="R87" s="63" t="str">
        <f>_xlfn.CONCAT(F87, )</f>
        <v>IfcSensorTypeEnum</v>
      </c>
      <c r="S87" s="63" t="str">
        <f>_xlfn.CONCAT(G87, )</f>
        <v>SMOKESENSOR</v>
      </c>
      <c r="T87" s="37" t="str">
        <f>_xlfn.CONCAT(SUBSTITUTE(N87, "null", " ")," ",SUBSTITUTE(O87, "null", " ")," ",SUBSTITUTE(P87, "null", " ")," ",SUBSTITUTE(Q87, "null", " ")," ", SUBSTITUTE(R87, "null", " ")," ", SUBSTITUTE(S87, "null", " "))</f>
        <v>Conceitos: Sensores IfcDistributionElement  IfcDistributionControlElement  IfcSensor  IfcSensorTypeEnum SMOKESENSOR</v>
      </c>
      <c r="U87" s="37" t="str">
        <f>_xlfn.CONCAT("Consultar  ",V87)</f>
        <v>Consultar  -</v>
      </c>
      <c r="V87" s="64" t="s">
        <v>27</v>
      </c>
      <c r="W87" s="64" t="s">
        <v>27</v>
      </c>
      <c r="X87" s="72" t="str">
        <f>_xlfn.CONCAT("IFC4X3ADD2-key_",A87)</f>
        <v>IFC4X3ADD2-key_154</v>
      </c>
    </row>
    <row r="88" spans="1:24" ht="7.8" customHeight="1" x14ac:dyDescent="0.15">
      <c r="A88" s="68">
        <v>155</v>
      </c>
      <c r="B88" s="69" t="s">
        <v>284</v>
      </c>
      <c r="C88" s="69" t="s">
        <v>224</v>
      </c>
      <c r="D88" s="69" t="s">
        <v>225</v>
      </c>
      <c r="E88" s="70" t="s">
        <v>285</v>
      </c>
      <c r="F88" s="70" t="s">
        <v>286</v>
      </c>
      <c r="G88" s="70" t="s">
        <v>312</v>
      </c>
      <c r="H88" s="42" t="s">
        <v>3</v>
      </c>
      <c r="I88" s="42" t="s">
        <v>3</v>
      </c>
      <c r="J88" s="41" t="s">
        <v>3</v>
      </c>
      <c r="K88" s="41" t="s">
        <v>3</v>
      </c>
      <c r="L88" s="41" t="s">
        <v>3</v>
      </c>
      <c r="M88" s="41" t="str">
        <f t="shared" si="1"/>
        <v>IfcSensorTypeEnum  some  SNOWDEPTHSENSOR</v>
      </c>
      <c r="N88" s="37" t="str">
        <f>_xlfn.CONCAT("Conceitos: ", B88)</f>
        <v>Conceitos: Sensores</v>
      </c>
      <c r="O88" s="37" t="str">
        <f>_xlfn.CONCAT(C88," ")</f>
        <v xml:space="preserve">IfcDistributionElement </v>
      </c>
      <c r="P88" s="37" t="str">
        <f>_xlfn.CONCAT(D88," ")</f>
        <v xml:space="preserve">IfcDistributionControlElement </v>
      </c>
      <c r="Q88" s="65" t="str">
        <f>_xlfn.CONCAT(E88," ")</f>
        <v xml:space="preserve">IfcSensor </v>
      </c>
      <c r="R88" s="63" t="str">
        <f>_xlfn.CONCAT(F88, )</f>
        <v>IfcSensorTypeEnum</v>
      </c>
      <c r="S88" s="63" t="str">
        <f>_xlfn.CONCAT(G88, )</f>
        <v>SNOWDEPTHSENSOR</v>
      </c>
      <c r="T88" s="37" t="str">
        <f>_xlfn.CONCAT(SUBSTITUTE(N88, "null", " ")," ",SUBSTITUTE(O88, "null", " ")," ",SUBSTITUTE(P88, "null", " ")," ",SUBSTITUTE(Q88, "null", " ")," ", SUBSTITUTE(R88, "null", " ")," ", SUBSTITUTE(S88, "null", " "))</f>
        <v>Conceitos: Sensores IfcDistributionElement  IfcDistributionControlElement  IfcSensor  IfcSensorTypeEnum SNOWDEPTHSENSOR</v>
      </c>
      <c r="U88" s="37" t="str">
        <f>_xlfn.CONCAT("Consultar  ",V88)</f>
        <v>Consultar  -</v>
      </c>
      <c r="V88" s="64" t="s">
        <v>27</v>
      </c>
      <c r="W88" s="64" t="s">
        <v>27</v>
      </c>
      <c r="X88" s="72" t="str">
        <f>_xlfn.CONCAT("IFC4X3ADD2-key_",A88)</f>
        <v>IFC4X3ADD2-key_155</v>
      </c>
    </row>
    <row r="89" spans="1:24" ht="7.8" customHeight="1" x14ac:dyDescent="0.15">
      <c r="A89" s="68">
        <v>156</v>
      </c>
      <c r="B89" s="69" t="s">
        <v>284</v>
      </c>
      <c r="C89" s="69" t="s">
        <v>224</v>
      </c>
      <c r="D89" s="69" t="s">
        <v>225</v>
      </c>
      <c r="E89" s="70" t="s">
        <v>285</v>
      </c>
      <c r="F89" s="70" t="s">
        <v>286</v>
      </c>
      <c r="G89" s="70" t="s">
        <v>313</v>
      </c>
      <c r="H89" s="42" t="s">
        <v>3</v>
      </c>
      <c r="I89" s="42" t="s">
        <v>3</v>
      </c>
      <c r="J89" s="41" t="s">
        <v>3</v>
      </c>
      <c r="K89" s="41" t="s">
        <v>3</v>
      </c>
      <c r="L89" s="41" t="s">
        <v>3</v>
      </c>
      <c r="M89" s="41" t="str">
        <f t="shared" si="1"/>
        <v>IfcSensorTypeEnum  some  SOUNDSENSOR</v>
      </c>
      <c r="N89" s="37" t="str">
        <f>_xlfn.CONCAT("Conceitos: ", B89)</f>
        <v>Conceitos: Sensores</v>
      </c>
      <c r="O89" s="37" t="str">
        <f>_xlfn.CONCAT(C89," ")</f>
        <v xml:space="preserve">IfcDistributionElement </v>
      </c>
      <c r="P89" s="37" t="str">
        <f>_xlfn.CONCAT(D89," ")</f>
        <v xml:space="preserve">IfcDistributionControlElement </v>
      </c>
      <c r="Q89" s="65" t="str">
        <f>_xlfn.CONCAT(E89," ")</f>
        <v xml:space="preserve">IfcSensor </v>
      </c>
      <c r="R89" s="63" t="str">
        <f>_xlfn.CONCAT(F89, )</f>
        <v>IfcSensorTypeEnum</v>
      </c>
      <c r="S89" s="63" t="str">
        <f>_xlfn.CONCAT(G89, )</f>
        <v>SOUNDSENSOR</v>
      </c>
      <c r="T89" s="37" t="str">
        <f>_xlfn.CONCAT(SUBSTITUTE(N89, "null", " ")," ",SUBSTITUTE(O89, "null", " ")," ",SUBSTITUTE(P89, "null", " ")," ",SUBSTITUTE(Q89, "null", " ")," ", SUBSTITUTE(R89, "null", " ")," ", SUBSTITUTE(S89, "null", " "))</f>
        <v>Conceitos: Sensores IfcDistributionElement  IfcDistributionControlElement  IfcSensor  IfcSensorTypeEnum SOUNDSENSOR</v>
      </c>
      <c r="U89" s="37" t="str">
        <f>_xlfn.CONCAT("Consultar  ",V89)</f>
        <v>Consultar  -</v>
      </c>
      <c r="V89" s="64" t="s">
        <v>27</v>
      </c>
      <c r="W89" s="64" t="s">
        <v>27</v>
      </c>
      <c r="X89" s="72" t="str">
        <f>_xlfn.CONCAT("IFC4X3ADD2-key_",A89)</f>
        <v>IFC4X3ADD2-key_156</v>
      </c>
    </row>
    <row r="90" spans="1:24" ht="7.8" customHeight="1" x14ac:dyDescent="0.15">
      <c r="A90" s="68">
        <v>157</v>
      </c>
      <c r="B90" s="69" t="s">
        <v>284</v>
      </c>
      <c r="C90" s="69" t="s">
        <v>224</v>
      </c>
      <c r="D90" s="69" t="s">
        <v>225</v>
      </c>
      <c r="E90" s="70" t="s">
        <v>285</v>
      </c>
      <c r="F90" s="70" t="s">
        <v>286</v>
      </c>
      <c r="G90" s="70" t="s">
        <v>314</v>
      </c>
      <c r="H90" s="42" t="s">
        <v>3</v>
      </c>
      <c r="I90" s="42" t="s">
        <v>3</v>
      </c>
      <c r="J90" s="41" t="s">
        <v>3</v>
      </c>
      <c r="K90" s="41" t="s">
        <v>3</v>
      </c>
      <c r="L90" s="41" t="s">
        <v>3</v>
      </c>
      <c r="M90" s="41" t="str">
        <f t="shared" si="1"/>
        <v>IfcSensorTypeEnum  some  TEMPERATURESENSOR</v>
      </c>
      <c r="N90" s="37" t="str">
        <f>_xlfn.CONCAT("Conceitos: ", B90)</f>
        <v>Conceitos: Sensores</v>
      </c>
      <c r="O90" s="37" t="str">
        <f>_xlfn.CONCAT(C90," ")</f>
        <v xml:space="preserve">IfcDistributionElement </v>
      </c>
      <c r="P90" s="37" t="str">
        <f>_xlfn.CONCAT(D90," ")</f>
        <v xml:space="preserve">IfcDistributionControlElement </v>
      </c>
      <c r="Q90" s="65" t="str">
        <f>_xlfn.CONCAT(E90," ")</f>
        <v xml:space="preserve">IfcSensor </v>
      </c>
      <c r="R90" s="63" t="str">
        <f>_xlfn.CONCAT(F90, )</f>
        <v>IfcSensorTypeEnum</v>
      </c>
      <c r="S90" s="63" t="str">
        <f>_xlfn.CONCAT(G90, )</f>
        <v>TEMPERATURESENSOR</v>
      </c>
      <c r="T90" s="37" t="str">
        <f>_xlfn.CONCAT(SUBSTITUTE(N90, "null", " ")," ",SUBSTITUTE(O90, "null", " ")," ",SUBSTITUTE(P90, "null", " ")," ",SUBSTITUTE(Q90, "null", " ")," ", SUBSTITUTE(R90, "null", " ")," ", SUBSTITUTE(S90, "null", " "))</f>
        <v>Conceitos: Sensores IfcDistributionElement  IfcDistributionControlElement  IfcSensor  IfcSensorTypeEnum TEMPERATURESENSOR</v>
      </c>
      <c r="U90" s="37" t="str">
        <f>_xlfn.CONCAT("Consultar  ",V90)</f>
        <v>Consultar  -</v>
      </c>
      <c r="V90" s="64" t="s">
        <v>27</v>
      </c>
      <c r="W90" s="64" t="s">
        <v>27</v>
      </c>
      <c r="X90" s="72" t="str">
        <f>_xlfn.CONCAT("IFC4X3ADD2-key_",A90)</f>
        <v>IFC4X3ADD2-key_157</v>
      </c>
    </row>
    <row r="91" spans="1:24" ht="7.8" customHeight="1" x14ac:dyDescent="0.15">
      <c r="A91" s="68">
        <v>158</v>
      </c>
      <c r="B91" s="69" t="s">
        <v>284</v>
      </c>
      <c r="C91" s="69" t="s">
        <v>224</v>
      </c>
      <c r="D91" s="69" t="s">
        <v>225</v>
      </c>
      <c r="E91" s="70" t="s">
        <v>285</v>
      </c>
      <c r="F91" s="70" t="s">
        <v>286</v>
      </c>
      <c r="G91" s="70" t="s">
        <v>315</v>
      </c>
      <c r="H91" s="42" t="s">
        <v>3</v>
      </c>
      <c r="I91" s="42" t="s">
        <v>3</v>
      </c>
      <c r="J91" s="41" t="s">
        <v>3</v>
      </c>
      <c r="K91" s="41" t="s">
        <v>3</v>
      </c>
      <c r="L91" s="41" t="s">
        <v>3</v>
      </c>
      <c r="M91" s="41" t="str">
        <f t="shared" si="1"/>
        <v>IfcSensorTypeEnum  some  TRAINSENSOR</v>
      </c>
      <c r="N91" s="37" t="str">
        <f>_xlfn.CONCAT("Conceitos: ", B91)</f>
        <v>Conceitos: Sensores</v>
      </c>
      <c r="O91" s="37" t="str">
        <f>_xlfn.CONCAT(C91," ")</f>
        <v xml:space="preserve">IfcDistributionElement </v>
      </c>
      <c r="P91" s="37" t="str">
        <f>_xlfn.CONCAT(D91," ")</f>
        <v xml:space="preserve">IfcDistributionControlElement </v>
      </c>
      <c r="Q91" s="65" t="str">
        <f>_xlfn.CONCAT(E91," ")</f>
        <v xml:space="preserve">IfcSensor </v>
      </c>
      <c r="R91" s="63" t="str">
        <f>_xlfn.CONCAT(F91, )</f>
        <v>IfcSensorTypeEnum</v>
      </c>
      <c r="S91" s="63" t="str">
        <f>_xlfn.CONCAT(G91, )</f>
        <v>TRAINSENSOR</v>
      </c>
      <c r="T91" s="37" t="str">
        <f>_xlfn.CONCAT(SUBSTITUTE(N91, "null", " ")," ",SUBSTITUTE(O91, "null", " ")," ",SUBSTITUTE(P91, "null", " ")," ",SUBSTITUTE(Q91, "null", " ")," ", SUBSTITUTE(R91, "null", " ")," ", SUBSTITUTE(S91, "null", " "))</f>
        <v>Conceitos: Sensores IfcDistributionElement  IfcDistributionControlElement  IfcSensor  IfcSensorTypeEnum TRAINSENSOR</v>
      </c>
      <c r="U91" s="37" t="str">
        <f>_xlfn.CONCAT("Consultar  ",V91)</f>
        <v>Consultar  -</v>
      </c>
      <c r="V91" s="64" t="s">
        <v>27</v>
      </c>
      <c r="W91" s="64" t="s">
        <v>27</v>
      </c>
      <c r="X91" s="72" t="str">
        <f>_xlfn.CONCAT("IFC4X3ADD2-key_",A91)</f>
        <v>IFC4X3ADD2-key_158</v>
      </c>
    </row>
    <row r="92" spans="1:24" ht="7.8" customHeight="1" x14ac:dyDescent="0.15">
      <c r="A92" s="68">
        <v>159</v>
      </c>
      <c r="B92" s="69" t="s">
        <v>284</v>
      </c>
      <c r="C92" s="69" t="s">
        <v>224</v>
      </c>
      <c r="D92" s="69" t="s">
        <v>225</v>
      </c>
      <c r="E92" s="70" t="s">
        <v>285</v>
      </c>
      <c r="F92" s="70" t="s">
        <v>286</v>
      </c>
      <c r="G92" s="70" t="s">
        <v>316</v>
      </c>
      <c r="H92" s="42" t="s">
        <v>3</v>
      </c>
      <c r="I92" s="42" t="s">
        <v>3</v>
      </c>
      <c r="J92" s="41" t="s">
        <v>3</v>
      </c>
      <c r="K92" s="41" t="s">
        <v>3</v>
      </c>
      <c r="L92" s="41" t="s">
        <v>3</v>
      </c>
      <c r="M92" s="41" t="str">
        <f t="shared" si="1"/>
        <v>IfcSensorTypeEnum  some  TURNOUTCLOSURESENSOR</v>
      </c>
      <c r="N92" s="37" t="str">
        <f>_xlfn.CONCAT("Conceitos: ", B92)</f>
        <v>Conceitos: Sensores</v>
      </c>
      <c r="O92" s="37" t="str">
        <f>_xlfn.CONCAT(C92," ")</f>
        <v xml:space="preserve">IfcDistributionElement </v>
      </c>
      <c r="P92" s="37" t="str">
        <f>_xlfn.CONCAT(D92," ")</f>
        <v xml:space="preserve">IfcDistributionControlElement </v>
      </c>
      <c r="Q92" s="65" t="str">
        <f>_xlfn.CONCAT(E92," ")</f>
        <v xml:space="preserve">IfcSensor </v>
      </c>
      <c r="R92" s="63" t="str">
        <f>_xlfn.CONCAT(F92, )</f>
        <v>IfcSensorTypeEnum</v>
      </c>
      <c r="S92" s="63" t="str">
        <f>_xlfn.CONCAT(G92, )</f>
        <v>TURNOUTCLOSURESENSOR</v>
      </c>
      <c r="T92" s="37" t="str">
        <f>_xlfn.CONCAT(SUBSTITUTE(N92, "null", " ")," ",SUBSTITUTE(O92, "null", " ")," ",SUBSTITUTE(P92, "null", " ")," ",SUBSTITUTE(Q92, "null", " ")," ", SUBSTITUTE(R92, "null", " ")," ", SUBSTITUTE(S92, "null", " "))</f>
        <v>Conceitos: Sensores IfcDistributionElement  IfcDistributionControlElement  IfcSensor  IfcSensorTypeEnum TURNOUTCLOSURESENSOR</v>
      </c>
      <c r="U92" s="37" t="str">
        <f>_xlfn.CONCAT("Consultar  ",V92)</f>
        <v>Consultar  -</v>
      </c>
      <c r="V92" s="64" t="s">
        <v>27</v>
      </c>
      <c r="W92" s="64" t="s">
        <v>27</v>
      </c>
      <c r="X92" s="72" t="str">
        <f>_xlfn.CONCAT("IFC4X3ADD2-key_",A92)</f>
        <v>IFC4X3ADD2-key_159</v>
      </c>
    </row>
    <row r="93" spans="1:24" ht="7.8" customHeight="1" x14ac:dyDescent="0.15">
      <c r="A93" s="68">
        <v>160</v>
      </c>
      <c r="B93" s="69" t="s">
        <v>284</v>
      </c>
      <c r="C93" s="69" t="s">
        <v>224</v>
      </c>
      <c r="D93" s="69" t="s">
        <v>225</v>
      </c>
      <c r="E93" s="70" t="s">
        <v>285</v>
      </c>
      <c r="F93" s="70" t="s">
        <v>286</v>
      </c>
      <c r="G93" s="70" t="s">
        <v>317</v>
      </c>
      <c r="H93" s="42" t="s">
        <v>3</v>
      </c>
      <c r="I93" s="42" t="s">
        <v>3</v>
      </c>
      <c r="J93" s="41" t="s">
        <v>3</v>
      </c>
      <c r="K93" s="41" t="s">
        <v>3</v>
      </c>
      <c r="L93" s="41" t="s">
        <v>3</v>
      </c>
      <c r="M93" s="41" t="str">
        <f t="shared" si="1"/>
        <v>IfcSensorTypeEnum  some  WHEELSENSOR</v>
      </c>
      <c r="N93" s="37" t="str">
        <f>_xlfn.CONCAT("Conceitos: ", B93)</f>
        <v>Conceitos: Sensores</v>
      </c>
      <c r="O93" s="37" t="str">
        <f>_xlfn.CONCAT(C93," ")</f>
        <v xml:space="preserve">IfcDistributionElement </v>
      </c>
      <c r="P93" s="37" t="str">
        <f>_xlfn.CONCAT(D93," ")</f>
        <v xml:space="preserve">IfcDistributionControlElement </v>
      </c>
      <c r="Q93" s="65" t="str">
        <f>_xlfn.CONCAT(E93," ")</f>
        <v xml:space="preserve">IfcSensor </v>
      </c>
      <c r="R93" s="63" t="str">
        <f>_xlfn.CONCAT(F93, )</f>
        <v>IfcSensorTypeEnum</v>
      </c>
      <c r="S93" s="63" t="str">
        <f>_xlfn.CONCAT(G93, )</f>
        <v>WHEELSENSOR</v>
      </c>
      <c r="T93" s="37" t="str">
        <f>_xlfn.CONCAT(SUBSTITUTE(N93, "null", " ")," ",SUBSTITUTE(O93, "null", " ")," ",SUBSTITUTE(P93, "null", " ")," ",SUBSTITUTE(Q93, "null", " ")," ", SUBSTITUTE(R93, "null", " ")," ", SUBSTITUTE(S93, "null", " "))</f>
        <v>Conceitos: Sensores IfcDistributionElement  IfcDistributionControlElement  IfcSensor  IfcSensorTypeEnum WHEELSENSOR</v>
      </c>
      <c r="U93" s="37" t="str">
        <f>_xlfn.CONCAT("Consultar  ",V93)</f>
        <v>Consultar  -</v>
      </c>
      <c r="V93" s="64" t="s">
        <v>27</v>
      </c>
      <c r="W93" s="64" t="s">
        <v>27</v>
      </c>
      <c r="X93" s="72" t="str">
        <f>_xlfn.CONCAT("IFC4X3ADD2-key_",A93)</f>
        <v>IFC4X3ADD2-key_160</v>
      </c>
    </row>
    <row r="94" spans="1:24" ht="7.8" customHeight="1" x14ac:dyDescent="0.15">
      <c r="A94" s="68">
        <v>161</v>
      </c>
      <c r="B94" s="69" t="s">
        <v>284</v>
      </c>
      <c r="C94" s="69" t="s">
        <v>224</v>
      </c>
      <c r="D94" s="69" t="s">
        <v>225</v>
      </c>
      <c r="E94" s="70" t="s">
        <v>285</v>
      </c>
      <c r="F94" s="70" t="s">
        <v>286</v>
      </c>
      <c r="G94" s="70" t="s">
        <v>318</v>
      </c>
      <c r="H94" s="42" t="s">
        <v>3</v>
      </c>
      <c r="I94" s="42" t="s">
        <v>3</v>
      </c>
      <c r="J94" s="41" t="s">
        <v>3</v>
      </c>
      <c r="K94" s="41" t="s">
        <v>3</v>
      </c>
      <c r="L94" s="41" t="s">
        <v>3</v>
      </c>
      <c r="M94" s="41" t="str">
        <f t="shared" si="1"/>
        <v>IfcSensorTypeEnum  some  WINDSENSOR</v>
      </c>
      <c r="N94" s="37" t="str">
        <f>_xlfn.CONCAT("Conceitos: ", B94)</f>
        <v>Conceitos: Sensores</v>
      </c>
      <c r="O94" s="37" t="str">
        <f>_xlfn.CONCAT(C94," ")</f>
        <v xml:space="preserve">IfcDistributionElement </v>
      </c>
      <c r="P94" s="37" t="str">
        <f>_xlfn.CONCAT(D94," ")</f>
        <v xml:space="preserve">IfcDistributionControlElement </v>
      </c>
      <c r="Q94" s="65" t="str">
        <f>_xlfn.CONCAT(E94," ")</f>
        <v xml:space="preserve">IfcSensor </v>
      </c>
      <c r="R94" s="63" t="str">
        <f>_xlfn.CONCAT(F94, )</f>
        <v>IfcSensorTypeEnum</v>
      </c>
      <c r="S94" s="63" t="str">
        <f>_xlfn.CONCAT(G94, )</f>
        <v>WINDSENSOR</v>
      </c>
      <c r="T94" s="37" t="str">
        <f>_xlfn.CONCAT(SUBSTITUTE(N94, "null", " ")," ",SUBSTITUTE(O94, "null", " ")," ",SUBSTITUTE(P94, "null", " ")," ",SUBSTITUTE(Q94, "null", " ")," ", SUBSTITUTE(R94, "null", " ")," ", SUBSTITUTE(S94, "null", " "))</f>
        <v>Conceitos: Sensores IfcDistributionElement  IfcDistributionControlElement  IfcSensor  IfcSensorTypeEnum WINDSENSOR</v>
      </c>
      <c r="U94" s="37" t="str">
        <f>_xlfn.CONCAT("Consultar  ",V94)</f>
        <v>Consultar  -</v>
      </c>
      <c r="V94" s="64" t="s">
        <v>27</v>
      </c>
      <c r="W94" s="64" t="s">
        <v>27</v>
      </c>
      <c r="X94" s="72" t="str">
        <f>_xlfn.CONCAT("IFC4X3ADD2-key_",A94)</f>
        <v>IFC4X3ADD2-key_161</v>
      </c>
    </row>
    <row r="95" spans="1:24" ht="7.8" customHeight="1" x14ac:dyDescent="0.15">
      <c r="A95" s="68">
        <v>162</v>
      </c>
      <c r="B95" s="69" t="s">
        <v>319</v>
      </c>
      <c r="C95" s="69" t="s">
        <v>224</v>
      </c>
      <c r="D95" s="69" t="s">
        <v>225</v>
      </c>
      <c r="E95" s="70" t="s">
        <v>320</v>
      </c>
      <c r="F95" s="70" t="s">
        <v>321</v>
      </c>
      <c r="G95" s="70" t="s">
        <v>322</v>
      </c>
      <c r="H95" s="42" t="s">
        <v>3</v>
      </c>
      <c r="I95" s="42" t="s">
        <v>3</v>
      </c>
      <c r="J95" s="41" t="s">
        <v>3</v>
      </c>
      <c r="K95" s="41" t="s">
        <v>3</v>
      </c>
      <c r="L95" s="41" t="s">
        <v>3</v>
      </c>
      <c r="M95" s="41" t="str">
        <f t="shared" si="1"/>
        <v>IfcUnitaryControlElementTypeEnum  some  ALARMPANEL</v>
      </c>
      <c r="N95" s="37" t="str">
        <f>_xlfn.CONCAT("Conceitos: ", B95)</f>
        <v>Conceitos: PaneisControle</v>
      </c>
      <c r="O95" s="37" t="str">
        <f>_xlfn.CONCAT(C95," ")</f>
        <v xml:space="preserve">IfcDistributionElement </v>
      </c>
      <c r="P95" s="37" t="str">
        <f>_xlfn.CONCAT(D95," ")</f>
        <v xml:space="preserve">IfcDistributionControlElement </v>
      </c>
      <c r="Q95" s="65" t="str">
        <f>_xlfn.CONCAT(E95," ")</f>
        <v xml:space="preserve">IfcUnitaryControlElement </v>
      </c>
      <c r="R95" s="63" t="str">
        <f>_xlfn.CONCAT(F95, )</f>
        <v>IfcUnitaryControlElementTypeEnum</v>
      </c>
      <c r="S95" s="63" t="str">
        <f>_xlfn.CONCAT(G95, )</f>
        <v>ALARMPANEL</v>
      </c>
      <c r="T95" s="37" t="str">
        <f>_xlfn.CONCAT(SUBSTITUTE(N95, "null", " ")," ",SUBSTITUTE(O95, "null", " ")," ",SUBSTITUTE(P95, "null", " ")," ",SUBSTITUTE(Q95, "null", " ")," ", SUBSTITUTE(R95, "null", " ")," ", SUBSTITUTE(S95, "null", " "))</f>
        <v>Conceitos: PaneisControle IfcDistributionElement  IfcDistributionControlElement  IfcUnitaryControlElement  IfcUnitaryControlElementTypeEnum ALARMPANEL</v>
      </c>
      <c r="U95" s="37" t="str">
        <f>_xlfn.CONCAT("Consultar  ",V95)</f>
        <v>Consultar  -</v>
      </c>
      <c r="V95" s="64" t="s">
        <v>27</v>
      </c>
      <c r="W95" s="64" t="s">
        <v>27</v>
      </c>
      <c r="X95" s="72" t="str">
        <f>_xlfn.CONCAT("IFC4X3ADD2-key_",A95)</f>
        <v>IFC4X3ADD2-key_162</v>
      </c>
    </row>
    <row r="96" spans="1:24" ht="7.8" customHeight="1" x14ac:dyDescent="0.15">
      <c r="A96" s="68">
        <v>163</v>
      </c>
      <c r="B96" s="69" t="s">
        <v>319</v>
      </c>
      <c r="C96" s="69" t="s">
        <v>224</v>
      </c>
      <c r="D96" s="69" t="s">
        <v>225</v>
      </c>
      <c r="E96" s="70" t="s">
        <v>320</v>
      </c>
      <c r="F96" s="70" t="s">
        <v>321</v>
      </c>
      <c r="G96" s="70" t="s">
        <v>323</v>
      </c>
      <c r="H96" s="42" t="s">
        <v>3</v>
      </c>
      <c r="I96" s="42" t="s">
        <v>3</v>
      </c>
      <c r="J96" s="41" t="s">
        <v>3</v>
      </c>
      <c r="K96" s="41" t="s">
        <v>3</v>
      </c>
      <c r="L96" s="41" t="s">
        <v>3</v>
      </c>
      <c r="M96" s="41" t="str">
        <f t="shared" si="1"/>
        <v>IfcUnitaryControlElementTypeEnum  some  BASESTATIONCONTROLLER</v>
      </c>
      <c r="N96" s="37" t="str">
        <f>_xlfn.CONCAT("Conceitos: ", B96)</f>
        <v>Conceitos: PaneisControle</v>
      </c>
      <c r="O96" s="37" t="str">
        <f>_xlfn.CONCAT(C96," ")</f>
        <v xml:space="preserve">IfcDistributionElement </v>
      </c>
      <c r="P96" s="37" t="str">
        <f>_xlfn.CONCAT(D96," ")</f>
        <v xml:space="preserve">IfcDistributionControlElement </v>
      </c>
      <c r="Q96" s="65" t="str">
        <f>_xlfn.CONCAT(E96," ")</f>
        <v xml:space="preserve">IfcUnitaryControlElement </v>
      </c>
      <c r="R96" s="63" t="str">
        <f>_xlfn.CONCAT(F96, )</f>
        <v>IfcUnitaryControlElementTypeEnum</v>
      </c>
      <c r="S96" s="63" t="str">
        <f>_xlfn.CONCAT(G96, )</f>
        <v>BASESTATIONCONTROLLER</v>
      </c>
      <c r="T96" s="37" t="str">
        <f>_xlfn.CONCAT(SUBSTITUTE(N96, "null", " ")," ",SUBSTITUTE(O96, "null", " ")," ",SUBSTITUTE(P96, "null", " ")," ",SUBSTITUTE(Q96, "null", " ")," ", SUBSTITUTE(R96, "null", " ")," ", SUBSTITUTE(S96, "null", " "))</f>
        <v>Conceitos: PaneisControle IfcDistributionElement  IfcDistributionControlElement  IfcUnitaryControlElement  IfcUnitaryControlElementTypeEnum BASESTATIONCONTROLLER</v>
      </c>
      <c r="U96" s="37" t="str">
        <f>_xlfn.CONCAT("Consultar  ",V96)</f>
        <v>Consultar  -</v>
      </c>
      <c r="V96" s="64" t="s">
        <v>27</v>
      </c>
      <c r="W96" s="64" t="s">
        <v>27</v>
      </c>
      <c r="X96" s="72" t="str">
        <f>_xlfn.CONCAT("IFC4X3ADD2-key_",A96)</f>
        <v>IFC4X3ADD2-key_163</v>
      </c>
    </row>
    <row r="97" spans="1:24" ht="7.8" customHeight="1" x14ac:dyDescent="0.15">
      <c r="A97" s="68">
        <v>164</v>
      </c>
      <c r="B97" s="69" t="s">
        <v>319</v>
      </c>
      <c r="C97" s="69" t="s">
        <v>224</v>
      </c>
      <c r="D97" s="69" t="s">
        <v>225</v>
      </c>
      <c r="E97" s="70" t="s">
        <v>320</v>
      </c>
      <c r="F97" s="70" t="s">
        <v>321</v>
      </c>
      <c r="G97" s="70" t="s">
        <v>324</v>
      </c>
      <c r="H97" s="42" t="s">
        <v>3</v>
      </c>
      <c r="I97" s="42" t="s">
        <v>3</v>
      </c>
      <c r="J97" s="41" t="s">
        <v>3</v>
      </c>
      <c r="K97" s="41" t="s">
        <v>3</v>
      </c>
      <c r="L97" s="41" t="s">
        <v>3</v>
      </c>
      <c r="M97" s="41" t="str">
        <f t="shared" si="1"/>
        <v>IfcUnitaryControlElementTypeEnum  some  CONTROLPANEL</v>
      </c>
      <c r="N97" s="37" t="str">
        <f>_xlfn.CONCAT("Conceitos: ", B97)</f>
        <v>Conceitos: PaneisControle</v>
      </c>
      <c r="O97" s="37" t="str">
        <f>_xlfn.CONCAT(C97," ")</f>
        <v xml:space="preserve">IfcDistributionElement </v>
      </c>
      <c r="P97" s="37" t="str">
        <f>_xlfn.CONCAT(D97," ")</f>
        <v xml:space="preserve">IfcDistributionControlElement </v>
      </c>
      <c r="Q97" s="65" t="str">
        <f>_xlfn.CONCAT(E97," ")</f>
        <v xml:space="preserve">IfcUnitaryControlElement </v>
      </c>
      <c r="R97" s="63" t="str">
        <f>_xlfn.CONCAT(F97, )</f>
        <v>IfcUnitaryControlElementTypeEnum</v>
      </c>
      <c r="S97" s="63" t="str">
        <f>_xlfn.CONCAT(G97, )</f>
        <v>CONTROLPANEL</v>
      </c>
      <c r="T97" s="37" t="str">
        <f>_xlfn.CONCAT(SUBSTITUTE(N97, "null", " ")," ",SUBSTITUTE(O97, "null", " ")," ",SUBSTITUTE(P97, "null", " ")," ",SUBSTITUTE(Q97, "null", " ")," ", SUBSTITUTE(R97, "null", " ")," ", SUBSTITUTE(S97, "null", " "))</f>
        <v>Conceitos: PaneisControle IfcDistributionElement  IfcDistributionControlElement  IfcUnitaryControlElement  IfcUnitaryControlElementTypeEnum CONTROLPANEL</v>
      </c>
      <c r="U97" s="37" t="str">
        <f>_xlfn.CONCAT("Consultar  ",V97)</f>
        <v>Consultar  -</v>
      </c>
      <c r="V97" s="64" t="s">
        <v>27</v>
      </c>
      <c r="W97" s="64" t="s">
        <v>27</v>
      </c>
      <c r="X97" s="72" t="str">
        <f>_xlfn.CONCAT("IFC4X3ADD2-key_",A97)</f>
        <v>IFC4X3ADD2-key_164</v>
      </c>
    </row>
    <row r="98" spans="1:24" ht="7.8" customHeight="1" x14ac:dyDescent="0.15">
      <c r="A98" s="68">
        <v>165</v>
      </c>
      <c r="B98" s="69" t="s">
        <v>319</v>
      </c>
      <c r="C98" s="69" t="s">
        <v>224</v>
      </c>
      <c r="D98" s="69" t="s">
        <v>225</v>
      </c>
      <c r="E98" s="70" t="s">
        <v>320</v>
      </c>
      <c r="F98" s="70" t="s">
        <v>321</v>
      </c>
      <c r="G98" s="70" t="s">
        <v>325</v>
      </c>
      <c r="H98" s="42" t="s">
        <v>3</v>
      </c>
      <c r="I98" s="42" t="s">
        <v>3</v>
      </c>
      <c r="J98" s="41" t="s">
        <v>3</v>
      </c>
      <c r="K98" s="41" t="s">
        <v>3</v>
      </c>
      <c r="L98" s="41" t="s">
        <v>3</v>
      </c>
      <c r="M98" s="41" t="str">
        <f t="shared" si="1"/>
        <v>IfcUnitaryControlElementTypeEnum  some  GASDETECTIONPANEL</v>
      </c>
      <c r="N98" s="37" t="str">
        <f>_xlfn.CONCAT("Conceitos: ", B98)</f>
        <v>Conceitos: PaneisControle</v>
      </c>
      <c r="O98" s="37" t="str">
        <f>_xlfn.CONCAT(C98," ")</f>
        <v xml:space="preserve">IfcDistributionElement </v>
      </c>
      <c r="P98" s="37" t="str">
        <f>_xlfn.CONCAT(D98," ")</f>
        <v xml:space="preserve">IfcDistributionControlElement </v>
      </c>
      <c r="Q98" s="65" t="str">
        <f>_xlfn.CONCAT(E98," ")</f>
        <v xml:space="preserve">IfcUnitaryControlElement </v>
      </c>
      <c r="R98" s="63" t="str">
        <f>_xlfn.CONCAT(F98, )</f>
        <v>IfcUnitaryControlElementTypeEnum</v>
      </c>
      <c r="S98" s="63" t="str">
        <f>_xlfn.CONCAT(G98, )</f>
        <v>GASDETECTIONPANEL</v>
      </c>
      <c r="T98" s="37" t="str">
        <f>_xlfn.CONCAT(SUBSTITUTE(N98, "null", " ")," ",SUBSTITUTE(O98, "null", " ")," ",SUBSTITUTE(P98, "null", " ")," ",SUBSTITUTE(Q98, "null", " ")," ", SUBSTITUTE(R98, "null", " ")," ", SUBSTITUTE(S98, "null", " "))</f>
        <v>Conceitos: PaneisControle IfcDistributionElement  IfcDistributionControlElement  IfcUnitaryControlElement  IfcUnitaryControlElementTypeEnum GASDETECTIONPANEL</v>
      </c>
      <c r="U98" s="37" t="str">
        <f>_xlfn.CONCAT("Consultar  ",V98)</f>
        <v>Consultar  -</v>
      </c>
      <c r="V98" s="64" t="s">
        <v>27</v>
      </c>
      <c r="W98" s="64" t="s">
        <v>27</v>
      </c>
      <c r="X98" s="72" t="str">
        <f>_xlfn.CONCAT("IFC4X3ADD2-key_",A98)</f>
        <v>IFC4X3ADD2-key_165</v>
      </c>
    </row>
    <row r="99" spans="1:24" ht="7.8" customHeight="1" x14ac:dyDescent="0.15">
      <c r="A99" s="68">
        <v>166</v>
      </c>
      <c r="B99" s="69" t="s">
        <v>319</v>
      </c>
      <c r="C99" s="69" t="s">
        <v>224</v>
      </c>
      <c r="D99" s="69" t="s">
        <v>225</v>
      </c>
      <c r="E99" s="70" t="s">
        <v>320</v>
      </c>
      <c r="F99" s="70" t="s">
        <v>321</v>
      </c>
      <c r="G99" s="70" t="s">
        <v>326</v>
      </c>
      <c r="H99" s="42" t="s">
        <v>3</v>
      </c>
      <c r="I99" s="42" t="s">
        <v>3</v>
      </c>
      <c r="J99" s="41" t="s">
        <v>3</v>
      </c>
      <c r="K99" s="41" t="s">
        <v>3</v>
      </c>
      <c r="L99" s="41" t="s">
        <v>3</v>
      </c>
      <c r="M99" s="41" t="str">
        <f t="shared" si="1"/>
        <v>IfcUnitaryControlElementTypeEnum  some  HUMIDISTAT</v>
      </c>
      <c r="N99" s="37" t="str">
        <f>_xlfn.CONCAT("Conceitos: ", B99)</f>
        <v>Conceitos: PaneisControle</v>
      </c>
      <c r="O99" s="37" t="str">
        <f>_xlfn.CONCAT(C99," ")</f>
        <v xml:space="preserve">IfcDistributionElement </v>
      </c>
      <c r="P99" s="37" t="str">
        <f>_xlfn.CONCAT(D99," ")</f>
        <v xml:space="preserve">IfcDistributionControlElement </v>
      </c>
      <c r="Q99" s="65" t="str">
        <f>_xlfn.CONCAT(E99," ")</f>
        <v xml:space="preserve">IfcUnitaryControlElement </v>
      </c>
      <c r="R99" s="63" t="str">
        <f>_xlfn.CONCAT(F99, )</f>
        <v>IfcUnitaryControlElementTypeEnum</v>
      </c>
      <c r="S99" s="63" t="str">
        <f>_xlfn.CONCAT(G99, )</f>
        <v>HUMIDISTAT</v>
      </c>
      <c r="T99" s="37" t="str">
        <f>_xlfn.CONCAT(SUBSTITUTE(N99, "null", " ")," ",SUBSTITUTE(O99, "null", " ")," ",SUBSTITUTE(P99, "null", " ")," ",SUBSTITUTE(Q99, "null", " ")," ", SUBSTITUTE(R99, "null", " ")," ", SUBSTITUTE(S99, "null", " "))</f>
        <v>Conceitos: PaneisControle IfcDistributionElement  IfcDistributionControlElement  IfcUnitaryControlElement  IfcUnitaryControlElementTypeEnum HUMIDISTAT</v>
      </c>
      <c r="U99" s="37" t="str">
        <f>_xlfn.CONCAT("Consultar  ",V99)</f>
        <v>Consultar  -</v>
      </c>
      <c r="V99" s="64" t="s">
        <v>27</v>
      </c>
      <c r="W99" s="64" t="s">
        <v>27</v>
      </c>
      <c r="X99" s="72" t="str">
        <f>_xlfn.CONCAT("IFC4X3ADD2-key_",A99)</f>
        <v>IFC4X3ADD2-key_166</v>
      </c>
    </row>
    <row r="100" spans="1:24" ht="7.8" customHeight="1" x14ac:dyDescent="0.15">
      <c r="A100" s="68">
        <v>167</v>
      </c>
      <c r="B100" s="69" t="s">
        <v>319</v>
      </c>
      <c r="C100" s="69" t="s">
        <v>224</v>
      </c>
      <c r="D100" s="69" t="s">
        <v>225</v>
      </c>
      <c r="E100" s="70" t="s">
        <v>320</v>
      </c>
      <c r="F100" s="70" t="s">
        <v>321</v>
      </c>
      <c r="G100" s="70" t="s">
        <v>327</v>
      </c>
      <c r="H100" s="42" t="s">
        <v>3</v>
      </c>
      <c r="I100" s="42" t="s">
        <v>3</v>
      </c>
      <c r="J100" s="41" t="s">
        <v>3</v>
      </c>
      <c r="K100" s="41" t="s">
        <v>3</v>
      </c>
      <c r="L100" s="41" t="s">
        <v>3</v>
      </c>
      <c r="M100" s="41" t="str">
        <f t="shared" si="1"/>
        <v>IfcUnitaryControlElementTypeEnum  some  INDICATORPANEL</v>
      </c>
      <c r="N100" s="37" t="str">
        <f>_xlfn.CONCAT("Conceitos: ", B100)</f>
        <v>Conceitos: PaneisControle</v>
      </c>
      <c r="O100" s="37" t="str">
        <f>_xlfn.CONCAT(C100," ")</f>
        <v xml:space="preserve">IfcDistributionElement </v>
      </c>
      <c r="P100" s="37" t="str">
        <f>_xlfn.CONCAT(D100," ")</f>
        <v xml:space="preserve">IfcDistributionControlElement </v>
      </c>
      <c r="Q100" s="65" t="str">
        <f>_xlfn.CONCAT(E100," ")</f>
        <v xml:space="preserve">IfcUnitaryControlElement </v>
      </c>
      <c r="R100" s="63" t="str">
        <f>_xlfn.CONCAT(F100, )</f>
        <v>IfcUnitaryControlElementTypeEnum</v>
      </c>
      <c r="S100" s="63" t="str">
        <f>_xlfn.CONCAT(G100, )</f>
        <v>INDICATORPANEL</v>
      </c>
      <c r="T100" s="37" t="str">
        <f>_xlfn.CONCAT(SUBSTITUTE(N100, "null", " ")," ",SUBSTITUTE(O100, "null", " ")," ",SUBSTITUTE(P100, "null", " ")," ",SUBSTITUTE(Q100, "null", " ")," ", SUBSTITUTE(R100, "null", " ")," ", SUBSTITUTE(S100, "null", " "))</f>
        <v>Conceitos: PaneisControle IfcDistributionElement  IfcDistributionControlElement  IfcUnitaryControlElement  IfcUnitaryControlElementTypeEnum INDICATORPANEL</v>
      </c>
      <c r="U100" s="37" t="str">
        <f>_xlfn.CONCAT("Consultar  ",V100)</f>
        <v>Consultar  -</v>
      </c>
      <c r="V100" s="64" t="s">
        <v>27</v>
      </c>
      <c r="W100" s="64" t="s">
        <v>27</v>
      </c>
      <c r="X100" s="72" t="str">
        <f>_xlfn.CONCAT("IFC4X3ADD2-key_",A100)</f>
        <v>IFC4X3ADD2-key_167</v>
      </c>
    </row>
    <row r="101" spans="1:24" ht="7.8" customHeight="1" x14ac:dyDescent="0.15">
      <c r="A101" s="68">
        <v>168</v>
      </c>
      <c r="B101" s="69" t="s">
        <v>319</v>
      </c>
      <c r="C101" s="69" t="s">
        <v>224</v>
      </c>
      <c r="D101" s="69" t="s">
        <v>225</v>
      </c>
      <c r="E101" s="70" t="s">
        <v>320</v>
      </c>
      <c r="F101" s="70" t="s">
        <v>321</v>
      </c>
      <c r="G101" s="70" t="s">
        <v>328</v>
      </c>
      <c r="H101" s="42" t="s">
        <v>3</v>
      </c>
      <c r="I101" s="42" t="s">
        <v>3</v>
      </c>
      <c r="J101" s="41" t="s">
        <v>3</v>
      </c>
      <c r="K101" s="41" t="s">
        <v>3</v>
      </c>
      <c r="L101" s="41" t="s">
        <v>3</v>
      </c>
      <c r="M101" s="41" t="str">
        <f t="shared" si="1"/>
        <v>IfcUnitaryControlElementTypeEnum  some  MIMICPANEL</v>
      </c>
      <c r="N101" s="37" t="str">
        <f>_xlfn.CONCAT("Conceitos: ", B101)</f>
        <v>Conceitos: PaneisControle</v>
      </c>
      <c r="O101" s="37" t="str">
        <f>_xlfn.CONCAT(C101," ")</f>
        <v xml:space="preserve">IfcDistributionElement </v>
      </c>
      <c r="P101" s="37" t="str">
        <f>_xlfn.CONCAT(D101," ")</f>
        <v xml:space="preserve">IfcDistributionControlElement </v>
      </c>
      <c r="Q101" s="65" t="str">
        <f>_xlfn.CONCAT(E101," ")</f>
        <v xml:space="preserve">IfcUnitaryControlElement </v>
      </c>
      <c r="R101" s="63" t="str">
        <f>_xlfn.CONCAT(F101, )</f>
        <v>IfcUnitaryControlElementTypeEnum</v>
      </c>
      <c r="S101" s="63" t="str">
        <f>_xlfn.CONCAT(G101, )</f>
        <v>MIMICPANEL</v>
      </c>
      <c r="T101" s="37" t="str">
        <f>_xlfn.CONCAT(SUBSTITUTE(N101, "null", " ")," ",SUBSTITUTE(O101, "null", " ")," ",SUBSTITUTE(P101, "null", " ")," ",SUBSTITUTE(Q101, "null", " ")," ", SUBSTITUTE(R101, "null", " ")," ", SUBSTITUTE(S101, "null", " "))</f>
        <v>Conceitos: PaneisControle IfcDistributionElement  IfcDistributionControlElement  IfcUnitaryControlElement  IfcUnitaryControlElementTypeEnum MIMICPANEL</v>
      </c>
      <c r="U101" s="37" t="str">
        <f>_xlfn.CONCAT("Consultar  ",V101)</f>
        <v>Consultar  -</v>
      </c>
      <c r="V101" s="64" t="s">
        <v>27</v>
      </c>
      <c r="W101" s="64" t="s">
        <v>27</v>
      </c>
      <c r="X101" s="72" t="str">
        <f>_xlfn.CONCAT("IFC4X3ADD2-key_",A101)</f>
        <v>IFC4X3ADD2-key_168</v>
      </c>
    </row>
    <row r="102" spans="1:24" ht="7.8" customHeight="1" x14ac:dyDescent="0.15">
      <c r="A102" s="68">
        <v>169</v>
      </c>
      <c r="B102" s="69" t="s">
        <v>319</v>
      </c>
      <c r="C102" s="69" t="s">
        <v>224</v>
      </c>
      <c r="D102" s="69" t="s">
        <v>225</v>
      </c>
      <c r="E102" s="70" t="s">
        <v>320</v>
      </c>
      <c r="F102" s="70" t="s">
        <v>321</v>
      </c>
      <c r="G102" s="70" t="s">
        <v>329</v>
      </c>
      <c r="H102" s="42" t="s">
        <v>3</v>
      </c>
      <c r="I102" s="42" t="s">
        <v>3</v>
      </c>
      <c r="J102" s="41" t="s">
        <v>3</v>
      </c>
      <c r="K102" s="41" t="s">
        <v>3</v>
      </c>
      <c r="L102" s="41" t="s">
        <v>3</v>
      </c>
      <c r="M102" s="41" t="str">
        <f t="shared" si="1"/>
        <v>IfcUnitaryControlElementTypeEnum  some  THERMOSTAT</v>
      </c>
      <c r="N102" s="37" t="str">
        <f>_xlfn.CONCAT("Conceitos: ", B102)</f>
        <v>Conceitos: PaneisControle</v>
      </c>
      <c r="O102" s="37" t="str">
        <f>_xlfn.CONCAT(C102," ")</f>
        <v xml:space="preserve">IfcDistributionElement </v>
      </c>
      <c r="P102" s="37" t="str">
        <f>_xlfn.CONCAT(D102," ")</f>
        <v xml:space="preserve">IfcDistributionControlElement </v>
      </c>
      <c r="Q102" s="65" t="str">
        <f>_xlfn.CONCAT(E102," ")</f>
        <v xml:space="preserve">IfcUnitaryControlElement </v>
      </c>
      <c r="R102" s="63" t="str">
        <f>_xlfn.CONCAT(F102, )</f>
        <v>IfcUnitaryControlElementTypeEnum</v>
      </c>
      <c r="S102" s="63" t="str">
        <f>_xlfn.CONCAT(G102, )</f>
        <v>THERMOSTAT</v>
      </c>
      <c r="T102" s="37" t="str">
        <f>_xlfn.CONCAT(SUBSTITUTE(N102, "null", " ")," ",SUBSTITUTE(O102, "null", " ")," ",SUBSTITUTE(P102, "null", " ")," ",SUBSTITUTE(Q102, "null", " ")," ", SUBSTITUTE(R102, "null", " ")," ", SUBSTITUTE(S102, "null", " "))</f>
        <v>Conceitos: PaneisControle IfcDistributionElement  IfcDistributionControlElement  IfcUnitaryControlElement  IfcUnitaryControlElementTypeEnum THERMOSTAT</v>
      </c>
      <c r="U102" s="37" t="str">
        <f>_xlfn.CONCAT("Consultar  ",V102)</f>
        <v>Consultar  -</v>
      </c>
      <c r="V102" s="64" t="s">
        <v>27</v>
      </c>
      <c r="W102" s="64" t="s">
        <v>27</v>
      </c>
      <c r="X102" s="72" t="str">
        <f>_xlfn.CONCAT("IFC4X3ADD2-key_",A102)</f>
        <v>IFC4X3ADD2-key_169</v>
      </c>
    </row>
    <row r="103" spans="1:24" ht="7.8" customHeight="1" x14ac:dyDescent="0.15">
      <c r="A103" s="68">
        <v>170</v>
      </c>
      <c r="B103" s="69" t="s">
        <v>319</v>
      </c>
      <c r="C103" s="69" t="s">
        <v>224</v>
      </c>
      <c r="D103" s="69" t="s">
        <v>225</v>
      </c>
      <c r="E103" s="70" t="s">
        <v>320</v>
      </c>
      <c r="F103" s="70" t="s">
        <v>321</v>
      </c>
      <c r="G103" s="70" t="s">
        <v>330</v>
      </c>
      <c r="H103" s="42" t="s">
        <v>3</v>
      </c>
      <c r="I103" s="42" t="s">
        <v>3</v>
      </c>
      <c r="J103" s="41" t="s">
        <v>3</v>
      </c>
      <c r="K103" s="41" t="s">
        <v>3</v>
      </c>
      <c r="L103" s="41" t="s">
        <v>3</v>
      </c>
      <c r="M103" s="41" t="str">
        <f t="shared" si="1"/>
        <v>IfcUnitaryControlElementTypeEnum  some  WEATHERSTATION</v>
      </c>
      <c r="N103" s="37" t="str">
        <f>_xlfn.CONCAT("Conceitos: ", B103)</f>
        <v>Conceitos: PaneisControle</v>
      </c>
      <c r="O103" s="37" t="str">
        <f>_xlfn.CONCAT(C103," ")</f>
        <v xml:space="preserve">IfcDistributionElement </v>
      </c>
      <c r="P103" s="37" t="str">
        <f>_xlfn.CONCAT(D103," ")</f>
        <v xml:space="preserve">IfcDistributionControlElement </v>
      </c>
      <c r="Q103" s="65" t="str">
        <f>_xlfn.CONCAT(E103," ")</f>
        <v xml:space="preserve">IfcUnitaryControlElement </v>
      </c>
      <c r="R103" s="63" t="str">
        <f>_xlfn.CONCAT(F103, )</f>
        <v>IfcUnitaryControlElementTypeEnum</v>
      </c>
      <c r="S103" s="63" t="str">
        <f>_xlfn.CONCAT(G103, )</f>
        <v>WEATHERSTATION</v>
      </c>
      <c r="T103" s="37" t="str">
        <f>_xlfn.CONCAT(SUBSTITUTE(N103, "null", " ")," ",SUBSTITUTE(O103, "null", " ")," ",SUBSTITUTE(P103, "null", " ")," ",SUBSTITUTE(Q103, "null", " ")," ", SUBSTITUTE(R103, "null", " ")," ", SUBSTITUTE(S103, "null", " "))</f>
        <v>Conceitos: PaneisControle IfcDistributionElement  IfcDistributionControlElement  IfcUnitaryControlElement  IfcUnitaryControlElementTypeEnum WEATHERSTATION</v>
      </c>
      <c r="U103" s="37" t="str">
        <f>_xlfn.CONCAT("Consultar  ",V103)</f>
        <v>Consultar  -</v>
      </c>
      <c r="V103" s="64" t="s">
        <v>27</v>
      </c>
      <c r="W103" s="64" t="s">
        <v>27</v>
      </c>
      <c r="X103" s="72" t="str">
        <f>_xlfn.CONCAT("IFC4X3ADD2-key_",A103)</f>
        <v>IFC4X3ADD2-key_170</v>
      </c>
    </row>
    <row r="104" spans="1:24" ht="7.8" customHeight="1" x14ac:dyDescent="0.15">
      <c r="A104" s="68">
        <v>171</v>
      </c>
      <c r="B104" s="69" t="s">
        <v>331</v>
      </c>
      <c r="C104" s="69" t="s">
        <v>253</v>
      </c>
      <c r="D104" s="69" t="s">
        <v>332</v>
      </c>
      <c r="E104" s="70" t="s">
        <v>333</v>
      </c>
      <c r="F104" s="70" t="s">
        <v>334</v>
      </c>
      <c r="G104" s="70" t="s">
        <v>334</v>
      </c>
      <c r="H104" s="42" t="s">
        <v>3</v>
      </c>
      <c r="I104" s="42" t="s">
        <v>3</v>
      </c>
      <c r="J104" s="41" t="s">
        <v>3</v>
      </c>
      <c r="K104" s="41" t="s">
        <v>3</v>
      </c>
      <c r="L104" s="41" t="s">
        <v>3</v>
      </c>
      <c r="M104" s="41" t="str">
        <f t="shared" si="1"/>
        <v>IfcAirTerminalTypeEnum  some  IfcAirTerminalTypeEnum</v>
      </c>
      <c r="N104" s="37" t="str">
        <f>_xlfn.CONCAT("Conceitos: ", B104)</f>
        <v>Conceitos: Difussores.Ar</v>
      </c>
      <c r="O104" s="37" t="str">
        <f>_xlfn.CONCAT(C104," ")</f>
        <v xml:space="preserve">IfcDistributionFlowElement </v>
      </c>
      <c r="P104" s="37" t="str">
        <f>_xlfn.CONCAT(D104," ")</f>
        <v xml:space="preserve">IfcFlowTerminal </v>
      </c>
      <c r="Q104" s="65" t="str">
        <f>_xlfn.CONCAT(E104," ")</f>
        <v xml:space="preserve">IfcAirTerminal </v>
      </c>
      <c r="R104" s="63" t="str">
        <f>_xlfn.CONCAT(F104, )</f>
        <v>IfcAirTerminalTypeEnum</v>
      </c>
      <c r="S104" s="63" t="str">
        <f>_xlfn.CONCAT(G104, )</f>
        <v>IfcAirTerminalTypeEnum</v>
      </c>
      <c r="T104" s="37" t="str">
        <f>_xlfn.CONCAT(SUBSTITUTE(N104, "null", " ")," ",SUBSTITUTE(O104, "null", " ")," ",SUBSTITUTE(P104, "null", " ")," ",SUBSTITUTE(Q104, "null", " ")," ", SUBSTITUTE(R104, "null", " ")," ", SUBSTITUTE(S104, "null", " "))</f>
        <v>Conceitos: Difussores.Ar IfcDistributionFlowElement  IfcFlowTerminal  IfcAirTerminal  IfcAirTerminalTypeEnum IfcAirTerminalTypeEnum</v>
      </c>
      <c r="U104" s="37" t="str">
        <f>_xlfn.CONCAT("Consultar  ",V104)</f>
        <v>Consultar  -</v>
      </c>
      <c r="V104" s="64" t="s">
        <v>27</v>
      </c>
      <c r="W104" s="64" t="s">
        <v>27</v>
      </c>
      <c r="X104" s="72" t="str">
        <f>_xlfn.CONCAT("IFC4X3ADD2-key_",A104)</f>
        <v>IFC4X3ADD2-key_171</v>
      </c>
    </row>
    <row r="105" spans="1:24" ht="7.8" customHeight="1" x14ac:dyDescent="0.15">
      <c r="A105" s="68">
        <v>172</v>
      </c>
      <c r="B105" s="69" t="s">
        <v>331</v>
      </c>
      <c r="C105" s="69" t="s">
        <v>253</v>
      </c>
      <c r="D105" s="69" t="s">
        <v>332</v>
      </c>
      <c r="E105" s="70" t="s">
        <v>333</v>
      </c>
      <c r="F105" s="70" t="s">
        <v>334</v>
      </c>
      <c r="G105" s="70" t="s">
        <v>335</v>
      </c>
      <c r="H105" s="42" t="s">
        <v>3</v>
      </c>
      <c r="I105" s="42" t="s">
        <v>3</v>
      </c>
      <c r="J105" s="41" t="s">
        <v>3</v>
      </c>
      <c r="K105" s="41" t="s">
        <v>3</v>
      </c>
      <c r="L105" s="41" t="s">
        <v>3</v>
      </c>
      <c r="M105" s="41" t="str">
        <f t="shared" si="1"/>
        <v>IfcAirTerminalTypeEnum  some  DIFFUSER</v>
      </c>
      <c r="N105" s="37" t="str">
        <f>_xlfn.CONCAT("Conceitos: ", B105)</f>
        <v>Conceitos: Difussores.Ar</v>
      </c>
      <c r="O105" s="37" t="str">
        <f>_xlfn.CONCAT(C105," ")</f>
        <v xml:space="preserve">IfcDistributionFlowElement </v>
      </c>
      <c r="P105" s="37" t="str">
        <f>_xlfn.CONCAT(D105," ")</f>
        <v xml:space="preserve">IfcFlowTerminal </v>
      </c>
      <c r="Q105" s="65" t="str">
        <f>_xlfn.CONCAT(E105," ")</f>
        <v xml:space="preserve">IfcAirTerminal </v>
      </c>
      <c r="R105" s="63" t="str">
        <f>_xlfn.CONCAT(F105, )</f>
        <v>IfcAirTerminalTypeEnum</v>
      </c>
      <c r="S105" s="63" t="str">
        <f>_xlfn.CONCAT(G105, )</f>
        <v>DIFFUSER</v>
      </c>
      <c r="T105" s="37" t="str">
        <f>_xlfn.CONCAT(SUBSTITUTE(N105, "null", " ")," ",SUBSTITUTE(O105, "null", " ")," ",SUBSTITUTE(P105, "null", " ")," ",SUBSTITUTE(Q105, "null", " ")," ", SUBSTITUTE(R105, "null", " ")," ", SUBSTITUTE(S105, "null", " "))</f>
        <v>Conceitos: Difussores.Ar IfcDistributionFlowElement  IfcFlowTerminal  IfcAirTerminal  IfcAirTerminalTypeEnum DIFFUSER</v>
      </c>
      <c r="U105" s="37" t="str">
        <f>_xlfn.CONCAT("Consultar  ",V105)</f>
        <v>Consultar  -</v>
      </c>
      <c r="V105" s="64" t="s">
        <v>27</v>
      </c>
      <c r="W105" s="64" t="s">
        <v>27</v>
      </c>
      <c r="X105" s="72" t="str">
        <f>_xlfn.CONCAT("IFC4X3ADD2-key_",A105)</f>
        <v>IFC4X3ADD2-key_172</v>
      </c>
    </row>
    <row r="106" spans="1:24" ht="7.8" customHeight="1" x14ac:dyDescent="0.15">
      <c r="A106" s="68">
        <v>173</v>
      </c>
      <c r="B106" s="69" t="s">
        <v>331</v>
      </c>
      <c r="C106" s="69" t="s">
        <v>253</v>
      </c>
      <c r="D106" s="69" t="s">
        <v>332</v>
      </c>
      <c r="E106" s="70" t="s">
        <v>333</v>
      </c>
      <c r="F106" s="70" t="s">
        <v>334</v>
      </c>
      <c r="G106" s="70" t="s">
        <v>336</v>
      </c>
      <c r="H106" s="42" t="s">
        <v>3</v>
      </c>
      <c r="I106" s="42" t="s">
        <v>3</v>
      </c>
      <c r="J106" s="41" t="s">
        <v>3</v>
      </c>
      <c r="K106" s="41" t="s">
        <v>3</v>
      </c>
      <c r="L106" s="41" t="s">
        <v>3</v>
      </c>
      <c r="M106" s="41" t="str">
        <f t="shared" si="1"/>
        <v>IfcAirTerminalTypeEnum  some  GRILLE</v>
      </c>
      <c r="N106" s="37" t="str">
        <f>_xlfn.CONCAT("Conceitos: ", B106)</f>
        <v>Conceitos: Difussores.Ar</v>
      </c>
      <c r="O106" s="37" t="str">
        <f>_xlfn.CONCAT(C106," ")</f>
        <v xml:space="preserve">IfcDistributionFlowElement </v>
      </c>
      <c r="P106" s="37" t="str">
        <f>_xlfn.CONCAT(D106," ")</f>
        <v xml:space="preserve">IfcFlowTerminal </v>
      </c>
      <c r="Q106" s="65" t="str">
        <f>_xlfn.CONCAT(E106," ")</f>
        <v xml:space="preserve">IfcAirTerminal </v>
      </c>
      <c r="R106" s="63" t="str">
        <f>_xlfn.CONCAT(F106, )</f>
        <v>IfcAirTerminalTypeEnum</v>
      </c>
      <c r="S106" s="63" t="str">
        <f>_xlfn.CONCAT(G106, )</f>
        <v>GRILLE</v>
      </c>
      <c r="T106" s="37" t="str">
        <f>_xlfn.CONCAT(SUBSTITUTE(N106, "null", " ")," ",SUBSTITUTE(O106, "null", " ")," ",SUBSTITUTE(P106, "null", " ")," ",SUBSTITUTE(Q106, "null", " ")," ", SUBSTITUTE(R106, "null", " ")," ", SUBSTITUTE(S106, "null", " "))</f>
        <v>Conceitos: Difussores.Ar IfcDistributionFlowElement  IfcFlowTerminal  IfcAirTerminal  IfcAirTerminalTypeEnum GRILLE</v>
      </c>
      <c r="U106" s="37" t="str">
        <f>_xlfn.CONCAT("Consultar  ",V106)</f>
        <v>Consultar  -</v>
      </c>
      <c r="V106" s="64" t="s">
        <v>27</v>
      </c>
      <c r="W106" s="64" t="s">
        <v>27</v>
      </c>
      <c r="X106" s="72" t="str">
        <f>_xlfn.CONCAT("IFC4X3ADD2-key_",A106)</f>
        <v>IFC4X3ADD2-key_173</v>
      </c>
    </row>
    <row r="107" spans="1:24" ht="7.8" customHeight="1" x14ac:dyDescent="0.15">
      <c r="A107" s="68">
        <v>174</v>
      </c>
      <c r="B107" s="69" t="s">
        <v>331</v>
      </c>
      <c r="C107" s="69" t="s">
        <v>253</v>
      </c>
      <c r="D107" s="69" t="s">
        <v>332</v>
      </c>
      <c r="E107" s="70" t="s">
        <v>333</v>
      </c>
      <c r="F107" s="70" t="s">
        <v>334</v>
      </c>
      <c r="G107" s="70" t="s">
        <v>337</v>
      </c>
      <c r="H107" s="42" t="s">
        <v>3</v>
      </c>
      <c r="I107" s="42" t="s">
        <v>3</v>
      </c>
      <c r="J107" s="41" t="s">
        <v>3</v>
      </c>
      <c r="K107" s="41" t="s">
        <v>3</v>
      </c>
      <c r="L107" s="41" t="s">
        <v>3</v>
      </c>
      <c r="M107" s="41" t="str">
        <f t="shared" si="1"/>
        <v>IfcAirTerminalTypeEnum  some  LOUVRE</v>
      </c>
      <c r="N107" s="37" t="str">
        <f>_xlfn.CONCAT("Conceitos: ", B107)</f>
        <v>Conceitos: Difussores.Ar</v>
      </c>
      <c r="O107" s="37" t="str">
        <f>_xlfn.CONCAT(C107," ")</f>
        <v xml:space="preserve">IfcDistributionFlowElement </v>
      </c>
      <c r="P107" s="37" t="str">
        <f>_xlfn.CONCAT(D107," ")</f>
        <v xml:space="preserve">IfcFlowTerminal </v>
      </c>
      <c r="Q107" s="65" t="str">
        <f>_xlfn.CONCAT(E107," ")</f>
        <v xml:space="preserve">IfcAirTerminal </v>
      </c>
      <c r="R107" s="63" t="str">
        <f>_xlfn.CONCAT(F107, )</f>
        <v>IfcAirTerminalTypeEnum</v>
      </c>
      <c r="S107" s="63" t="str">
        <f>_xlfn.CONCAT(G107, )</f>
        <v>LOUVRE</v>
      </c>
      <c r="T107" s="37" t="str">
        <f>_xlfn.CONCAT(SUBSTITUTE(N107, "null", " ")," ",SUBSTITUTE(O107, "null", " ")," ",SUBSTITUTE(P107, "null", " ")," ",SUBSTITUTE(Q107, "null", " ")," ", SUBSTITUTE(R107, "null", " ")," ", SUBSTITUTE(S107, "null", " "))</f>
        <v>Conceitos: Difussores.Ar IfcDistributionFlowElement  IfcFlowTerminal  IfcAirTerminal  IfcAirTerminalTypeEnum LOUVRE</v>
      </c>
      <c r="U107" s="37" t="str">
        <f>_xlfn.CONCAT("Consultar  ",V107)</f>
        <v>Consultar  -</v>
      </c>
      <c r="V107" s="64" t="s">
        <v>27</v>
      </c>
      <c r="W107" s="64" t="s">
        <v>27</v>
      </c>
      <c r="X107" s="72" t="str">
        <f>_xlfn.CONCAT("IFC4X3ADD2-key_",A107)</f>
        <v>IFC4X3ADD2-key_174</v>
      </c>
    </row>
    <row r="108" spans="1:24" ht="7.8" customHeight="1" x14ac:dyDescent="0.15">
      <c r="A108" s="68">
        <v>175</v>
      </c>
      <c r="B108" s="69" t="s">
        <v>331</v>
      </c>
      <c r="C108" s="69" t="s">
        <v>253</v>
      </c>
      <c r="D108" s="69" t="s">
        <v>332</v>
      </c>
      <c r="E108" s="70" t="s">
        <v>333</v>
      </c>
      <c r="F108" s="70" t="s">
        <v>334</v>
      </c>
      <c r="G108" s="70" t="s">
        <v>338</v>
      </c>
      <c r="H108" s="42" t="s">
        <v>3</v>
      </c>
      <c r="I108" s="42" t="s">
        <v>3</v>
      </c>
      <c r="J108" s="41" t="s">
        <v>3</v>
      </c>
      <c r="K108" s="41" t="s">
        <v>3</v>
      </c>
      <c r="L108" s="41" t="s">
        <v>3</v>
      </c>
      <c r="M108" s="41" t="str">
        <f t="shared" si="1"/>
        <v>IfcAirTerminalTypeEnum  some  REGISTER</v>
      </c>
      <c r="N108" s="37" t="str">
        <f>_xlfn.CONCAT("Conceitos: ", B108)</f>
        <v>Conceitos: Difussores.Ar</v>
      </c>
      <c r="O108" s="37" t="str">
        <f>_xlfn.CONCAT(C108," ")</f>
        <v xml:space="preserve">IfcDistributionFlowElement </v>
      </c>
      <c r="P108" s="37" t="str">
        <f>_xlfn.CONCAT(D108," ")</f>
        <v xml:space="preserve">IfcFlowTerminal </v>
      </c>
      <c r="Q108" s="65" t="str">
        <f>_xlfn.CONCAT(E108," ")</f>
        <v xml:space="preserve">IfcAirTerminal </v>
      </c>
      <c r="R108" s="63" t="str">
        <f>_xlfn.CONCAT(F108, )</f>
        <v>IfcAirTerminalTypeEnum</v>
      </c>
      <c r="S108" s="63" t="str">
        <f>_xlfn.CONCAT(G108, )</f>
        <v>REGISTER</v>
      </c>
      <c r="T108" s="37" t="str">
        <f>_xlfn.CONCAT(SUBSTITUTE(N108, "null", " ")," ",SUBSTITUTE(O108, "null", " ")," ",SUBSTITUTE(P108, "null", " ")," ",SUBSTITUTE(Q108, "null", " ")," ", SUBSTITUTE(R108, "null", " ")," ", SUBSTITUTE(S108, "null", " "))</f>
        <v>Conceitos: Difussores.Ar IfcDistributionFlowElement  IfcFlowTerminal  IfcAirTerminal  IfcAirTerminalTypeEnum REGISTER</v>
      </c>
      <c r="U108" s="37" t="str">
        <f>_xlfn.CONCAT("Consultar  ",V108)</f>
        <v>Consultar  -</v>
      </c>
      <c r="V108" s="64" t="s">
        <v>27</v>
      </c>
      <c r="W108" s="64" t="s">
        <v>27</v>
      </c>
      <c r="X108" s="72" t="str">
        <f>_xlfn.CONCAT("IFC4X3ADD2-key_",A108)</f>
        <v>IFC4X3ADD2-key_175</v>
      </c>
    </row>
    <row r="109" spans="1:24" ht="7.8" customHeight="1" x14ac:dyDescent="0.15">
      <c r="A109" s="68">
        <v>176</v>
      </c>
      <c r="B109" s="69" t="s">
        <v>339</v>
      </c>
      <c r="C109" s="69" t="s">
        <v>253</v>
      </c>
      <c r="D109" s="69" t="s">
        <v>340</v>
      </c>
      <c r="E109" s="70" t="s">
        <v>341</v>
      </c>
      <c r="F109" s="70" t="s">
        <v>342</v>
      </c>
      <c r="G109" s="70" t="s">
        <v>343</v>
      </c>
      <c r="H109" s="42" t="s">
        <v>3</v>
      </c>
      <c r="I109" s="42" t="s">
        <v>3</v>
      </c>
      <c r="J109" s="41" t="s">
        <v>3</v>
      </c>
      <c r="K109" s="41" t="s">
        <v>3</v>
      </c>
      <c r="L109" s="41" t="s">
        <v>3</v>
      </c>
      <c r="M109" s="41" t="str">
        <f t="shared" si="1"/>
        <v>IfcAirTerminalBoxTypeEnum  some  CONSTANTFLOW</v>
      </c>
      <c r="N109" s="37" t="str">
        <f>_xlfn.CONCAT("Conceitos: ", B109)</f>
        <v>Conceitos: Caixas.Ar</v>
      </c>
      <c r="O109" s="37" t="str">
        <f>_xlfn.CONCAT(C109," ")</f>
        <v xml:space="preserve">IfcDistributionFlowElement </v>
      </c>
      <c r="P109" s="37" t="str">
        <f>_xlfn.CONCAT(D109," ")</f>
        <v xml:space="preserve">IfcFlowController </v>
      </c>
      <c r="Q109" s="65" t="str">
        <f>_xlfn.CONCAT(E109," ")</f>
        <v xml:space="preserve">IfcAirTerminalBox </v>
      </c>
      <c r="R109" s="63" t="str">
        <f>_xlfn.CONCAT(F109, )</f>
        <v>IfcAirTerminalBoxTypeEnum</v>
      </c>
      <c r="S109" s="63" t="str">
        <f>_xlfn.CONCAT(G109, )</f>
        <v>CONSTANTFLOW</v>
      </c>
      <c r="T109" s="37" t="str">
        <f>_xlfn.CONCAT(SUBSTITUTE(N109, "null", " ")," ",SUBSTITUTE(O109, "null", " ")," ",SUBSTITUTE(P109, "null", " ")," ",SUBSTITUTE(Q109, "null", " ")," ", SUBSTITUTE(R109, "null", " ")," ", SUBSTITUTE(S109, "null", " "))</f>
        <v>Conceitos: Caixas.Ar IfcDistributionFlowElement  IfcFlowController  IfcAirTerminalBox  IfcAirTerminalBoxTypeEnum CONSTANTFLOW</v>
      </c>
      <c r="U109" s="37" t="str">
        <f>_xlfn.CONCAT("Consultar  ",V109)</f>
        <v>Consultar  -</v>
      </c>
      <c r="V109" s="64" t="s">
        <v>27</v>
      </c>
      <c r="W109" s="64" t="s">
        <v>27</v>
      </c>
      <c r="X109" s="72" t="str">
        <f>_xlfn.CONCAT("IFC4X3ADD2-key_",A109)</f>
        <v>IFC4X3ADD2-key_176</v>
      </c>
    </row>
    <row r="110" spans="1:24" ht="7.8" customHeight="1" x14ac:dyDescent="0.15">
      <c r="A110" s="68">
        <v>177</v>
      </c>
      <c r="B110" s="69" t="s">
        <v>339</v>
      </c>
      <c r="C110" s="69" t="s">
        <v>253</v>
      </c>
      <c r="D110" s="69" t="s">
        <v>340</v>
      </c>
      <c r="E110" s="70" t="s">
        <v>341</v>
      </c>
      <c r="F110" s="70" t="s">
        <v>342</v>
      </c>
      <c r="G110" s="70" t="s">
        <v>344</v>
      </c>
      <c r="H110" s="42" t="s">
        <v>3</v>
      </c>
      <c r="I110" s="42" t="s">
        <v>3</v>
      </c>
      <c r="J110" s="41" t="s">
        <v>3</v>
      </c>
      <c r="K110" s="41" t="s">
        <v>3</v>
      </c>
      <c r="L110" s="41" t="s">
        <v>3</v>
      </c>
      <c r="M110" s="41" t="str">
        <f t="shared" si="1"/>
        <v>IfcAirTerminalBoxTypeEnum  some  VARIABLEFLOWPRESSUREDEPENDANT</v>
      </c>
      <c r="N110" s="37" t="str">
        <f>_xlfn.CONCAT("Conceitos: ", B110)</f>
        <v>Conceitos: Caixas.Ar</v>
      </c>
      <c r="O110" s="37" t="str">
        <f>_xlfn.CONCAT(C110," ")</f>
        <v xml:space="preserve">IfcDistributionFlowElement </v>
      </c>
      <c r="P110" s="37" t="str">
        <f>_xlfn.CONCAT(D110," ")</f>
        <v xml:space="preserve">IfcFlowController </v>
      </c>
      <c r="Q110" s="65" t="str">
        <f>_xlfn.CONCAT(E110," ")</f>
        <v xml:space="preserve">IfcAirTerminalBox </v>
      </c>
      <c r="R110" s="63" t="str">
        <f>_xlfn.CONCAT(F110, )</f>
        <v>IfcAirTerminalBoxTypeEnum</v>
      </c>
      <c r="S110" s="63" t="str">
        <f>_xlfn.CONCAT(G110, )</f>
        <v>VARIABLEFLOWPRESSUREDEPENDANT</v>
      </c>
      <c r="T110" s="37" t="str">
        <f>_xlfn.CONCAT(SUBSTITUTE(N110, "null", " ")," ",SUBSTITUTE(O110, "null", " ")," ",SUBSTITUTE(P110, "null", " ")," ",SUBSTITUTE(Q110, "null", " ")," ", SUBSTITUTE(R110, "null", " ")," ", SUBSTITUTE(S110, "null", " "))</f>
        <v>Conceitos: Caixas.Ar IfcDistributionFlowElement  IfcFlowController  IfcAirTerminalBox  IfcAirTerminalBoxTypeEnum VARIABLEFLOWPRESSUREDEPENDANT</v>
      </c>
      <c r="U110" s="37" t="str">
        <f>_xlfn.CONCAT("Consultar  ",V110)</f>
        <v>Consultar  -</v>
      </c>
      <c r="V110" s="64" t="s">
        <v>27</v>
      </c>
      <c r="W110" s="64" t="s">
        <v>27</v>
      </c>
      <c r="X110" s="72" t="str">
        <f>_xlfn.CONCAT("IFC4X3ADD2-key_",A110)</f>
        <v>IFC4X3ADD2-key_177</v>
      </c>
    </row>
    <row r="111" spans="1:24" ht="7.8" customHeight="1" x14ac:dyDescent="0.15">
      <c r="A111" s="68">
        <v>178</v>
      </c>
      <c r="B111" s="69" t="s">
        <v>345</v>
      </c>
      <c r="C111" s="69" t="s">
        <v>253</v>
      </c>
      <c r="D111" s="69" t="s">
        <v>346</v>
      </c>
      <c r="E111" s="70" t="s">
        <v>347</v>
      </c>
      <c r="F111" s="70" t="s">
        <v>348</v>
      </c>
      <c r="G111" s="70" t="s">
        <v>349</v>
      </c>
      <c r="H111" s="42" t="s">
        <v>3</v>
      </c>
      <c r="I111" s="42" t="s">
        <v>3</v>
      </c>
      <c r="J111" s="41" t="s">
        <v>3</v>
      </c>
      <c r="K111" s="41" t="s">
        <v>3</v>
      </c>
      <c r="L111" s="41" t="s">
        <v>3</v>
      </c>
      <c r="M111" s="41" t="str">
        <f t="shared" si="1"/>
        <v>IfcAirToAirHeatRecoveryTypeEnum  some  FIXEDPLATECOUNTERFLOWEXCHANGER</v>
      </c>
      <c r="N111" s="37" t="str">
        <f>_xlfn.CONCAT("Conceitos: ", B111)</f>
        <v>Conceitos: Recurperadores.de.Calor</v>
      </c>
      <c r="O111" s="37" t="str">
        <f>_xlfn.CONCAT(C111," ")</f>
        <v xml:space="preserve">IfcDistributionFlowElement </v>
      </c>
      <c r="P111" s="37" t="str">
        <f>_xlfn.CONCAT(D111," ")</f>
        <v xml:space="preserve">IfcEnergyConversionDevice </v>
      </c>
      <c r="Q111" s="65" t="str">
        <f>_xlfn.CONCAT(E111," ")</f>
        <v xml:space="preserve">IfcAirToAirHeatRecovery </v>
      </c>
      <c r="R111" s="63" t="str">
        <f>_xlfn.CONCAT(F111, )</f>
        <v>IfcAirToAirHeatRecoveryTypeEnum</v>
      </c>
      <c r="S111" s="63" t="str">
        <f>_xlfn.CONCAT(G111, )</f>
        <v>FIXEDPLATECOUNTERFLOWEXCHANGER</v>
      </c>
      <c r="T111" s="37" t="str">
        <f>_xlfn.CONCAT(SUBSTITUTE(N111, "null", " ")," ",SUBSTITUTE(O111, "null", " ")," ",SUBSTITUTE(P111, "null", " ")," ",SUBSTITUTE(Q111, "null", " ")," ", SUBSTITUTE(R111, "null", " ")," ", SUBSTITUTE(S111, "null", " "))</f>
        <v>Conceitos: Recurperadores.de.Calor IfcDistributionFlowElement  IfcEnergyConversionDevice  IfcAirToAirHeatRecovery  IfcAirToAirHeatRecoveryTypeEnum FIXEDPLATECOUNTERFLOWEXCHANGER</v>
      </c>
      <c r="U111" s="37" t="str">
        <f>_xlfn.CONCAT("Consultar  ",V111)</f>
        <v>Consultar  -</v>
      </c>
      <c r="V111" s="64" t="s">
        <v>27</v>
      </c>
      <c r="W111" s="64" t="s">
        <v>27</v>
      </c>
      <c r="X111" s="72" t="str">
        <f>_xlfn.CONCAT("IFC4X3ADD2-key_",A111)</f>
        <v>IFC4X3ADD2-key_178</v>
      </c>
    </row>
    <row r="112" spans="1:24" ht="7.8" customHeight="1" x14ac:dyDescent="0.15">
      <c r="A112" s="68">
        <v>179</v>
      </c>
      <c r="B112" s="69" t="s">
        <v>345</v>
      </c>
      <c r="C112" s="69" t="s">
        <v>253</v>
      </c>
      <c r="D112" s="69" t="s">
        <v>346</v>
      </c>
      <c r="E112" s="70" t="s">
        <v>347</v>
      </c>
      <c r="F112" s="70" t="s">
        <v>348</v>
      </c>
      <c r="G112" s="70" t="s">
        <v>350</v>
      </c>
      <c r="H112" s="42" t="s">
        <v>3</v>
      </c>
      <c r="I112" s="42" t="s">
        <v>3</v>
      </c>
      <c r="J112" s="41" t="s">
        <v>3</v>
      </c>
      <c r="K112" s="41" t="s">
        <v>3</v>
      </c>
      <c r="L112" s="41" t="s">
        <v>3</v>
      </c>
      <c r="M112" s="41" t="str">
        <f t="shared" si="1"/>
        <v>IfcAirToAirHeatRecoveryTypeEnum  some  FIXEDPLATECROSSFLOWEXCHANGER</v>
      </c>
      <c r="N112" s="37" t="str">
        <f>_xlfn.CONCAT("Conceitos: ", B112)</f>
        <v>Conceitos: Recurperadores.de.Calor</v>
      </c>
      <c r="O112" s="37" t="str">
        <f>_xlfn.CONCAT(C112," ")</f>
        <v xml:space="preserve">IfcDistributionFlowElement </v>
      </c>
      <c r="P112" s="37" t="str">
        <f>_xlfn.CONCAT(D112," ")</f>
        <v xml:space="preserve">IfcEnergyConversionDevice </v>
      </c>
      <c r="Q112" s="65" t="str">
        <f>_xlfn.CONCAT(E112," ")</f>
        <v xml:space="preserve">IfcAirToAirHeatRecovery </v>
      </c>
      <c r="R112" s="63" t="str">
        <f>_xlfn.CONCAT(F112, )</f>
        <v>IfcAirToAirHeatRecoveryTypeEnum</v>
      </c>
      <c r="S112" s="63" t="str">
        <f>_xlfn.CONCAT(G112, )</f>
        <v>FIXEDPLATECROSSFLOWEXCHANGER</v>
      </c>
      <c r="T112" s="37" t="str">
        <f>_xlfn.CONCAT(SUBSTITUTE(N112, "null", " ")," ",SUBSTITUTE(O112, "null", " ")," ",SUBSTITUTE(P112, "null", " ")," ",SUBSTITUTE(Q112, "null", " ")," ", SUBSTITUTE(R112, "null", " ")," ", SUBSTITUTE(S112, "null", " "))</f>
        <v>Conceitos: Recurperadores.de.Calor IfcDistributionFlowElement  IfcEnergyConversionDevice  IfcAirToAirHeatRecovery  IfcAirToAirHeatRecoveryTypeEnum FIXEDPLATECROSSFLOWEXCHANGER</v>
      </c>
      <c r="U112" s="37" t="str">
        <f>_xlfn.CONCAT("Consultar  ",V112)</f>
        <v>Consultar  -</v>
      </c>
      <c r="V112" s="64" t="s">
        <v>27</v>
      </c>
      <c r="W112" s="64" t="s">
        <v>27</v>
      </c>
      <c r="X112" s="72" t="str">
        <f>_xlfn.CONCAT("IFC4X3ADD2-key_",A112)</f>
        <v>IFC4X3ADD2-key_179</v>
      </c>
    </row>
    <row r="113" spans="1:24" ht="7.8" customHeight="1" x14ac:dyDescent="0.15">
      <c r="A113" s="68">
        <v>180</v>
      </c>
      <c r="B113" s="69" t="s">
        <v>345</v>
      </c>
      <c r="C113" s="69" t="s">
        <v>253</v>
      </c>
      <c r="D113" s="69" t="s">
        <v>346</v>
      </c>
      <c r="E113" s="70" t="s">
        <v>347</v>
      </c>
      <c r="F113" s="70" t="s">
        <v>348</v>
      </c>
      <c r="G113" s="70" t="s">
        <v>351</v>
      </c>
      <c r="H113" s="42" t="s">
        <v>3</v>
      </c>
      <c r="I113" s="42" t="s">
        <v>3</v>
      </c>
      <c r="J113" s="41" t="s">
        <v>3</v>
      </c>
      <c r="K113" s="41" t="s">
        <v>3</v>
      </c>
      <c r="L113" s="41" t="s">
        <v>3</v>
      </c>
      <c r="M113" s="41" t="str">
        <f t="shared" si="1"/>
        <v>IfcAirToAirHeatRecoveryTypeEnum  some  FIXEDPLATEPARALLELFLOWEXCHANGER</v>
      </c>
      <c r="N113" s="37" t="str">
        <f>_xlfn.CONCAT("Conceitos: ", B113)</f>
        <v>Conceitos: Recurperadores.de.Calor</v>
      </c>
      <c r="O113" s="37" t="str">
        <f>_xlfn.CONCAT(C113," ")</f>
        <v xml:space="preserve">IfcDistributionFlowElement </v>
      </c>
      <c r="P113" s="37" t="str">
        <f>_xlfn.CONCAT(D113," ")</f>
        <v xml:space="preserve">IfcEnergyConversionDevice </v>
      </c>
      <c r="Q113" s="65" t="str">
        <f>_xlfn.CONCAT(E113," ")</f>
        <v xml:space="preserve">IfcAirToAirHeatRecovery </v>
      </c>
      <c r="R113" s="63" t="str">
        <f>_xlfn.CONCAT(F113, )</f>
        <v>IfcAirToAirHeatRecoveryTypeEnum</v>
      </c>
      <c r="S113" s="63" t="str">
        <f>_xlfn.CONCAT(G113, )</f>
        <v>FIXEDPLATEPARALLELFLOWEXCHANGER</v>
      </c>
      <c r="T113" s="37" t="str">
        <f>_xlfn.CONCAT(SUBSTITUTE(N113, "null", " ")," ",SUBSTITUTE(O113, "null", " ")," ",SUBSTITUTE(P113, "null", " ")," ",SUBSTITUTE(Q113, "null", " ")," ", SUBSTITUTE(R113, "null", " ")," ", SUBSTITUTE(S113, "null", " "))</f>
        <v>Conceitos: Recurperadores.de.Calor IfcDistributionFlowElement  IfcEnergyConversionDevice  IfcAirToAirHeatRecovery  IfcAirToAirHeatRecoveryTypeEnum FIXEDPLATEPARALLELFLOWEXCHANGER</v>
      </c>
      <c r="U113" s="37" t="str">
        <f>_xlfn.CONCAT("Consultar  ",V113)</f>
        <v>Consultar  -</v>
      </c>
      <c r="V113" s="64" t="s">
        <v>27</v>
      </c>
      <c r="W113" s="64" t="s">
        <v>27</v>
      </c>
      <c r="X113" s="72" t="str">
        <f>_xlfn.CONCAT("IFC4X3ADD2-key_",A113)</f>
        <v>IFC4X3ADD2-key_180</v>
      </c>
    </row>
    <row r="114" spans="1:24" ht="7.8" customHeight="1" x14ac:dyDescent="0.15">
      <c r="A114" s="68">
        <v>181</v>
      </c>
      <c r="B114" s="69" t="s">
        <v>345</v>
      </c>
      <c r="C114" s="69" t="s">
        <v>253</v>
      </c>
      <c r="D114" s="69" t="s">
        <v>346</v>
      </c>
      <c r="E114" s="70" t="s">
        <v>347</v>
      </c>
      <c r="F114" s="70" t="s">
        <v>348</v>
      </c>
      <c r="G114" s="70" t="s">
        <v>352</v>
      </c>
      <c r="H114" s="42" t="s">
        <v>3</v>
      </c>
      <c r="I114" s="42" t="s">
        <v>3</v>
      </c>
      <c r="J114" s="41" t="s">
        <v>3</v>
      </c>
      <c r="K114" s="41" t="s">
        <v>3</v>
      </c>
      <c r="L114" s="41" t="s">
        <v>3</v>
      </c>
      <c r="M114" s="41" t="str">
        <f t="shared" si="1"/>
        <v>IfcAirToAirHeatRecoveryTypeEnum  some  HEATPIPE</v>
      </c>
      <c r="N114" s="37" t="str">
        <f>_xlfn.CONCAT("Conceitos: ", B114)</f>
        <v>Conceitos: Recurperadores.de.Calor</v>
      </c>
      <c r="O114" s="37" t="str">
        <f>_xlfn.CONCAT(C114," ")</f>
        <v xml:space="preserve">IfcDistributionFlowElement </v>
      </c>
      <c r="P114" s="37" t="str">
        <f>_xlfn.CONCAT(D114," ")</f>
        <v xml:space="preserve">IfcEnergyConversionDevice </v>
      </c>
      <c r="Q114" s="65" t="str">
        <f>_xlfn.CONCAT(E114," ")</f>
        <v xml:space="preserve">IfcAirToAirHeatRecovery </v>
      </c>
      <c r="R114" s="63" t="str">
        <f>_xlfn.CONCAT(F114, )</f>
        <v>IfcAirToAirHeatRecoveryTypeEnum</v>
      </c>
      <c r="S114" s="63" t="str">
        <f>_xlfn.CONCAT(G114, )</f>
        <v>HEATPIPE</v>
      </c>
      <c r="T114" s="37" t="str">
        <f>_xlfn.CONCAT(SUBSTITUTE(N114, "null", " ")," ",SUBSTITUTE(O114, "null", " ")," ",SUBSTITUTE(P114, "null", " ")," ",SUBSTITUTE(Q114, "null", " ")," ", SUBSTITUTE(R114, "null", " ")," ", SUBSTITUTE(S114, "null", " "))</f>
        <v>Conceitos: Recurperadores.de.Calor IfcDistributionFlowElement  IfcEnergyConversionDevice  IfcAirToAirHeatRecovery  IfcAirToAirHeatRecoveryTypeEnum HEATPIPE</v>
      </c>
      <c r="U114" s="37" t="str">
        <f>_xlfn.CONCAT("Consultar  ",V114)</f>
        <v>Consultar  -</v>
      </c>
      <c r="V114" s="64" t="s">
        <v>27</v>
      </c>
      <c r="W114" s="64" t="s">
        <v>27</v>
      </c>
      <c r="X114" s="72" t="str">
        <f>_xlfn.CONCAT("IFC4X3ADD2-key_",A114)</f>
        <v>IFC4X3ADD2-key_181</v>
      </c>
    </row>
    <row r="115" spans="1:24" ht="7.8" customHeight="1" x14ac:dyDescent="0.15">
      <c r="A115" s="68">
        <v>182</v>
      </c>
      <c r="B115" s="69" t="s">
        <v>345</v>
      </c>
      <c r="C115" s="69" t="s">
        <v>253</v>
      </c>
      <c r="D115" s="69" t="s">
        <v>346</v>
      </c>
      <c r="E115" s="70" t="s">
        <v>347</v>
      </c>
      <c r="F115" s="70" t="s">
        <v>348</v>
      </c>
      <c r="G115" s="70" t="s">
        <v>353</v>
      </c>
      <c r="H115" s="42" t="s">
        <v>3</v>
      </c>
      <c r="I115" s="42" t="s">
        <v>3</v>
      </c>
      <c r="J115" s="41" t="s">
        <v>3</v>
      </c>
      <c r="K115" s="41" t="s">
        <v>3</v>
      </c>
      <c r="L115" s="41" t="s">
        <v>3</v>
      </c>
      <c r="M115" s="41" t="str">
        <f t="shared" si="1"/>
        <v>IfcAirToAirHeatRecoveryTypeEnum  some  ROTARYWHEEL</v>
      </c>
      <c r="N115" s="37" t="str">
        <f>_xlfn.CONCAT("Conceitos: ", B115)</f>
        <v>Conceitos: Recurperadores.de.Calor</v>
      </c>
      <c r="O115" s="37" t="str">
        <f>_xlfn.CONCAT(C115," ")</f>
        <v xml:space="preserve">IfcDistributionFlowElement </v>
      </c>
      <c r="P115" s="37" t="str">
        <f>_xlfn.CONCAT(D115," ")</f>
        <v xml:space="preserve">IfcEnergyConversionDevice </v>
      </c>
      <c r="Q115" s="65" t="str">
        <f>_xlfn.CONCAT(E115," ")</f>
        <v xml:space="preserve">IfcAirToAirHeatRecovery </v>
      </c>
      <c r="R115" s="63" t="str">
        <f>_xlfn.CONCAT(F115, )</f>
        <v>IfcAirToAirHeatRecoveryTypeEnum</v>
      </c>
      <c r="S115" s="63" t="str">
        <f>_xlfn.CONCAT(G115, )</f>
        <v>ROTARYWHEEL</v>
      </c>
      <c r="T115" s="37" t="str">
        <f>_xlfn.CONCAT(SUBSTITUTE(N115, "null", " ")," ",SUBSTITUTE(O115, "null", " ")," ",SUBSTITUTE(P115, "null", " ")," ",SUBSTITUTE(Q115, "null", " ")," ", SUBSTITUTE(R115, "null", " ")," ", SUBSTITUTE(S115, "null", " "))</f>
        <v>Conceitos: Recurperadores.de.Calor IfcDistributionFlowElement  IfcEnergyConversionDevice  IfcAirToAirHeatRecovery  IfcAirToAirHeatRecoveryTypeEnum ROTARYWHEEL</v>
      </c>
      <c r="U115" s="37" t="str">
        <f>_xlfn.CONCAT("Consultar  ",V115)</f>
        <v>Consultar  -</v>
      </c>
      <c r="V115" s="64" t="s">
        <v>27</v>
      </c>
      <c r="W115" s="64" t="s">
        <v>27</v>
      </c>
      <c r="X115" s="72" t="str">
        <f>_xlfn.CONCAT("IFC4X3ADD2-key_",A115)</f>
        <v>IFC4X3ADD2-key_182</v>
      </c>
    </row>
    <row r="116" spans="1:24" ht="7.8" customHeight="1" x14ac:dyDescent="0.15">
      <c r="A116" s="68">
        <v>183</v>
      </c>
      <c r="B116" s="69" t="s">
        <v>345</v>
      </c>
      <c r="C116" s="69" t="s">
        <v>253</v>
      </c>
      <c r="D116" s="69" t="s">
        <v>346</v>
      </c>
      <c r="E116" s="70" t="s">
        <v>347</v>
      </c>
      <c r="F116" s="70" t="s">
        <v>348</v>
      </c>
      <c r="G116" s="70" t="s">
        <v>354</v>
      </c>
      <c r="H116" s="42" t="s">
        <v>3</v>
      </c>
      <c r="I116" s="42" t="s">
        <v>3</v>
      </c>
      <c r="J116" s="41" t="s">
        <v>3</v>
      </c>
      <c r="K116" s="41" t="s">
        <v>3</v>
      </c>
      <c r="L116" s="41" t="s">
        <v>3</v>
      </c>
      <c r="M116" s="41" t="str">
        <f t="shared" si="1"/>
        <v>IfcAirToAirHeatRecoveryTypeEnum  some  RUNAROUNDCOILLOOP</v>
      </c>
      <c r="N116" s="37" t="str">
        <f>_xlfn.CONCAT("Conceitos: ", B116)</f>
        <v>Conceitos: Recurperadores.de.Calor</v>
      </c>
      <c r="O116" s="37" t="str">
        <f>_xlfn.CONCAT(C116," ")</f>
        <v xml:space="preserve">IfcDistributionFlowElement </v>
      </c>
      <c r="P116" s="37" t="str">
        <f>_xlfn.CONCAT(D116," ")</f>
        <v xml:space="preserve">IfcEnergyConversionDevice </v>
      </c>
      <c r="Q116" s="65" t="str">
        <f>_xlfn.CONCAT(E116," ")</f>
        <v xml:space="preserve">IfcAirToAirHeatRecovery </v>
      </c>
      <c r="R116" s="63" t="str">
        <f>_xlfn.CONCAT(F116, )</f>
        <v>IfcAirToAirHeatRecoveryTypeEnum</v>
      </c>
      <c r="S116" s="63" t="str">
        <f>_xlfn.CONCAT(G116, )</f>
        <v>RUNAROUNDCOILLOOP</v>
      </c>
      <c r="T116" s="37" t="str">
        <f>_xlfn.CONCAT(SUBSTITUTE(N116, "null", " ")," ",SUBSTITUTE(O116, "null", " ")," ",SUBSTITUTE(P116, "null", " ")," ",SUBSTITUTE(Q116, "null", " ")," ", SUBSTITUTE(R116, "null", " ")," ", SUBSTITUTE(S116, "null", " "))</f>
        <v>Conceitos: Recurperadores.de.Calor IfcDistributionFlowElement  IfcEnergyConversionDevice  IfcAirToAirHeatRecovery  IfcAirToAirHeatRecoveryTypeEnum RUNAROUNDCOILLOOP</v>
      </c>
      <c r="U116" s="37" t="str">
        <f>_xlfn.CONCAT("Consultar  ",V116)</f>
        <v>Consultar  -</v>
      </c>
      <c r="V116" s="64" t="s">
        <v>27</v>
      </c>
      <c r="W116" s="64" t="s">
        <v>27</v>
      </c>
      <c r="X116" s="72" t="str">
        <f>_xlfn.CONCAT("IFC4X3ADD2-key_",A116)</f>
        <v>IFC4X3ADD2-key_183</v>
      </c>
    </row>
    <row r="117" spans="1:24" ht="7.8" customHeight="1" x14ac:dyDescent="0.15">
      <c r="A117" s="68">
        <v>184</v>
      </c>
      <c r="B117" s="69" t="s">
        <v>345</v>
      </c>
      <c r="C117" s="69" t="s">
        <v>253</v>
      </c>
      <c r="D117" s="69" t="s">
        <v>346</v>
      </c>
      <c r="E117" s="70" t="s">
        <v>347</v>
      </c>
      <c r="F117" s="70" t="s">
        <v>348</v>
      </c>
      <c r="G117" s="70" t="s">
        <v>355</v>
      </c>
      <c r="H117" s="42" t="s">
        <v>3</v>
      </c>
      <c r="I117" s="42" t="s">
        <v>3</v>
      </c>
      <c r="J117" s="41" t="s">
        <v>3</v>
      </c>
      <c r="K117" s="41" t="s">
        <v>3</v>
      </c>
      <c r="L117" s="41" t="s">
        <v>3</v>
      </c>
      <c r="M117" s="41" t="str">
        <f t="shared" si="1"/>
        <v>IfcAirToAirHeatRecoveryTypeEnum  some  THERMOSIPHONCOILTYPEHEATEXCHANGERS</v>
      </c>
      <c r="N117" s="37" t="str">
        <f>_xlfn.CONCAT("Conceitos: ", B117)</f>
        <v>Conceitos: Recurperadores.de.Calor</v>
      </c>
      <c r="O117" s="37" t="str">
        <f>_xlfn.CONCAT(C117," ")</f>
        <v xml:space="preserve">IfcDistributionFlowElement </v>
      </c>
      <c r="P117" s="37" t="str">
        <f>_xlfn.CONCAT(D117," ")</f>
        <v xml:space="preserve">IfcEnergyConversionDevice </v>
      </c>
      <c r="Q117" s="65" t="str">
        <f>_xlfn.CONCAT(E117," ")</f>
        <v xml:space="preserve">IfcAirToAirHeatRecovery </v>
      </c>
      <c r="R117" s="63" t="str">
        <f>_xlfn.CONCAT(F117, )</f>
        <v>IfcAirToAirHeatRecoveryTypeEnum</v>
      </c>
      <c r="S117" s="63" t="str">
        <f>_xlfn.CONCAT(G117, )</f>
        <v>THERMOSIPHONCOILTYPEHEATEXCHANGERS</v>
      </c>
      <c r="T117" s="37" t="str">
        <f>_xlfn.CONCAT(SUBSTITUTE(N117, "null", " ")," ",SUBSTITUTE(O117, "null", " ")," ",SUBSTITUTE(P117, "null", " ")," ",SUBSTITUTE(Q117, "null", " ")," ", SUBSTITUTE(R117, "null", " ")," ", SUBSTITUTE(S117, "null", " "))</f>
        <v>Conceitos: Recurperadores.de.Calor IfcDistributionFlowElement  IfcEnergyConversionDevice  IfcAirToAirHeatRecovery  IfcAirToAirHeatRecoveryTypeEnum THERMOSIPHONCOILTYPEHEATEXCHANGERS</v>
      </c>
      <c r="U117" s="37" t="str">
        <f>_xlfn.CONCAT("Consultar  ",V117)</f>
        <v>Consultar  -</v>
      </c>
      <c r="V117" s="64" t="s">
        <v>27</v>
      </c>
      <c r="W117" s="64" t="s">
        <v>27</v>
      </c>
      <c r="X117" s="72" t="str">
        <f>_xlfn.CONCAT("IFC4X3ADD2-key_",A117)</f>
        <v>IFC4X3ADD2-key_184</v>
      </c>
    </row>
    <row r="118" spans="1:24" ht="7.8" customHeight="1" x14ac:dyDescent="0.15">
      <c r="A118" s="68">
        <v>185</v>
      </c>
      <c r="B118" s="69" t="s">
        <v>345</v>
      </c>
      <c r="C118" s="69" t="s">
        <v>253</v>
      </c>
      <c r="D118" s="69" t="s">
        <v>346</v>
      </c>
      <c r="E118" s="70" t="s">
        <v>347</v>
      </c>
      <c r="F118" s="70" t="s">
        <v>348</v>
      </c>
      <c r="G118" s="70" t="s">
        <v>356</v>
      </c>
      <c r="H118" s="42" t="s">
        <v>3</v>
      </c>
      <c r="I118" s="42" t="s">
        <v>3</v>
      </c>
      <c r="J118" s="41" t="s">
        <v>3</v>
      </c>
      <c r="K118" s="41" t="s">
        <v>3</v>
      </c>
      <c r="L118" s="41" t="s">
        <v>3</v>
      </c>
      <c r="M118" s="41" t="str">
        <f t="shared" si="1"/>
        <v>IfcAirToAirHeatRecoveryTypeEnum  some  THERMOSIPHONSEALEDTUBEHEATEXCHANGERS</v>
      </c>
      <c r="N118" s="37" t="str">
        <f>_xlfn.CONCAT("Conceitos: ", B118)</f>
        <v>Conceitos: Recurperadores.de.Calor</v>
      </c>
      <c r="O118" s="37" t="str">
        <f>_xlfn.CONCAT(C118," ")</f>
        <v xml:space="preserve">IfcDistributionFlowElement </v>
      </c>
      <c r="P118" s="37" t="str">
        <f>_xlfn.CONCAT(D118," ")</f>
        <v xml:space="preserve">IfcEnergyConversionDevice </v>
      </c>
      <c r="Q118" s="65" t="str">
        <f>_xlfn.CONCAT(E118," ")</f>
        <v xml:space="preserve">IfcAirToAirHeatRecovery </v>
      </c>
      <c r="R118" s="63" t="str">
        <f>_xlfn.CONCAT(F118, )</f>
        <v>IfcAirToAirHeatRecoveryTypeEnum</v>
      </c>
      <c r="S118" s="63" t="str">
        <f>_xlfn.CONCAT(G118, )</f>
        <v>THERMOSIPHONSEALEDTUBEHEATEXCHANGERS</v>
      </c>
      <c r="T118" s="37" t="str">
        <f>_xlfn.CONCAT(SUBSTITUTE(N118, "null", " ")," ",SUBSTITUTE(O118, "null", " ")," ",SUBSTITUTE(P118, "null", " ")," ",SUBSTITUTE(Q118, "null", " ")," ", SUBSTITUTE(R118, "null", " ")," ", SUBSTITUTE(S118, "null", " "))</f>
        <v>Conceitos: Recurperadores.de.Calor IfcDistributionFlowElement  IfcEnergyConversionDevice  IfcAirToAirHeatRecovery  IfcAirToAirHeatRecoveryTypeEnum THERMOSIPHONSEALEDTUBEHEATEXCHANGERS</v>
      </c>
      <c r="U118" s="37" t="str">
        <f>_xlfn.CONCAT("Consultar  ",V118)</f>
        <v>Consultar  -</v>
      </c>
      <c r="V118" s="64" t="s">
        <v>27</v>
      </c>
      <c r="W118" s="64" t="s">
        <v>27</v>
      </c>
      <c r="X118" s="72" t="str">
        <f>_xlfn.CONCAT("IFC4X3ADD2-key_",A118)</f>
        <v>IFC4X3ADD2-key_185</v>
      </c>
    </row>
    <row r="119" spans="1:24" ht="7.8" customHeight="1" x14ac:dyDescent="0.15">
      <c r="A119" s="68">
        <v>186</v>
      </c>
      <c r="B119" s="69" t="s">
        <v>345</v>
      </c>
      <c r="C119" s="69" t="s">
        <v>253</v>
      </c>
      <c r="D119" s="69" t="s">
        <v>346</v>
      </c>
      <c r="E119" s="70" t="s">
        <v>347</v>
      </c>
      <c r="F119" s="70" t="s">
        <v>348</v>
      </c>
      <c r="G119" s="70" t="s">
        <v>357</v>
      </c>
      <c r="H119" s="42" t="s">
        <v>3</v>
      </c>
      <c r="I119" s="42" t="s">
        <v>3</v>
      </c>
      <c r="J119" s="41" t="s">
        <v>3</v>
      </c>
      <c r="K119" s="41" t="s">
        <v>3</v>
      </c>
      <c r="L119" s="41" t="s">
        <v>3</v>
      </c>
      <c r="M119" s="41" t="str">
        <f t="shared" si="1"/>
        <v>IfcAirToAirHeatRecoveryTypeEnum  some  TWINTOWERENTHALPYRECOVERYLOOPS</v>
      </c>
      <c r="N119" s="37" t="str">
        <f>_xlfn.CONCAT("Conceitos: ", B119)</f>
        <v>Conceitos: Recurperadores.de.Calor</v>
      </c>
      <c r="O119" s="37" t="str">
        <f>_xlfn.CONCAT(C119," ")</f>
        <v xml:space="preserve">IfcDistributionFlowElement </v>
      </c>
      <c r="P119" s="37" t="str">
        <f>_xlfn.CONCAT(D119," ")</f>
        <v xml:space="preserve">IfcEnergyConversionDevice </v>
      </c>
      <c r="Q119" s="65" t="str">
        <f>_xlfn.CONCAT(E119," ")</f>
        <v xml:space="preserve">IfcAirToAirHeatRecovery </v>
      </c>
      <c r="R119" s="63" t="str">
        <f>_xlfn.CONCAT(F119, )</f>
        <v>IfcAirToAirHeatRecoveryTypeEnum</v>
      </c>
      <c r="S119" s="63" t="str">
        <f>_xlfn.CONCAT(G119, )</f>
        <v>TWINTOWERENTHALPYRECOVERYLOOPS</v>
      </c>
      <c r="T119" s="37" t="str">
        <f>_xlfn.CONCAT(SUBSTITUTE(N119, "null", " ")," ",SUBSTITUTE(O119, "null", " ")," ",SUBSTITUTE(P119, "null", " ")," ",SUBSTITUTE(Q119, "null", " ")," ", SUBSTITUTE(R119, "null", " ")," ", SUBSTITUTE(S119, "null", " "))</f>
        <v>Conceitos: Recurperadores.de.Calor IfcDistributionFlowElement  IfcEnergyConversionDevice  IfcAirToAirHeatRecovery  IfcAirToAirHeatRecoveryTypeEnum TWINTOWERENTHALPYRECOVERYLOOPS</v>
      </c>
      <c r="U119" s="37" t="str">
        <f>_xlfn.CONCAT("Consultar  ",V119)</f>
        <v>Consultar  -</v>
      </c>
      <c r="V119" s="64" t="s">
        <v>27</v>
      </c>
      <c r="W119" s="64" t="s">
        <v>27</v>
      </c>
      <c r="X119" s="72" t="str">
        <f>_xlfn.CONCAT("IFC4X3ADD2-key_",A119)</f>
        <v>IFC4X3ADD2-key_186</v>
      </c>
    </row>
    <row r="120" spans="1:24" ht="7.8" customHeight="1" x14ac:dyDescent="0.15">
      <c r="A120" s="68">
        <v>187</v>
      </c>
      <c r="B120" s="69" t="s">
        <v>358</v>
      </c>
      <c r="C120" s="69" t="s">
        <v>253</v>
      </c>
      <c r="D120" s="69" t="s">
        <v>332</v>
      </c>
      <c r="E120" s="70" t="s">
        <v>359</v>
      </c>
      <c r="F120" s="70" t="s">
        <v>360</v>
      </c>
      <c r="G120" s="70" t="s">
        <v>361</v>
      </c>
      <c r="H120" s="42" t="s">
        <v>3</v>
      </c>
      <c r="I120" s="42" t="s">
        <v>3</v>
      </c>
      <c r="J120" s="41" t="s">
        <v>3</v>
      </c>
      <c r="K120" s="41" t="s">
        <v>3</v>
      </c>
      <c r="L120" s="41" t="s">
        <v>3</v>
      </c>
      <c r="M120" s="41" t="str">
        <f t="shared" si="1"/>
        <v>IfcAudioVisualApplianceTypeEnum  some  AMPLIFIER</v>
      </c>
      <c r="N120" s="37" t="str">
        <f>_xlfn.CONCAT("Conceitos: ", B120)</f>
        <v>Conceitos: Dispositivos.de.AudioVisual</v>
      </c>
      <c r="O120" s="37" t="str">
        <f>_xlfn.CONCAT(C120," ")</f>
        <v xml:space="preserve">IfcDistributionFlowElement </v>
      </c>
      <c r="P120" s="37" t="str">
        <f>_xlfn.CONCAT(D120," ")</f>
        <v xml:space="preserve">IfcFlowTerminal </v>
      </c>
      <c r="Q120" s="65" t="str">
        <f>_xlfn.CONCAT(E120," ")</f>
        <v xml:space="preserve">IfcAudioVisualAppliance </v>
      </c>
      <c r="R120" s="63" t="str">
        <f>_xlfn.CONCAT(F120, )</f>
        <v>IfcAudioVisualApplianceTypeEnum</v>
      </c>
      <c r="S120" s="63" t="str">
        <f>_xlfn.CONCAT(G120, )</f>
        <v>AMPLIFIER</v>
      </c>
      <c r="T120" s="37" t="str">
        <f>_xlfn.CONCAT(SUBSTITUTE(N120, "null", " ")," ",SUBSTITUTE(O120, "null", " ")," ",SUBSTITUTE(P120, "null", " ")," ",SUBSTITUTE(Q120, "null", " ")," ", SUBSTITUTE(R120, "null", " ")," ", SUBSTITUTE(S120, "null", " "))</f>
        <v>Conceitos: Dispositivos.de.AudioVisual IfcDistributionFlowElement  IfcFlowTerminal  IfcAudioVisualAppliance  IfcAudioVisualApplianceTypeEnum AMPLIFIER</v>
      </c>
      <c r="U120" s="37" t="str">
        <f>_xlfn.CONCAT("Consultar  ",V120)</f>
        <v>Consultar  -</v>
      </c>
      <c r="V120" s="64" t="s">
        <v>27</v>
      </c>
      <c r="W120" s="64" t="s">
        <v>27</v>
      </c>
      <c r="X120" s="72" t="str">
        <f>_xlfn.CONCAT("IFC4X3ADD2-key_",A120)</f>
        <v>IFC4X3ADD2-key_187</v>
      </c>
    </row>
    <row r="121" spans="1:24" ht="7.8" customHeight="1" x14ac:dyDescent="0.15">
      <c r="A121" s="68">
        <v>188</v>
      </c>
      <c r="B121" s="69" t="s">
        <v>358</v>
      </c>
      <c r="C121" s="69" t="s">
        <v>253</v>
      </c>
      <c r="D121" s="69" t="s">
        <v>332</v>
      </c>
      <c r="E121" s="70" t="s">
        <v>359</v>
      </c>
      <c r="F121" s="70" t="s">
        <v>360</v>
      </c>
      <c r="G121" s="70" t="s">
        <v>362</v>
      </c>
      <c r="H121" s="42" t="s">
        <v>3</v>
      </c>
      <c r="I121" s="42" t="s">
        <v>3</v>
      </c>
      <c r="J121" s="41" t="s">
        <v>3</v>
      </c>
      <c r="K121" s="41" t="s">
        <v>3</v>
      </c>
      <c r="L121" s="41" t="s">
        <v>3</v>
      </c>
      <c r="M121" s="41" t="str">
        <f t="shared" si="1"/>
        <v>IfcAudioVisualApplianceTypeEnum  some  CAMERA</v>
      </c>
      <c r="N121" s="37" t="str">
        <f>_xlfn.CONCAT("Conceitos: ", B121)</f>
        <v>Conceitos: Dispositivos.de.AudioVisual</v>
      </c>
      <c r="O121" s="37" t="str">
        <f>_xlfn.CONCAT(C121," ")</f>
        <v xml:space="preserve">IfcDistributionFlowElement </v>
      </c>
      <c r="P121" s="37" t="str">
        <f>_xlfn.CONCAT(D121," ")</f>
        <v xml:space="preserve">IfcFlowTerminal </v>
      </c>
      <c r="Q121" s="65" t="str">
        <f>_xlfn.CONCAT(E121," ")</f>
        <v xml:space="preserve">IfcAudioVisualAppliance </v>
      </c>
      <c r="R121" s="63" t="str">
        <f>_xlfn.CONCAT(F121, )</f>
        <v>IfcAudioVisualApplianceTypeEnum</v>
      </c>
      <c r="S121" s="63" t="str">
        <f>_xlfn.CONCAT(G121, )</f>
        <v>CAMERA</v>
      </c>
      <c r="T121" s="37" t="str">
        <f>_xlfn.CONCAT(SUBSTITUTE(N121, "null", " ")," ",SUBSTITUTE(O121, "null", " ")," ",SUBSTITUTE(P121, "null", " ")," ",SUBSTITUTE(Q121, "null", " ")," ", SUBSTITUTE(R121, "null", " ")," ", SUBSTITUTE(S121, "null", " "))</f>
        <v>Conceitos: Dispositivos.de.AudioVisual IfcDistributionFlowElement  IfcFlowTerminal  IfcAudioVisualAppliance  IfcAudioVisualApplianceTypeEnum CAMERA</v>
      </c>
      <c r="U121" s="37" t="str">
        <f>_xlfn.CONCAT("Consultar  ",V121)</f>
        <v>Consultar  -</v>
      </c>
      <c r="V121" s="64" t="s">
        <v>27</v>
      </c>
      <c r="W121" s="64" t="s">
        <v>27</v>
      </c>
      <c r="X121" s="72" t="str">
        <f>_xlfn.CONCAT("IFC4X3ADD2-key_",A121)</f>
        <v>IFC4X3ADD2-key_188</v>
      </c>
    </row>
    <row r="122" spans="1:24" ht="7.8" customHeight="1" x14ac:dyDescent="0.15">
      <c r="A122" s="68">
        <v>189</v>
      </c>
      <c r="B122" s="69" t="s">
        <v>358</v>
      </c>
      <c r="C122" s="69" t="s">
        <v>253</v>
      </c>
      <c r="D122" s="69" t="s">
        <v>332</v>
      </c>
      <c r="E122" s="70" t="s">
        <v>359</v>
      </c>
      <c r="F122" s="70" t="s">
        <v>360</v>
      </c>
      <c r="G122" s="70" t="s">
        <v>363</v>
      </c>
      <c r="H122" s="42" t="s">
        <v>3</v>
      </c>
      <c r="I122" s="42" t="s">
        <v>3</v>
      </c>
      <c r="J122" s="41" t="s">
        <v>3</v>
      </c>
      <c r="K122" s="41" t="s">
        <v>3</v>
      </c>
      <c r="L122" s="41" t="s">
        <v>3</v>
      </c>
      <c r="M122" s="41" t="str">
        <f t="shared" si="1"/>
        <v>IfcAudioVisualApplianceTypeEnum  some  COMMUNICATIONTERMINAL</v>
      </c>
      <c r="N122" s="37" t="str">
        <f>_xlfn.CONCAT("Conceitos: ", B122)</f>
        <v>Conceitos: Dispositivos.de.AudioVisual</v>
      </c>
      <c r="O122" s="37" t="str">
        <f>_xlfn.CONCAT(C122," ")</f>
        <v xml:space="preserve">IfcDistributionFlowElement </v>
      </c>
      <c r="P122" s="37" t="str">
        <f>_xlfn.CONCAT(D122," ")</f>
        <v xml:space="preserve">IfcFlowTerminal </v>
      </c>
      <c r="Q122" s="65" t="str">
        <f>_xlfn.CONCAT(E122," ")</f>
        <v xml:space="preserve">IfcAudioVisualAppliance </v>
      </c>
      <c r="R122" s="63" t="str">
        <f>_xlfn.CONCAT(F122, )</f>
        <v>IfcAudioVisualApplianceTypeEnum</v>
      </c>
      <c r="S122" s="63" t="str">
        <f>_xlfn.CONCAT(G122, )</f>
        <v>COMMUNICATIONTERMINAL</v>
      </c>
      <c r="T122" s="37" t="str">
        <f>_xlfn.CONCAT(SUBSTITUTE(N122, "null", " ")," ",SUBSTITUTE(O122, "null", " ")," ",SUBSTITUTE(P122, "null", " ")," ",SUBSTITUTE(Q122, "null", " ")," ", SUBSTITUTE(R122, "null", " ")," ", SUBSTITUTE(S122, "null", " "))</f>
        <v>Conceitos: Dispositivos.de.AudioVisual IfcDistributionFlowElement  IfcFlowTerminal  IfcAudioVisualAppliance  IfcAudioVisualApplianceTypeEnum COMMUNICATIONTERMINAL</v>
      </c>
      <c r="U122" s="37" t="str">
        <f>_xlfn.CONCAT("Consultar  ",V122)</f>
        <v>Consultar  -</v>
      </c>
      <c r="V122" s="64" t="s">
        <v>27</v>
      </c>
      <c r="W122" s="64" t="s">
        <v>27</v>
      </c>
      <c r="X122" s="72" t="str">
        <f>_xlfn.CONCAT("IFC4X3ADD2-key_",A122)</f>
        <v>IFC4X3ADD2-key_189</v>
      </c>
    </row>
    <row r="123" spans="1:24" ht="7.8" customHeight="1" x14ac:dyDescent="0.15">
      <c r="A123" s="68">
        <v>190</v>
      </c>
      <c r="B123" s="69" t="s">
        <v>358</v>
      </c>
      <c r="C123" s="69" t="s">
        <v>253</v>
      </c>
      <c r="D123" s="69" t="s">
        <v>332</v>
      </c>
      <c r="E123" s="70" t="s">
        <v>359</v>
      </c>
      <c r="F123" s="70" t="s">
        <v>360</v>
      </c>
      <c r="G123" s="70" t="s">
        <v>364</v>
      </c>
      <c r="H123" s="42" t="s">
        <v>3</v>
      </c>
      <c r="I123" s="42" t="s">
        <v>3</v>
      </c>
      <c r="J123" s="41" t="s">
        <v>3</v>
      </c>
      <c r="K123" s="41" t="s">
        <v>3</v>
      </c>
      <c r="L123" s="41" t="s">
        <v>3</v>
      </c>
      <c r="M123" s="41" t="str">
        <f t="shared" si="1"/>
        <v>IfcAudioVisualApplianceTypeEnum  some  DISPLAY</v>
      </c>
      <c r="N123" s="37" t="str">
        <f>_xlfn.CONCAT("Conceitos: ", B123)</f>
        <v>Conceitos: Dispositivos.de.AudioVisual</v>
      </c>
      <c r="O123" s="37" t="str">
        <f>_xlfn.CONCAT(C123," ")</f>
        <v xml:space="preserve">IfcDistributionFlowElement </v>
      </c>
      <c r="P123" s="37" t="str">
        <f>_xlfn.CONCAT(D123," ")</f>
        <v xml:space="preserve">IfcFlowTerminal </v>
      </c>
      <c r="Q123" s="65" t="str">
        <f>_xlfn.CONCAT(E123," ")</f>
        <v xml:space="preserve">IfcAudioVisualAppliance </v>
      </c>
      <c r="R123" s="63" t="str">
        <f>_xlfn.CONCAT(F123, )</f>
        <v>IfcAudioVisualApplianceTypeEnum</v>
      </c>
      <c r="S123" s="63" t="str">
        <f>_xlfn.CONCAT(G123, )</f>
        <v>DISPLAY</v>
      </c>
      <c r="T123" s="37" t="str">
        <f>_xlfn.CONCAT(SUBSTITUTE(N123, "null", " ")," ",SUBSTITUTE(O123, "null", " ")," ",SUBSTITUTE(P123, "null", " ")," ",SUBSTITUTE(Q123, "null", " ")," ", SUBSTITUTE(R123, "null", " ")," ", SUBSTITUTE(S123, "null", " "))</f>
        <v>Conceitos: Dispositivos.de.AudioVisual IfcDistributionFlowElement  IfcFlowTerminal  IfcAudioVisualAppliance  IfcAudioVisualApplianceTypeEnum DISPLAY</v>
      </c>
      <c r="U123" s="37" t="str">
        <f>_xlfn.CONCAT("Consultar  ",V123)</f>
        <v>Consultar  -</v>
      </c>
      <c r="V123" s="64" t="s">
        <v>27</v>
      </c>
      <c r="W123" s="64" t="s">
        <v>27</v>
      </c>
      <c r="X123" s="72" t="str">
        <f>_xlfn.CONCAT("IFC4X3ADD2-key_",A123)</f>
        <v>IFC4X3ADD2-key_190</v>
      </c>
    </row>
    <row r="124" spans="1:24" ht="7.8" customHeight="1" x14ac:dyDescent="0.15">
      <c r="A124" s="68">
        <v>191</v>
      </c>
      <c r="B124" s="69" t="s">
        <v>358</v>
      </c>
      <c r="C124" s="69" t="s">
        <v>253</v>
      </c>
      <c r="D124" s="69" t="s">
        <v>332</v>
      </c>
      <c r="E124" s="70" t="s">
        <v>359</v>
      </c>
      <c r="F124" s="70" t="s">
        <v>360</v>
      </c>
      <c r="G124" s="70" t="s">
        <v>365</v>
      </c>
      <c r="H124" s="42" t="s">
        <v>3</v>
      </c>
      <c r="I124" s="42" t="s">
        <v>3</v>
      </c>
      <c r="J124" s="41" t="s">
        <v>3</v>
      </c>
      <c r="K124" s="41" t="s">
        <v>3</v>
      </c>
      <c r="L124" s="41" t="s">
        <v>3</v>
      </c>
      <c r="M124" s="41" t="str">
        <f t="shared" si="1"/>
        <v>IfcAudioVisualApplianceTypeEnum  some  MICROPHONE</v>
      </c>
      <c r="N124" s="37" t="str">
        <f>_xlfn.CONCAT("Conceitos: ", B124)</f>
        <v>Conceitos: Dispositivos.de.AudioVisual</v>
      </c>
      <c r="O124" s="37" t="str">
        <f>_xlfn.CONCAT(C124," ")</f>
        <v xml:space="preserve">IfcDistributionFlowElement </v>
      </c>
      <c r="P124" s="37" t="str">
        <f>_xlfn.CONCAT(D124," ")</f>
        <v xml:space="preserve">IfcFlowTerminal </v>
      </c>
      <c r="Q124" s="65" t="str">
        <f>_xlfn.CONCAT(E124," ")</f>
        <v xml:space="preserve">IfcAudioVisualAppliance </v>
      </c>
      <c r="R124" s="63" t="str">
        <f>_xlfn.CONCAT(F124, )</f>
        <v>IfcAudioVisualApplianceTypeEnum</v>
      </c>
      <c r="S124" s="63" t="str">
        <f>_xlfn.CONCAT(G124, )</f>
        <v>MICROPHONE</v>
      </c>
      <c r="T124" s="37" t="str">
        <f>_xlfn.CONCAT(SUBSTITUTE(N124, "null", " ")," ",SUBSTITUTE(O124, "null", " ")," ",SUBSTITUTE(P124, "null", " ")," ",SUBSTITUTE(Q124, "null", " ")," ", SUBSTITUTE(R124, "null", " ")," ", SUBSTITUTE(S124, "null", " "))</f>
        <v>Conceitos: Dispositivos.de.AudioVisual IfcDistributionFlowElement  IfcFlowTerminal  IfcAudioVisualAppliance  IfcAudioVisualApplianceTypeEnum MICROPHONE</v>
      </c>
      <c r="U124" s="37" t="str">
        <f>_xlfn.CONCAT("Consultar  ",V124)</f>
        <v>Consultar  -</v>
      </c>
      <c r="V124" s="64" t="s">
        <v>27</v>
      </c>
      <c r="W124" s="64" t="s">
        <v>27</v>
      </c>
      <c r="X124" s="72" t="str">
        <f>_xlfn.CONCAT("IFC4X3ADD2-key_",A124)</f>
        <v>IFC4X3ADD2-key_191</v>
      </c>
    </row>
    <row r="125" spans="1:24" ht="7.8" customHeight="1" x14ac:dyDescent="0.15">
      <c r="A125" s="68">
        <v>192</v>
      </c>
      <c r="B125" s="69" t="s">
        <v>358</v>
      </c>
      <c r="C125" s="69" t="s">
        <v>253</v>
      </c>
      <c r="D125" s="69" t="s">
        <v>332</v>
      </c>
      <c r="E125" s="70" t="s">
        <v>359</v>
      </c>
      <c r="F125" s="70" t="s">
        <v>360</v>
      </c>
      <c r="G125" s="70" t="s">
        <v>366</v>
      </c>
      <c r="H125" s="42" t="s">
        <v>3</v>
      </c>
      <c r="I125" s="42" t="s">
        <v>3</v>
      </c>
      <c r="J125" s="41" t="s">
        <v>3</v>
      </c>
      <c r="K125" s="41" t="s">
        <v>3</v>
      </c>
      <c r="L125" s="41" t="s">
        <v>3</v>
      </c>
      <c r="M125" s="41" t="str">
        <f t="shared" si="1"/>
        <v>IfcAudioVisualApplianceTypeEnum  some  PLAYER</v>
      </c>
      <c r="N125" s="37" t="str">
        <f>_xlfn.CONCAT("Conceitos: ", B125)</f>
        <v>Conceitos: Dispositivos.de.AudioVisual</v>
      </c>
      <c r="O125" s="37" t="str">
        <f>_xlfn.CONCAT(C125," ")</f>
        <v xml:space="preserve">IfcDistributionFlowElement </v>
      </c>
      <c r="P125" s="37" t="str">
        <f>_xlfn.CONCAT(D125," ")</f>
        <v xml:space="preserve">IfcFlowTerminal </v>
      </c>
      <c r="Q125" s="65" t="str">
        <f>_xlfn.CONCAT(E125," ")</f>
        <v xml:space="preserve">IfcAudioVisualAppliance </v>
      </c>
      <c r="R125" s="63" t="str">
        <f>_xlfn.CONCAT(F125, )</f>
        <v>IfcAudioVisualApplianceTypeEnum</v>
      </c>
      <c r="S125" s="63" t="str">
        <f>_xlfn.CONCAT(G125, )</f>
        <v>PLAYER</v>
      </c>
      <c r="T125" s="37" t="str">
        <f>_xlfn.CONCAT(SUBSTITUTE(N125, "null", " ")," ",SUBSTITUTE(O125, "null", " ")," ",SUBSTITUTE(P125, "null", " ")," ",SUBSTITUTE(Q125, "null", " ")," ", SUBSTITUTE(R125, "null", " ")," ", SUBSTITUTE(S125, "null", " "))</f>
        <v>Conceitos: Dispositivos.de.AudioVisual IfcDistributionFlowElement  IfcFlowTerminal  IfcAudioVisualAppliance  IfcAudioVisualApplianceTypeEnum PLAYER</v>
      </c>
      <c r="U125" s="37" t="str">
        <f>_xlfn.CONCAT("Consultar  ",V125)</f>
        <v>Consultar  -</v>
      </c>
      <c r="V125" s="64" t="s">
        <v>27</v>
      </c>
      <c r="W125" s="64" t="s">
        <v>27</v>
      </c>
      <c r="X125" s="72" t="str">
        <f>_xlfn.CONCAT("IFC4X3ADD2-key_",A125)</f>
        <v>IFC4X3ADD2-key_192</v>
      </c>
    </row>
    <row r="126" spans="1:24" ht="7.8" customHeight="1" x14ac:dyDescent="0.15">
      <c r="A126" s="68">
        <v>193</v>
      </c>
      <c r="B126" s="69" t="s">
        <v>358</v>
      </c>
      <c r="C126" s="69" t="s">
        <v>253</v>
      </c>
      <c r="D126" s="69" t="s">
        <v>332</v>
      </c>
      <c r="E126" s="70" t="s">
        <v>359</v>
      </c>
      <c r="F126" s="70" t="s">
        <v>360</v>
      </c>
      <c r="G126" s="70" t="s">
        <v>367</v>
      </c>
      <c r="H126" s="42" t="s">
        <v>3</v>
      </c>
      <c r="I126" s="42" t="s">
        <v>3</v>
      </c>
      <c r="J126" s="41" t="s">
        <v>3</v>
      </c>
      <c r="K126" s="41" t="s">
        <v>3</v>
      </c>
      <c r="L126" s="41" t="s">
        <v>3</v>
      </c>
      <c r="M126" s="41" t="str">
        <f t="shared" si="1"/>
        <v>IfcAudioVisualApplianceTypeEnum  some  PROJECTOR</v>
      </c>
      <c r="N126" s="37" t="str">
        <f>_xlfn.CONCAT("Conceitos: ", B126)</f>
        <v>Conceitos: Dispositivos.de.AudioVisual</v>
      </c>
      <c r="O126" s="37" t="str">
        <f>_xlfn.CONCAT(C126," ")</f>
        <v xml:space="preserve">IfcDistributionFlowElement </v>
      </c>
      <c r="P126" s="37" t="str">
        <f>_xlfn.CONCAT(D126," ")</f>
        <v xml:space="preserve">IfcFlowTerminal </v>
      </c>
      <c r="Q126" s="65" t="str">
        <f>_xlfn.CONCAT(E126," ")</f>
        <v xml:space="preserve">IfcAudioVisualAppliance </v>
      </c>
      <c r="R126" s="63" t="str">
        <f>_xlfn.CONCAT(F126, )</f>
        <v>IfcAudioVisualApplianceTypeEnum</v>
      </c>
      <c r="S126" s="63" t="str">
        <f>_xlfn.CONCAT(G126, )</f>
        <v>PROJECTOR</v>
      </c>
      <c r="T126" s="37" t="str">
        <f>_xlfn.CONCAT(SUBSTITUTE(N126, "null", " ")," ",SUBSTITUTE(O126, "null", " ")," ",SUBSTITUTE(P126, "null", " ")," ",SUBSTITUTE(Q126, "null", " ")," ", SUBSTITUTE(R126, "null", " ")," ", SUBSTITUTE(S126, "null", " "))</f>
        <v>Conceitos: Dispositivos.de.AudioVisual IfcDistributionFlowElement  IfcFlowTerminal  IfcAudioVisualAppliance  IfcAudioVisualApplianceTypeEnum PROJECTOR</v>
      </c>
      <c r="U126" s="37" t="str">
        <f>_xlfn.CONCAT("Consultar  ",V126)</f>
        <v>Consultar  -</v>
      </c>
      <c r="V126" s="64" t="s">
        <v>27</v>
      </c>
      <c r="W126" s="64" t="s">
        <v>27</v>
      </c>
      <c r="X126" s="72" t="str">
        <f>_xlfn.CONCAT("IFC4X3ADD2-key_",A126)</f>
        <v>IFC4X3ADD2-key_193</v>
      </c>
    </row>
    <row r="127" spans="1:24" ht="7.8" customHeight="1" x14ac:dyDescent="0.15">
      <c r="A127" s="68">
        <v>194</v>
      </c>
      <c r="B127" s="69" t="s">
        <v>358</v>
      </c>
      <c r="C127" s="69" t="s">
        <v>253</v>
      </c>
      <c r="D127" s="69" t="s">
        <v>332</v>
      </c>
      <c r="E127" s="70" t="s">
        <v>359</v>
      </c>
      <c r="F127" s="70" t="s">
        <v>360</v>
      </c>
      <c r="G127" s="70" t="s">
        <v>368</v>
      </c>
      <c r="H127" s="42" t="s">
        <v>3</v>
      </c>
      <c r="I127" s="42" t="s">
        <v>3</v>
      </c>
      <c r="J127" s="41" t="s">
        <v>3</v>
      </c>
      <c r="K127" s="41" t="s">
        <v>3</v>
      </c>
      <c r="L127" s="41" t="s">
        <v>3</v>
      </c>
      <c r="M127" s="41" t="str">
        <f t="shared" si="1"/>
        <v>IfcAudioVisualApplianceTypeEnum  some  RECEIVER</v>
      </c>
      <c r="N127" s="37" t="str">
        <f>_xlfn.CONCAT("Conceitos: ", B127)</f>
        <v>Conceitos: Dispositivos.de.AudioVisual</v>
      </c>
      <c r="O127" s="37" t="str">
        <f>_xlfn.CONCAT(C127," ")</f>
        <v xml:space="preserve">IfcDistributionFlowElement </v>
      </c>
      <c r="P127" s="37" t="str">
        <f>_xlfn.CONCAT(D127," ")</f>
        <v xml:space="preserve">IfcFlowTerminal </v>
      </c>
      <c r="Q127" s="65" t="str">
        <f>_xlfn.CONCAT(E127," ")</f>
        <v xml:space="preserve">IfcAudioVisualAppliance </v>
      </c>
      <c r="R127" s="63" t="str">
        <f>_xlfn.CONCAT(F127, )</f>
        <v>IfcAudioVisualApplianceTypeEnum</v>
      </c>
      <c r="S127" s="63" t="str">
        <f>_xlfn.CONCAT(G127, )</f>
        <v>RECEIVER</v>
      </c>
      <c r="T127" s="37" t="str">
        <f>_xlfn.CONCAT(SUBSTITUTE(N127, "null", " ")," ",SUBSTITUTE(O127, "null", " ")," ",SUBSTITUTE(P127, "null", " ")," ",SUBSTITUTE(Q127, "null", " ")," ", SUBSTITUTE(R127, "null", " ")," ", SUBSTITUTE(S127, "null", " "))</f>
        <v>Conceitos: Dispositivos.de.AudioVisual IfcDistributionFlowElement  IfcFlowTerminal  IfcAudioVisualAppliance  IfcAudioVisualApplianceTypeEnum RECEIVER</v>
      </c>
      <c r="U127" s="37" t="str">
        <f>_xlfn.CONCAT("Consultar  ",V127)</f>
        <v>Consultar  -</v>
      </c>
      <c r="V127" s="64" t="s">
        <v>27</v>
      </c>
      <c r="W127" s="64" t="s">
        <v>27</v>
      </c>
      <c r="X127" s="72" t="str">
        <f>_xlfn.CONCAT("IFC4X3ADD2-key_",A127)</f>
        <v>IFC4X3ADD2-key_194</v>
      </c>
    </row>
    <row r="128" spans="1:24" ht="7.8" customHeight="1" x14ac:dyDescent="0.15">
      <c r="A128" s="68">
        <v>195</v>
      </c>
      <c r="B128" s="69" t="s">
        <v>358</v>
      </c>
      <c r="C128" s="69" t="s">
        <v>253</v>
      </c>
      <c r="D128" s="69" t="s">
        <v>332</v>
      </c>
      <c r="E128" s="70" t="s">
        <v>359</v>
      </c>
      <c r="F128" s="70" t="s">
        <v>360</v>
      </c>
      <c r="G128" s="70" t="s">
        <v>369</v>
      </c>
      <c r="H128" s="42" t="s">
        <v>3</v>
      </c>
      <c r="I128" s="42" t="s">
        <v>3</v>
      </c>
      <c r="J128" s="41" t="s">
        <v>3</v>
      </c>
      <c r="K128" s="41" t="s">
        <v>3</v>
      </c>
      <c r="L128" s="41" t="s">
        <v>3</v>
      </c>
      <c r="M128" s="41" t="str">
        <f t="shared" si="1"/>
        <v>IfcAudioVisualApplianceTypeEnum  some  RECORDINGEQUIPMENT</v>
      </c>
      <c r="N128" s="37" t="str">
        <f>_xlfn.CONCAT("Conceitos: ", B128)</f>
        <v>Conceitos: Dispositivos.de.AudioVisual</v>
      </c>
      <c r="O128" s="37" t="str">
        <f>_xlfn.CONCAT(C128," ")</f>
        <v xml:space="preserve">IfcDistributionFlowElement </v>
      </c>
      <c r="P128" s="37" t="str">
        <f>_xlfn.CONCAT(D128," ")</f>
        <v xml:space="preserve">IfcFlowTerminal </v>
      </c>
      <c r="Q128" s="65" t="str">
        <f>_xlfn.CONCAT(E128," ")</f>
        <v xml:space="preserve">IfcAudioVisualAppliance </v>
      </c>
      <c r="R128" s="63" t="str">
        <f>_xlfn.CONCAT(F128, )</f>
        <v>IfcAudioVisualApplianceTypeEnum</v>
      </c>
      <c r="S128" s="63" t="str">
        <f>_xlfn.CONCAT(G128, )</f>
        <v>RECORDINGEQUIPMENT</v>
      </c>
      <c r="T128" s="37" t="str">
        <f>_xlfn.CONCAT(SUBSTITUTE(N128, "null", " ")," ",SUBSTITUTE(O128, "null", " ")," ",SUBSTITUTE(P128, "null", " ")," ",SUBSTITUTE(Q128, "null", " ")," ", SUBSTITUTE(R128, "null", " ")," ", SUBSTITUTE(S128, "null", " "))</f>
        <v>Conceitos: Dispositivos.de.AudioVisual IfcDistributionFlowElement  IfcFlowTerminal  IfcAudioVisualAppliance  IfcAudioVisualApplianceTypeEnum RECORDINGEQUIPMENT</v>
      </c>
      <c r="U128" s="37" t="str">
        <f>_xlfn.CONCAT("Consultar  ",V128)</f>
        <v>Consultar  -</v>
      </c>
      <c r="V128" s="64" t="s">
        <v>27</v>
      </c>
      <c r="W128" s="64" t="s">
        <v>27</v>
      </c>
      <c r="X128" s="72" t="str">
        <f>_xlfn.CONCAT("IFC4X3ADD2-key_",A128)</f>
        <v>IFC4X3ADD2-key_195</v>
      </c>
    </row>
    <row r="129" spans="1:24" ht="7.8" customHeight="1" x14ac:dyDescent="0.15">
      <c r="A129" s="68">
        <v>196</v>
      </c>
      <c r="B129" s="69" t="s">
        <v>358</v>
      </c>
      <c r="C129" s="69" t="s">
        <v>253</v>
      </c>
      <c r="D129" s="69" t="s">
        <v>332</v>
      </c>
      <c r="E129" s="70" t="s">
        <v>359</v>
      </c>
      <c r="F129" s="70" t="s">
        <v>360</v>
      </c>
      <c r="G129" s="70" t="s">
        <v>370</v>
      </c>
      <c r="H129" s="42" t="s">
        <v>3</v>
      </c>
      <c r="I129" s="42" t="s">
        <v>3</v>
      </c>
      <c r="J129" s="41" t="s">
        <v>3</v>
      </c>
      <c r="K129" s="41" t="s">
        <v>3</v>
      </c>
      <c r="L129" s="41" t="s">
        <v>3</v>
      </c>
      <c r="M129" s="41" t="str">
        <f t="shared" si="1"/>
        <v>IfcAudioVisualApplianceTypeEnum  some  SPEAKER</v>
      </c>
      <c r="N129" s="37" t="str">
        <f>_xlfn.CONCAT("Conceitos: ", B129)</f>
        <v>Conceitos: Dispositivos.de.AudioVisual</v>
      </c>
      <c r="O129" s="37" t="str">
        <f>_xlfn.CONCAT(C129," ")</f>
        <v xml:space="preserve">IfcDistributionFlowElement </v>
      </c>
      <c r="P129" s="37" t="str">
        <f>_xlfn.CONCAT(D129," ")</f>
        <v xml:space="preserve">IfcFlowTerminal </v>
      </c>
      <c r="Q129" s="65" t="str">
        <f>_xlfn.CONCAT(E129," ")</f>
        <v xml:space="preserve">IfcAudioVisualAppliance </v>
      </c>
      <c r="R129" s="63" t="str">
        <f>_xlfn.CONCAT(F129, )</f>
        <v>IfcAudioVisualApplianceTypeEnum</v>
      </c>
      <c r="S129" s="63" t="str">
        <f>_xlfn.CONCAT(G129, )</f>
        <v>SPEAKER</v>
      </c>
      <c r="T129" s="37" t="str">
        <f>_xlfn.CONCAT(SUBSTITUTE(N129, "null", " ")," ",SUBSTITUTE(O129, "null", " ")," ",SUBSTITUTE(P129, "null", " ")," ",SUBSTITUTE(Q129, "null", " ")," ", SUBSTITUTE(R129, "null", " ")," ", SUBSTITUTE(S129, "null", " "))</f>
        <v>Conceitos: Dispositivos.de.AudioVisual IfcDistributionFlowElement  IfcFlowTerminal  IfcAudioVisualAppliance  IfcAudioVisualApplianceTypeEnum SPEAKER</v>
      </c>
      <c r="U129" s="37" t="str">
        <f>_xlfn.CONCAT("Consultar  ",V129)</f>
        <v>Consultar  -</v>
      </c>
      <c r="V129" s="64" t="s">
        <v>27</v>
      </c>
      <c r="W129" s="64" t="s">
        <v>27</v>
      </c>
      <c r="X129" s="72" t="str">
        <f>_xlfn.CONCAT("IFC4X3ADD2-key_",A129)</f>
        <v>IFC4X3ADD2-key_196</v>
      </c>
    </row>
    <row r="130" spans="1:24" ht="7.8" customHeight="1" x14ac:dyDescent="0.15">
      <c r="A130" s="68">
        <v>197</v>
      </c>
      <c r="B130" s="69" t="s">
        <v>358</v>
      </c>
      <c r="C130" s="69" t="s">
        <v>253</v>
      </c>
      <c r="D130" s="69" t="s">
        <v>332</v>
      </c>
      <c r="E130" s="70" t="s">
        <v>359</v>
      </c>
      <c r="F130" s="70" t="s">
        <v>360</v>
      </c>
      <c r="G130" s="70" t="s">
        <v>371</v>
      </c>
      <c r="H130" s="42" t="s">
        <v>3</v>
      </c>
      <c r="I130" s="42" t="s">
        <v>3</v>
      </c>
      <c r="J130" s="41" t="s">
        <v>3</v>
      </c>
      <c r="K130" s="41" t="s">
        <v>3</v>
      </c>
      <c r="L130" s="41" t="s">
        <v>3</v>
      </c>
      <c r="M130" s="41" t="str">
        <f t="shared" si="1"/>
        <v>IfcAudioVisualApplianceTypeEnum  some  SWITCHER</v>
      </c>
      <c r="N130" s="37" t="str">
        <f>_xlfn.CONCAT("Conceitos: ", B130)</f>
        <v>Conceitos: Dispositivos.de.AudioVisual</v>
      </c>
      <c r="O130" s="37" t="str">
        <f>_xlfn.CONCAT(C130," ")</f>
        <v xml:space="preserve">IfcDistributionFlowElement </v>
      </c>
      <c r="P130" s="37" t="str">
        <f>_xlfn.CONCAT(D130," ")</f>
        <v xml:space="preserve">IfcFlowTerminal </v>
      </c>
      <c r="Q130" s="65" t="str">
        <f>_xlfn.CONCAT(E130," ")</f>
        <v xml:space="preserve">IfcAudioVisualAppliance </v>
      </c>
      <c r="R130" s="63" t="str">
        <f>_xlfn.CONCAT(F130, )</f>
        <v>IfcAudioVisualApplianceTypeEnum</v>
      </c>
      <c r="S130" s="63" t="str">
        <f>_xlfn.CONCAT(G130, )</f>
        <v>SWITCHER</v>
      </c>
      <c r="T130" s="37" t="str">
        <f>_xlfn.CONCAT(SUBSTITUTE(N130, "null", " ")," ",SUBSTITUTE(O130, "null", " ")," ",SUBSTITUTE(P130, "null", " ")," ",SUBSTITUTE(Q130, "null", " ")," ", SUBSTITUTE(R130, "null", " ")," ", SUBSTITUTE(S130, "null", " "))</f>
        <v>Conceitos: Dispositivos.de.AudioVisual IfcDistributionFlowElement  IfcFlowTerminal  IfcAudioVisualAppliance  IfcAudioVisualApplianceTypeEnum SWITCHER</v>
      </c>
      <c r="U130" s="37" t="str">
        <f>_xlfn.CONCAT("Consultar  ",V130)</f>
        <v>Consultar  -</v>
      </c>
      <c r="V130" s="64" t="s">
        <v>27</v>
      </c>
      <c r="W130" s="64" t="s">
        <v>27</v>
      </c>
      <c r="X130" s="72" t="str">
        <f>_xlfn.CONCAT("IFC4X3ADD2-key_",A130)</f>
        <v>IFC4X3ADD2-key_197</v>
      </c>
    </row>
    <row r="131" spans="1:24" ht="7.8" customHeight="1" x14ac:dyDescent="0.15">
      <c r="A131" s="68">
        <v>198</v>
      </c>
      <c r="B131" s="69" t="s">
        <v>358</v>
      </c>
      <c r="C131" s="69" t="s">
        <v>253</v>
      </c>
      <c r="D131" s="69" t="s">
        <v>332</v>
      </c>
      <c r="E131" s="70" t="s">
        <v>359</v>
      </c>
      <c r="F131" s="70" t="s">
        <v>360</v>
      </c>
      <c r="G131" s="70" t="s">
        <v>372</v>
      </c>
      <c r="H131" s="42" t="s">
        <v>3</v>
      </c>
      <c r="I131" s="42" t="s">
        <v>3</v>
      </c>
      <c r="J131" s="41" t="s">
        <v>3</v>
      </c>
      <c r="K131" s="41" t="s">
        <v>3</v>
      </c>
      <c r="L131" s="41" t="s">
        <v>3</v>
      </c>
      <c r="M131" s="41" t="str">
        <f t="shared" ref="M131:M194" si="2">_xlfn.CONCAT(F131, "  some  ", G131)</f>
        <v>IfcAudioVisualApplianceTypeEnum  some  TELEPHONE</v>
      </c>
      <c r="N131" s="37" t="str">
        <f>_xlfn.CONCAT("Conceitos: ", B131)</f>
        <v>Conceitos: Dispositivos.de.AudioVisual</v>
      </c>
      <c r="O131" s="37" t="str">
        <f>_xlfn.CONCAT(C131," ")</f>
        <v xml:space="preserve">IfcDistributionFlowElement </v>
      </c>
      <c r="P131" s="37" t="str">
        <f>_xlfn.CONCAT(D131," ")</f>
        <v xml:space="preserve">IfcFlowTerminal </v>
      </c>
      <c r="Q131" s="65" t="str">
        <f>_xlfn.CONCAT(E131," ")</f>
        <v xml:space="preserve">IfcAudioVisualAppliance </v>
      </c>
      <c r="R131" s="63" t="str">
        <f>_xlfn.CONCAT(F131, )</f>
        <v>IfcAudioVisualApplianceTypeEnum</v>
      </c>
      <c r="S131" s="63" t="str">
        <f>_xlfn.CONCAT(G131, )</f>
        <v>TELEPHONE</v>
      </c>
      <c r="T131" s="37" t="str">
        <f>_xlfn.CONCAT(SUBSTITUTE(N131, "null", " ")," ",SUBSTITUTE(O131, "null", " ")," ",SUBSTITUTE(P131, "null", " ")," ",SUBSTITUTE(Q131, "null", " ")," ", SUBSTITUTE(R131, "null", " ")," ", SUBSTITUTE(S131, "null", " "))</f>
        <v>Conceitos: Dispositivos.de.AudioVisual IfcDistributionFlowElement  IfcFlowTerminal  IfcAudioVisualAppliance  IfcAudioVisualApplianceTypeEnum TELEPHONE</v>
      </c>
      <c r="U131" s="37" t="str">
        <f>_xlfn.CONCAT("Consultar  ",V131)</f>
        <v>Consultar  -</v>
      </c>
      <c r="V131" s="64" t="s">
        <v>27</v>
      </c>
      <c r="W131" s="64" t="s">
        <v>27</v>
      </c>
      <c r="X131" s="72" t="str">
        <f>_xlfn.CONCAT("IFC4X3ADD2-key_",A131)</f>
        <v>IFC4X3ADD2-key_198</v>
      </c>
    </row>
    <row r="132" spans="1:24" ht="7.8" customHeight="1" x14ac:dyDescent="0.15">
      <c r="A132" s="68">
        <v>199</v>
      </c>
      <c r="B132" s="69" t="s">
        <v>358</v>
      </c>
      <c r="C132" s="69" t="s">
        <v>253</v>
      </c>
      <c r="D132" s="69" t="s">
        <v>332</v>
      </c>
      <c r="E132" s="70" t="s">
        <v>359</v>
      </c>
      <c r="F132" s="70" t="s">
        <v>360</v>
      </c>
      <c r="G132" s="70" t="s">
        <v>373</v>
      </c>
      <c r="H132" s="42" t="s">
        <v>3</v>
      </c>
      <c r="I132" s="42" t="s">
        <v>3</v>
      </c>
      <c r="J132" s="41" t="s">
        <v>3</v>
      </c>
      <c r="K132" s="41" t="s">
        <v>3</v>
      </c>
      <c r="L132" s="41" t="s">
        <v>3</v>
      </c>
      <c r="M132" s="41" t="str">
        <f t="shared" si="2"/>
        <v>IfcAudioVisualApplianceTypeEnum  some  TUNER</v>
      </c>
      <c r="N132" s="37" t="str">
        <f>_xlfn.CONCAT("Conceitos: ", B132)</f>
        <v>Conceitos: Dispositivos.de.AudioVisual</v>
      </c>
      <c r="O132" s="37" t="str">
        <f>_xlfn.CONCAT(C132," ")</f>
        <v xml:space="preserve">IfcDistributionFlowElement </v>
      </c>
      <c r="P132" s="37" t="str">
        <f>_xlfn.CONCAT(D132," ")</f>
        <v xml:space="preserve">IfcFlowTerminal </v>
      </c>
      <c r="Q132" s="65" t="str">
        <f>_xlfn.CONCAT(E132," ")</f>
        <v xml:space="preserve">IfcAudioVisualAppliance </v>
      </c>
      <c r="R132" s="63" t="str">
        <f>_xlfn.CONCAT(F132, )</f>
        <v>IfcAudioVisualApplianceTypeEnum</v>
      </c>
      <c r="S132" s="63" t="str">
        <f>_xlfn.CONCAT(G132, )</f>
        <v>TUNER</v>
      </c>
      <c r="T132" s="37" t="str">
        <f>_xlfn.CONCAT(SUBSTITUTE(N132, "null", " ")," ",SUBSTITUTE(O132, "null", " ")," ",SUBSTITUTE(P132, "null", " ")," ",SUBSTITUTE(Q132, "null", " ")," ", SUBSTITUTE(R132, "null", " ")," ", SUBSTITUTE(S132, "null", " "))</f>
        <v>Conceitos: Dispositivos.de.AudioVisual IfcDistributionFlowElement  IfcFlowTerminal  IfcAudioVisualAppliance  IfcAudioVisualApplianceTypeEnum TUNER</v>
      </c>
      <c r="U132" s="37" t="str">
        <f>_xlfn.CONCAT("Consultar  ",V132)</f>
        <v>Consultar  -</v>
      </c>
      <c r="V132" s="64" t="s">
        <v>27</v>
      </c>
      <c r="W132" s="64" t="s">
        <v>27</v>
      </c>
      <c r="X132" s="72" t="str">
        <f>_xlfn.CONCAT("IFC4X3ADD2-key_",A132)</f>
        <v>IFC4X3ADD2-key_199</v>
      </c>
    </row>
    <row r="133" spans="1:24" ht="7.8" customHeight="1" x14ac:dyDescent="0.15">
      <c r="A133" s="68">
        <v>200</v>
      </c>
      <c r="B133" s="69" t="s">
        <v>374</v>
      </c>
      <c r="C133" s="69" t="s">
        <v>253</v>
      </c>
      <c r="D133" s="69" t="s">
        <v>346</v>
      </c>
      <c r="E133" s="70" t="s">
        <v>375</v>
      </c>
      <c r="F133" s="70" t="s">
        <v>376</v>
      </c>
      <c r="G133" s="70" t="s">
        <v>377</v>
      </c>
      <c r="H133" s="42" t="s">
        <v>3</v>
      </c>
      <c r="I133" s="42" t="s">
        <v>3</v>
      </c>
      <c r="J133" s="41" t="s">
        <v>3</v>
      </c>
      <c r="K133" s="41" t="s">
        <v>3</v>
      </c>
      <c r="L133" s="41" t="s">
        <v>3</v>
      </c>
      <c r="M133" s="41" t="str">
        <f t="shared" si="2"/>
        <v>IfcBoilerTypeEnum  some  STEAM</v>
      </c>
      <c r="N133" s="37" t="str">
        <f>_xlfn.CONCAT("Conceitos: ", B133)</f>
        <v>Conceitos: Boilers</v>
      </c>
      <c r="O133" s="37" t="str">
        <f>_xlfn.CONCAT(C133," ")</f>
        <v xml:space="preserve">IfcDistributionFlowElement </v>
      </c>
      <c r="P133" s="37" t="str">
        <f>_xlfn.CONCAT(D133," ")</f>
        <v xml:space="preserve">IfcEnergyConversionDevice </v>
      </c>
      <c r="Q133" s="65" t="str">
        <f>_xlfn.CONCAT(E133," ")</f>
        <v xml:space="preserve">IfcBoiler </v>
      </c>
      <c r="R133" s="63" t="str">
        <f>_xlfn.CONCAT(F133, )</f>
        <v>IfcBoilerTypeEnum</v>
      </c>
      <c r="S133" s="63" t="str">
        <f>_xlfn.CONCAT(G133, )</f>
        <v>STEAM</v>
      </c>
      <c r="T133" s="37" t="str">
        <f>_xlfn.CONCAT(SUBSTITUTE(N133, "null", " ")," ",SUBSTITUTE(O133, "null", " ")," ",SUBSTITUTE(P133, "null", " ")," ",SUBSTITUTE(Q133, "null", " ")," ", SUBSTITUTE(R133, "null", " ")," ", SUBSTITUTE(S133, "null", " "))</f>
        <v>Conceitos: Boilers IfcDistributionFlowElement  IfcEnergyConversionDevice  IfcBoiler  IfcBoilerTypeEnum STEAM</v>
      </c>
      <c r="U133" s="37" t="str">
        <f>_xlfn.CONCAT("Consultar  ",V133)</f>
        <v>Consultar  -</v>
      </c>
      <c r="V133" s="64" t="s">
        <v>27</v>
      </c>
      <c r="W133" s="64" t="s">
        <v>27</v>
      </c>
      <c r="X133" s="72" t="str">
        <f>_xlfn.CONCAT("IFC4X3ADD2-key_",A133)</f>
        <v>IFC4X3ADD2-key_200</v>
      </c>
    </row>
    <row r="134" spans="1:24" ht="7.8" customHeight="1" x14ac:dyDescent="0.15">
      <c r="A134" s="68">
        <v>201</v>
      </c>
      <c r="B134" s="69" t="s">
        <v>374</v>
      </c>
      <c r="C134" s="69" t="s">
        <v>253</v>
      </c>
      <c r="D134" s="69" t="s">
        <v>346</v>
      </c>
      <c r="E134" s="70" t="s">
        <v>375</v>
      </c>
      <c r="F134" s="70" t="s">
        <v>376</v>
      </c>
      <c r="G134" s="70" t="s">
        <v>378</v>
      </c>
      <c r="H134" s="42" t="s">
        <v>3</v>
      </c>
      <c r="I134" s="42" t="s">
        <v>3</v>
      </c>
      <c r="J134" s="41" t="s">
        <v>3</v>
      </c>
      <c r="K134" s="41" t="s">
        <v>3</v>
      </c>
      <c r="L134" s="41" t="s">
        <v>3</v>
      </c>
      <c r="M134" s="41" t="str">
        <f t="shared" si="2"/>
        <v>IfcBoilerTypeEnum  some  WATER</v>
      </c>
      <c r="N134" s="37" t="str">
        <f>_xlfn.CONCAT("Conceitos: ", B134)</f>
        <v>Conceitos: Boilers</v>
      </c>
      <c r="O134" s="37" t="str">
        <f>_xlfn.CONCAT(C134," ")</f>
        <v xml:space="preserve">IfcDistributionFlowElement </v>
      </c>
      <c r="P134" s="37" t="str">
        <f>_xlfn.CONCAT(D134," ")</f>
        <v xml:space="preserve">IfcEnergyConversionDevice </v>
      </c>
      <c r="Q134" s="65" t="str">
        <f>_xlfn.CONCAT(E134," ")</f>
        <v xml:space="preserve">IfcBoiler </v>
      </c>
      <c r="R134" s="63" t="str">
        <f>_xlfn.CONCAT(F134, )</f>
        <v>IfcBoilerTypeEnum</v>
      </c>
      <c r="S134" s="63" t="str">
        <f>_xlfn.CONCAT(G134, )</f>
        <v>WATER</v>
      </c>
      <c r="T134" s="37" t="str">
        <f>_xlfn.CONCAT(SUBSTITUTE(N134, "null", " ")," ",SUBSTITUTE(O134, "null", " ")," ",SUBSTITUTE(P134, "null", " ")," ",SUBSTITUTE(Q134, "null", " ")," ", SUBSTITUTE(R134, "null", " ")," ", SUBSTITUTE(S134, "null", " "))</f>
        <v>Conceitos: Boilers IfcDistributionFlowElement  IfcEnergyConversionDevice  IfcBoiler  IfcBoilerTypeEnum WATER</v>
      </c>
      <c r="U134" s="37" t="str">
        <f>_xlfn.CONCAT("Consultar  ",V134)</f>
        <v>Consultar  -</v>
      </c>
      <c r="V134" s="64" t="s">
        <v>27</v>
      </c>
      <c r="W134" s="64" t="s">
        <v>27</v>
      </c>
      <c r="X134" s="72" t="str">
        <f>_xlfn.CONCAT("IFC4X3ADD2-key_",A134)</f>
        <v>IFC4X3ADD2-key_201</v>
      </c>
    </row>
    <row r="135" spans="1:24" ht="7.8" customHeight="1" x14ac:dyDescent="0.15">
      <c r="A135" s="68">
        <v>202</v>
      </c>
      <c r="B135" s="69" t="s">
        <v>379</v>
      </c>
      <c r="C135" s="69" t="s">
        <v>253</v>
      </c>
      <c r="D135" s="69" t="s">
        <v>346</v>
      </c>
      <c r="E135" s="70" t="s">
        <v>380</v>
      </c>
      <c r="F135" s="70" t="s">
        <v>381</v>
      </c>
      <c r="G135" s="70" t="str">
        <f>_xlfn.CONCAT("NOTDEFINED-",E135)</f>
        <v>NOTDEFINED-IfcBurner</v>
      </c>
      <c r="H135" s="42" t="s">
        <v>3</v>
      </c>
      <c r="I135" s="42" t="s">
        <v>3</v>
      </c>
      <c r="J135" s="41" t="s">
        <v>3</v>
      </c>
      <c r="K135" s="41" t="s">
        <v>3</v>
      </c>
      <c r="L135" s="41" t="s">
        <v>3</v>
      </c>
      <c r="M135" s="41" t="str">
        <f t="shared" si="2"/>
        <v>IfcBurnerTypeEnum  some  NOTDEFINED-IfcBurner</v>
      </c>
      <c r="N135" s="37" t="str">
        <f>_xlfn.CONCAT("Conceitos: ", B135)</f>
        <v>Conceitos: Aquecedores</v>
      </c>
      <c r="O135" s="37" t="str">
        <f>_xlfn.CONCAT(C135," ")</f>
        <v xml:space="preserve">IfcDistributionFlowElement </v>
      </c>
      <c r="P135" s="37" t="str">
        <f>_xlfn.CONCAT(D135," ")</f>
        <v xml:space="preserve">IfcEnergyConversionDevice </v>
      </c>
      <c r="Q135" s="65" t="str">
        <f>_xlfn.CONCAT(E135," ")</f>
        <v xml:space="preserve">IfcBurner </v>
      </c>
      <c r="R135" s="63" t="str">
        <f>_xlfn.CONCAT(F135, )</f>
        <v>IfcBurnerTypeEnum</v>
      </c>
      <c r="S135" s="63" t="str">
        <f>_xlfn.CONCAT(G135, )</f>
        <v>NOTDEFINED-IfcBurner</v>
      </c>
      <c r="T135" s="37" t="str">
        <f>_xlfn.CONCAT(SUBSTITUTE(N135, "null", " ")," ",SUBSTITUTE(O135, "null", " ")," ",SUBSTITUTE(P135, "null", " ")," ",SUBSTITUTE(Q135, "null", " ")," ", SUBSTITUTE(R135, "null", " ")," ", SUBSTITUTE(S135, "null", " "))</f>
        <v>Conceitos: Aquecedores IfcDistributionFlowElement  IfcEnergyConversionDevice  IfcBurner  IfcBurnerTypeEnum NOTDEFINED-IfcBurner</v>
      </c>
      <c r="U135" s="37" t="str">
        <f>_xlfn.CONCAT("Consultar  ",V135)</f>
        <v>Consultar  -</v>
      </c>
      <c r="V135" s="64" t="s">
        <v>27</v>
      </c>
      <c r="W135" s="64" t="s">
        <v>27</v>
      </c>
      <c r="X135" s="72" t="str">
        <f>_xlfn.CONCAT("IFC4X3ADD2-key_",A135)</f>
        <v>IFC4X3ADD2-key_202</v>
      </c>
    </row>
    <row r="136" spans="1:24" ht="7.8" customHeight="1" x14ac:dyDescent="0.15">
      <c r="A136" s="68">
        <v>203</v>
      </c>
      <c r="B136" s="69" t="s">
        <v>382</v>
      </c>
      <c r="C136" s="69" t="s">
        <v>253</v>
      </c>
      <c r="D136" s="69" t="s">
        <v>383</v>
      </c>
      <c r="E136" s="70" t="s">
        <v>384</v>
      </c>
      <c r="F136" s="70" t="s">
        <v>385</v>
      </c>
      <c r="G136" s="70" t="s">
        <v>386</v>
      </c>
      <c r="H136" s="42" t="s">
        <v>3</v>
      </c>
      <c r="I136" s="42" t="s">
        <v>3</v>
      </c>
      <c r="J136" s="41" t="s">
        <v>3</v>
      </c>
      <c r="K136" s="41" t="s">
        <v>3</v>
      </c>
      <c r="L136" s="41" t="s">
        <v>3</v>
      </c>
      <c r="M136" s="41" t="str">
        <f t="shared" si="2"/>
        <v>IfcCableCarrierFittingTypeEnum  some  BEND</v>
      </c>
      <c r="N136" s="37" t="str">
        <f>_xlfn.CONCAT("Conceitos: ", B136)</f>
        <v>Conceitos: Calhas.Conexão</v>
      </c>
      <c r="O136" s="37" t="str">
        <f>_xlfn.CONCAT(C136," ")</f>
        <v xml:space="preserve">IfcDistributionFlowElement </v>
      </c>
      <c r="P136" s="37" t="str">
        <f>_xlfn.CONCAT(D136," ")</f>
        <v xml:space="preserve">IfcFlowFitting </v>
      </c>
      <c r="Q136" s="65" t="str">
        <f>_xlfn.CONCAT(E136," ")</f>
        <v xml:space="preserve">IfcCableCarrierFitting </v>
      </c>
      <c r="R136" s="63" t="str">
        <f>_xlfn.CONCAT(F136, )</f>
        <v>IfcCableCarrierFittingTypeEnum</v>
      </c>
      <c r="S136" s="63" t="str">
        <f>_xlfn.CONCAT(G136, )</f>
        <v>BEND</v>
      </c>
      <c r="T136" s="37" t="str">
        <f>_xlfn.CONCAT(SUBSTITUTE(N136, "null", " ")," ",SUBSTITUTE(O136, "null", " ")," ",SUBSTITUTE(P136, "null", " ")," ",SUBSTITUTE(Q136, "null", " ")," ", SUBSTITUTE(R136, "null", " ")," ", SUBSTITUTE(S136, "null", " "))</f>
        <v>Conceitos: Calhas.Conexão IfcDistributionFlowElement  IfcFlowFitting  IfcCableCarrierFitting  IfcCableCarrierFittingTypeEnum BEND</v>
      </c>
      <c r="U136" s="37" t="str">
        <f>_xlfn.CONCAT("Consultar  ",V136)</f>
        <v>Consultar  -</v>
      </c>
      <c r="V136" s="64" t="s">
        <v>27</v>
      </c>
      <c r="W136" s="64" t="s">
        <v>27</v>
      </c>
      <c r="X136" s="72" t="str">
        <f>_xlfn.CONCAT("IFC4X3ADD2-key_",A136)</f>
        <v>IFC4X3ADD2-key_203</v>
      </c>
    </row>
    <row r="137" spans="1:24" ht="7.8" customHeight="1" x14ac:dyDescent="0.15">
      <c r="A137" s="68">
        <v>204</v>
      </c>
      <c r="B137" s="69" t="s">
        <v>382</v>
      </c>
      <c r="C137" s="69" t="s">
        <v>253</v>
      </c>
      <c r="D137" s="69" t="s">
        <v>383</v>
      </c>
      <c r="E137" s="70" t="s">
        <v>384</v>
      </c>
      <c r="F137" s="70" t="s">
        <v>385</v>
      </c>
      <c r="G137" s="70" t="s">
        <v>387</v>
      </c>
      <c r="H137" s="42" t="s">
        <v>3</v>
      </c>
      <c r="I137" s="42" t="s">
        <v>3</v>
      </c>
      <c r="J137" s="41" t="s">
        <v>3</v>
      </c>
      <c r="K137" s="41" t="s">
        <v>3</v>
      </c>
      <c r="L137" s="41" t="s">
        <v>3</v>
      </c>
      <c r="M137" s="41" t="str">
        <f t="shared" si="2"/>
        <v>IfcCableCarrierFittingTypeEnum  some  CONNECTOR</v>
      </c>
      <c r="N137" s="37" t="str">
        <f>_xlfn.CONCAT("Conceitos: ", B137)</f>
        <v>Conceitos: Calhas.Conexão</v>
      </c>
      <c r="O137" s="37" t="str">
        <f>_xlfn.CONCAT(C137," ")</f>
        <v xml:space="preserve">IfcDistributionFlowElement </v>
      </c>
      <c r="P137" s="37" t="str">
        <f>_xlfn.CONCAT(D137," ")</f>
        <v xml:space="preserve">IfcFlowFitting </v>
      </c>
      <c r="Q137" s="65" t="str">
        <f>_xlfn.CONCAT(E137," ")</f>
        <v xml:space="preserve">IfcCableCarrierFitting </v>
      </c>
      <c r="R137" s="63" t="str">
        <f>_xlfn.CONCAT(F137, )</f>
        <v>IfcCableCarrierFittingTypeEnum</v>
      </c>
      <c r="S137" s="63" t="str">
        <f>_xlfn.CONCAT(G137, )</f>
        <v>CONNECTOR</v>
      </c>
      <c r="T137" s="37" t="str">
        <f>_xlfn.CONCAT(SUBSTITUTE(N137, "null", " ")," ",SUBSTITUTE(O137, "null", " ")," ",SUBSTITUTE(P137, "null", " ")," ",SUBSTITUTE(Q137, "null", " ")," ", SUBSTITUTE(R137, "null", " ")," ", SUBSTITUTE(S137, "null", " "))</f>
        <v>Conceitos: Calhas.Conexão IfcDistributionFlowElement  IfcFlowFitting  IfcCableCarrierFitting  IfcCableCarrierFittingTypeEnum CONNECTOR</v>
      </c>
      <c r="U137" s="37" t="str">
        <f>_xlfn.CONCAT("Consultar  ",V137)</f>
        <v>Consultar  -</v>
      </c>
      <c r="V137" s="64" t="s">
        <v>27</v>
      </c>
      <c r="W137" s="64" t="s">
        <v>27</v>
      </c>
      <c r="X137" s="72" t="str">
        <f>_xlfn.CONCAT("IFC4X3ADD2-key_",A137)</f>
        <v>IFC4X3ADD2-key_204</v>
      </c>
    </row>
    <row r="138" spans="1:24" ht="7.8" customHeight="1" x14ac:dyDescent="0.15">
      <c r="A138" s="68">
        <v>205</v>
      </c>
      <c r="B138" s="69" t="s">
        <v>382</v>
      </c>
      <c r="C138" s="69" t="s">
        <v>253</v>
      </c>
      <c r="D138" s="69" t="s">
        <v>383</v>
      </c>
      <c r="E138" s="70" t="s">
        <v>384</v>
      </c>
      <c r="F138" s="70" t="s">
        <v>385</v>
      </c>
      <c r="G138" s="70" t="s">
        <v>388</v>
      </c>
      <c r="H138" s="42" t="s">
        <v>3</v>
      </c>
      <c r="I138" s="42" t="s">
        <v>3</v>
      </c>
      <c r="J138" s="41" t="s">
        <v>3</v>
      </c>
      <c r="K138" s="41" t="s">
        <v>3</v>
      </c>
      <c r="L138" s="41" t="s">
        <v>3</v>
      </c>
      <c r="M138" s="41" t="str">
        <f t="shared" si="2"/>
        <v>IfcCableCarrierFittingTypeEnum  some  CROSS</v>
      </c>
      <c r="N138" s="37" t="str">
        <f>_xlfn.CONCAT("Conceitos: ", B138)</f>
        <v>Conceitos: Calhas.Conexão</v>
      </c>
      <c r="O138" s="37" t="str">
        <f>_xlfn.CONCAT(C138," ")</f>
        <v xml:space="preserve">IfcDistributionFlowElement </v>
      </c>
      <c r="P138" s="37" t="str">
        <f>_xlfn.CONCAT(D138," ")</f>
        <v xml:space="preserve">IfcFlowFitting </v>
      </c>
      <c r="Q138" s="65" t="str">
        <f>_xlfn.CONCAT(E138," ")</f>
        <v xml:space="preserve">IfcCableCarrierFitting </v>
      </c>
      <c r="R138" s="63" t="str">
        <f>_xlfn.CONCAT(F138, )</f>
        <v>IfcCableCarrierFittingTypeEnum</v>
      </c>
      <c r="S138" s="63" t="str">
        <f>_xlfn.CONCAT(G138, )</f>
        <v>CROSS</v>
      </c>
      <c r="T138" s="37" t="str">
        <f>_xlfn.CONCAT(SUBSTITUTE(N138, "null", " ")," ",SUBSTITUTE(O138, "null", " ")," ",SUBSTITUTE(P138, "null", " ")," ",SUBSTITUTE(Q138, "null", " ")," ", SUBSTITUTE(R138, "null", " ")," ", SUBSTITUTE(S138, "null", " "))</f>
        <v>Conceitos: Calhas.Conexão IfcDistributionFlowElement  IfcFlowFitting  IfcCableCarrierFitting  IfcCableCarrierFittingTypeEnum CROSS</v>
      </c>
      <c r="U138" s="37" t="str">
        <f>_xlfn.CONCAT("Consultar  ",V138)</f>
        <v>Consultar  -</v>
      </c>
      <c r="V138" s="64" t="s">
        <v>27</v>
      </c>
      <c r="W138" s="64" t="s">
        <v>27</v>
      </c>
      <c r="X138" s="72" t="str">
        <f>_xlfn.CONCAT("IFC4X3ADD2-key_",A138)</f>
        <v>IFC4X3ADD2-key_205</v>
      </c>
    </row>
    <row r="139" spans="1:24" ht="7.8" customHeight="1" x14ac:dyDescent="0.15">
      <c r="A139" s="68">
        <v>206</v>
      </c>
      <c r="B139" s="69" t="s">
        <v>382</v>
      </c>
      <c r="C139" s="69" t="s">
        <v>253</v>
      </c>
      <c r="D139" s="69" t="s">
        <v>383</v>
      </c>
      <c r="E139" s="70" t="s">
        <v>384</v>
      </c>
      <c r="F139" s="70" t="s">
        <v>385</v>
      </c>
      <c r="G139" s="70" t="s">
        <v>389</v>
      </c>
      <c r="H139" s="42" t="s">
        <v>3</v>
      </c>
      <c r="I139" s="42" t="s">
        <v>3</v>
      </c>
      <c r="J139" s="41" t="s">
        <v>3</v>
      </c>
      <c r="K139" s="41" t="s">
        <v>3</v>
      </c>
      <c r="L139" s="41" t="s">
        <v>3</v>
      </c>
      <c r="M139" s="41" t="str">
        <f t="shared" si="2"/>
        <v>IfcCableCarrierFittingTypeEnum  some  JUNCTION</v>
      </c>
      <c r="N139" s="37" t="str">
        <f>_xlfn.CONCAT("Conceitos: ", B139)</f>
        <v>Conceitos: Calhas.Conexão</v>
      </c>
      <c r="O139" s="37" t="str">
        <f>_xlfn.CONCAT(C139," ")</f>
        <v xml:space="preserve">IfcDistributionFlowElement </v>
      </c>
      <c r="P139" s="37" t="str">
        <f>_xlfn.CONCAT(D139," ")</f>
        <v xml:space="preserve">IfcFlowFitting </v>
      </c>
      <c r="Q139" s="65" t="str">
        <f>_xlfn.CONCAT(E139," ")</f>
        <v xml:space="preserve">IfcCableCarrierFitting </v>
      </c>
      <c r="R139" s="63" t="str">
        <f>_xlfn.CONCAT(F139, )</f>
        <v>IfcCableCarrierFittingTypeEnum</v>
      </c>
      <c r="S139" s="63" t="str">
        <f>_xlfn.CONCAT(G139, )</f>
        <v>JUNCTION</v>
      </c>
      <c r="T139" s="37" t="str">
        <f>_xlfn.CONCAT(SUBSTITUTE(N139, "null", " ")," ",SUBSTITUTE(O139, "null", " ")," ",SUBSTITUTE(P139, "null", " ")," ",SUBSTITUTE(Q139, "null", " ")," ", SUBSTITUTE(R139, "null", " ")," ", SUBSTITUTE(S139, "null", " "))</f>
        <v>Conceitos: Calhas.Conexão IfcDistributionFlowElement  IfcFlowFitting  IfcCableCarrierFitting  IfcCableCarrierFittingTypeEnum JUNCTION</v>
      </c>
      <c r="U139" s="37" t="str">
        <f>_xlfn.CONCAT("Consultar  ",V139)</f>
        <v>Consultar  -</v>
      </c>
      <c r="V139" s="64" t="s">
        <v>27</v>
      </c>
      <c r="W139" s="64" t="s">
        <v>27</v>
      </c>
      <c r="X139" s="72" t="str">
        <f>_xlfn.CONCAT("IFC4X3ADD2-key_",A139)</f>
        <v>IFC4X3ADD2-key_206</v>
      </c>
    </row>
    <row r="140" spans="1:24" ht="7.8" customHeight="1" x14ac:dyDescent="0.15">
      <c r="A140" s="68">
        <v>207</v>
      </c>
      <c r="B140" s="69" t="s">
        <v>382</v>
      </c>
      <c r="C140" s="69" t="s">
        <v>253</v>
      </c>
      <c r="D140" s="69" t="s">
        <v>383</v>
      </c>
      <c r="E140" s="70" t="s">
        <v>384</v>
      </c>
      <c r="F140" s="70" t="s">
        <v>385</v>
      </c>
      <c r="G140" s="70" t="s">
        <v>390</v>
      </c>
      <c r="H140" s="42" t="s">
        <v>3</v>
      </c>
      <c r="I140" s="42" t="s">
        <v>3</v>
      </c>
      <c r="J140" s="41" t="s">
        <v>3</v>
      </c>
      <c r="K140" s="41" t="s">
        <v>3</v>
      </c>
      <c r="L140" s="41" t="s">
        <v>3</v>
      </c>
      <c r="M140" s="41" t="str">
        <f t="shared" si="2"/>
        <v>IfcCableCarrierFittingTypeEnum  some  REDUCER</v>
      </c>
      <c r="N140" s="37" t="str">
        <f>_xlfn.CONCAT("Conceitos: ", B140)</f>
        <v>Conceitos: Calhas.Conexão</v>
      </c>
      <c r="O140" s="37" t="str">
        <f>_xlfn.CONCAT(C140," ")</f>
        <v xml:space="preserve">IfcDistributionFlowElement </v>
      </c>
      <c r="P140" s="37" t="str">
        <f>_xlfn.CONCAT(D140," ")</f>
        <v xml:space="preserve">IfcFlowFitting </v>
      </c>
      <c r="Q140" s="65" t="str">
        <f>_xlfn.CONCAT(E140," ")</f>
        <v xml:space="preserve">IfcCableCarrierFitting </v>
      </c>
      <c r="R140" s="63" t="str">
        <f>_xlfn.CONCAT(F140, )</f>
        <v>IfcCableCarrierFittingTypeEnum</v>
      </c>
      <c r="S140" s="63" t="str">
        <f>_xlfn.CONCAT(G140, )</f>
        <v>REDUCER</v>
      </c>
      <c r="T140" s="37" t="str">
        <f>_xlfn.CONCAT(SUBSTITUTE(N140, "null", " ")," ",SUBSTITUTE(O140, "null", " ")," ",SUBSTITUTE(P140, "null", " ")," ",SUBSTITUTE(Q140, "null", " ")," ", SUBSTITUTE(R140, "null", " ")," ", SUBSTITUTE(S140, "null", " "))</f>
        <v>Conceitos: Calhas.Conexão IfcDistributionFlowElement  IfcFlowFitting  IfcCableCarrierFitting  IfcCableCarrierFittingTypeEnum REDUCER</v>
      </c>
      <c r="U140" s="37" t="str">
        <f>_xlfn.CONCAT("Consultar  ",V140)</f>
        <v>Consultar  -</v>
      </c>
      <c r="V140" s="64" t="s">
        <v>27</v>
      </c>
      <c r="W140" s="64" t="s">
        <v>27</v>
      </c>
      <c r="X140" s="72" t="str">
        <f>_xlfn.CONCAT("IFC4X3ADD2-key_",A140)</f>
        <v>IFC4X3ADD2-key_207</v>
      </c>
    </row>
    <row r="141" spans="1:24" ht="7.8" customHeight="1" x14ac:dyDescent="0.15">
      <c r="A141" s="68">
        <v>208</v>
      </c>
      <c r="B141" s="69" t="s">
        <v>382</v>
      </c>
      <c r="C141" s="69" t="s">
        <v>253</v>
      </c>
      <c r="D141" s="69" t="s">
        <v>383</v>
      </c>
      <c r="E141" s="70" t="s">
        <v>384</v>
      </c>
      <c r="F141" s="70" t="s">
        <v>385</v>
      </c>
      <c r="G141" s="70" t="s">
        <v>391</v>
      </c>
      <c r="H141" s="42" t="s">
        <v>3</v>
      </c>
      <c r="I141" s="42" t="s">
        <v>3</v>
      </c>
      <c r="J141" s="41" t="s">
        <v>3</v>
      </c>
      <c r="K141" s="41" t="s">
        <v>3</v>
      </c>
      <c r="L141" s="41" t="s">
        <v>3</v>
      </c>
      <c r="M141" s="41" t="str">
        <f t="shared" si="2"/>
        <v>IfcCableCarrierFittingTypeEnum  some  TEE</v>
      </c>
      <c r="N141" s="37" t="str">
        <f>_xlfn.CONCAT("Conceitos: ", B141)</f>
        <v>Conceitos: Calhas.Conexão</v>
      </c>
      <c r="O141" s="37" t="str">
        <f>_xlfn.CONCAT(C141," ")</f>
        <v xml:space="preserve">IfcDistributionFlowElement </v>
      </c>
      <c r="P141" s="37" t="str">
        <f>_xlfn.CONCAT(D141," ")</f>
        <v xml:space="preserve">IfcFlowFitting </v>
      </c>
      <c r="Q141" s="65" t="str">
        <f>_xlfn.CONCAT(E141," ")</f>
        <v xml:space="preserve">IfcCableCarrierFitting </v>
      </c>
      <c r="R141" s="63" t="str">
        <f>_xlfn.CONCAT(F141, )</f>
        <v>IfcCableCarrierFittingTypeEnum</v>
      </c>
      <c r="S141" s="63" t="str">
        <f>_xlfn.CONCAT(G141, )</f>
        <v>TEE</v>
      </c>
      <c r="T141" s="37" t="str">
        <f>_xlfn.CONCAT(SUBSTITUTE(N141, "null", " ")," ",SUBSTITUTE(O141, "null", " ")," ",SUBSTITUTE(P141, "null", " ")," ",SUBSTITUTE(Q141, "null", " ")," ", SUBSTITUTE(R141, "null", " ")," ", SUBSTITUTE(S141, "null", " "))</f>
        <v>Conceitos: Calhas.Conexão IfcDistributionFlowElement  IfcFlowFitting  IfcCableCarrierFitting  IfcCableCarrierFittingTypeEnum TEE</v>
      </c>
      <c r="U141" s="37" t="str">
        <f>_xlfn.CONCAT("Consultar  ",V141)</f>
        <v>Consultar  -</v>
      </c>
      <c r="V141" s="64" t="s">
        <v>27</v>
      </c>
      <c r="W141" s="64" t="s">
        <v>27</v>
      </c>
      <c r="X141" s="72" t="str">
        <f>_xlfn.CONCAT("IFC4X3ADD2-key_",A141)</f>
        <v>IFC4X3ADD2-key_208</v>
      </c>
    </row>
    <row r="142" spans="1:24" ht="7.8" customHeight="1" x14ac:dyDescent="0.15">
      <c r="A142" s="68">
        <v>209</v>
      </c>
      <c r="B142" s="69" t="s">
        <v>382</v>
      </c>
      <c r="C142" s="69" t="s">
        <v>253</v>
      </c>
      <c r="D142" s="69" t="s">
        <v>383</v>
      </c>
      <c r="E142" s="70" t="s">
        <v>384</v>
      </c>
      <c r="F142" s="70" t="s">
        <v>385</v>
      </c>
      <c r="G142" s="70" t="s">
        <v>392</v>
      </c>
      <c r="H142" s="42" t="s">
        <v>3</v>
      </c>
      <c r="I142" s="42" t="s">
        <v>3</v>
      </c>
      <c r="J142" s="41" t="s">
        <v>3</v>
      </c>
      <c r="K142" s="41" t="s">
        <v>3</v>
      </c>
      <c r="L142" s="41" t="s">
        <v>3</v>
      </c>
      <c r="M142" s="41" t="str">
        <f t="shared" si="2"/>
        <v>IfcCableCarrierFittingTypeEnum  some  TRANSITION</v>
      </c>
      <c r="N142" s="37" t="str">
        <f>_xlfn.CONCAT("Conceitos: ", B142)</f>
        <v>Conceitos: Calhas.Conexão</v>
      </c>
      <c r="O142" s="37" t="str">
        <f>_xlfn.CONCAT(C142," ")</f>
        <v xml:space="preserve">IfcDistributionFlowElement </v>
      </c>
      <c r="P142" s="37" t="str">
        <f>_xlfn.CONCAT(D142," ")</f>
        <v xml:space="preserve">IfcFlowFitting </v>
      </c>
      <c r="Q142" s="65" t="str">
        <f>_xlfn.CONCAT(E142," ")</f>
        <v xml:space="preserve">IfcCableCarrierFitting </v>
      </c>
      <c r="R142" s="63" t="str">
        <f>_xlfn.CONCAT(F142, )</f>
        <v>IfcCableCarrierFittingTypeEnum</v>
      </c>
      <c r="S142" s="63" t="str">
        <f>_xlfn.CONCAT(G142, )</f>
        <v>TRANSITION</v>
      </c>
      <c r="T142" s="37" t="str">
        <f>_xlfn.CONCAT(SUBSTITUTE(N142, "null", " ")," ",SUBSTITUTE(O142, "null", " ")," ",SUBSTITUTE(P142, "null", " ")," ",SUBSTITUTE(Q142, "null", " ")," ", SUBSTITUTE(R142, "null", " ")," ", SUBSTITUTE(S142, "null", " "))</f>
        <v>Conceitos: Calhas.Conexão IfcDistributionFlowElement  IfcFlowFitting  IfcCableCarrierFitting  IfcCableCarrierFittingTypeEnum TRANSITION</v>
      </c>
      <c r="U142" s="37" t="str">
        <f>_xlfn.CONCAT("Consultar  ",V142)</f>
        <v>Consultar  -</v>
      </c>
      <c r="V142" s="64" t="s">
        <v>27</v>
      </c>
      <c r="W142" s="64" t="s">
        <v>27</v>
      </c>
      <c r="X142" s="72" t="str">
        <f>_xlfn.CONCAT("IFC4X3ADD2-key_",A142)</f>
        <v>IFC4X3ADD2-key_209</v>
      </c>
    </row>
    <row r="143" spans="1:24" ht="7.8" customHeight="1" x14ac:dyDescent="0.15">
      <c r="A143" s="68">
        <v>210</v>
      </c>
      <c r="B143" s="69" t="s">
        <v>393</v>
      </c>
      <c r="C143" s="69" t="s">
        <v>253</v>
      </c>
      <c r="D143" s="69" t="s">
        <v>394</v>
      </c>
      <c r="E143" s="70" t="s">
        <v>395</v>
      </c>
      <c r="F143" s="70" t="s">
        <v>396</v>
      </c>
      <c r="G143" s="70" t="s">
        <v>397</v>
      </c>
      <c r="H143" s="42" t="s">
        <v>3</v>
      </c>
      <c r="I143" s="42" t="s">
        <v>3</v>
      </c>
      <c r="J143" s="41" t="s">
        <v>3</v>
      </c>
      <c r="K143" s="41" t="s">
        <v>3</v>
      </c>
      <c r="L143" s="41" t="s">
        <v>3</v>
      </c>
      <c r="M143" s="41" t="str">
        <f t="shared" si="2"/>
        <v>IfcCableCarrierSegmentTypeEnum  some  CABLEBRACKET</v>
      </c>
      <c r="N143" s="37" t="str">
        <f>_xlfn.CONCAT("Conceitos: ", B143)</f>
        <v>Conceitos: Calhas.Segmento</v>
      </c>
      <c r="O143" s="37" t="str">
        <f>_xlfn.CONCAT(C143," ")</f>
        <v xml:space="preserve">IfcDistributionFlowElement </v>
      </c>
      <c r="P143" s="37" t="str">
        <f>_xlfn.CONCAT(D143," ")</f>
        <v xml:space="preserve">IfcFlowSegment </v>
      </c>
      <c r="Q143" s="65" t="str">
        <f>_xlfn.CONCAT(E143," ")</f>
        <v xml:space="preserve">IfcCableCarrierSegment </v>
      </c>
      <c r="R143" s="63" t="str">
        <f>_xlfn.CONCAT(F143, )</f>
        <v>IfcCableCarrierSegmentTypeEnum</v>
      </c>
      <c r="S143" s="63" t="str">
        <f>_xlfn.CONCAT(G143, )</f>
        <v>CABLEBRACKET</v>
      </c>
      <c r="T143" s="37" t="str">
        <f>_xlfn.CONCAT(SUBSTITUTE(N143, "null", " ")," ",SUBSTITUTE(O143, "null", " ")," ",SUBSTITUTE(P143, "null", " ")," ",SUBSTITUTE(Q143, "null", " ")," ", SUBSTITUTE(R143, "null", " ")," ", SUBSTITUTE(S143, "null", " "))</f>
        <v>Conceitos: Calhas.Segmento IfcDistributionFlowElement  IfcFlowSegment  IfcCableCarrierSegment  IfcCableCarrierSegmentTypeEnum CABLEBRACKET</v>
      </c>
      <c r="U143" s="37" t="str">
        <f>_xlfn.CONCAT("Consultar  ",V143)</f>
        <v>Consultar  -</v>
      </c>
      <c r="V143" s="64" t="s">
        <v>27</v>
      </c>
      <c r="W143" s="64" t="s">
        <v>27</v>
      </c>
      <c r="X143" s="72" t="str">
        <f>_xlfn.CONCAT("IFC4X3ADD2-key_",A143)</f>
        <v>IFC4X3ADD2-key_210</v>
      </c>
    </row>
    <row r="144" spans="1:24" ht="7.8" customHeight="1" x14ac:dyDescent="0.15">
      <c r="A144" s="68">
        <v>211</v>
      </c>
      <c r="B144" s="69" t="s">
        <v>393</v>
      </c>
      <c r="C144" s="69" t="s">
        <v>253</v>
      </c>
      <c r="D144" s="69" t="s">
        <v>394</v>
      </c>
      <c r="E144" s="70" t="s">
        <v>395</v>
      </c>
      <c r="F144" s="70" t="s">
        <v>396</v>
      </c>
      <c r="G144" s="70" t="s">
        <v>398</v>
      </c>
      <c r="H144" s="42" t="s">
        <v>3</v>
      </c>
      <c r="I144" s="42" t="s">
        <v>3</v>
      </c>
      <c r="J144" s="41" t="s">
        <v>3</v>
      </c>
      <c r="K144" s="41" t="s">
        <v>3</v>
      </c>
      <c r="L144" s="41" t="s">
        <v>3</v>
      </c>
      <c r="M144" s="41" t="str">
        <f t="shared" si="2"/>
        <v>IfcCableCarrierSegmentTypeEnum  some  CABLELADDERSEGMENT</v>
      </c>
      <c r="N144" s="37" t="str">
        <f>_xlfn.CONCAT("Conceitos: ", B144)</f>
        <v>Conceitos: Calhas.Segmento</v>
      </c>
      <c r="O144" s="37" t="str">
        <f>_xlfn.CONCAT(C144," ")</f>
        <v xml:space="preserve">IfcDistributionFlowElement </v>
      </c>
      <c r="P144" s="37" t="str">
        <f>_xlfn.CONCAT(D144," ")</f>
        <v xml:space="preserve">IfcFlowSegment </v>
      </c>
      <c r="Q144" s="65" t="str">
        <f>_xlfn.CONCAT(E144," ")</f>
        <v xml:space="preserve">IfcCableCarrierSegment </v>
      </c>
      <c r="R144" s="63" t="str">
        <f>_xlfn.CONCAT(F144, )</f>
        <v>IfcCableCarrierSegmentTypeEnum</v>
      </c>
      <c r="S144" s="63" t="str">
        <f>_xlfn.CONCAT(G144, )</f>
        <v>CABLELADDERSEGMENT</v>
      </c>
      <c r="T144" s="37" t="str">
        <f>_xlfn.CONCAT(SUBSTITUTE(N144, "null", " ")," ",SUBSTITUTE(O144, "null", " ")," ",SUBSTITUTE(P144, "null", " ")," ",SUBSTITUTE(Q144, "null", " ")," ", SUBSTITUTE(R144, "null", " ")," ", SUBSTITUTE(S144, "null", " "))</f>
        <v>Conceitos: Calhas.Segmento IfcDistributionFlowElement  IfcFlowSegment  IfcCableCarrierSegment  IfcCableCarrierSegmentTypeEnum CABLELADDERSEGMENT</v>
      </c>
      <c r="U144" s="37" t="str">
        <f>_xlfn.CONCAT("Consultar  ",V144)</f>
        <v>Consultar  -</v>
      </c>
      <c r="V144" s="64" t="s">
        <v>27</v>
      </c>
      <c r="W144" s="64" t="s">
        <v>27</v>
      </c>
      <c r="X144" s="72" t="str">
        <f>_xlfn.CONCAT("IFC4X3ADD2-key_",A144)</f>
        <v>IFC4X3ADD2-key_211</v>
      </c>
    </row>
    <row r="145" spans="1:24" ht="7.8" customHeight="1" x14ac:dyDescent="0.15">
      <c r="A145" s="68">
        <v>212</v>
      </c>
      <c r="B145" s="69" t="s">
        <v>393</v>
      </c>
      <c r="C145" s="69" t="s">
        <v>253</v>
      </c>
      <c r="D145" s="69" t="s">
        <v>394</v>
      </c>
      <c r="E145" s="70" t="s">
        <v>395</v>
      </c>
      <c r="F145" s="70" t="s">
        <v>396</v>
      </c>
      <c r="G145" s="70" t="s">
        <v>399</v>
      </c>
      <c r="H145" s="42" t="s">
        <v>3</v>
      </c>
      <c r="I145" s="42" t="s">
        <v>3</v>
      </c>
      <c r="J145" s="41" t="s">
        <v>3</v>
      </c>
      <c r="K145" s="41" t="s">
        <v>3</v>
      </c>
      <c r="L145" s="41" t="s">
        <v>3</v>
      </c>
      <c r="M145" s="41" t="str">
        <f t="shared" si="2"/>
        <v>IfcCableCarrierSegmentTypeEnum  some  CABLETRAYSEGMENT</v>
      </c>
      <c r="N145" s="37" t="str">
        <f>_xlfn.CONCAT("Conceitos: ", B145)</f>
        <v>Conceitos: Calhas.Segmento</v>
      </c>
      <c r="O145" s="37" t="str">
        <f>_xlfn.CONCAT(C145," ")</f>
        <v xml:space="preserve">IfcDistributionFlowElement </v>
      </c>
      <c r="P145" s="37" t="str">
        <f>_xlfn.CONCAT(D145," ")</f>
        <v xml:space="preserve">IfcFlowSegment </v>
      </c>
      <c r="Q145" s="65" t="str">
        <f>_xlfn.CONCAT(E145," ")</f>
        <v xml:space="preserve">IfcCableCarrierSegment </v>
      </c>
      <c r="R145" s="63" t="str">
        <f>_xlfn.CONCAT(F145, )</f>
        <v>IfcCableCarrierSegmentTypeEnum</v>
      </c>
      <c r="S145" s="63" t="str">
        <f>_xlfn.CONCAT(G145, )</f>
        <v>CABLETRAYSEGMENT</v>
      </c>
      <c r="T145" s="37" t="str">
        <f>_xlfn.CONCAT(SUBSTITUTE(N145, "null", " ")," ",SUBSTITUTE(O145, "null", " ")," ",SUBSTITUTE(P145, "null", " ")," ",SUBSTITUTE(Q145, "null", " ")," ", SUBSTITUTE(R145, "null", " ")," ", SUBSTITUTE(S145, "null", " "))</f>
        <v>Conceitos: Calhas.Segmento IfcDistributionFlowElement  IfcFlowSegment  IfcCableCarrierSegment  IfcCableCarrierSegmentTypeEnum CABLETRAYSEGMENT</v>
      </c>
      <c r="U145" s="37" t="str">
        <f>_xlfn.CONCAT("Consultar  ",V145)</f>
        <v>Consultar  -</v>
      </c>
      <c r="V145" s="64" t="s">
        <v>27</v>
      </c>
      <c r="W145" s="64" t="s">
        <v>27</v>
      </c>
      <c r="X145" s="72" t="str">
        <f>_xlfn.CONCAT("IFC4X3ADD2-key_",A145)</f>
        <v>IFC4X3ADD2-key_212</v>
      </c>
    </row>
    <row r="146" spans="1:24" ht="7.8" customHeight="1" x14ac:dyDescent="0.15">
      <c r="A146" s="68">
        <v>213</v>
      </c>
      <c r="B146" s="69" t="s">
        <v>393</v>
      </c>
      <c r="C146" s="69" t="s">
        <v>253</v>
      </c>
      <c r="D146" s="69" t="s">
        <v>394</v>
      </c>
      <c r="E146" s="70" t="s">
        <v>395</v>
      </c>
      <c r="F146" s="70" t="s">
        <v>396</v>
      </c>
      <c r="G146" s="70" t="s">
        <v>400</v>
      </c>
      <c r="H146" s="42" t="s">
        <v>3</v>
      </c>
      <c r="I146" s="42" t="s">
        <v>3</v>
      </c>
      <c r="J146" s="41" t="s">
        <v>3</v>
      </c>
      <c r="K146" s="41" t="s">
        <v>3</v>
      </c>
      <c r="L146" s="41" t="s">
        <v>3</v>
      </c>
      <c r="M146" s="41" t="str">
        <f t="shared" si="2"/>
        <v>IfcCableCarrierSegmentTypeEnum  some  CABLETRUNKINGSEGMENT</v>
      </c>
      <c r="N146" s="37" t="str">
        <f>_xlfn.CONCAT("Conceitos: ", B146)</f>
        <v>Conceitos: Calhas.Segmento</v>
      </c>
      <c r="O146" s="37" t="str">
        <f>_xlfn.CONCAT(C146," ")</f>
        <v xml:space="preserve">IfcDistributionFlowElement </v>
      </c>
      <c r="P146" s="37" t="str">
        <f>_xlfn.CONCAT(D146," ")</f>
        <v xml:space="preserve">IfcFlowSegment </v>
      </c>
      <c r="Q146" s="65" t="str">
        <f>_xlfn.CONCAT(E146," ")</f>
        <v xml:space="preserve">IfcCableCarrierSegment </v>
      </c>
      <c r="R146" s="63" t="str">
        <f>_xlfn.CONCAT(F146, )</f>
        <v>IfcCableCarrierSegmentTypeEnum</v>
      </c>
      <c r="S146" s="63" t="str">
        <f>_xlfn.CONCAT(G146, )</f>
        <v>CABLETRUNKINGSEGMENT</v>
      </c>
      <c r="T146" s="37" t="str">
        <f>_xlfn.CONCAT(SUBSTITUTE(N146, "null", " ")," ",SUBSTITUTE(O146, "null", " ")," ",SUBSTITUTE(P146, "null", " ")," ",SUBSTITUTE(Q146, "null", " ")," ", SUBSTITUTE(R146, "null", " ")," ", SUBSTITUTE(S146, "null", " "))</f>
        <v>Conceitos: Calhas.Segmento IfcDistributionFlowElement  IfcFlowSegment  IfcCableCarrierSegment  IfcCableCarrierSegmentTypeEnum CABLETRUNKINGSEGMENT</v>
      </c>
      <c r="U146" s="37" t="str">
        <f>_xlfn.CONCAT("Consultar  ",V146)</f>
        <v>Consultar  -</v>
      </c>
      <c r="V146" s="64" t="s">
        <v>27</v>
      </c>
      <c r="W146" s="64" t="s">
        <v>27</v>
      </c>
      <c r="X146" s="72" t="str">
        <f>_xlfn.CONCAT("IFC4X3ADD2-key_",A146)</f>
        <v>IFC4X3ADD2-key_213</v>
      </c>
    </row>
    <row r="147" spans="1:24" ht="7.8" customHeight="1" x14ac:dyDescent="0.15">
      <c r="A147" s="68">
        <v>214</v>
      </c>
      <c r="B147" s="69" t="s">
        <v>393</v>
      </c>
      <c r="C147" s="69" t="s">
        <v>253</v>
      </c>
      <c r="D147" s="69" t="s">
        <v>394</v>
      </c>
      <c r="E147" s="70" t="s">
        <v>395</v>
      </c>
      <c r="F147" s="70" t="s">
        <v>396</v>
      </c>
      <c r="G147" s="70" t="s">
        <v>401</v>
      </c>
      <c r="H147" s="42" t="s">
        <v>3</v>
      </c>
      <c r="I147" s="42" t="s">
        <v>3</v>
      </c>
      <c r="J147" s="41" t="s">
        <v>3</v>
      </c>
      <c r="K147" s="41" t="s">
        <v>3</v>
      </c>
      <c r="L147" s="41" t="s">
        <v>3</v>
      </c>
      <c r="M147" s="41" t="str">
        <f t="shared" si="2"/>
        <v>IfcCableCarrierSegmentTypeEnum  some  CATENARYWIRE</v>
      </c>
      <c r="N147" s="37" t="str">
        <f>_xlfn.CONCAT("Conceitos: ", B147)</f>
        <v>Conceitos: Calhas.Segmento</v>
      </c>
      <c r="O147" s="37" t="str">
        <f>_xlfn.CONCAT(C147," ")</f>
        <v xml:space="preserve">IfcDistributionFlowElement </v>
      </c>
      <c r="P147" s="37" t="str">
        <f>_xlfn.CONCAT(D147," ")</f>
        <v xml:space="preserve">IfcFlowSegment </v>
      </c>
      <c r="Q147" s="65" t="str">
        <f>_xlfn.CONCAT(E147," ")</f>
        <v xml:space="preserve">IfcCableCarrierSegment </v>
      </c>
      <c r="R147" s="63" t="str">
        <f>_xlfn.CONCAT(F147, )</f>
        <v>IfcCableCarrierSegmentTypeEnum</v>
      </c>
      <c r="S147" s="63" t="str">
        <f>_xlfn.CONCAT(G147, )</f>
        <v>CATENARYWIRE</v>
      </c>
      <c r="T147" s="37" t="str">
        <f>_xlfn.CONCAT(SUBSTITUTE(N147, "null", " ")," ",SUBSTITUTE(O147, "null", " ")," ",SUBSTITUTE(P147, "null", " ")," ",SUBSTITUTE(Q147, "null", " ")," ", SUBSTITUTE(R147, "null", " ")," ", SUBSTITUTE(S147, "null", " "))</f>
        <v>Conceitos: Calhas.Segmento IfcDistributionFlowElement  IfcFlowSegment  IfcCableCarrierSegment  IfcCableCarrierSegmentTypeEnum CATENARYWIRE</v>
      </c>
      <c r="U147" s="37" t="str">
        <f>_xlfn.CONCAT("Consultar  ",V147)</f>
        <v>Consultar  -</v>
      </c>
      <c r="V147" s="64" t="s">
        <v>27</v>
      </c>
      <c r="W147" s="64" t="s">
        <v>27</v>
      </c>
      <c r="X147" s="72" t="str">
        <f>_xlfn.CONCAT("IFC4X3ADD2-key_",A147)</f>
        <v>IFC4X3ADD2-key_214</v>
      </c>
    </row>
    <row r="148" spans="1:24" ht="7.8" customHeight="1" x14ac:dyDescent="0.15">
      <c r="A148" s="68">
        <v>215</v>
      </c>
      <c r="B148" s="69" t="s">
        <v>393</v>
      </c>
      <c r="C148" s="69" t="s">
        <v>253</v>
      </c>
      <c r="D148" s="69" t="s">
        <v>394</v>
      </c>
      <c r="E148" s="70" t="s">
        <v>395</v>
      </c>
      <c r="F148" s="70" t="s">
        <v>396</v>
      </c>
      <c r="G148" s="70" t="s">
        <v>402</v>
      </c>
      <c r="H148" s="42" t="s">
        <v>3</v>
      </c>
      <c r="I148" s="42" t="s">
        <v>3</v>
      </c>
      <c r="J148" s="41" t="s">
        <v>3</v>
      </c>
      <c r="K148" s="41" t="s">
        <v>3</v>
      </c>
      <c r="L148" s="41" t="s">
        <v>3</v>
      </c>
      <c r="M148" s="41" t="str">
        <f t="shared" si="2"/>
        <v>IfcCableCarrierSegmentTypeEnum  some  CONDUITSEGMENT</v>
      </c>
      <c r="N148" s="37" t="str">
        <f>_xlfn.CONCAT("Conceitos: ", B148)</f>
        <v>Conceitos: Calhas.Segmento</v>
      </c>
      <c r="O148" s="37" t="str">
        <f>_xlfn.CONCAT(C148," ")</f>
        <v xml:space="preserve">IfcDistributionFlowElement </v>
      </c>
      <c r="P148" s="37" t="str">
        <f>_xlfn.CONCAT(D148," ")</f>
        <v xml:space="preserve">IfcFlowSegment </v>
      </c>
      <c r="Q148" s="65" t="str">
        <f>_xlfn.CONCAT(E148," ")</f>
        <v xml:space="preserve">IfcCableCarrierSegment </v>
      </c>
      <c r="R148" s="63" t="str">
        <f>_xlfn.CONCAT(F148, )</f>
        <v>IfcCableCarrierSegmentTypeEnum</v>
      </c>
      <c r="S148" s="63" t="str">
        <f>_xlfn.CONCAT(G148, )</f>
        <v>CONDUITSEGMENT</v>
      </c>
      <c r="T148" s="37" t="str">
        <f>_xlfn.CONCAT(SUBSTITUTE(N148, "null", " ")," ",SUBSTITUTE(O148, "null", " ")," ",SUBSTITUTE(P148, "null", " ")," ",SUBSTITUTE(Q148, "null", " ")," ", SUBSTITUTE(R148, "null", " ")," ", SUBSTITUTE(S148, "null", " "))</f>
        <v>Conceitos: Calhas.Segmento IfcDistributionFlowElement  IfcFlowSegment  IfcCableCarrierSegment  IfcCableCarrierSegmentTypeEnum CONDUITSEGMENT</v>
      </c>
      <c r="U148" s="37" t="str">
        <f>_xlfn.CONCAT("Consultar  ",V148)</f>
        <v>Consultar  -</v>
      </c>
      <c r="V148" s="64" t="s">
        <v>27</v>
      </c>
      <c r="W148" s="64" t="s">
        <v>27</v>
      </c>
      <c r="X148" s="72" t="str">
        <f>_xlfn.CONCAT("IFC4X3ADD2-key_",A148)</f>
        <v>IFC4X3ADD2-key_215</v>
      </c>
    </row>
    <row r="149" spans="1:24" ht="7.8" customHeight="1" x14ac:dyDescent="0.15">
      <c r="A149" s="68">
        <v>216</v>
      </c>
      <c r="B149" s="69" t="s">
        <v>393</v>
      </c>
      <c r="C149" s="69" t="s">
        <v>253</v>
      </c>
      <c r="D149" s="69" t="s">
        <v>394</v>
      </c>
      <c r="E149" s="70" t="s">
        <v>395</v>
      </c>
      <c r="F149" s="70" t="s">
        <v>396</v>
      </c>
      <c r="G149" s="70" t="s">
        <v>403</v>
      </c>
      <c r="H149" s="42" t="s">
        <v>3</v>
      </c>
      <c r="I149" s="42" t="s">
        <v>3</v>
      </c>
      <c r="J149" s="41" t="s">
        <v>3</v>
      </c>
      <c r="K149" s="41" t="s">
        <v>3</v>
      </c>
      <c r="L149" s="41" t="s">
        <v>3</v>
      </c>
      <c r="M149" s="41" t="str">
        <f t="shared" si="2"/>
        <v>IfcCableCarrierSegmentTypeEnum  some  DROPPER</v>
      </c>
      <c r="N149" s="37" t="str">
        <f>_xlfn.CONCAT("Conceitos: ", B149)</f>
        <v>Conceitos: Calhas.Segmento</v>
      </c>
      <c r="O149" s="37" t="str">
        <f>_xlfn.CONCAT(C149," ")</f>
        <v xml:space="preserve">IfcDistributionFlowElement </v>
      </c>
      <c r="P149" s="37" t="str">
        <f>_xlfn.CONCAT(D149," ")</f>
        <v xml:space="preserve">IfcFlowSegment </v>
      </c>
      <c r="Q149" s="65" t="str">
        <f>_xlfn.CONCAT(E149," ")</f>
        <v xml:space="preserve">IfcCableCarrierSegment </v>
      </c>
      <c r="R149" s="63" t="str">
        <f>_xlfn.CONCAT(F149, )</f>
        <v>IfcCableCarrierSegmentTypeEnum</v>
      </c>
      <c r="S149" s="63" t="str">
        <f>_xlfn.CONCAT(G149, )</f>
        <v>DROPPER</v>
      </c>
      <c r="T149" s="37" t="str">
        <f>_xlfn.CONCAT(SUBSTITUTE(N149, "null", " ")," ",SUBSTITUTE(O149, "null", " ")," ",SUBSTITUTE(P149, "null", " ")," ",SUBSTITUTE(Q149, "null", " ")," ", SUBSTITUTE(R149, "null", " ")," ", SUBSTITUTE(S149, "null", " "))</f>
        <v>Conceitos: Calhas.Segmento IfcDistributionFlowElement  IfcFlowSegment  IfcCableCarrierSegment  IfcCableCarrierSegmentTypeEnum DROPPER</v>
      </c>
      <c r="U149" s="37" t="str">
        <f>_xlfn.CONCAT("Consultar  ",V149)</f>
        <v>Consultar  -</v>
      </c>
      <c r="V149" s="64" t="s">
        <v>27</v>
      </c>
      <c r="W149" s="64" t="s">
        <v>27</v>
      </c>
      <c r="X149" s="72" t="str">
        <f>_xlfn.CONCAT("IFC4X3ADD2-key_",A149)</f>
        <v>IFC4X3ADD2-key_216</v>
      </c>
    </row>
    <row r="150" spans="1:24" ht="7.8" customHeight="1" x14ac:dyDescent="0.15">
      <c r="A150" s="68">
        <v>217</v>
      </c>
      <c r="B150" s="69" t="s">
        <v>404</v>
      </c>
      <c r="C150" s="69" t="s">
        <v>253</v>
      </c>
      <c r="D150" s="69" t="s">
        <v>383</v>
      </c>
      <c r="E150" s="70" t="s">
        <v>405</v>
      </c>
      <c r="F150" s="70" t="s">
        <v>406</v>
      </c>
      <c r="G150" s="70" t="s">
        <v>407</v>
      </c>
      <c r="H150" s="42" t="s">
        <v>3</v>
      </c>
      <c r="I150" s="42" t="s">
        <v>3</v>
      </c>
      <c r="J150" s="41" t="s">
        <v>3</v>
      </c>
      <c r="K150" s="41" t="s">
        <v>3</v>
      </c>
      <c r="L150" s="41" t="s">
        <v>3</v>
      </c>
      <c r="M150" s="41" t="str">
        <f t="shared" si="2"/>
        <v>IfcCableFittingTypeEnum  some  ENTRY</v>
      </c>
      <c r="N150" s="37" t="str">
        <f>_xlfn.CONCAT("Conceitos: ", B150)</f>
        <v>Conceitos: Cabos.Conexão</v>
      </c>
      <c r="O150" s="37" t="str">
        <f>_xlfn.CONCAT(C150," ")</f>
        <v xml:space="preserve">IfcDistributionFlowElement </v>
      </c>
      <c r="P150" s="37" t="str">
        <f>_xlfn.CONCAT(D150," ")</f>
        <v xml:space="preserve">IfcFlowFitting </v>
      </c>
      <c r="Q150" s="65" t="str">
        <f>_xlfn.CONCAT(E150," ")</f>
        <v xml:space="preserve">IfcCableFitting </v>
      </c>
      <c r="R150" s="63" t="str">
        <f>_xlfn.CONCAT(F150, )</f>
        <v>IfcCableFittingTypeEnum</v>
      </c>
      <c r="S150" s="63" t="str">
        <f>_xlfn.CONCAT(G150, )</f>
        <v>ENTRY</v>
      </c>
      <c r="T150" s="37" t="str">
        <f>_xlfn.CONCAT(SUBSTITUTE(N150, "null", " ")," ",SUBSTITUTE(O150, "null", " ")," ",SUBSTITUTE(P150, "null", " ")," ",SUBSTITUTE(Q150, "null", " ")," ", SUBSTITUTE(R150, "null", " ")," ", SUBSTITUTE(S150, "null", " "))</f>
        <v>Conceitos: Cabos.Conexão IfcDistributionFlowElement  IfcFlowFitting  IfcCableFitting  IfcCableFittingTypeEnum ENTRY</v>
      </c>
      <c r="U150" s="37" t="str">
        <f>_xlfn.CONCAT("Consultar  ",V150)</f>
        <v>Consultar  -</v>
      </c>
      <c r="V150" s="64" t="s">
        <v>27</v>
      </c>
      <c r="W150" s="64" t="s">
        <v>27</v>
      </c>
      <c r="X150" s="72" t="str">
        <f>_xlfn.CONCAT("IFC4X3ADD2-key_",A150)</f>
        <v>IFC4X3ADD2-key_217</v>
      </c>
    </row>
    <row r="151" spans="1:24" ht="7.8" customHeight="1" x14ac:dyDescent="0.15">
      <c r="A151" s="68">
        <v>218</v>
      </c>
      <c r="B151" s="69" t="s">
        <v>404</v>
      </c>
      <c r="C151" s="69" t="s">
        <v>253</v>
      </c>
      <c r="D151" s="69" t="s">
        <v>383</v>
      </c>
      <c r="E151" s="70" t="s">
        <v>405</v>
      </c>
      <c r="F151" s="70" t="s">
        <v>406</v>
      </c>
      <c r="G151" s="70" t="s">
        <v>408</v>
      </c>
      <c r="H151" s="42" t="s">
        <v>3</v>
      </c>
      <c r="I151" s="42" t="s">
        <v>3</v>
      </c>
      <c r="J151" s="41" t="s">
        <v>3</v>
      </c>
      <c r="K151" s="41" t="s">
        <v>3</v>
      </c>
      <c r="L151" s="41" t="s">
        <v>3</v>
      </c>
      <c r="M151" s="41" t="str">
        <f t="shared" si="2"/>
        <v>IfcCableFittingTypeEnum  some  EXIT</v>
      </c>
      <c r="N151" s="37" t="str">
        <f>_xlfn.CONCAT("Conceitos: ", B151)</f>
        <v>Conceitos: Cabos.Conexão</v>
      </c>
      <c r="O151" s="37" t="str">
        <f>_xlfn.CONCAT(C151," ")</f>
        <v xml:space="preserve">IfcDistributionFlowElement </v>
      </c>
      <c r="P151" s="37" t="str">
        <f>_xlfn.CONCAT(D151," ")</f>
        <v xml:space="preserve">IfcFlowFitting </v>
      </c>
      <c r="Q151" s="65" t="str">
        <f>_xlfn.CONCAT(E151," ")</f>
        <v xml:space="preserve">IfcCableFitting </v>
      </c>
      <c r="R151" s="63" t="str">
        <f>_xlfn.CONCAT(F151, )</f>
        <v>IfcCableFittingTypeEnum</v>
      </c>
      <c r="S151" s="63" t="str">
        <f>_xlfn.CONCAT(G151, )</f>
        <v>EXIT</v>
      </c>
      <c r="T151" s="37" t="str">
        <f>_xlfn.CONCAT(SUBSTITUTE(N151, "null", " ")," ",SUBSTITUTE(O151, "null", " ")," ",SUBSTITUTE(P151, "null", " ")," ",SUBSTITUTE(Q151, "null", " ")," ", SUBSTITUTE(R151, "null", " ")," ", SUBSTITUTE(S151, "null", " "))</f>
        <v>Conceitos: Cabos.Conexão IfcDistributionFlowElement  IfcFlowFitting  IfcCableFitting  IfcCableFittingTypeEnum EXIT</v>
      </c>
      <c r="U151" s="37" t="str">
        <f>_xlfn.CONCAT("Consultar  ",V151)</f>
        <v>Consultar  -</v>
      </c>
      <c r="V151" s="64" t="s">
        <v>27</v>
      </c>
      <c r="W151" s="64" t="s">
        <v>27</v>
      </c>
      <c r="X151" s="72" t="str">
        <f>_xlfn.CONCAT("IFC4X3ADD2-key_",A151)</f>
        <v>IFC4X3ADD2-key_218</v>
      </c>
    </row>
    <row r="152" spans="1:24" ht="7.8" customHeight="1" x14ac:dyDescent="0.15">
      <c r="A152" s="68">
        <v>219</v>
      </c>
      <c r="B152" s="69" t="s">
        <v>404</v>
      </c>
      <c r="C152" s="69" t="s">
        <v>253</v>
      </c>
      <c r="D152" s="69" t="s">
        <v>383</v>
      </c>
      <c r="E152" s="70" t="s">
        <v>405</v>
      </c>
      <c r="F152" s="70" t="s">
        <v>406</v>
      </c>
      <c r="G152" s="70" t="s">
        <v>409</v>
      </c>
      <c r="H152" s="42" t="s">
        <v>3</v>
      </c>
      <c r="I152" s="42" t="s">
        <v>3</v>
      </c>
      <c r="J152" s="41" t="s">
        <v>3</v>
      </c>
      <c r="K152" s="41" t="s">
        <v>3</v>
      </c>
      <c r="L152" s="41" t="s">
        <v>3</v>
      </c>
      <c r="M152" s="41" t="str">
        <f t="shared" si="2"/>
        <v>IfcCableFittingTypeEnum  some  FANOUT</v>
      </c>
      <c r="N152" s="37" t="str">
        <f>_xlfn.CONCAT("Conceitos: ", B152)</f>
        <v>Conceitos: Cabos.Conexão</v>
      </c>
      <c r="O152" s="37" t="str">
        <f>_xlfn.CONCAT(C152," ")</f>
        <v xml:space="preserve">IfcDistributionFlowElement </v>
      </c>
      <c r="P152" s="37" t="str">
        <f>_xlfn.CONCAT(D152," ")</f>
        <v xml:space="preserve">IfcFlowFitting </v>
      </c>
      <c r="Q152" s="65" t="str">
        <f>_xlfn.CONCAT(E152," ")</f>
        <v xml:space="preserve">IfcCableFitting </v>
      </c>
      <c r="R152" s="63" t="str">
        <f>_xlfn.CONCAT(F152, )</f>
        <v>IfcCableFittingTypeEnum</v>
      </c>
      <c r="S152" s="63" t="str">
        <f>_xlfn.CONCAT(G152, )</f>
        <v>FANOUT</v>
      </c>
      <c r="T152" s="37" t="str">
        <f>_xlfn.CONCAT(SUBSTITUTE(N152, "null", " ")," ",SUBSTITUTE(O152, "null", " ")," ",SUBSTITUTE(P152, "null", " ")," ",SUBSTITUTE(Q152, "null", " ")," ", SUBSTITUTE(R152, "null", " ")," ", SUBSTITUTE(S152, "null", " "))</f>
        <v>Conceitos: Cabos.Conexão IfcDistributionFlowElement  IfcFlowFitting  IfcCableFitting  IfcCableFittingTypeEnum FANOUT</v>
      </c>
      <c r="U152" s="37" t="str">
        <f>_xlfn.CONCAT("Consultar  ",V152)</f>
        <v>Consultar  -</v>
      </c>
      <c r="V152" s="64" t="s">
        <v>27</v>
      </c>
      <c r="W152" s="64" t="s">
        <v>27</v>
      </c>
      <c r="X152" s="72" t="str">
        <f>_xlfn.CONCAT("IFC4X3ADD2-key_",A152)</f>
        <v>IFC4X3ADD2-key_219</v>
      </c>
    </row>
    <row r="153" spans="1:24" ht="7.8" customHeight="1" x14ac:dyDescent="0.15">
      <c r="A153" s="68">
        <v>220</v>
      </c>
      <c r="B153" s="69" t="s">
        <v>410</v>
      </c>
      <c r="C153" s="69" t="s">
        <v>253</v>
      </c>
      <c r="D153" s="69" t="s">
        <v>394</v>
      </c>
      <c r="E153" s="70" t="s">
        <v>411</v>
      </c>
      <c r="F153" s="70" t="s">
        <v>412</v>
      </c>
      <c r="G153" s="70" t="s">
        <v>413</v>
      </c>
      <c r="H153" s="42" t="s">
        <v>3</v>
      </c>
      <c r="I153" s="42" t="s">
        <v>3</v>
      </c>
      <c r="J153" s="41" t="s">
        <v>3</v>
      </c>
      <c r="K153" s="41" t="s">
        <v>3</v>
      </c>
      <c r="L153" s="41" t="s">
        <v>3</v>
      </c>
      <c r="M153" s="41" t="str">
        <f t="shared" si="2"/>
        <v>IfcCableSegmentTypeEnum  some  BUSBARSEGMENT</v>
      </c>
      <c r="N153" s="37" t="str">
        <f>_xlfn.CONCAT("Conceitos: ", B153)</f>
        <v>Conceitos: Cabos.Segmento</v>
      </c>
      <c r="O153" s="37" t="str">
        <f>_xlfn.CONCAT(C153," ")</f>
        <v xml:space="preserve">IfcDistributionFlowElement </v>
      </c>
      <c r="P153" s="37" t="str">
        <f>_xlfn.CONCAT(D153," ")</f>
        <v xml:space="preserve">IfcFlowSegment </v>
      </c>
      <c r="Q153" s="65" t="str">
        <f>_xlfn.CONCAT(E153," ")</f>
        <v xml:space="preserve">IfcCableSegment </v>
      </c>
      <c r="R153" s="63" t="str">
        <f>_xlfn.CONCAT(F153, )</f>
        <v>IfcCableSegmentTypeEnum</v>
      </c>
      <c r="S153" s="63" t="str">
        <f>_xlfn.CONCAT(G153, )</f>
        <v>BUSBARSEGMENT</v>
      </c>
      <c r="T153" s="37" t="str">
        <f>_xlfn.CONCAT(SUBSTITUTE(N153, "null", " ")," ",SUBSTITUTE(O153, "null", " ")," ",SUBSTITUTE(P153, "null", " ")," ",SUBSTITUTE(Q153, "null", " ")," ", SUBSTITUTE(R153, "null", " ")," ", SUBSTITUTE(S153, "null", " "))</f>
        <v>Conceitos: Cabos.Segmento IfcDistributionFlowElement  IfcFlowSegment  IfcCableSegment  IfcCableSegmentTypeEnum BUSBARSEGMENT</v>
      </c>
      <c r="U153" s="37" t="str">
        <f>_xlfn.CONCAT("Consultar  ",V153)</f>
        <v>Consultar  -</v>
      </c>
      <c r="V153" s="64" t="s">
        <v>27</v>
      </c>
      <c r="W153" s="64" t="s">
        <v>27</v>
      </c>
      <c r="X153" s="72" t="str">
        <f>_xlfn.CONCAT("IFC4X3ADD2-key_",A153)</f>
        <v>IFC4X3ADD2-key_220</v>
      </c>
    </row>
    <row r="154" spans="1:24" ht="7.8" customHeight="1" x14ac:dyDescent="0.15">
      <c r="A154" s="68">
        <v>221</v>
      </c>
      <c r="B154" s="69" t="s">
        <v>410</v>
      </c>
      <c r="C154" s="69" t="s">
        <v>253</v>
      </c>
      <c r="D154" s="69" t="s">
        <v>394</v>
      </c>
      <c r="E154" s="70" t="s">
        <v>411</v>
      </c>
      <c r="F154" s="70" t="s">
        <v>412</v>
      </c>
      <c r="G154" s="70" t="s">
        <v>414</v>
      </c>
      <c r="H154" s="42" t="s">
        <v>3</v>
      </c>
      <c r="I154" s="42" t="s">
        <v>3</v>
      </c>
      <c r="J154" s="41" t="s">
        <v>3</v>
      </c>
      <c r="K154" s="41" t="s">
        <v>3</v>
      </c>
      <c r="L154" s="41" t="s">
        <v>3</v>
      </c>
      <c r="M154" s="41" t="str">
        <f t="shared" si="2"/>
        <v>IfcCableSegmentTypeEnum  some  CABLESEGMENT</v>
      </c>
      <c r="N154" s="37" t="str">
        <f>_xlfn.CONCAT("Conceitos: ", B154)</f>
        <v>Conceitos: Cabos.Segmento</v>
      </c>
      <c r="O154" s="37" t="str">
        <f>_xlfn.CONCAT(C154," ")</f>
        <v xml:space="preserve">IfcDistributionFlowElement </v>
      </c>
      <c r="P154" s="37" t="str">
        <f>_xlfn.CONCAT(D154," ")</f>
        <v xml:space="preserve">IfcFlowSegment </v>
      </c>
      <c r="Q154" s="65" t="str">
        <f>_xlfn.CONCAT(E154," ")</f>
        <v xml:space="preserve">IfcCableSegment </v>
      </c>
      <c r="R154" s="63" t="str">
        <f>_xlfn.CONCAT(F154, )</f>
        <v>IfcCableSegmentTypeEnum</v>
      </c>
      <c r="S154" s="63" t="str">
        <f>_xlfn.CONCAT(G154, )</f>
        <v>CABLESEGMENT</v>
      </c>
      <c r="T154" s="37" t="str">
        <f>_xlfn.CONCAT(SUBSTITUTE(N154, "null", " ")," ",SUBSTITUTE(O154, "null", " ")," ",SUBSTITUTE(P154, "null", " ")," ",SUBSTITUTE(Q154, "null", " ")," ", SUBSTITUTE(R154, "null", " ")," ", SUBSTITUTE(S154, "null", " "))</f>
        <v>Conceitos: Cabos.Segmento IfcDistributionFlowElement  IfcFlowSegment  IfcCableSegment  IfcCableSegmentTypeEnum CABLESEGMENT</v>
      </c>
      <c r="U154" s="37" t="str">
        <f>_xlfn.CONCAT("Consultar  ",V154)</f>
        <v>Consultar  -</v>
      </c>
      <c r="V154" s="64" t="s">
        <v>27</v>
      </c>
      <c r="W154" s="64" t="s">
        <v>27</v>
      </c>
      <c r="X154" s="72" t="str">
        <f>_xlfn.CONCAT("IFC4X3ADD2-key_",A154)</f>
        <v>IFC4X3ADD2-key_221</v>
      </c>
    </row>
    <row r="155" spans="1:24" ht="7.8" customHeight="1" x14ac:dyDescent="0.15">
      <c r="A155" s="68">
        <v>222</v>
      </c>
      <c r="B155" s="69" t="s">
        <v>410</v>
      </c>
      <c r="C155" s="69" t="s">
        <v>253</v>
      </c>
      <c r="D155" s="69" t="s">
        <v>394</v>
      </c>
      <c r="E155" s="70" t="s">
        <v>411</v>
      </c>
      <c r="F155" s="70" t="s">
        <v>412</v>
      </c>
      <c r="G155" s="70" t="s">
        <v>415</v>
      </c>
      <c r="H155" s="42" t="s">
        <v>3</v>
      </c>
      <c r="I155" s="42" t="s">
        <v>3</v>
      </c>
      <c r="J155" s="41" t="s">
        <v>3</v>
      </c>
      <c r="K155" s="41" t="s">
        <v>3</v>
      </c>
      <c r="L155" s="41" t="s">
        <v>3</v>
      </c>
      <c r="M155" s="41" t="str">
        <f t="shared" si="2"/>
        <v>IfcCableSegmentTypeEnum  some  CONDUCTORSEGMENT</v>
      </c>
      <c r="N155" s="37" t="str">
        <f>_xlfn.CONCAT("Conceitos: ", B155)</f>
        <v>Conceitos: Cabos.Segmento</v>
      </c>
      <c r="O155" s="37" t="str">
        <f>_xlfn.CONCAT(C155," ")</f>
        <v xml:space="preserve">IfcDistributionFlowElement </v>
      </c>
      <c r="P155" s="37" t="str">
        <f>_xlfn.CONCAT(D155," ")</f>
        <v xml:space="preserve">IfcFlowSegment </v>
      </c>
      <c r="Q155" s="65" t="str">
        <f>_xlfn.CONCAT(E155," ")</f>
        <v xml:space="preserve">IfcCableSegment </v>
      </c>
      <c r="R155" s="63" t="str">
        <f>_xlfn.CONCAT(F155, )</f>
        <v>IfcCableSegmentTypeEnum</v>
      </c>
      <c r="S155" s="63" t="str">
        <f>_xlfn.CONCAT(G155, )</f>
        <v>CONDUCTORSEGMENT</v>
      </c>
      <c r="T155" s="37" t="str">
        <f>_xlfn.CONCAT(SUBSTITUTE(N155, "null", " ")," ",SUBSTITUTE(O155, "null", " ")," ",SUBSTITUTE(P155, "null", " ")," ",SUBSTITUTE(Q155, "null", " ")," ", SUBSTITUTE(R155, "null", " ")," ", SUBSTITUTE(S155, "null", " "))</f>
        <v>Conceitos: Cabos.Segmento IfcDistributionFlowElement  IfcFlowSegment  IfcCableSegment  IfcCableSegmentTypeEnum CONDUCTORSEGMENT</v>
      </c>
      <c r="U155" s="37" t="str">
        <f>_xlfn.CONCAT("Consultar  ",V155)</f>
        <v>Consultar  -</v>
      </c>
      <c r="V155" s="64" t="s">
        <v>27</v>
      </c>
      <c r="W155" s="64" t="s">
        <v>27</v>
      </c>
      <c r="X155" s="72" t="str">
        <f>_xlfn.CONCAT("IFC4X3ADD2-key_",A155)</f>
        <v>IFC4X3ADD2-key_222</v>
      </c>
    </row>
    <row r="156" spans="1:24" ht="7.8" customHeight="1" x14ac:dyDescent="0.15">
      <c r="A156" s="68">
        <v>223</v>
      </c>
      <c r="B156" s="69" t="s">
        <v>410</v>
      </c>
      <c r="C156" s="69" t="s">
        <v>253</v>
      </c>
      <c r="D156" s="69" t="s">
        <v>394</v>
      </c>
      <c r="E156" s="70" t="s">
        <v>411</v>
      </c>
      <c r="F156" s="70" t="s">
        <v>412</v>
      </c>
      <c r="G156" s="70" t="s">
        <v>416</v>
      </c>
      <c r="H156" s="42" t="s">
        <v>3</v>
      </c>
      <c r="I156" s="42" t="s">
        <v>3</v>
      </c>
      <c r="J156" s="41" t="s">
        <v>3</v>
      </c>
      <c r="K156" s="41" t="s">
        <v>3</v>
      </c>
      <c r="L156" s="41" t="s">
        <v>3</v>
      </c>
      <c r="M156" s="41" t="str">
        <f t="shared" si="2"/>
        <v>IfcCableSegmentTypeEnum  some  CONTACTWIRESEGMENT</v>
      </c>
      <c r="N156" s="37" t="str">
        <f>_xlfn.CONCAT("Conceitos: ", B156)</f>
        <v>Conceitos: Cabos.Segmento</v>
      </c>
      <c r="O156" s="37" t="str">
        <f>_xlfn.CONCAT(C156," ")</f>
        <v xml:space="preserve">IfcDistributionFlowElement </v>
      </c>
      <c r="P156" s="37" t="str">
        <f>_xlfn.CONCAT(D156," ")</f>
        <v xml:space="preserve">IfcFlowSegment </v>
      </c>
      <c r="Q156" s="65" t="str">
        <f>_xlfn.CONCAT(E156," ")</f>
        <v xml:space="preserve">IfcCableSegment </v>
      </c>
      <c r="R156" s="63" t="str">
        <f>_xlfn.CONCAT(F156, )</f>
        <v>IfcCableSegmentTypeEnum</v>
      </c>
      <c r="S156" s="63" t="str">
        <f>_xlfn.CONCAT(G156, )</f>
        <v>CONTACTWIRESEGMENT</v>
      </c>
      <c r="T156" s="37" t="str">
        <f>_xlfn.CONCAT(SUBSTITUTE(N156, "null", " ")," ",SUBSTITUTE(O156, "null", " ")," ",SUBSTITUTE(P156, "null", " ")," ",SUBSTITUTE(Q156, "null", " ")," ", SUBSTITUTE(R156, "null", " ")," ", SUBSTITUTE(S156, "null", " "))</f>
        <v>Conceitos: Cabos.Segmento IfcDistributionFlowElement  IfcFlowSegment  IfcCableSegment  IfcCableSegmentTypeEnum CONTACTWIRESEGMENT</v>
      </c>
      <c r="U156" s="37" t="str">
        <f>_xlfn.CONCAT("Consultar  ",V156)</f>
        <v>Consultar  -</v>
      </c>
      <c r="V156" s="64" t="s">
        <v>27</v>
      </c>
      <c r="W156" s="64" t="s">
        <v>27</v>
      </c>
      <c r="X156" s="72" t="str">
        <f>_xlfn.CONCAT("IFC4X3ADD2-key_",A156)</f>
        <v>IFC4X3ADD2-key_223</v>
      </c>
    </row>
    <row r="157" spans="1:24" ht="7.8" customHeight="1" x14ac:dyDescent="0.15">
      <c r="A157" s="68">
        <v>224</v>
      </c>
      <c r="B157" s="69" t="s">
        <v>410</v>
      </c>
      <c r="C157" s="69" t="s">
        <v>253</v>
      </c>
      <c r="D157" s="69" t="s">
        <v>394</v>
      </c>
      <c r="E157" s="70" t="s">
        <v>411</v>
      </c>
      <c r="F157" s="70" t="s">
        <v>412</v>
      </c>
      <c r="G157" s="70" t="s">
        <v>417</v>
      </c>
      <c r="H157" s="42" t="s">
        <v>3</v>
      </c>
      <c r="I157" s="42" t="s">
        <v>3</v>
      </c>
      <c r="J157" s="41" t="s">
        <v>3</v>
      </c>
      <c r="K157" s="41" t="s">
        <v>3</v>
      </c>
      <c r="L157" s="41" t="s">
        <v>3</v>
      </c>
      <c r="M157" s="41" t="str">
        <f t="shared" si="2"/>
        <v>IfcCableSegmentTypeEnum  some  CORESEGMENT</v>
      </c>
      <c r="N157" s="37" t="str">
        <f>_xlfn.CONCAT("Conceitos: ", B157)</f>
        <v>Conceitos: Cabos.Segmento</v>
      </c>
      <c r="O157" s="37" t="str">
        <f>_xlfn.CONCAT(C157," ")</f>
        <v xml:space="preserve">IfcDistributionFlowElement </v>
      </c>
      <c r="P157" s="37" t="str">
        <f>_xlfn.CONCAT(D157," ")</f>
        <v xml:space="preserve">IfcFlowSegment </v>
      </c>
      <c r="Q157" s="65" t="str">
        <f>_xlfn.CONCAT(E157," ")</f>
        <v xml:space="preserve">IfcCableSegment </v>
      </c>
      <c r="R157" s="63" t="str">
        <f>_xlfn.CONCAT(F157, )</f>
        <v>IfcCableSegmentTypeEnum</v>
      </c>
      <c r="S157" s="63" t="str">
        <f>_xlfn.CONCAT(G157, )</f>
        <v>CORESEGMENT</v>
      </c>
      <c r="T157" s="37" t="str">
        <f>_xlfn.CONCAT(SUBSTITUTE(N157, "null", " ")," ",SUBSTITUTE(O157, "null", " ")," ",SUBSTITUTE(P157, "null", " ")," ",SUBSTITUTE(Q157, "null", " ")," ", SUBSTITUTE(R157, "null", " ")," ", SUBSTITUTE(S157, "null", " "))</f>
        <v>Conceitos: Cabos.Segmento IfcDistributionFlowElement  IfcFlowSegment  IfcCableSegment  IfcCableSegmentTypeEnum CORESEGMENT</v>
      </c>
      <c r="U157" s="37" t="str">
        <f>_xlfn.CONCAT("Consultar  ",V157)</f>
        <v>Consultar  -</v>
      </c>
      <c r="V157" s="64" t="s">
        <v>27</v>
      </c>
      <c r="W157" s="64" t="s">
        <v>27</v>
      </c>
      <c r="X157" s="72" t="str">
        <f>_xlfn.CONCAT("IFC4X3ADD2-key_",A157)</f>
        <v>IFC4X3ADD2-key_224</v>
      </c>
    </row>
    <row r="158" spans="1:24" ht="7.8" customHeight="1" x14ac:dyDescent="0.15">
      <c r="A158" s="68">
        <v>225</v>
      </c>
      <c r="B158" s="69" t="s">
        <v>410</v>
      </c>
      <c r="C158" s="69" t="s">
        <v>253</v>
      </c>
      <c r="D158" s="69" t="s">
        <v>394</v>
      </c>
      <c r="E158" s="70" t="s">
        <v>411</v>
      </c>
      <c r="F158" s="70" t="s">
        <v>412</v>
      </c>
      <c r="G158" s="70" t="s">
        <v>418</v>
      </c>
      <c r="H158" s="42" t="s">
        <v>3</v>
      </c>
      <c r="I158" s="42" t="s">
        <v>3</v>
      </c>
      <c r="J158" s="41" t="s">
        <v>3</v>
      </c>
      <c r="K158" s="41" t="s">
        <v>3</v>
      </c>
      <c r="L158" s="41" t="s">
        <v>3</v>
      </c>
      <c r="M158" s="41" t="str">
        <f t="shared" si="2"/>
        <v>IfcCableSegmentTypeEnum  some  FIBERSEGMENT</v>
      </c>
      <c r="N158" s="37" t="str">
        <f>_xlfn.CONCAT("Conceitos: ", B158)</f>
        <v>Conceitos: Cabos.Segmento</v>
      </c>
      <c r="O158" s="37" t="str">
        <f>_xlfn.CONCAT(C158," ")</f>
        <v xml:space="preserve">IfcDistributionFlowElement </v>
      </c>
      <c r="P158" s="37" t="str">
        <f>_xlfn.CONCAT(D158," ")</f>
        <v xml:space="preserve">IfcFlowSegment </v>
      </c>
      <c r="Q158" s="65" t="str">
        <f>_xlfn.CONCAT(E158," ")</f>
        <v xml:space="preserve">IfcCableSegment </v>
      </c>
      <c r="R158" s="63" t="str">
        <f>_xlfn.CONCAT(F158, )</f>
        <v>IfcCableSegmentTypeEnum</v>
      </c>
      <c r="S158" s="63" t="str">
        <f>_xlfn.CONCAT(G158, )</f>
        <v>FIBERSEGMENT</v>
      </c>
      <c r="T158" s="37" t="str">
        <f>_xlfn.CONCAT(SUBSTITUTE(N158, "null", " ")," ",SUBSTITUTE(O158, "null", " ")," ",SUBSTITUTE(P158, "null", " ")," ",SUBSTITUTE(Q158, "null", " ")," ", SUBSTITUTE(R158, "null", " ")," ", SUBSTITUTE(S158, "null", " "))</f>
        <v>Conceitos: Cabos.Segmento IfcDistributionFlowElement  IfcFlowSegment  IfcCableSegment  IfcCableSegmentTypeEnum FIBERSEGMENT</v>
      </c>
      <c r="U158" s="37" t="str">
        <f>_xlfn.CONCAT("Consultar  ",V158)</f>
        <v>Consultar  -</v>
      </c>
      <c r="V158" s="64" t="s">
        <v>27</v>
      </c>
      <c r="W158" s="64" t="s">
        <v>27</v>
      </c>
      <c r="X158" s="72" t="str">
        <f>_xlfn.CONCAT("IFC4X3ADD2-key_",A158)</f>
        <v>IFC4X3ADD2-key_225</v>
      </c>
    </row>
    <row r="159" spans="1:24" ht="7.8" customHeight="1" x14ac:dyDescent="0.15">
      <c r="A159" s="68">
        <v>226</v>
      </c>
      <c r="B159" s="69" t="s">
        <v>410</v>
      </c>
      <c r="C159" s="69" t="s">
        <v>253</v>
      </c>
      <c r="D159" s="69" t="s">
        <v>394</v>
      </c>
      <c r="E159" s="70" t="s">
        <v>411</v>
      </c>
      <c r="F159" s="70" t="s">
        <v>412</v>
      </c>
      <c r="G159" s="70" t="s">
        <v>419</v>
      </c>
      <c r="H159" s="42" t="s">
        <v>3</v>
      </c>
      <c r="I159" s="42" t="s">
        <v>3</v>
      </c>
      <c r="J159" s="41" t="s">
        <v>3</v>
      </c>
      <c r="K159" s="41" t="s">
        <v>3</v>
      </c>
      <c r="L159" s="41" t="s">
        <v>3</v>
      </c>
      <c r="M159" s="41" t="str">
        <f t="shared" si="2"/>
        <v>IfcCableSegmentTypeEnum  some  FIBERTUBE</v>
      </c>
      <c r="N159" s="37" t="str">
        <f>_xlfn.CONCAT("Conceitos: ", B159)</f>
        <v>Conceitos: Cabos.Segmento</v>
      </c>
      <c r="O159" s="37" t="str">
        <f>_xlfn.CONCAT(C159," ")</f>
        <v xml:space="preserve">IfcDistributionFlowElement </v>
      </c>
      <c r="P159" s="37" t="str">
        <f>_xlfn.CONCAT(D159," ")</f>
        <v xml:space="preserve">IfcFlowSegment </v>
      </c>
      <c r="Q159" s="65" t="str">
        <f>_xlfn.CONCAT(E159," ")</f>
        <v xml:space="preserve">IfcCableSegment </v>
      </c>
      <c r="R159" s="63" t="str">
        <f>_xlfn.CONCAT(F159, )</f>
        <v>IfcCableSegmentTypeEnum</v>
      </c>
      <c r="S159" s="63" t="str">
        <f>_xlfn.CONCAT(G159, )</f>
        <v>FIBERTUBE</v>
      </c>
      <c r="T159" s="37" t="str">
        <f>_xlfn.CONCAT(SUBSTITUTE(N159, "null", " ")," ",SUBSTITUTE(O159, "null", " ")," ",SUBSTITUTE(P159, "null", " ")," ",SUBSTITUTE(Q159, "null", " ")," ", SUBSTITUTE(R159, "null", " ")," ", SUBSTITUTE(S159, "null", " "))</f>
        <v>Conceitos: Cabos.Segmento IfcDistributionFlowElement  IfcFlowSegment  IfcCableSegment  IfcCableSegmentTypeEnum FIBERTUBE</v>
      </c>
      <c r="U159" s="37" t="str">
        <f>_xlfn.CONCAT("Consultar  ",V159)</f>
        <v>Consultar  -</v>
      </c>
      <c r="V159" s="64" t="s">
        <v>27</v>
      </c>
      <c r="W159" s="64" t="s">
        <v>27</v>
      </c>
      <c r="X159" s="72" t="str">
        <f>_xlfn.CONCAT("IFC4X3ADD2-key_",A159)</f>
        <v>IFC4X3ADD2-key_226</v>
      </c>
    </row>
    <row r="160" spans="1:24" ht="7.8" customHeight="1" x14ac:dyDescent="0.15">
      <c r="A160" s="68">
        <v>227</v>
      </c>
      <c r="B160" s="69" t="s">
        <v>410</v>
      </c>
      <c r="C160" s="69" t="s">
        <v>253</v>
      </c>
      <c r="D160" s="69" t="s">
        <v>394</v>
      </c>
      <c r="E160" s="70" t="s">
        <v>411</v>
      </c>
      <c r="F160" s="70" t="s">
        <v>412</v>
      </c>
      <c r="G160" s="70" t="s">
        <v>420</v>
      </c>
      <c r="H160" s="42" t="s">
        <v>3</v>
      </c>
      <c r="I160" s="42" t="s">
        <v>3</v>
      </c>
      <c r="J160" s="41" t="s">
        <v>3</v>
      </c>
      <c r="K160" s="41" t="s">
        <v>3</v>
      </c>
      <c r="L160" s="41" t="s">
        <v>3</v>
      </c>
      <c r="M160" s="41" t="str">
        <f t="shared" si="2"/>
        <v>IfcCableSegmentTypeEnum  some  OPTICALCABLESEGMENT</v>
      </c>
      <c r="N160" s="37" t="str">
        <f>_xlfn.CONCAT("Conceitos: ", B160)</f>
        <v>Conceitos: Cabos.Segmento</v>
      </c>
      <c r="O160" s="37" t="str">
        <f>_xlfn.CONCAT(C160," ")</f>
        <v xml:space="preserve">IfcDistributionFlowElement </v>
      </c>
      <c r="P160" s="37" t="str">
        <f>_xlfn.CONCAT(D160," ")</f>
        <v xml:space="preserve">IfcFlowSegment </v>
      </c>
      <c r="Q160" s="65" t="str">
        <f>_xlfn.CONCAT(E160," ")</f>
        <v xml:space="preserve">IfcCableSegment </v>
      </c>
      <c r="R160" s="63" t="str">
        <f>_xlfn.CONCAT(F160, )</f>
        <v>IfcCableSegmentTypeEnum</v>
      </c>
      <c r="S160" s="63" t="str">
        <f>_xlfn.CONCAT(G160, )</f>
        <v>OPTICALCABLESEGMENT</v>
      </c>
      <c r="T160" s="37" t="str">
        <f>_xlfn.CONCAT(SUBSTITUTE(N160, "null", " ")," ",SUBSTITUTE(O160, "null", " ")," ",SUBSTITUTE(P160, "null", " ")," ",SUBSTITUTE(Q160, "null", " ")," ", SUBSTITUTE(R160, "null", " ")," ", SUBSTITUTE(S160, "null", " "))</f>
        <v>Conceitos: Cabos.Segmento IfcDistributionFlowElement  IfcFlowSegment  IfcCableSegment  IfcCableSegmentTypeEnum OPTICALCABLESEGMENT</v>
      </c>
      <c r="U160" s="37" t="str">
        <f>_xlfn.CONCAT("Consultar  ",V160)</f>
        <v>Consultar  -</v>
      </c>
      <c r="V160" s="64" t="s">
        <v>27</v>
      </c>
      <c r="W160" s="64" t="s">
        <v>27</v>
      </c>
      <c r="X160" s="72" t="str">
        <f>_xlfn.CONCAT("IFC4X3ADD2-key_",A160)</f>
        <v>IFC4X3ADD2-key_227</v>
      </c>
    </row>
    <row r="161" spans="1:24" ht="7.8" customHeight="1" x14ac:dyDescent="0.15">
      <c r="A161" s="68">
        <v>228</v>
      </c>
      <c r="B161" s="69" t="s">
        <v>410</v>
      </c>
      <c r="C161" s="69" t="s">
        <v>253</v>
      </c>
      <c r="D161" s="69" t="s">
        <v>394</v>
      </c>
      <c r="E161" s="70" t="s">
        <v>411</v>
      </c>
      <c r="F161" s="70" t="s">
        <v>412</v>
      </c>
      <c r="G161" s="70" t="s">
        <v>421</v>
      </c>
      <c r="H161" s="42" t="s">
        <v>3</v>
      </c>
      <c r="I161" s="42" t="s">
        <v>3</v>
      </c>
      <c r="J161" s="41" t="s">
        <v>3</v>
      </c>
      <c r="K161" s="41" t="s">
        <v>3</v>
      </c>
      <c r="L161" s="41" t="s">
        <v>3</v>
      </c>
      <c r="M161" s="41" t="str">
        <f t="shared" si="2"/>
        <v>IfcCableSegmentTypeEnum  some  STITCHWIRE</v>
      </c>
      <c r="N161" s="37" t="str">
        <f>_xlfn.CONCAT("Conceitos: ", B161)</f>
        <v>Conceitos: Cabos.Segmento</v>
      </c>
      <c r="O161" s="37" t="str">
        <f>_xlfn.CONCAT(C161," ")</f>
        <v xml:space="preserve">IfcDistributionFlowElement </v>
      </c>
      <c r="P161" s="37" t="str">
        <f>_xlfn.CONCAT(D161," ")</f>
        <v xml:space="preserve">IfcFlowSegment </v>
      </c>
      <c r="Q161" s="65" t="str">
        <f>_xlfn.CONCAT(E161," ")</f>
        <v xml:space="preserve">IfcCableSegment </v>
      </c>
      <c r="R161" s="63" t="str">
        <f>_xlfn.CONCAT(F161, )</f>
        <v>IfcCableSegmentTypeEnum</v>
      </c>
      <c r="S161" s="63" t="str">
        <f>_xlfn.CONCAT(G161, )</f>
        <v>STITCHWIRE</v>
      </c>
      <c r="T161" s="37" t="str">
        <f>_xlfn.CONCAT(SUBSTITUTE(N161, "null", " ")," ",SUBSTITUTE(O161, "null", " ")," ",SUBSTITUTE(P161, "null", " ")," ",SUBSTITUTE(Q161, "null", " ")," ", SUBSTITUTE(R161, "null", " ")," ", SUBSTITUTE(S161, "null", " "))</f>
        <v>Conceitos: Cabos.Segmento IfcDistributionFlowElement  IfcFlowSegment  IfcCableSegment  IfcCableSegmentTypeEnum STITCHWIRE</v>
      </c>
      <c r="U161" s="37" t="str">
        <f>_xlfn.CONCAT("Consultar  ",V161)</f>
        <v>Consultar  -</v>
      </c>
      <c r="V161" s="64" t="s">
        <v>27</v>
      </c>
      <c r="W161" s="64" t="s">
        <v>27</v>
      </c>
      <c r="X161" s="72" t="str">
        <f>_xlfn.CONCAT("IFC4X3ADD2-key_",A161)</f>
        <v>IFC4X3ADD2-key_228</v>
      </c>
    </row>
    <row r="162" spans="1:24" ht="7.8" customHeight="1" x14ac:dyDescent="0.15">
      <c r="A162" s="68">
        <v>229</v>
      </c>
      <c r="B162" s="69" t="s">
        <v>410</v>
      </c>
      <c r="C162" s="69" t="s">
        <v>253</v>
      </c>
      <c r="D162" s="69" t="s">
        <v>394</v>
      </c>
      <c r="E162" s="70" t="s">
        <v>411</v>
      </c>
      <c r="F162" s="70" t="s">
        <v>412</v>
      </c>
      <c r="G162" s="70" t="s">
        <v>422</v>
      </c>
      <c r="H162" s="42" t="s">
        <v>3</v>
      </c>
      <c r="I162" s="42" t="s">
        <v>3</v>
      </c>
      <c r="J162" s="41" t="s">
        <v>3</v>
      </c>
      <c r="K162" s="41" t="s">
        <v>3</v>
      </c>
      <c r="L162" s="41" t="s">
        <v>3</v>
      </c>
      <c r="M162" s="41" t="str">
        <f t="shared" si="2"/>
        <v>IfcCableSegmentTypeEnum  some  WIREPAIRSEGMENT</v>
      </c>
      <c r="N162" s="37" t="str">
        <f>_xlfn.CONCAT("Conceitos: ", B162)</f>
        <v>Conceitos: Cabos.Segmento</v>
      </c>
      <c r="O162" s="37" t="str">
        <f>_xlfn.CONCAT(C162," ")</f>
        <v xml:space="preserve">IfcDistributionFlowElement </v>
      </c>
      <c r="P162" s="37" t="str">
        <f>_xlfn.CONCAT(D162," ")</f>
        <v xml:space="preserve">IfcFlowSegment </v>
      </c>
      <c r="Q162" s="65" t="str">
        <f>_xlfn.CONCAT(E162," ")</f>
        <v xml:space="preserve">IfcCableSegment </v>
      </c>
      <c r="R162" s="63" t="str">
        <f>_xlfn.CONCAT(F162, )</f>
        <v>IfcCableSegmentTypeEnum</v>
      </c>
      <c r="S162" s="63" t="str">
        <f>_xlfn.CONCAT(G162, )</f>
        <v>WIREPAIRSEGMENT</v>
      </c>
      <c r="T162" s="37" t="str">
        <f>_xlfn.CONCAT(SUBSTITUTE(N162, "null", " ")," ",SUBSTITUTE(O162, "null", " ")," ",SUBSTITUTE(P162, "null", " ")," ",SUBSTITUTE(Q162, "null", " ")," ", SUBSTITUTE(R162, "null", " ")," ", SUBSTITUTE(S162, "null", " "))</f>
        <v>Conceitos: Cabos.Segmento IfcDistributionFlowElement  IfcFlowSegment  IfcCableSegment  IfcCableSegmentTypeEnum WIREPAIRSEGMENT</v>
      </c>
      <c r="U162" s="37" t="str">
        <f>_xlfn.CONCAT("Consultar  ",V162)</f>
        <v>Consultar  -</v>
      </c>
      <c r="V162" s="64" t="s">
        <v>27</v>
      </c>
      <c r="W162" s="64" t="s">
        <v>27</v>
      </c>
      <c r="X162" s="72" t="str">
        <f>_xlfn.CONCAT("IFC4X3ADD2-key_",A162)</f>
        <v>IFC4X3ADD2-key_229</v>
      </c>
    </row>
    <row r="163" spans="1:24" ht="7.8" customHeight="1" x14ac:dyDescent="0.15">
      <c r="A163" s="68">
        <v>230</v>
      </c>
      <c r="B163" s="69" t="s">
        <v>423</v>
      </c>
      <c r="C163" s="69" t="s">
        <v>253</v>
      </c>
      <c r="D163" s="69" t="s">
        <v>346</v>
      </c>
      <c r="E163" s="70" t="s">
        <v>424</v>
      </c>
      <c r="F163" s="70" t="s">
        <v>425</v>
      </c>
      <c r="G163" s="70" t="s">
        <v>426</v>
      </c>
      <c r="H163" s="42" t="s">
        <v>3</v>
      </c>
      <c r="I163" s="42" t="s">
        <v>3</v>
      </c>
      <c r="J163" s="41" t="s">
        <v>3</v>
      </c>
      <c r="K163" s="41" t="s">
        <v>3</v>
      </c>
      <c r="L163" s="41" t="s">
        <v>3</v>
      </c>
      <c r="M163" s="41" t="str">
        <f t="shared" si="2"/>
        <v>IfcChillerTypeEnum  some  AIRCOOLED</v>
      </c>
      <c r="N163" s="37" t="str">
        <f>_xlfn.CONCAT("Conceitos: ", B163)</f>
        <v>Conceitos: Chillers</v>
      </c>
      <c r="O163" s="37" t="str">
        <f>_xlfn.CONCAT(C163," ")</f>
        <v xml:space="preserve">IfcDistributionFlowElement </v>
      </c>
      <c r="P163" s="37" t="str">
        <f>_xlfn.CONCAT(D163," ")</f>
        <v xml:space="preserve">IfcEnergyConversionDevice </v>
      </c>
      <c r="Q163" s="65" t="str">
        <f>_xlfn.CONCAT(E163," ")</f>
        <v xml:space="preserve">IfcChiller </v>
      </c>
      <c r="R163" s="63" t="str">
        <f>_xlfn.CONCAT(F163, )</f>
        <v>IfcChillerTypeEnum</v>
      </c>
      <c r="S163" s="63" t="str">
        <f>_xlfn.CONCAT(G163, )</f>
        <v>AIRCOOLED</v>
      </c>
      <c r="T163" s="37" t="str">
        <f>_xlfn.CONCAT(SUBSTITUTE(N163, "null", " ")," ",SUBSTITUTE(O163, "null", " ")," ",SUBSTITUTE(P163, "null", " ")," ",SUBSTITUTE(Q163, "null", " ")," ", SUBSTITUTE(R163, "null", " ")," ", SUBSTITUTE(S163, "null", " "))</f>
        <v>Conceitos: Chillers IfcDistributionFlowElement  IfcEnergyConversionDevice  IfcChiller  IfcChillerTypeEnum AIRCOOLED</v>
      </c>
      <c r="U163" s="37" t="str">
        <f>_xlfn.CONCAT("Consultar  ",V163)</f>
        <v>Consultar  -</v>
      </c>
      <c r="V163" s="64" t="s">
        <v>27</v>
      </c>
      <c r="W163" s="64" t="s">
        <v>27</v>
      </c>
      <c r="X163" s="72" t="str">
        <f>_xlfn.CONCAT("IFC4X3ADD2-key_",A163)</f>
        <v>IFC4X3ADD2-key_230</v>
      </c>
    </row>
    <row r="164" spans="1:24" ht="7.8" customHeight="1" x14ac:dyDescent="0.15">
      <c r="A164" s="68">
        <v>231</v>
      </c>
      <c r="B164" s="69" t="s">
        <v>423</v>
      </c>
      <c r="C164" s="69" t="s">
        <v>253</v>
      </c>
      <c r="D164" s="69" t="s">
        <v>346</v>
      </c>
      <c r="E164" s="70" t="s">
        <v>424</v>
      </c>
      <c r="F164" s="70" t="s">
        <v>425</v>
      </c>
      <c r="G164" s="70" t="s">
        <v>427</v>
      </c>
      <c r="H164" s="42" t="s">
        <v>3</v>
      </c>
      <c r="I164" s="42" t="s">
        <v>3</v>
      </c>
      <c r="J164" s="41" t="s">
        <v>3</v>
      </c>
      <c r="K164" s="41" t="s">
        <v>3</v>
      </c>
      <c r="L164" s="41" t="s">
        <v>3</v>
      </c>
      <c r="M164" s="41" t="str">
        <f t="shared" si="2"/>
        <v>IfcChillerTypeEnum  some  HEATRECOVERY</v>
      </c>
      <c r="N164" s="37" t="str">
        <f>_xlfn.CONCAT("Conceitos: ", B164)</f>
        <v>Conceitos: Chillers</v>
      </c>
      <c r="O164" s="37" t="str">
        <f>_xlfn.CONCAT(C164," ")</f>
        <v xml:space="preserve">IfcDistributionFlowElement </v>
      </c>
      <c r="P164" s="37" t="str">
        <f>_xlfn.CONCAT(D164," ")</f>
        <v xml:space="preserve">IfcEnergyConversionDevice </v>
      </c>
      <c r="Q164" s="65" t="str">
        <f>_xlfn.CONCAT(E164," ")</f>
        <v xml:space="preserve">IfcChiller </v>
      </c>
      <c r="R164" s="63" t="str">
        <f>_xlfn.CONCAT(F164, )</f>
        <v>IfcChillerTypeEnum</v>
      </c>
      <c r="S164" s="63" t="str">
        <f>_xlfn.CONCAT(G164, )</f>
        <v>HEATRECOVERY</v>
      </c>
      <c r="T164" s="37" t="str">
        <f>_xlfn.CONCAT(SUBSTITUTE(N164, "null", " ")," ",SUBSTITUTE(O164, "null", " ")," ",SUBSTITUTE(P164, "null", " ")," ",SUBSTITUTE(Q164, "null", " ")," ", SUBSTITUTE(R164, "null", " ")," ", SUBSTITUTE(S164, "null", " "))</f>
        <v>Conceitos: Chillers IfcDistributionFlowElement  IfcEnergyConversionDevice  IfcChiller  IfcChillerTypeEnum HEATRECOVERY</v>
      </c>
      <c r="U164" s="37" t="str">
        <f>_xlfn.CONCAT("Consultar  ",V164)</f>
        <v>Consultar  -</v>
      </c>
      <c r="V164" s="64" t="s">
        <v>27</v>
      </c>
      <c r="W164" s="64" t="s">
        <v>27</v>
      </c>
      <c r="X164" s="72" t="str">
        <f>_xlfn.CONCAT("IFC4X3ADD2-key_",A164)</f>
        <v>IFC4X3ADD2-key_231</v>
      </c>
    </row>
    <row r="165" spans="1:24" ht="7.8" customHeight="1" x14ac:dyDescent="0.15">
      <c r="A165" s="68">
        <v>232</v>
      </c>
      <c r="B165" s="69" t="s">
        <v>423</v>
      </c>
      <c r="C165" s="69" t="s">
        <v>253</v>
      </c>
      <c r="D165" s="69" t="s">
        <v>346</v>
      </c>
      <c r="E165" s="70" t="s">
        <v>424</v>
      </c>
      <c r="F165" s="70" t="s">
        <v>425</v>
      </c>
      <c r="G165" s="70" t="s">
        <v>428</v>
      </c>
      <c r="H165" s="42" t="s">
        <v>3</v>
      </c>
      <c r="I165" s="42" t="s">
        <v>3</v>
      </c>
      <c r="J165" s="41" t="s">
        <v>3</v>
      </c>
      <c r="K165" s="41" t="s">
        <v>3</v>
      </c>
      <c r="L165" s="41" t="s">
        <v>3</v>
      </c>
      <c r="M165" s="41" t="str">
        <f t="shared" si="2"/>
        <v>IfcChillerTypeEnum  some  WATERCOOLED</v>
      </c>
      <c r="N165" s="37" t="str">
        <f>_xlfn.CONCAT("Conceitos: ", B165)</f>
        <v>Conceitos: Chillers</v>
      </c>
      <c r="O165" s="37" t="str">
        <f>_xlfn.CONCAT(C165," ")</f>
        <v xml:space="preserve">IfcDistributionFlowElement </v>
      </c>
      <c r="P165" s="37" t="str">
        <f>_xlfn.CONCAT(D165," ")</f>
        <v xml:space="preserve">IfcEnergyConversionDevice </v>
      </c>
      <c r="Q165" s="65" t="str">
        <f>_xlfn.CONCAT(E165," ")</f>
        <v xml:space="preserve">IfcChiller </v>
      </c>
      <c r="R165" s="63" t="str">
        <f>_xlfn.CONCAT(F165, )</f>
        <v>IfcChillerTypeEnum</v>
      </c>
      <c r="S165" s="63" t="str">
        <f>_xlfn.CONCAT(G165, )</f>
        <v>WATERCOOLED</v>
      </c>
      <c r="T165" s="37" t="str">
        <f>_xlfn.CONCAT(SUBSTITUTE(N165, "null", " ")," ",SUBSTITUTE(O165, "null", " ")," ",SUBSTITUTE(P165, "null", " ")," ",SUBSTITUTE(Q165, "null", " ")," ", SUBSTITUTE(R165, "null", " ")," ", SUBSTITUTE(S165, "null", " "))</f>
        <v>Conceitos: Chillers IfcDistributionFlowElement  IfcEnergyConversionDevice  IfcChiller  IfcChillerTypeEnum WATERCOOLED</v>
      </c>
      <c r="U165" s="37" t="str">
        <f>_xlfn.CONCAT("Consultar  ",V165)</f>
        <v>Consultar  -</v>
      </c>
      <c r="V165" s="64" t="s">
        <v>27</v>
      </c>
      <c r="W165" s="64" t="s">
        <v>27</v>
      </c>
      <c r="X165" s="72" t="str">
        <f>_xlfn.CONCAT("IFC4X3ADD2-key_",A165)</f>
        <v>IFC4X3ADD2-key_232</v>
      </c>
    </row>
    <row r="166" spans="1:24" ht="7.8" customHeight="1" x14ac:dyDescent="0.15">
      <c r="A166" s="68">
        <v>233</v>
      </c>
      <c r="B166" s="69" t="s">
        <v>429</v>
      </c>
      <c r="C166" s="69" t="s">
        <v>253</v>
      </c>
      <c r="D166" s="69" t="s">
        <v>346</v>
      </c>
      <c r="E166" s="70" t="s">
        <v>430</v>
      </c>
      <c r="F166" s="70" t="s">
        <v>431</v>
      </c>
      <c r="G166" s="70" t="s">
        <v>432</v>
      </c>
      <c r="H166" s="42" t="s">
        <v>3</v>
      </c>
      <c r="I166" s="42" t="s">
        <v>3</v>
      </c>
      <c r="J166" s="41" t="s">
        <v>3</v>
      </c>
      <c r="K166" s="41" t="s">
        <v>3</v>
      </c>
      <c r="L166" s="41" t="s">
        <v>3</v>
      </c>
      <c r="M166" s="41" t="str">
        <f t="shared" si="2"/>
        <v>IfcCoilTypeEnum  some  DXCOOLINGCOIL</v>
      </c>
      <c r="N166" s="37" t="str">
        <f>_xlfn.CONCAT("Conceitos: ", B166)</f>
        <v>Conceitos: Serpentinas</v>
      </c>
      <c r="O166" s="37" t="str">
        <f>_xlfn.CONCAT(C166," ")</f>
        <v xml:space="preserve">IfcDistributionFlowElement </v>
      </c>
      <c r="P166" s="37" t="str">
        <f>_xlfn.CONCAT(D166," ")</f>
        <v xml:space="preserve">IfcEnergyConversionDevice </v>
      </c>
      <c r="Q166" s="65" t="str">
        <f>_xlfn.CONCAT(E166," ")</f>
        <v xml:space="preserve">IfcCoil </v>
      </c>
      <c r="R166" s="63" t="str">
        <f>_xlfn.CONCAT(F166, )</f>
        <v>IfcCoilTypeEnum</v>
      </c>
      <c r="S166" s="63" t="str">
        <f>_xlfn.CONCAT(G166, )</f>
        <v>DXCOOLINGCOIL</v>
      </c>
      <c r="T166" s="37" t="str">
        <f>_xlfn.CONCAT(SUBSTITUTE(N166, "null", " ")," ",SUBSTITUTE(O166, "null", " ")," ",SUBSTITUTE(P166, "null", " ")," ",SUBSTITUTE(Q166, "null", " ")," ", SUBSTITUTE(R166, "null", " ")," ", SUBSTITUTE(S166, "null", " "))</f>
        <v>Conceitos: Serpentinas IfcDistributionFlowElement  IfcEnergyConversionDevice  IfcCoil  IfcCoilTypeEnum DXCOOLINGCOIL</v>
      </c>
      <c r="U166" s="37" t="str">
        <f>_xlfn.CONCAT("Consultar  ",V166)</f>
        <v>Consultar  -</v>
      </c>
      <c r="V166" s="64" t="s">
        <v>27</v>
      </c>
      <c r="W166" s="64" t="s">
        <v>27</v>
      </c>
      <c r="X166" s="72" t="str">
        <f>_xlfn.CONCAT("IFC4X3ADD2-key_",A166)</f>
        <v>IFC4X3ADD2-key_233</v>
      </c>
    </row>
    <row r="167" spans="1:24" ht="7.8" customHeight="1" x14ac:dyDescent="0.15">
      <c r="A167" s="68">
        <v>234</v>
      </c>
      <c r="B167" s="69" t="s">
        <v>429</v>
      </c>
      <c r="C167" s="69" t="s">
        <v>253</v>
      </c>
      <c r="D167" s="69" t="s">
        <v>346</v>
      </c>
      <c r="E167" s="70" t="s">
        <v>430</v>
      </c>
      <c r="F167" s="70" t="s">
        <v>431</v>
      </c>
      <c r="G167" s="70" t="s">
        <v>433</v>
      </c>
      <c r="H167" s="42" t="s">
        <v>3</v>
      </c>
      <c r="I167" s="42" t="s">
        <v>3</v>
      </c>
      <c r="J167" s="41" t="s">
        <v>3</v>
      </c>
      <c r="K167" s="41" t="s">
        <v>3</v>
      </c>
      <c r="L167" s="41" t="s">
        <v>3</v>
      </c>
      <c r="M167" s="41" t="str">
        <f t="shared" si="2"/>
        <v>IfcCoilTypeEnum  some  ELECTRICHEATINGCOIL</v>
      </c>
      <c r="N167" s="37" t="str">
        <f>_xlfn.CONCAT("Conceitos: ", B167)</f>
        <v>Conceitos: Serpentinas</v>
      </c>
      <c r="O167" s="37" t="str">
        <f>_xlfn.CONCAT(C167," ")</f>
        <v xml:space="preserve">IfcDistributionFlowElement </v>
      </c>
      <c r="P167" s="37" t="str">
        <f>_xlfn.CONCAT(D167," ")</f>
        <v xml:space="preserve">IfcEnergyConversionDevice </v>
      </c>
      <c r="Q167" s="65" t="str">
        <f>_xlfn.CONCAT(E167," ")</f>
        <v xml:space="preserve">IfcCoil </v>
      </c>
      <c r="R167" s="63" t="str">
        <f>_xlfn.CONCAT(F167, )</f>
        <v>IfcCoilTypeEnum</v>
      </c>
      <c r="S167" s="63" t="str">
        <f>_xlfn.CONCAT(G167, )</f>
        <v>ELECTRICHEATINGCOIL</v>
      </c>
      <c r="T167" s="37" t="str">
        <f>_xlfn.CONCAT(SUBSTITUTE(N167, "null", " ")," ",SUBSTITUTE(O167, "null", " ")," ",SUBSTITUTE(P167, "null", " ")," ",SUBSTITUTE(Q167, "null", " ")," ", SUBSTITUTE(R167, "null", " ")," ", SUBSTITUTE(S167, "null", " "))</f>
        <v>Conceitos: Serpentinas IfcDistributionFlowElement  IfcEnergyConversionDevice  IfcCoil  IfcCoilTypeEnum ELECTRICHEATINGCOIL</v>
      </c>
      <c r="U167" s="37" t="str">
        <f>_xlfn.CONCAT("Consultar  ",V167)</f>
        <v>Consultar  -</v>
      </c>
      <c r="V167" s="64" t="s">
        <v>27</v>
      </c>
      <c r="W167" s="64" t="s">
        <v>27</v>
      </c>
      <c r="X167" s="72" t="str">
        <f>_xlfn.CONCAT("IFC4X3ADD2-key_",A167)</f>
        <v>IFC4X3ADD2-key_234</v>
      </c>
    </row>
    <row r="168" spans="1:24" ht="7.8" customHeight="1" x14ac:dyDescent="0.15">
      <c r="A168" s="68">
        <v>235</v>
      </c>
      <c r="B168" s="69" t="s">
        <v>429</v>
      </c>
      <c r="C168" s="69" t="s">
        <v>253</v>
      </c>
      <c r="D168" s="69" t="s">
        <v>346</v>
      </c>
      <c r="E168" s="70" t="s">
        <v>430</v>
      </c>
      <c r="F168" s="70" t="s">
        <v>431</v>
      </c>
      <c r="G168" s="70" t="s">
        <v>434</v>
      </c>
      <c r="H168" s="42" t="s">
        <v>3</v>
      </c>
      <c r="I168" s="42" t="s">
        <v>3</v>
      </c>
      <c r="J168" s="41" t="s">
        <v>3</v>
      </c>
      <c r="K168" s="41" t="s">
        <v>3</v>
      </c>
      <c r="L168" s="41" t="s">
        <v>3</v>
      </c>
      <c r="M168" s="41" t="str">
        <f t="shared" si="2"/>
        <v>IfcCoilTypeEnum  some  GASHEATINGCOIL</v>
      </c>
      <c r="N168" s="37" t="str">
        <f>_xlfn.CONCAT("Conceitos: ", B168)</f>
        <v>Conceitos: Serpentinas</v>
      </c>
      <c r="O168" s="37" t="str">
        <f>_xlfn.CONCAT(C168," ")</f>
        <v xml:space="preserve">IfcDistributionFlowElement </v>
      </c>
      <c r="P168" s="37" t="str">
        <f>_xlfn.CONCAT(D168," ")</f>
        <v xml:space="preserve">IfcEnergyConversionDevice </v>
      </c>
      <c r="Q168" s="65" t="str">
        <f>_xlfn.CONCAT(E168," ")</f>
        <v xml:space="preserve">IfcCoil </v>
      </c>
      <c r="R168" s="63" t="str">
        <f>_xlfn.CONCAT(F168, )</f>
        <v>IfcCoilTypeEnum</v>
      </c>
      <c r="S168" s="63" t="str">
        <f>_xlfn.CONCAT(G168, )</f>
        <v>GASHEATINGCOIL</v>
      </c>
      <c r="T168" s="37" t="str">
        <f>_xlfn.CONCAT(SUBSTITUTE(N168, "null", " ")," ",SUBSTITUTE(O168, "null", " ")," ",SUBSTITUTE(P168, "null", " ")," ",SUBSTITUTE(Q168, "null", " ")," ", SUBSTITUTE(R168, "null", " ")," ", SUBSTITUTE(S168, "null", " "))</f>
        <v>Conceitos: Serpentinas IfcDistributionFlowElement  IfcEnergyConversionDevice  IfcCoil  IfcCoilTypeEnum GASHEATINGCOIL</v>
      </c>
      <c r="U168" s="37" t="str">
        <f>_xlfn.CONCAT("Consultar  ",V168)</f>
        <v>Consultar  -</v>
      </c>
      <c r="V168" s="64" t="s">
        <v>27</v>
      </c>
      <c r="W168" s="64" t="s">
        <v>27</v>
      </c>
      <c r="X168" s="72" t="str">
        <f>_xlfn.CONCAT("IFC4X3ADD2-key_",A168)</f>
        <v>IFC4X3ADD2-key_235</v>
      </c>
    </row>
    <row r="169" spans="1:24" ht="7.8" customHeight="1" x14ac:dyDescent="0.15">
      <c r="A169" s="68">
        <v>236</v>
      </c>
      <c r="B169" s="69" t="s">
        <v>429</v>
      </c>
      <c r="C169" s="69" t="s">
        <v>253</v>
      </c>
      <c r="D169" s="69" t="s">
        <v>346</v>
      </c>
      <c r="E169" s="70" t="s">
        <v>430</v>
      </c>
      <c r="F169" s="70" t="s">
        <v>431</v>
      </c>
      <c r="G169" s="70" t="s">
        <v>435</v>
      </c>
      <c r="H169" s="42" t="s">
        <v>3</v>
      </c>
      <c r="I169" s="42" t="s">
        <v>3</v>
      </c>
      <c r="J169" s="41" t="s">
        <v>3</v>
      </c>
      <c r="K169" s="41" t="s">
        <v>3</v>
      </c>
      <c r="L169" s="41" t="s">
        <v>3</v>
      </c>
      <c r="M169" s="41" t="str">
        <f t="shared" si="2"/>
        <v>IfcCoilTypeEnum  some  HYDRONICCOIL</v>
      </c>
      <c r="N169" s="37" t="str">
        <f>_xlfn.CONCAT("Conceitos: ", B169)</f>
        <v>Conceitos: Serpentinas</v>
      </c>
      <c r="O169" s="37" t="str">
        <f>_xlfn.CONCAT(C169," ")</f>
        <v xml:space="preserve">IfcDistributionFlowElement </v>
      </c>
      <c r="P169" s="37" t="str">
        <f>_xlfn.CONCAT(D169," ")</f>
        <v xml:space="preserve">IfcEnergyConversionDevice </v>
      </c>
      <c r="Q169" s="65" t="str">
        <f>_xlfn.CONCAT(E169," ")</f>
        <v xml:space="preserve">IfcCoil </v>
      </c>
      <c r="R169" s="63" t="str">
        <f>_xlfn.CONCAT(F169, )</f>
        <v>IfcCoilTypeEnum</v>
      </c>
      <c r="S169" s="63" t="str">
        <f>_xlfn.CONCAT(G169, )</f>
        <v>HYDRONICCOIL</v>
      </c>
      <c r="T169" s="37" t="str">
        <f>_xlfn.CONCAT(SUBSTITUTE(N169, "null", " ")," ",SUBSTITUTE(O169, "null", " ")," ",SUBSTITUTE(P169, "null", " ")," ",SUBSTITUTE(Q169, "null", " ")," ", SUBSTITUTE(R169, "null", " ")," ", SUBSTITUTE(S169, "null", " "))</f>
        <v>Conceitos: Serpentinas IfcDistributionFlowElement  IfcEnergyConversionDevice  IfcCoil  IfcCoilTypeEnum HYDRONICCOIL</v>
      </c>
      <c r="U169" s="37" t="str">
        <f>_xlfn.CONCAT("Consultar  ",V169)</f>
        <v>Consultar  -</v>
      </c>
      <c r="V169" s="64" t="s">
        <v>27</v>
      </c>
      <c r="W169" s="64" t="s">
        <v>27</v>
      </c>
      <c r="X169" s="72" t="str">
        <f>_xlfn.CONCAT("IFC4X3ADD2-key_",A169)</f>
        <v>IFC4X3ADD2-key_236</v>
      </c>
    </row>
    <row r="170" spans="1:24" ht="7.8" customHeight="1" x14ac:dyDescent="0.15">
      <c r="A170" s="68">
        <v>237</v>
      </c>
      <c r="B170" s="69" t="s">
        <v>429</v>
      </c>
      <c r="C170" s="69" t="s">
        <v>253</v>
      </c>
      <c r="D170" s="69" t="s">
        <v>346</v>
      </c>
      <c r="E170" s="70" t="s">
        <v>430</v>
      </c>
      <c r="F170" s="70" t="s">
        <v>431</v>
      </c>
      <c r="G170" s="70" t="s">
        <v>436</v>
      </c>
      <c r="H170" s="42" t="s">
        <v>3</v>
      </c>
      <c r="I170" s="42" t="s">
        <v>3</v>
      </c>
      <c r="J170" s="41" t="s">
        <v>3</v>
      </c>
      <c r="K170" s="41" t="s">
        <v>3</v>
      </c>
      <c r="L170" s="41" t="s">
        <v>3</v>
      </c>
      <c r="M170" s="41" t="str">
        <f t="shared" si="2"/>
        <v>IfcCoilTypeEnum  some  STEAMHEATINGCOIL</v>
      </c>
      <c r="N170" s="37" t="str">
        <f>_xlfn.CONCAT("Conceitos: ", B170)</f>
        <v>Conceitos: Serpentinas</v>
      </c>
      <c r="O170" s="37" t="str">
        <f>_xlfn.CONCAT(C170," ")</f>
        <v xml:space="preserve">IfcDistributionFlowElement </v>
      </c>
      <c r="P170" s="37" t="str">
        <f>_xlfn.CONCAT(D170," ")</f>
        <v xml:space="preserve">IfcEnergyConversionDevice </v>
      </c>
      <c r="Q170" s="65" t="str">
        <f>_xlfn.CONCAT(E170," ")</f>
        <v xml:space="preserve">IfcCoil </v>
      </c>
      <c r="R170" s="63" t="str">
        <f>_xlfn.CONCAT(F170, )</f>
        <v>IfcCoilTypeEnum</v>
      </c>
      <c r="S170" s="63" t="str">
        <f>_xlfn.CONCAT(G170, )</f>
        <v>STEAMHEATINGCOIL</v>
      </c>
      <c r="T170" s="37" t="str">
        <f>_xlfn.CONCAT(SUBSTITUTE(N170, "null", " ")," ",SUBSTITUTE(O170, "null", " ")," ",SUBSTITUTE(P170, "null", " ")," ",SUBSTITUTE(Q170, "null", " ")," ", SUBSTITUTE(R170, "null", " ")," ", SUBSTITUTE(S170, "null", " "))</f>
        <v>Conceitos: Serpentinas IfcDistributionFlowElement  IfcEnergyConversionDevice  IfcCoil  IfcCoilTypeEnum STEAMHEATINGCOIL</v>
      </c>
      <c r="U170" s="37" t="str">
        <f>_xlfn.CONCAT("Consultar  ",V170)</f>
        <v>Consultar  -</v>
      </c>
      <c r="V170" s="64" t="s">
        <v>27</v>
      </c>
      <c r="W170" s="64" t="s">
        <v>27</v>
      </c>
      <c r="X170" s="72" t="str">
        <f>_xlfn.CONCAT("IFC4X3ADD2-key_",A170)</f>
        <v>IFC4X3ADD2-key_237</v>
      </c>
    </row>
    <row r="171" spans="1:24" ht="7.8" customHeight="1" x14ac:dyDescent="0.15">
      <c r="A171" s="68">
        <v>238</v>
      </c>
      <c r="B171" s="69" t="s">
        <v>429</v>
      </c>
      <c r="C171" s="69" t="s">
        <v>253</v>
      </c>
      <c r="D171" s="69" t="s">
        <v>346</v>
      </c>
      <c r="E171" s="70" t="s">
        <v>430</v>
      </c>
      <c r="F171" s="70" t="s">
        <v>431</v>
      </c>
      <c r="G171" s="70" t="s">
        <v>437</v>
      </c>
      <c r="H171" s="42" t="s">
        <v>3</v>
      </c>
      <c r="I171" s="42" t="s">
        <v>3</v>
      </c>
      <c r="J171" s="41" t="s">
        <v>3</v>
      </c>
      <c r="K171" s="41" t="s">
        <v>3</v>
      </c>
      <c r="L171" s="41" t="s">
        <v>3</v>
      </c>
      <c r="M171" s="41" t="str">
        <f t="shared" si="2"/>
        <v>IfcCoilTypeEnum  some  WATERCOOLINGCOIL</v>
      </c>
      <c r="N171" s="37" t="str">
        <f>_xlfn.CONCAT("Conceitos: ", B171)</f>
        <v>Conceitos: Serpentinas</v>
      </c>
      <c r="O171" s="37" t="str">
        <f>_xlfn.CONCAT(C171," ")</f>
        <v xml:space="preserve">IfcDistributionFlowElement </v>
      </c>
      <c r="P171" s="37" t="str">
        <f>_xlfn.CONCAT(D171," ")</f>
        <v xml:space="preserve">IfcEnergyConversionDevice </v>
      </c>
      <c r="Q171" s="65" t="str">
        <f>_xlfn.CONCAT(E171," ")</f>
        <v xml:space="preserve">IfcCoil </v>
      </c>
      <c r="R171" s="63" t="str">
        <f>_xlfn.CONCAT(F171, )</f>
        <v>IfcCoilTypeEnum</v>
      </c>
      <c r="S171" s="63" t="str">
        <f>_xlfn.CONCAT(G171, )</f>
        <v>WATERCOOLINGCOIL</v>
      </c>
      <c r="T171" s="37" t="str">
        <f>_xlfn.CONCAT(SUBSTITUTE(N171, "null", " ")," ",SUBSTITUTE(O171, "null", " ")," ",SUBSTITUTE(P171, "null", " ")," ",SUBSTITUTE(Q171, "null", " ")," ", SUBSTITUTE(R171, "null", " ")," ", SUBSTITUTE(S171, "null", " "))</f>
        <v>Conceitos: Serpentinas IfcDistributionFlowElement  IfcEnergyConversionDevice  IfcCoil  IfcCoilTypeEnum WATERCOOLINGCOIL</v>
      </c>
      <c r="U171" s="37" t="str">
        <f>_xlfn.CONCAT("Consultar  ",V171)</f>
        <v>Consultar  -</v>
      </c>
      <c r="V171" s="64" t="s">
        <v>27</v>
      </c>
      <c r="W171" s="64" t="s">
        <v>27</v>
      </c>
      <c r="X171" s="72" t="str">
        <f>_xlfn.CONCAT("IFC4X3ADD2-key_",A171)</f>
        <v>IFC4X3ADD2-key_238</v>
      </c>
    </row>
    <row r="172" spans="1:24" ht="7.8" customHeight="1" x14ac:dyDescent="0.15">
      <c r="A172" s="68">
        <v>239</v>
      </c>
      <c r="B172" s="69" t="s">
        <v>429</v>
      </c>
      <c r="C172" s="69" t="s">
        <v>253</v>
      </c>
      <c r="D172" s="69" t="s">
        <v>346</v>
      </c>
      <c r="E172" s="70" t="s">
        <v>430</v>
      </c>
      <c r="F172" s="70" t="s">
        <v>431</v>
      </c>
      <c r="G172" s="70" t="s">
        <v>438</v>
      </c>
      <c r="H172" s="42" t="s">
        <v>3</v>
      </c>
      <c r="I172" s="42" t="s">
        <v>3</v>
      </c>
      <c r="J172" s="41" t="s">
        <v>3</v>
      </c>
      <c r="K172" s="41" t="s">
        <v>3</v>
      </c>
      <c r="L172" s="41" t="s">
        <v>3</v>
      </c>
      <c r="M172" s="41" t="str">
        <f t="shared" si="2"/>
        <v>IfcCoilTypeEnum  some  WATERHEATINGCOIL</v>
      </c>
      <c r="N172" s="37" t="str">
        <f>_xlfn.CONCAT("Conceitos: ", B172)</f>
        <v>Conceitos: Serpentinas</v>
      </c>
      <c r="O172" s="37" t="str">
        <f>_xlfn.CONCAT(C172," ")</f>
        <v xml:space="preserve">IfcDistributionFlowElement </v>
      </c>
      <c r="P172" s="37" t="str">
        <f>_xlfn.CONCAT(D172," ")</f>
        <v xml:space="preserve">IfcEnergyConversionDevice </v>
      </c>
      <c r="Q172" s="65" t="str">
        <f>_xlfn.CONCAT(E172," ")</f>
        <v xml:space="preserve">IfcCoil </v>
      </c>
      <c r="R172" s="63" t="str">
        <f>_xlfn.CONCAT(F172, )</f>
        <v>IfcCoilTypeEnum</v>
      </c>
      <c r="S172" s="63" t="str">
        <f>_xlfn.CONCAT(G172, )</f>
        <v>WATERHEATINGCOIL</v>
      </c>
      <c r="T172" s="37" t="str">
        <f>_xlfn.CONCAT(SUBSTITUTE(N172, "null", " ")," ",SUBSTITUTE(O172, "null", " ")," ",SUBSTITUTE(P172, "null", " ")," ",SUBSTITUTE(Q172, "null", " ")," ", SUBSTITUTE(R172, "null", " ")," ", SUBSTITUTE(S172, "null", " "))</f>
        <v>Conceitos: Serpentinas IfcDistributionFlowElement  IfcEnergyConversionDevice  IfcCoil  IfcCoilTypeEnum WATERHEATINGCOIL</v>
      </c>
      <c r="U172" s="37" t="str">
        <f>_xlfn.CONCAT("Consultar  ",V172)</f>
        <v>Consultar  -</v>
      </c>
      <c r="V172" s="64" t="s">
        <v>27</v>
      </c>
      <c r="W172" s="64" t="s">
        <v>27</v>
      </c>
      <c r="X172" s="72" t="str">
        <f>_xlfn.CONCAT("IFC4X3ADD2-key_",A172)</f>
        <v>IFC4X3ADD2-key_239</v>
      </c>
    </row>
    <row r="173" spans="1:24" ht="7.8" customHeight="1" x14ac:dyDescent="0.15">
      <c r="A173" s="68">
        <v>240</v>
      </c>
      <c r="B173" s="69" t="s">
        <v>439</v>
      </c>
      <c r="C173" s="69" t="s">
        <v>253</v>
      </c>
      <c r="D173" s="69" t="s">
        <v>332</v>
      </c>
      <c r="E173" s="70" t="s">
        <v>440</v>
      </c>
      <c r="F173" s="70" t="s">
        <v>441</v>
      </c>
      <c r="G173" s="70" t="s">
        <v>442</v>
      </c>
      <c r="H173" s="42" t="s">
        <v>3</v>
      </c>
      <c r="I173" s="42" t="s">
        <v>3</v>
      </c>
      <c r="J173" s="41" t="s">
        <v>3</v>
      </c>
      <c r="K173" s="41" t="s">
        <v>3</v>
      </c>
      <c r="L173" s="41" t="s">
        <v>3</v>
      </c>
      <c r="M173" s="41" t="str">
        <f t="shared" si="2"/>
        <v>IfcCommunicationsApplianceTypeEnum  some  ANTENNA</v>
      </c>
      <c r="N173" s="37" t="str">
        <f>_xlfn.CONCAT("Conceitos: ", B173)</f>
        <v>Conceitos: Equipamentos.de.Telecom</v>
      </c>
      <c r="O173" s="37" t="str">
        <f>_xlfn.CONCAT(C173," ")</f>
        <v xml:space="preserve">IfcDistributionFlowElement </v>
      </c>
      <c r="P173" s="37" t="str">
        <f>_xlfn.CONCAT(D173," ")</f>
        <v xml:space="preserve">IfcFlowTerminal </v>
      </c>
      <c r="Q173" s="65" t="str">
        <f>_xlfn.CONCAT(E173," ")</f>
        <v xml:space="preserve">IfcCommunicationsAppliance </v>
      </c>
      <c r="R173" s="63" t="str">
        <f>_xlfn.CONCAT(F173, )</f>
        <v>IfcCommunicationsApplianceTypeEnum</v>
      </c>
      <c r="S173" s="63" t="str">
        <f>_xlfn.CONCAT(G173, )</f>
        <v>ANTENNA</v>
      </c>
      <c r="T173" s="37" t="str">
        <f>_xlfn.CONCAT(SUBSTITUTE(N173, "null", " ")," ",SUBSTITUTE(O173, "null", " ")," ",SUBSTITUTE(P173, "null", " ")," ",SUBSTITUTE(Q173, "null", " ")," ", SUBSTITUTE(R173, "null", " ")," ", SUBSTITUTE(S173, "null", " "))</f>
        <v>Conceitos: Equipamentos.de.Telecom IfcDistributionFlowElement  IfcFlowTerminal  IfcCommunicationsAppliance  IfcCommunicationsApplianceTypeEnum ANTENNA</v>
      </c>
      <c r="U173" s="37" t="str">
        <f>_xlfn.CONCAT("Consultar  ",V173)</f>
        <v>Consultar  -</v>
      </c>
      <c r="V173" s="64" t="s">
        <v>27</v>
      </c>
      <c r="W173" s="64" t="s">
        <v>27</v>
      </c>
      <c r="X173" s="72" t="str">
        <f>_xlfn.CONCAT("IFC4X3ADD2-key_",A173)</f>
        <v>IFC4X3ADD2-key_240</v>
      </c>
    </row>
    <row r="174" spans="1:24" ht="7.8" customHeight="1" x14ac:dyDescent="0.15">
      <c r="A174" s="68">
        <v>241</v>
      </c>
      <c r="B174" s="69" t="s">
        <v>439</v>
      </c>
      <c r="C174" s="69" t="s">
        <v>253</v>
      </c>
      <c r="D174" s="69" t="s">
        <v>332</v>
      </c>
      <c r="E174" s="70" t="s">
        <v>440</v>
      </c>
      <c r="F174" s="70" t="s">
        <v>441</v>
      </c>
      <c r="G174" s="70" t="s">
        <v>443</v>
      </c>
      <c r="H174" s="42" t="s">
        <v>3</v>
      </c>
      <c r="I174" s="42" t="s">
        <v>3</v>
      </c>
      <c r="J174" s="41" t="s">
        <v>3</v>
      </c>
      <c r="K174" s="41" t="s">
        <v>3</v>
      </c>
      <c r="L174" s="41" t="s">
        <v>3</v>
      </c>
      <c r="M174" s="41" t="str">
        <f t="shared" si="2"/>
        <v>IfcCommunicationsApplianceTypeEnum  some  AUTOMATON</v>
      </c>
      <c r="N174" s="37" t="str">
        <f>_xlfn.CONCAT("Conceitos: ", B174)</f>
        <v>Conceitos: Equipamentos.de.Telecom</v>
      </c>
      <c r="O174" s="37" t="str">
        <f>_xlfn.CONCAT(C174," ")</f>
        <v xml:space="preserve">IfcDistributionFlowElement </v>
      </c>
      <c r="P174" s="37" t="str">
        <f>_xlfn.CONCAT(D174," ")</f>
        <v xml:space="preserve">IfcFlowTerminal </v>
      </c>
      <c r="Q174" s="65" t="str">
        <f>_xlfn.CONCAT(E174," ")</f>
        <v xml:space="preserve">IfcCommunicationsAppliance </v>
      </c>
      <c r="R174" s="63" t="str">
        <f>_xlfn.CONCAT(F174, )</f>
        <v>IfcCommunicationsApplianceTypeEnum</v>
      </c>
      <c r="S174" s="63" t="str">
        <f>_xlfn.CONCAT(G174, )</f>
        <v>AUTOMATON</v>
      </c>
      <c r="T174" s="37" t="str">
        <f>_xlfn.CONCAT(SUBSTITUTE(N174, "null", " ")," ",SUBSTITUTE(O174, "null", " ")," ",SUBSTITUTE(P174, "null", " ")," ",SUBSTITUTE(Q174, "null", " ")," ", SUBSTITUTE(R174, "null", " ")," ", SUBSTITUTE(S174, "null", " "))</f>
        <v>Conceitos: Equipamentos.de.Telecom IfcDistributionFlowElement  IfcFlowTerminal  IfcCommunicationsAppliance  IfcCommunicationsApplianceTypeEnum AUTOMATON</v>
      </c>
      <c r="U174" s="37" t="str">
        <f>_xlfn.CONCAT("Consultar  ",V174)</f>
        <v>Consultar  -</v>
      </c>
      <c r="V174" s="64" t="s">
        <v>27</v>
      </c>
      <c r="W174" s="64" t="s">
        <v>27</v>
      </c>
      <c r="X174" s="72" t="str">
        <f>_xlfn.CONCAT("IFC4X3ADD2-key_",A174)</f>
        <v>IFC4X3ADD2-key_241</v>
      </c>
    </row>
    <row r="175" spans="1:24" ht="7.8" customHeight="1" x14ac:dyDescent="0.15">
      <c r="A175" s="68">
        <v>242</v>
      </c>
      <c r="B175" s="69" t="s">
        <v>439</v>
      </c>
      <c r="C175" s="69" t="s">
        <v>253</v>
      </c>
      <c r="D175" s="69" t="s">
        <v>332</v>
      </c>
      <c r="E175" s="70" t="s">
        <v>440</v>
      </c>
      <c r="F175" s="70" t="s">
        <v>441</v>
      </c>
      <c r="G175" s="70" t="s">
        <v>444</v>
      </c>
      <c r="H175" s="42" t="s">
        <v>3</v>
      </c>
      <c r="I175" s="42" t="s">
        <v>3</v>
      </c>
      <c r="J175" s="41" t="s">
        <v>3</v>
      </c>
      <c r="K175" s="41" t="s">
        <v>3</v>
      </c>
      <c r="L175" s="41" t="s">
        <v>3</v>
      </c>
      <c r="M175" s="41" t="str">
        <f t="shared" si="2"/>
        <v>IfcCommunicationsApplianceTypeEnum  some  COMPUTER</v>
      </c>
      <c r="N175" s="37" t="str">
        <f>_xlfn.CONCAT("Conceitos: ", B175)</f>
        <v>Conceitos: Equipamentos.de.Telecom</v>
      </c>
      <c r="O175" s="37" t="str">
        <f>_xlfn.CONCAT(C175," ")</f>
        <v xml:space="preserve">IfcDistributionFlowElement </v>
      </c>
      <c r="P175" s="37" t="str">
        <f>_xlfn.CONCAT(D175," ")</f>
        <v xml:space="preserve">IfcFlowTerminal </v>
      </c>
      <c r="Q175" s="65" t="str">
        <f>_xlfn.CONCAT(E175," ")</f>
        <v xml:space="preserve">IfcCommunicationsAppliance </v>
      </c>
      <c r="R175" s="63" t="str">
        <f>_xlfn.CONCAT(F175, )</f>
        <v>IfcCommunicationsApplianceTypeEnum</v>
      </c>
      <c r="S175" s="63" t="str">
        <f>_xlfn.CONCAT(G175, )</f>
        <v>COMPUTER</v>
      </c>
      <c r="T175" s="37" t="str">
        <f>_xlfn.CONCAT(SUBSTITUTE(N175, "null", " ")," ",SUBSTITUTE(O175, "null", " ")," ",SUBSTITUTE(P175, "null", " ")," ",SUBSTITUTE(Q175, "null", " ")," ", SUBSTITUTE(R175, "null", " ")," ", SUBSTITUTE(S175, "null", " "))</f>
        <v>Conceitos: Equipamentos.de.Telecom IfcDistributionFlowElement  IfcFlowTerminal  IfcCommunicationsAppliance  IfcCommunicationsApplianceTypeEnum COMPUTER</v>
      </c>
      <c r="U175" s="37" t="str">
        <f>_xlfn.CONCAT("Consultar  ",V175)</f>
        <v>Consultar  -</v>
      </c>
      <c r="V175" s="64" t="s">
        <v>27</v>
      </c>
      <c r="W175" s="64" t="s">
        <v>27</v>
      </c>
      <c r="X175" s="72" t="str">
        <f>_xlfn.CONCAT("IFC4X3ADD2-key_",A175)</f>
        <v>IFC4X3ADD2-key_242</v>
      </c>
    </row>
    <row r="176" spans="1:24" ht="7.8" customHeight="1" x14ac:dyDescent="0.15">
      <c r="A176" s="68">
        <v>243</v>
      </c>
      <c r="B176" s="69" t="s">
        <v>439</v>
      </c>
      <c r="C176" s="69" t="s">
        <v>253</v>
      </c>
      <c r="D176" s="69" t="s">
        <v>332</v>
      </c>
      <c r="E176" s="70" t="s">
        <v>440</v>
      </c>
      <c r="F176" s="70" t="s">
        <v>441</v>
      </c>
      <c r="G176" s="70" t="s">
        <v>445</v>
      </c>
      <c r="H176" s="42" t="s">
        <v>3</v>
      </c>
      <c r="I176" s="42" t="s">
        <v>3</v>
      </c>
      <c r="J176" s="41" t="s">
        <v>3</v>
      </c>
      <c r="K176" s="41" t="s">
        <v>3</v>
      </c>
      <c r="L176" s="41" t="s">
        <v>3</v>
      </c>
      <c r="M176" s="41" t="str">
        <f t="shared" si="2"/>
        <v>IfcCommunicationsApplianceTypeEnum  some  GATEWAY</v>
      </c>
      <c r="N176" s="37" t="str">
        <f>_xlfn.CONCAT("Conceitos: ", B176)</f>
        <v>Conceitos: Equipamentos.de.Telecom</v>
      </c>
      <c r="O176" s="37" t="str">
        <f>_xlfn.CONCAT(C176," ")</f>
        <v xml:space="preserve">IfcDistributionFlowElement </v>
      </c>
      <c r="P176" s="37" t="str">
        <f>_xlfn.CONCAT(D176," ")</f>
        <v xml:space="preserve">IfcFlowTerminal </v>
      </c>
      <c r="Q176" s="65" t="str">
        <f>_xlfn.CONCAT(E176," ")</f>
        <v xml:space="preserve">IfcCommunicationsAppliance </v>
      </c>
      <c r="R176" s="63" t="str">
        <f>_xlfn.CONCAT(F176, )</f>
        <v>IfcCommunicationsApplianceTypeEnum</v>
      </c>
      <c r="S176" s="63" t="str">
        <f>_xlfn.CONCAT(G176, )</f>
        <v>GATEWAY</v>
      </c>
      <c r="T176" s="37" t="str">
        <f>_xlfn.CONCAT(SUBSTITUTE(N176, "null", " ")," ",SUBSTITUTE(O176, "null", " ")," ",SUBSTITUTE(P176, "null", " ")," ",SUBSTITUTE(Q176, "null", " ")," ", SUBSTITUTE(R176, "null", " ")," ", SUBSTITUTE(S176, "null", " "))</f>
        <v>Conceitos: Equipamentos.de.Telecom IfcDistributionFlowElement  IfcFlowTerminal  IfcCommunicationsAppliance  IfcCommunicationsApplianceTypeEnum GATEWAY</v>
      </c>
      <c r="U176" s="37" t="str">
        <f>_xlfn.CONCAT("Consultar  ",V176)</f>
        <v>Consultar  -</v>
      </c>
      <c r="V176" s="64" t="s">
        <v>27</v>
      </c>
      <c r="W176" s="64" t="s">
        <v>27</v>
      </c>
      <c r="X176" s="72" t="str">
        <f>_xlfn.CONCAT("IFC4X3ADD2-key_",A176)</f>
        <v>IFC4X3ADD2-key_243</v>
      </c>
    </row>
    <row r="177" spans="1:24" ht="7.8" customHeight="1" x14ac:dyDescent="0.15">
      <c r="A177" s="68">
        <v>244</v>
      </c>
      <c r="B177" s="69" t="s">
        <v>439</v>
      </c>
      <c r="C177" s="69" t="s">
        <v>253</v>
      </c>
      <c r="D177" s="69" t="s">
        <v>332</v>
      </c>
      <c r="E177" s="70" t="s">
        <v>440</v>
      </c>
      <c r="F177" s="70" t="s">
        <v>441</v>
      </c>
      <c r="G177" s="70" t="s">
        <v>446</v>
      </c>
      <c r="H177" s="42" t="s">
        <v>3</v>
      </c>
      <c r="I177" s="42" t="s">
        <v>3</v>
      </c>
      <c r="J177" s="41" t="s">
        <v>3</v>
      </c>
      <c r="K177" s="41" t="s">
        <v>3</v>
      </c>
      <c r="L177" s="41" t="s">
        <v>3</v>
      </c>
      <c r="M177" s="41" t="str">
        <f t="shared" si="2"/>
        <v>IfcCommunicationsApplianceTypeEnum  some  INTELLIGENTPERIPHERAL</v>
      </c>
      <c r="N177" s="37" t="str">
        <f>_xlfn.CONCAT("Conceitos: ", B177)</f>
        <v>Conceitos: Equipamentos.de.Telecom</v>
      </c>
      <c r="O177" s="37" t="str">
        <f>_xlfn.CONCAT(C177," ")</f>
        <v xml:space="preserve">IfcDistributionFlowElement </v>
      </c>
      <c r="P177" s="37" t="str">
        <f>_xlfn.CONCAT(D177," ")</f>
        <v xml:space="preserve">IfcFlowTerminal </v>
      </c>
      <c r="Q177" s="65" t="str">
        <f>_xlfn.CONCAT(E177," ")</f>
        <v xml:space="preserve">IfcCommunicationsAppliance </v>
      </c>
      <c r="R177" s="63" t="str">
        <f>_xlfn.CONCAT(F177, )</f>
        <v>IfcCommunicationsApplianceTypeEnum</v>
      </c>
      <c r="S177" s="63" t="str">
        <f>_xlfn.CONCAT(G177, )</f>
        <v>INTELLIGENTPERIPHERAL</v>
      </c>
      <c r="T177" s="37" t="str">
        <f>_xlfn.CONCAT(SUBSTITUTE(N177, "null", " ")," ",SUBSTITUTE(O177, "null", " ")," ",SUBSTITUTE(P177, "null", " ")," ",SUBSTITUTE(Q177, "null", " ")," ", SUBSTITUTE(R177, "null", " ")," ", SUBSTITUTE(S177, "null", " "))</f>
        <v>Conceitos: Equipamentos.de.Telecom IfcDistributionFlowElement  IfcFlowTerminal  IfcCommunicationsAppliance  IfcCommunicationsApplianceTypeEnum INTELLIGENTPERIPHERAL</v>
      </c>
      <c r="U177" s="37" t="str">
        <f>_xlfn.CONCAT("Consultar  ",V177)</f>
        <v>Consultar  -</v>
      </c>
      <c r="V177" s="64" t="s">
        <v>27</v>
      </c>
      <c r="W177" s="64" t="s">
        <v>27</v>
      </c>
      <c r="X177" s="72" t="str">
        <f>_xlfn.CONCAT("IFC4X3ADD2-key_",A177)</f>
        <v>IFC4X3ADD2-key_244</v>
      </c>
    </row>
    <row r="178" spans="1:24" ht="7.8" customHeight="1" x14ac:dyDescent="0.15">
      <c r="A178" s="68">
        <v>245</v>
      </c>
      <c r="B178" s="69" t="s">
        <v>439</v>
      </c>
      <c r="C178" s="69" t="s">
        <v>253</v>
      </c>
      <c r="D178" s="69" t="s">
        <v>332</v>
      </c>
      <c r="E178" s="70" t="s">
        <v>440</v>
      </c>
      <c r="F178" s="70" t="s">
        <v>441</v>
      </c>
      <c r="G178" s="70" t="s">
        <v>447</v>
      </c>
      <c r="H178" s="42" t="s">
        <v>3</v>
      </c>
      <c r="I178" s="42" t="s">
        <v>3</v>
      </c>
      <c r="J178" s="41" t="s">
        <v>3</v>
      </c>
      <c r="K178" s="41" t="s">
        <v>3</v>
      </c>
      <c r="L178" s="41" t="s">
        <v>3</v>
      </c>
      <c r="M178" s="41" t="str">
        <f t="shared" si="2"/>
        <v>IfcCommunicationsApplianceTypeEnum  some  IPNETWORKEQUIPMENT</v>
      </c>
      <c r="N178" s="37" t="str">
        <f>_xlfn.CONCAT("Conceitos: ", B178)</f>
        <v>Conceitos: Equipamentos.de.Telecom</v>
      </c>
      <c r="O178" s="37" t="str">
        <f>_xlfn.CONCAT(C178," ")</f>
        <v xml:space="preserve">IfcDistributionFlowElement </v>
      </c>
      <c r="P178" s="37" t="str">
        <f>_xlfn.CONCAT(D178," ")</f>
        <v xml:space="preserve">IfcFlowTerminal </v>
      </c>
      <c r="Q178" s="65" t="str">
        <f>_xlfn.CONCAT(E178," ")</f>
        <v xml:space="preserve">IfcCommunicationsAppliance </v>
      </c>
      <c r="R178" s="63" t="str">
        <f>_xlfn.CONCAT(F178, )</f>
        <v>IfcCommunicationsApplianceTypeEnum</v>
      </c>
      <c r="S178" s="63" t="str">
        <f>_xlfn.CONCAT(G178, )</f>
        <v>IPNETWORKEQUIPMENT</v>
      </c>
      <c r="T178" s="37" t="str">
        <f>_xlfn.CONCAT(SUBSTITUTE(N178, "null", " ")," ",SUBSTITUTE(O178, "null", " ")," ",SUBSTITUTE(P178, "null", " ")," ",SUBSTITUTE(Q178, "null", " ")," ", SUBSTITUTE(R178, "null", " ")," ", SUBSTITUTE(S178, "null", " "))</f>
        <v>Conceitos: Equipamentos.de.Telecom IfcDistributionFlowElement  IfcFlowTerminal  IfcCommunicationsAppliance  IfcCommunicationsApplianceTypeEnum IPNETWORKEQUIPMENT</v>
      </c>
      <c r="U178" s="37" t="str">
        <f>_xlfn.CONCAT("Consultar  ",V178)</f>
        <v>Consultar  -</v>
      </c>
      <c r="V178" s="64" t="s">
        <v>27</v>
      </c>
      <c r="W178" s="64" t="s">
        <v>27</v>
      </c>
      <c r="X178" s="72" t="str">
        <f>_xlfn.CONCAT("IFC4X3ADD2-key_",A178)</f>
        <v>IFC4X3ADD2-key_245</v>
      </c>
    </row>
    <row r="179" spans="1:24" ht="7.8" customHeight="1" x14ac:dyDescent="0.15">
      <c r="A179" s="68">
        <v>246</v>
      </c>
      <c r="B179" s="69" t="s">
        <v>439</v>
      </c>
      <c r="C179" s="69" t="s">
        <v>253</v>
      </c>
      <c r="D179" s="69" t="s">
        <v>332</v>
      </c>
      <c r="E179" s="70" t="s">
        <v>440</v>
      </c>
      <c r="F179" s="70" t="s">
        <v>441</v>
      </c>
      <c r="G179" s="70" t="s">
        <v>448</v>
      </c>
      <c r="H179" s="42" t="s">
        <v>3</v>
      </c>
      <c r="I179" s="42" t="s">
        <v>3</v>
      </c>
      <c r="J179" s="41" t="s">
        <v>3</v>
      </c>
      <c r="K179" s="41" t="s">
        <v>3</v>
      </c>
      <c r="L179" s="41" t="s">
        <v>3</v>
      </c>
      <c r="M179" s="41" t="str">
        <f t="shared" si="2"/>
        <v>IfcCommunicationsApplianceTypeEnum  some  LINESIDEELECTRONICUNIT</v>
      </c>
      <c r="N179" s="37" t="str">
        <f>_xlfn.CONCAT("Conceitos: ", B179)</f>
        <v>Conceitos: Equipamentos.de.Telecom</v>
      </c>
      <c r="O179" s="37" t="str">
        <f>_xlfn.CONCAT(C179," ")</f>
        <v xml:space="preserve">IfcDistributionFlowElement </v>
      </c>
      <c r="P179" s="37" t="str">
        <f>_xlfn.CONCAT(D179," ")</f>
        <v xml:space="preserve">IfcFlowTerminal </v>
      </c>
      <c r="Q179" s="65" t="str">
        <f>_xlfn.CONCAT(E179," ")</f>
        <v xml:space="preserve">IfcCommunicationsAppliance </v>
      </c>
      <c r="R179" s="63" t="str">
        <f>_xlfn.CONCAT(F179, )</f>
        <v>IfcCommunicationsApplianceTypeEnum</v>
      </c>
      <c r="S179" s="63" t="str">
        <f>_xlfn.CONCAT(G179, )</f>
        <v>LINESIDEELECTRONICUNIT</v>
      </c>
      <c r="T179" s="37" t="str">
        <f>_xlfn.CONCAT(SUBSTITUTE(N179, "null", " ")," ",SUBSTITUTE(O179, "null", " ")," ",SUBSTITUTE(P179, "null", " ")," ",SUBSTITUTE(Q179, "null", " ")," ", SUBSTITUTE(R179, "null", " ")," ", SUBSTITUTE(S179, "null", " "))</f>
        <v>Conceitos: Equipamentos.de.Telecom IfcDistributionFlowElement  IfcFlowTerminal  IfcCommunicationsAppliance  IfcCommunicationsApplianceTypeEnum LINESIDEELECTRONICUNIT</v>
      </c>
      <c r="U179" s="37" t="str">
        <f>_xlfn.CONCAT("Consultar  ",V179)</f>
        <v>Consultar  -</v>
      </c>
      <c r="V179" s="64" t="s">
        <v>27</v>
      </c>
      <c r="W179" s="64" t="s">
        <v>27</v>
      </c>
      <c r="X179" s="72" t="str">
        <f>_xlfn.CONCAT("IFC4X3ADD2-key_",A179)</f>
        <v>IFC4X3ADD2-key_246</v>
      </c>
    </row>
    <row r="180" spans="1:24" ht="7.8" customHeight="1" x14ac:dyDescent="0.15">
      <c r="A180" s="68">
        <v>247</v>
      </c>
      <c r="B180" s="69" t="s">
        <v>439</v>
      </c>
      <c r="C180" s="69" t="s">
        <v>253</v>
      </c>
      <c r="D180" s="69" t="s">
        <v>332</v>
      </c>
      <c r="E180" s="70" t="s">
        <v>440</v>
      </c>
      <c r="F180" s="70" t="s">
        <v>441</v>
      </c>
      <c r="G180" s="70" t="s">
        <v>449</v>
      </c>
      <c r="H180" s="42" t="s">
        <v>3</v>
      </c>
      <c r="I180" s="42" t="s">
        <v>3</v>
      </c>
      <c r="J180" s="41" t="s">
        <v>3</v>
      </c>
      <c r="K180" s="41" t="s">
        <v>3</v>
      </c>
      <c r="L180" s="41" t="s">
        <v>3</v>
      </c>
      <c r="M180" s="41" t="str">
        <f t="shared" si="2"/>
        <v>IfcCommunicationsApplianceTypeEnum  some  MODEM</v>
      </c>
      <c r="N180" s="37" t="str">
        <f>_xlfn.CONCAT("Conceitos: ", B180)</f>
        <v>Conceitos: Equipamentos.de.Telecom</v>
      </c>
      <c r="O180" s="37" t="str">
        <f>_xlfn.CONCAT(C180," ")</f>
        <v xml:space="preserve">IfcDistributionFlowElement </v>
      </c>
      <c r="P180" s="37" t="str">
        <f>_xlfn.CONCAT(D180," ")</f>
        <v xml:space="preserve">IfcFlowTerminal </v>
      </c>
      <c r="Q180" s="65" t="str">
        <f>_xlfn.CONCAT(E180," ")</f>
        <v xml:space="preserve">IfcCommunicationsAppliance </v>
      </c>
      <c r="R180" s="63" t="str">
        <f>_xlfn.CONCAT(F180, )</f>
        <v>IfcCommunicationsApplianceTypeEnum</v>
      </c>
      <c r="S180" s="63" t="str">
        <f>_xlfn.CONCAT(G180, )</f>
        <v>MODEM</v>
      </c>
      <c r="T180" s="37" t="str">
        <f>_xlfn.CONCAT(SUBSTITUTE(N180, "null", " ")," ",SUBSTITUTE(O180, "null", " ")," ",SUBSTITUTE(P180, "null", " ")," ",SUBSTITUTE(Q180, "null", " ")," ", SUBSTITUTE(R180, "null", " ")," ", SUBSTITUTE(S180, "null", " "))</f>
        <v>Conceitos: Equipamentos.de.Telecom IfcDistributionFlowElement  IfcFlowTerminal  IfcCommunicationsAppliance  IfcCommunicationsApplianceTypeEnum MODEM</v>
      </c>
      <c r="U180" s="37" t="str">
        <f>_xlfn.CONCAT("Consultar  ",V180)</f>
        <v>Consultar  -</v>
      </c>
      <c r="V180" s="64" t="s">
        <v>27</v>
      </c>
      <c r="W180" s="64" t="s">
        <v>27</v>
      </c>
      <c r="X180" s="72" t="str">
        <f>_xlfn.CONCAT("IFC4X3ADD2-key_",A180)</f>
        <v>IFC4X3ADD2-key_247</v>
      </c>
    </row>
    <row r="181" spans="1:24" ht="7.8" customHeight="1" x14ac:dyDescent="0.15">
      <c r="A181" s="68">
        <v>248</v>
      </c>
      <c r="B181" s="69" t="s">
        <v>439</v>
      </c>
      <c r="C181" s="69" t="s">
        <v>253</v>
      </c>
      <c r="D181" s="69" t="s">
        <v>332</v>
      </c>
      <c r="E181" s="70" t="s">
        <v>440</v>
      </c>
      <c r="F181" s="70" t="s">
        <v>441</v>
      </c>
      <c r="G181" s="70" t="s">
        <v>450</v>
      </c>
      <c r="H181" s="42" t="s">
        <v>3</v>
      </c>
      <c r="I181" s="42" t="s">
        <v>3</v>
      </c>
      <c r="J181" s="41" t="s">
        <v>3</v>
      </c>
      <c r="K181" s="41" t="s">
        <v>3</v>
      </c>
      <c r="L181" s="41" t="s">
        <v>3</v>
      </c>
      <c r="M181" s="41" t="str">
        <f t="shared" si="2"/>
        <v>IfcCommunicationsApplianceTypeEnum  some  NETWORKAPPLIANCE</v>
      </c>
      <c r="N181" s="37" t="str">
        <f>_xlfn.CONCAT("Conceitos: ", B181)</f>
        <v>Conceitos: Equipamentos.de.Telecom</v>
      </c>
      <c r="O181" s="37" t="str">
        <f>_xlfn.CONCAT(C181," ")</f>
        <v xml:space="preserve">IfcDistributionFlowElement </v>
      </c>
      <c r="P181" s="37" t="str">
        <f>_xlfn.CONCAT(D181," ")</f>
        <v xml:space="preserve">IfcFlowTerminal </v>
      </c>
      <c r="Q181" s="65" t="str">
        <f>_xlfn.CONCAT(E181," ")</f>
        <v xml:space="preserve">IfcCommunicationsAppliance </v>
      </c>
      <c r="R181" s="63" t="str">
        <f>_xlfn.CONCAT(F181, )</f>
        <v>IfcCommunicationsApplianceTypeEnum</v>
      </c>
      <c r="S181" s="63" t="str">
        <f>_xlfn.CONCAT(G181, )</f>
        <v>NETWORKAPPLIANCE</v>
      </c>
      <c r="T181" s="37" t="str">
        <f>_xlfn.CONCAT(SUBSTITUTE(N181, "null", " ")," ",SUBSTITUTE(O181, "null", " ")," ",SUBSTITUTE(P181, "null", " ")," ",SUBSTITUTE(Q181, "null", " ")," ", SUBSTITUTE(R181, "null", " ")," ", SUBSTITUTE(S181, "null", " "))</f>
        <v>Conceitos: Equipamentos.de.Telecom IfcDistributionFlowElement  IfcFlowTerminal  IfcCommunicationsAppliance  IfcCommunicationsApplianceTypeEnum NETWORKAPPLIANCE</v>
      </c>
      <c r="U181" s="37" t="str">
        <f>_xlfn.CONCAT("Consultar  ",V181)</f>
        <v>Consultar  -</v>
      </c>
      <c r="V181" s="64" t="s">
        <v>27</v>
      </c>
      <c r="W181" s="64" t="s">
        <v>27</v>
      </c>
      <c r="X181" s="72" t="str">
        <f>_xlfn.CONCAT("IFC4X3ADD2-key_",A181)</f>
        <v>IFC4X3ADD2-key_248</v>
      </c>
    </row>
    <row r="182" spans="1:24" ht="7.8" customHeight="1" x14ac:dyDescent="0.15">
      <c r="A182" s="68">
        <v>249</v>
      </c>
      <c r="B182" s="69" t="s">
        <v>439</v>
      </c>
      <c r="C182" s="69" t="s">
        <v>253</v>
      </c>
      <c r="D182" s="69" t="s">
        <v>332</v>
      </c>
      <c r="E182" s="70" t="s">
        <v>440</v>
      </c>
      <c r="F182" s="70" t="s">
        <v>441</v>
      </c>
      <c r="G182" s="70" t="s">
        <v>451</v>
      </c>
      <c r="H182" s="42" t="s">
        <v>3</v>
      </c>
      <c r="I182" s="42" t="s">
        <v>3</v>
      </c>
      <c r="J182" s="41" t="s">
        <v>3</v>
      </c>
      <c r="K182" s="41" t="s">
        <v>3</v>
      </c>
      <c r="L182" s="41" t="s">
        <v>3</v>
      </c>
      <c r="M182" s="41" t="str">
        <f t="shared" si="2"/>
        <v>IfcCommunicationsApplianceTypeEnum  some  NETWORKBRIDGE</v>
      </c>
      <c r="N182" s="37" t="str">
        <f>_xlfn.CONCAT("Conceitos: ", B182)</f>
        <v>Conceitos: Equipamentos.de.Telecom</v>
      </c>
      <c r="O182" s="37" t="str">
        <f>_xlfn.CONCAT(C182," ")</f>
        <v xml:space="preserve">IfcDistributionFlowElement </v>
      </c>
      <c r="P182" s="37" t="str">
        <f>_xlfn.CONCAT(D182," ")</f>
        <v xml:space="preserve">IfcFlowTerminal </v>
      </c>
      <c r="Q182" s="65" t="str">
        <f>_xlfn.CONCAT(E182," ")</f>
        <v xml:space="preserve">IfcCommunicationsAppliance </v>
      </c>
      <c r="R182" s="63" t="str">
        <f>_xlfn.CONCAT(F182, )</f>
        <v>IfcCommunicationsApplianceTypeEnum</v>
      </c>
      <c r="S182" s="63" t="str">
        <f>_xlfn.CONCAT(G182, )</f>
        <v>NETWORKBRIDGE</v>
      </c>
      <c r="T182" s="37" t="str">
        <f>_xlfn.CONCAT(SUBSTITUTE(N182, "null", " ")," ",SUBSTITUTE(O182, "null", " ")," ",SUBSTITUTE(P182, "null", " ")," ",SUBSTITUTE(Q182, "null", " ")," ", SUBSTITUTE(R182, "null", " ")," ", SUBSTITUTE(S182, "null", " "))</f>
        <v>Conceitos: Equipamentos.de.Telecom IfcDistributionFlowElement  IfcFlowTerminal  IfcCommunicationsAppliance  IfcCommunicationsApplianceTypeEnum NETWORKBRIDGE</v>
      </c>
      <c r="U182" s="37" t="str">
        <f>_xlfn.CONCAT("Consultar  ",V182)</f>
        <v>Consultar  -</v>
      </c>
      <c r="V182" s="64" t="s">
        <v>27</v>
      </c>
      <c r="W182" s="64" t="s">
        <v>27</v>
      </c>
      <c r="X182" s="72" t="str">
        <f>_xlfn.CONCAT("IFC4X3ADD2-key_",A182)</f>
        <v>IFC4X3ADD2-key_249</v>
      </c>
    </row>
    <row r="183" spans="1:24" ht="7.8" customHeight="1" x14ac:dyDescent="0.15">
      <c r="A183" s="68">
        <v>250</v>
      </c>
      <c r="B183" s="69" t="s">
        <v>439</v>
      </c>
      <c r="C183" s="69" t="s">
        <v>253</v>
      </c>
      <c r="D183" s="69" t="s">
        <v>332</v>
      </c>
      <c r="E183" s="70" t="s">
        <v>440</v>
      </c>
      <c r="F183" s="70" t="s">
        <v>441</v>
      </c>
      <c r="G183" s="70" t="s">
        <v>452</v>
      </c>
      <c r="H183" s="42" t="s">
        <v>3</v>
      </c>
      <c r="I183" s="42" t="s">
        <v>3</v>
      </c>
      <c r="J183" s="41" t="s">
        <v>3</v>
      </c>
      <c r="K183" s="41" t="s">
        <v>3</v>
      </c>
      <c r="L183" s="41" t="s">
        <v>3</v>
      </c>
      <c r="M183" s="41" t="str">
        <f t="shared" si="2"/>
        <v>IfcCommunicationsApplianceTypeEnum  some  NETWORKHUB</v>
      </c>
      <c r="N183" s="37" t="str">
        <f>_xlfn.CONCAT("Conceitos: ", B183)</f>
        <v>Conceitos: Equipamentos.de.Telecom</v>
      </c>
      <c r="O183" s="37" t="str">
        <f>_xlfn.CONCAT(C183," ")</f>
        <v xml:space="preserve">IfcDistributionFlowElement </v>
      </c>
      <c r="P183" s="37" t="str">
        <f>_xlfn.CONCAT(D183," ")</f>
        <v xml:space="preserve">IfcFlowTerminal </v>
      </c>
      <c r="Q183" s="65" t="str">
        <f>_xlfn.CONCAT(E183," ")</f>
        <v xml:space="preserve">IfcCommunicationsAppliance </v>
      </c>
      <c r="R183" s="63" t="str">
        <f>_xlfn.CONCAT(F183, )</f>
        <v>IfcCommunicationsApplianceTypeEnum</v>
      </c>
      <c r="S183" s="63" t="str">
        <f>_xlfn.CONCAT(G183, )</f>
        <v>NETWORKHUB</v>
      </c>
      <c r="T183" s="37" t="str">
        <f>_xlfn.CONCAT(SUBSTITUTE(N183, "null", " ")," ",SUBSTITUTE(O183, "null", " ")," ",SUBSTITUTE(P183, "null", " ")," ",SUBSTITUTE(Q183, "null", " ")," ", SUBSTITUTE(R183, "null", " ")," ", SUBSTITUTE(S183, "null", " "))</f>
        <v>Conceitos: Equipamentos.de.Telecom IfcDistributionFlowElement  IfcFlowTerminal  IfcCommunicationsAppliance  IfcCommunicationsApplianceTypeEnum NETWORKHUB</v>
      </c>
      <c r="U183" s="37" t="str">
        <f>_xlfn.CONCAT("Consultar  ",V183)</f>
        <v>Consultar  -</v>
      </c>
      <c r="V183" s="64" t="s">
        <v>27</v>
      </c>
      <c r="W183" s="64" t="s">
        <v>27</v>
      </c>
      <c r="X183" s="72" t="str">
        <f>_xlfn.CONCAT("IFC4X3ADD2-key_",A183)</f>
        <v>IFC4X3ADD2-key_250</v>
      </c>
    </row>
    <row r="184" spans="1:24" ht="7.8" customHeight="1" x14ac:dyDescent="0.15">
      <c r="A184" s="68">
        <v>251</v>
      </c>
      <c r="B184" s="69" t="s">
        <v>439</v>
      </c>
      <c r="C184" s="69" t="s">
        <v>253</v>
      </c>
      <c r="D184" s="69" t="s">
        <v>332</v>
      </c>
      <c r="E184" s="70" t="s">
        <v>440</v>
      </c>
      <c r="F184" s="70" t="s">
        <v>441</v>
      </c>
      <c r="G184" s="70" t="s">
        <v>453</v>
      </c>
      <c r="H184" s="42" t="s">
        <v>3</v>
      </c>
      <c r="I184" s="42" t="s">
        <v>3</v>
      </c>
      <c r="J184" s="41" t="s">
        <v>3</v>
      </c>
      <c r="K184" s="41" t="s">
        <v>3</v>
      </c>
      <c r="L184" s="41" t="s">
        <v>3</v>
      </c>
      <c r="M184" s="41" t="str">
        <f t="shared" si="2"/>
        <v>IfcCommunicationsApplianceTypeEnum  some  OPTICALLINETERMINAL</v>
      </c>
      <c r="N184" s="37" t="str">
        <f>_xlfn.CONCAT("Conceitos: ", B184)</f>
        <v>Conceitos: Equipamentos.de.Telecom</v>
      </c>
      <c r="O184" s="37" t="str">
        <f>_xlfn.CONCAT(C184," ")</f>
        <v xml:space="preserve">IfcDistributionFlowElement </v>
      </c>
      <c r="P184" s="37" t="str">
        <f>_xlfn.CONCAT(D184," ")</f>
        <v xml:space="preserve">IfcFlowTerminal </v>
      </c>
      <c r="Q184" s="65" t="str">
        <f>_xlfn.CONCAT(E184," ")</f>
        <v xml:space="preserve">IfcCommunicationsAppliance </v>
      </c>
      <c r="R184" s="63" t="str">
        <f>_xlfn.CONCAT(F184, )</f>
        <v>IfcCommunicationsApplianceTypeEnum</v>
      </c>
      <c r="S184" s="63" t="str">
        <f>_xlfn.CONCAT(G184, )</f>
        <v>OPTICALLINETERMINAL</v>
      </c>
      <c r="T184" s="37" t="str">
        <f>_xlfn.CONCAT(SUBSTITUTE(N184, "null", " ")," ",SUBSTITUTE(O184, "null", " ")," ",SUBSTITUTE(P184, "null", " ")," ",SUBSTITUTE(Q184, "null", " ")," ", SUBSTITUTE(R184, "null", " ")," ", SUBSTITUTE(S184, "null", " "))</f>
        <v>Conceitos: Equipamentos.de.Telecom IfcDistributionFlowElement  IfcFlowTerminal  IfcCommunicationsAppliance  IfcCommunicationsApplianceTypeEnum OPTICALLINETERMINAL</v>
      </c>
      <c r="U184" s="37" t="str">
        <f>_xlfn.CONCAT("Consultar  ",V184)</f>
        <v>Consultar  -</v>
      </c>
      <c r="V184" s="64" t="s">
        <v>27</v>
      </c>
      <c r="W184" s="64" t="s">
        <v>27</v>
      </c>
      <c r="X184" s="72" t="str">
        <f>_xlfn.CONCAT("IFC4X3ADD2-key_",A184)</f>
        <v>IFC4X3ADD2-key_251</v>
      </c>
    </row>
    <row r="185" spans="1:24" ht="7.8" customHeight="1" x14ac:dyDescent="0.15">
      <c r="A185" s="68">
        <v>252</v>
      </c>
      <c r="B185" s="69" t="s">
        <v>439</v>
      </c>
      <c r="C185" s="69" t="s">
        <v>253</v>
      </c>
      <c r="D185" s="69" t="s">
        <v>332</v>
      </c>
      <c r="E185" s="70" t="s">
        <v>440</v>
      </c>
      <c r="F185" s="70" t="s">
        <v>441</v>
      </c>
      <c r="G185" s="70" t="s">
        <v>454</v>
      </c>
      <c r="H185" s="42" t="s">
        <v>3</v>
      </c>
      <c r="I185" s="42" t="s">
        <v>3</v>
      </c>
      <c r="J185" s="41" t="s">
        <v>3</v>
      </c>
      <c r="K185" s="41" t="s">
        <v>3</v>
      </c>
      <c r="L185" s="41" t="s">
        <v>3</v>
      </c>
      <c r="M185" s="41" t="str">
        <f t="shared" si="2"/>
        <v>IfcCommunicationsApplianceTypeEnum  some  OPTICALNETWORKUNIT</v>
      </c>
      <c r="N185" s="37" t="str">
        <f>_xlfn.CONCAT("Conceitos: ", B185)</f>
        <v>Conceitos: Equipamentos.de.Telecom</v>
      </c>
      <c r="O185" s="37" t="str">
        <f>_xlfn.CONCAT(C185," ")</f>
        <v xml:space="preserve">IfcDistributionFlowElement </v>
      </c>
      <c r="P185" s="37" t="str">
        <f>_xlfn.CONCAT(D185," ")</f>
        <v xml:space="preserve">IfcFlowTerminal </v>
      </c>
      <c r="Q185" s="65" t="str">
        <f>_xlfn.CONCAT(E185," ")</f>
        <v xml:space="preserve">IfcCommunicationsAppliance </v>
      </c>
      <c r="R185" s="63" t="str">
        <f>_xlfn.CONCAT(F185, )</f>
        <v>IfcCommunicationsApplianceTypeEnum</v>
      </c>
      <c r="S185" s="63" t="str">
        <f>_xlfn.CONCAT(G185, )</f>
        <v>OPTICALNETWORKUNIT</v>
      </c>
      <c r="T185" s="37" t="str">
        <f>_xlfn.CONCAT(SUBSTITUTE(N185, "null", " ")," ",SUBSTITUTE(O185, "null", " ")," ",SUBSTITUTE(P185, "null", " ")," ",SUBSTITUTE(Q185, "null", " ")," ", SUBSTITUTE(R185, "null", " ")," ", SUBSTITUTE(S185, "null", " "))</f>
        <v>Conceitos: Equipamentos.de.Telecom IfcDistributionFlowElement  IfcFlowTerminal  IfcCommunicationsAppliance  IfcCommunicationsApplianceTypeEnum OPTICALNETWORKUNIT</v>
      </c>
      <c r="U185" s="37" t="str">
        <f>_xlfn.CONCAT("Consultar  ",V185)</f>
        <v>Consultar  -</v>
      </c>
      <c r="V185" s="64" t="s">
        <v>27</v>
      </c>
      <c r="W185" s="64" t="s">
        <v>27</v>
      </c>
      <c r="X185" s="72" t="str">
        <f>_xlfn.CONCAT("IFC4X3ADD2-key_",A185)</f>
        <v>IFC4X3ADD2-key_252</v>
      </c>
    </row>
    <row r="186" spans="1:24" ht="7.8" customHeight="1" x14ac:dyDescent="0.15">
      <c r="A186" s="68">
        <v>253</v>
      </c>
      <c r="B186" s="69" t="s">
        <v>439</v>
      </c>
      <c r="C186" s="69" t="s">
        <v>253</v>
      </c>
      <c r="D186" s="69" t="s">
        <v>332</v>
      </c>
      <c r="E186" s="70" t="s">
        <v>440</v>
      </c>
      <c r="F186" s="70" t="s">
        <v>441</v>
      </c>
      <c r="G186" s="70" t="s">
        <v>455</v>
      </c>
      <c r="H186" s="42" t="s">
        <v>3</v>
      </c>
      <c r="I186" s="42" t="s">
        <v>3</v>
      </c>
      <c r="J186" s="41" t="s">
        <v>3</v>
      </c>
      <c r="K186" s="41" t="s">
        <v>3</v>
      </c>
      <c r="L186" s="41" t="s">
        <v>3</v>
      </c>
      <c r="M186" s="41" t="str">
        <f t="shared" si="2"/>
        <v>IfcCommunicationsApplianceTypeEnum  some  PRINTER</v>
      </c>
      <c r="N186" s="37" t="str">
        <f>_xlfn.CONCAT("Conceitos: ", B186)</f>
        <v>Conceitos: Equipamentos.de.Telecom</v>
      </c>
      <c r="O186" s="37" t="str">
        <f>_xlfn.CONCAT(C186," ")</f>
        <v xml:space="preserve">IfcDistributionFlowElement </v>
      </c>
      <c r="P186" s="37" t="str">
        <f>_xlfn.CONCAT(D186," ")</f>
        <v xml:space="preserve">IfcFlowTerminal </v>
      </c>
      <c r="Q186" s="65" t="str">
        <f>_xlfn.CONCAT(E186," ")</f>
        <v xml:space="preserve">IfcCommunicationsAppliance </v>
      </c>
      <c r="R186" s="63" t="str">
        <f>_xlfn.CONCAT(F186, )</f>
        <v>IfcCommunicationsApplianceTypeEnum</v>
      </c>
      <c r="S186" s="63" t="str">
        <f>_xlfn.CONCAT(G186, )</f>
        <v>PRINTER</v>
      </c>
      <c r="T186" s="37" t="str">
        <f>_xlfn.CONCAT(SUBSTITUTE(N186, "null", " ")," ",SUBSTITUTE(O186, "null", " ")," ",SUBSTITUTE(P186, "null", " ")," ",SUBSTITUTE(Q186, "null", " ")," ", SUBSTITUTE(R186, "null", " ")," ", SUBSTITUTE(S186, "null", " "))</f>
        <v>Conceitos: Equipamentos.de.Telecom IfcDistributionFlowElement  IfcFlowTerminal  IfcCommunicationsAppliance  IfcCommunicationsApplianceTypeEnum PRINTER</v>
      </c>
      <c r="U186" s="37" t="str">
        <f>_xlfn.CONCAT("Consultar  ",V186)</f>
        <v>Consultar  -</v>
      </c>
      <c r="V186" s="64" t="s">
        <v>27</v>
      </c>
      <c r="W186" s="64" t="s">
        <v>27</v>
      </c>
      <c r="X186" s="72" t="str">
        <f>_xlfn.CONCAT("IFC4X3ADD2-key_",A186)</f>
        <v>IFC4X3ADD2-key_253</v>
      </c>
    </row>
    <row r="187" spans="1:24" ht="7.8" customHeight="1" x14ac:dyDescent="0.15">
      <c r="A187" s="68">
        <v>254</v>
      </c>
      <c r="B187" s="69" t="s">
        <v>439</v>
      </c>
      <c r="C187" s="69" t="s">
        <v>253</v>
      </c>
      <c r="D187" s="69" t="s">
        <v>332</v>
      </c>
      <c r="E187" s="70" t="s">
        <v>440</v>
      </c>
      <c r="F187" s="70" t="s">
        <v>441</v>
      </c>
      <c r="G187" s="70" t="s">
        <v>456</v>
      </c>
      <c r="H187" s="42" t="s">
        <v>3</v>
      </c>
      <c r="I187" s="42" t="s">
        <v>3</v>
      </c>
      <c r="J187" s="41" t="s">
        <v>3</v>
      </c>
      <c r="K187" s="41" t="s">
        <v>3</v>
      </c>
      <c r="L187" s="41" t="s">
        <v>3</v>
      </c>
      <c r="M187" s="41" t="str">
        <f t="shared" si="2"/>
        <v>IfcCommunicationsApplianceTypeEnum  some  RADIOBLOCKCENTER</v>
      </c>
      <c r="N187" s="37" t="str">
        <f>_xlfn.CONCAT("Conceitos: ", B187)</f>
        <v>Conceitos: Equipamentos.de.Telecom</v>
      </c>
      <c r="O187" s="37" t="str">
        <f>_xlfn.CONCAT(C187," ")</f>
        <v xml:space="preserve">IfcDistributionFlowElement </v>
      </c>
      <c r="P187" s="37" t="str">
        <f>_xlfn.CONCAT(D187," ")</f>
        <v xml:space="preserve">IfcFlowTerminal </v>
      </c>
      <c r="Q187" s="65" t="str">
        <f>_xlfn.CONCAT(E187," ")</f>
        <v xml:space="preserve">IfcCommunicationsAppliance </v>
      </c>
      <c r="R187" s="63" t="str">
        <f>_xlfn.CONCAT(F187, )</f>
        <v>IfcCommunicationsApplianceTypeEnum</v>
      </c>
      <c r="S187" s="63" t="str">
        <f>_xlfn.CONCAT(G187, )</f>
        <v>RADIOBLOCKCENTER</v>
      </c>
      <c r="T187" s="37" t="str">
        <f>_xlfn.CONCAT(SUBSTITUTE(N187, "null", " ")," ",SUBSTITUTE(O187, "null", " ")," ",SUBSTITUTE(P187, "null", " ")," ",SUBSTITUTE(Q187, "null", " ")," ", SUBSTITUTE(R187, "null", " ")," ", SUBSTITUTE(S187, "null", " "))</f>
        <v>Conceitos: Equipamentos.de.Telecom IfcDistributionFlowElement  IfcFlowTerminal  IfcCommunicationsAppliance  IfcCommunicationsApplianceTypeEnum RADIOBLOCKCENTER</v>
      </c>
      <c r="U187" s="37" t="str">
        <f>_xlfn.CONCAT("Consultar  ",V187)</f>
        <v>Consultar  -</v>
      </c>
      <c r="V187" s="64" t="s">
        <v>27</v>
      </c>
      <c r="W187" s="64" t="s">
        <v>27</v>
      </c>
      <c r="X187" s="72" t="str">
        <f>_xlfn.CONCAT("IFC4X3ADD2-key_",A187)</f>
        <v>IFC4X3ADD2-key_254</v>
      </c>
    </row>
    <row r="188" spans="1:24" ht="7.8" customHeight="1" x14ac:dyDescent="0.15">
      <c r="A188" s="68">
        <v>255</v>
      </c>
      <c r="B188" s="69" t="s">
        <v>439</v>
      </c>
      <c r="C188" s="69" t="s">
        <v>253</v>
      </c>
      <c r="D188" s="69" t="s">
        <v>332</v>
      </c>
      <c r="E188" s="70" t="s">
        <v>440</v>
      </c>
      <c r="F188" s="70" t="s">
        <v>441</v>
      </c>
      <c r="G188" s="70" t="s">
        <v>457</v>
      </c>
      <c r="H188" s="42" t="s">
        <v>3</v>
      </c>
      <c r="I188" s="42" t="s">
        <v>3</v>
      </c>
      <c r="J188" s="41" t="s">
        <v>3</v>
      </c>
      <c r="K188" s="41" t="s">
        <v>3</v>
      </c>
      <c r="L188" s="41" t="s">
        <v>3</v>
      </c>
      <c r="M188" s="41" t="str">
        <f t="shared" si="2"/>
        <v>IfcCommunicationsApplianceTypeEnum  some  REPEATER</v>
      </c>
      <c r="N188" s="37" t="str">
        <f>_xlfn.CONCAT("Conceitos: ", B188)</f>
        <v>Conceitos: Equipamentos.de.Telecom</v>
      </c>
      <c r="O188" s="37" t="str">
        <f>_xlfn.CONCAT(C188," ")</f>
        <v xml:space="preserve">IfcDistributionFlowElement </v>
      </c>
      <c r="P188" s="37" t="str">
        <f>_xlfn.CONCAT(D188," ")</f>
        <v xml:space="preserve">IfcFlowTerminal </v>
      </c>
      <c r="Q188" s="65" t="str">
        <f>_xlfn.CONCAT(E188," ")</f>
        <v xml:space="preserve">IfcCommunicationsAppliance </v>
      </c>
      <c r="R188" s="63" t="str">
        <f>_xlfn.CONCAT(F188, )</f>
        <v>IfcCommunicationsApplianceTypeEnum</v>
      </c>
      <c r="S188" s="63" t="str">
        <f>_xlfn.CONCAT(G188, )</f>
        <v>REPEATER</v>
      </c>
      <c r="T188" s="37" t="str">
        <f>_xlfn.CONCAT(SUBSTITUTE(N188, "null", " ")," ",SUBSTITUTE(O188, "null", " ")," ",SUBSTITUTE(P188, "null", " ")," ",SUBSTITUTE(Q188, "null", " ")," ", SUBSTITUTE(R188, "null", " ")," ", SUBSTITUTE(S188, "null", " "))</f>
        <v>Conceitos: Equipamentos.de.Telecom IfcDistributionFlowElement  IfcFlowTerminal  IfcCommunicationsAppliance  IfcCommunicationsApplianceTypeEnum REPEATER</v>
      </c>
      <c r="U188" s="37" t="str">
        <f>_xlfn.CONCAT("Consultar  ",V188)</f>
        <v>Consultar  -</v>
      </c>
      <c r="V188" s="64" t="s">
        <v>27</v>
      </c>
      <c r="W188" s="64" t="s">
        <v>27</v>
      </c>
      <c r="X188" s="72" t="str">
        <f>_xlfn.CONCAT("IFC4X3ADD2-key_",A188)</f>
        <v>IFC4X3ADD2-key_255</v>
      </c>
    </row>
    <row r="189" spans="1:24" ht="7.8" customHeight="1" x14ac:dyDescent="0.15">
      <c r="A189" s="68">
        <v>256</v>
      </c>
      <c r="B189" s="69" t="s">
        <v>439</v>
      </c>
      <c r="C189" s="69" t="s">
        <v>253</v>
      </c>
      <c r="D189" s="69" t="s">
        <v>332</v>
      </c>
      <c r="E189" s="70" t="s">
        <v>440</v>
      </c>
      <c r="F189" s="70" t="s">
        <v>441</v>
      </c>
      <c r="G189" s="70" t="s">
        <v>458</v>
      </c>
      <c r="H189" s="42" t="s">
        <v>3</v>
      </c>
      <c r="I189" s="42" t="s">
        <v>3</v>
      </c>
      <c r="J189" s="41" t="s">
        <v>3</v>
      </c>
      <c r="K189" s="41" t="s">
        <v>3</v>
      </c>
      <c r="L189" s="41" t="s">
        <v>3</v>
      </c>
      <c r="M189" s="41" t="str">
        <f t="shared" si="2"/>
        <v>IfcCommunicationsApplianceTypeEnum  some  ROUTER</v>
      </c>
      <c r="N189" s="37" t="str">
        <f>_xlfn.CONCAT("Conceitos: ", B189)</f>
        <v>Conceitos: Equipamentos.de.Telecom</v>
      </c>
      <c r="O189" s="37" t="str">
        <f>_xlfn.CONCAT(C189," ")</f>
        <v xml:space="preserve">IfcDistributionFlowElement </v>
      </c>
      <c r="P189" s="37" t="str">
        <f>_xlfn.CONCAT(D189," ")</f>
        <v xml:space="preserve">IfcFlowTerminal </v>
      </c>
      <c r="Q189" s="65" t="str">
        <f>_xlfn.CONCAT(E189," ")</f>
        <v xml:space="preserve">IfcCommunicationsAppliance </v>
      </c>
      <c r="R189" s="63" t="str">
        <f>_xlfn.CONCAT(F189, )</f>
        <v>IfcCommunicationsApplianceTypeEnum</v>
      </c>
      <c r="S189" s="63" t="str">
        <f>_xlfn.CONCAT(G189, )</f>
        <v>ROUTER</v>
      </c>
      <c r="T189" s="37" t="str">
        <f>_xlfn.CONCAT(SUBSTITUTE(N189, "null", " ")," ",SUBSTITUTE(O189, "null", " ")," ",SUBSTITUTE(P189, "null", " ")," ",SUBSTITUTE(Q189, "null", " ")," ", SUBSTITUTE(R189, "null", " ")," ", SUBSTITUTE(S189, "null", " "))</f>
        <v>Conceitos: Equipamentos.de.Telecom IfcDistributionFlowElement  IfcFlowTerminal  IfcCommunicationsAppliance  IfcCommunicationsApplianceTypeEnum ROUTER</v>
      </c>
      <c r="U189" s="37" t="str">
        <f>_xlfn.CONCAT("Consultar  ",V189)</f>
        <v>Consultar  -</v>
      </c>
      <c r="V189" s="64" t="s">
        <v>27</v>
      </c>
      <c r="W189" s="64" t="s">
        <v>27</v>
      </c>
      <c r="X189" s="72" t="str">
        <f>_xlfn.CONCAT("IFC4X3ADD2-key_",A189)</f>
        <v>IFC4X3ADD2-key_256</v>
      </c>
    </row>
    <row r="190" spans="1:24" ht="7.8" customHeight="1" x14ac:dyDescent="0.15">
      <c r="A190" s="68">
        <v>257</v>
      </c>
      <c r="B190" s="69" t="s">
        <v>439</v>
      </c>
      <c r="C190" s="69" t="s">
        <v>253</v>
      </c>
      <c r="D190" s="69" t="s">
        <v>332</v>
      </c>
      <c r="E190" s="70" t="s">
        <v>440</v>
      </c>
      <c r="F190" s="70" t="s">
        <v>441</v>
      </c>
      <c r="G190" s="70" t="s">
        <v>459</v>
      </c>
      <c r="H190" s="42" t="s">
        <v>3</v>
      </c>
      <c r="I190" s="42" t="s">
        <v>3</v>
      </c>
      <c r="J190" s="41" t="s">
        <v>3</v>
      </c>
      <c r="K190" s="41" t="s">
        <v>3</v>
      </c>
      <c r="L190" s="41" t="s">
        <v>3</v>
      </c>
      <c r="M190" s="41" t="str">
        <f t="shared" si="2"/>
        <v>IfcCommunicationsApplianceTypeEnum  some  SCANNER</v>
      </c>
      <c r="N190" s="37" t="str">
        <f>_xlfn.CONCAT("Conceitos: ", B190)</f>
        <v>Conceitos: Equipamentos.de.Telecom</v>
      </c>
      <c r="O190" s="37" t="str">
        <f>_xlfn.CONCAT(C190," ")</f>
        <v xml:space="preserve">IfcDistributionFlowElement </v>
      </c>
      <c r="P190" s="37" t="str">
        <f>_xlfn.CONCAT(D190," ")</f>
        <v xml:space="preserve">IfcFlowTerminal </v>
      </c>
      <c r="Q190" s="65" t="str">
        <f>_xlfn.CONCAT(E190," ")</f>
        <v xml:space="preserve">IfcCommunicationsAppliance </v>
      </c>
      <c r="R190" s="63" t="str">
        <f>_xlfn.CONCAT(F190, )</f>
        <v>IfcCommunicationsApplianceTypeEnum</v>
      </c>
      <c r="S190" s="63" t="str">
        <f>_xlfn.CONCAT(G190, )</f>
        <v>SCANNER</v>
      </c>
      <c r="T190" s="37" t="str">
        <f>_xlfn.CONCAT(SUBSTITUTE(N190, "null", " ")," ",SUBSTITUTE(O190, "null", " ")," ",SUBSTITUTE(P190, "null", " ")," ",SUBSTITUTE(Q190, "null", " ")," ", SUBSTITUTE(R190, "null", " ")," ", SUBSTITUTE(S190, "null", " "))</f>
        <v>Conceitos: Equipamentos.de.Telecom IfcDistributionFlowElement  IfcFlowTerminal  IfcCommunicationsAppliance  IfcCommunicationsApplianceTypeEnum SCANNER</v>
      </c>
      <c r="U190" s="37" t="str">
        <f>_xlfn.CONCAT("Consultar  ",V190)</f>
        <v>Consultar  -</v>
      </c>
      <c r="V190" s="64" t="s">
        <v>27</v>
      </c>
      <c r="W190" s="64" t="s">
        <v>27</v>
      </c>
      <c r="X190" s="72" t="str">
        <f>_xlfn.CONCAT("IFC4X3ADD2-key_",A190)</f>
        <v>IFC4X3ADD2-key_257</v>
      </c>
    </row>
    <row r="191" spans="1:24" ht="7.8" customHeight="1" x14ac:dyDescent="0.15">
      <c r="A191" s="68">
        <v>258</v>
      </c>
      <c r="B191" s="69" t="s">
        <v>439</v>
      </c>
      <c r="C191" s="69" t="s">
        <v>253</v>
      </c>
      <c r="D191" s="69" t="s">
        <v>332</v>
      </c>
      <c r="E191" s="70" t="s">
        <v>440</v>
      </c>
      <c r="F191" s="70" t="s">
        <v>441</v>
      </c>
      <c r="G191" s="70" t="s">
        <v>460</v>
      </c>
      <c r="H191" s="42" t="s">
        <v>3</v>
      </c>
      <c r="I191" s="42" t="s">
        <v>3</v>
      </c>
      <c r="J191" s="41" t="s">
        <v>3</v>
      </c>
      <c r="K191" s="41" t="s">
        <v>3</v>
      </c>
      <c r="L191" s="41" t="s">
        <v>3</v>
      </c>
      <c r="M191" s="41" t="str">
        <f t="shared" si="2"/>
        <v>IfcCommunicationsApplianceTypeEnum  some  TELECOMMAND</v>
      </c>
      <c r="N191" s="37" t="str">
        <f>_xlfn.CONCAT("Conceitos: ", B191)</f>
        <v>Conceitos: Equipamentos.de.Telecom</v>
      </c>
      <c r="O191" s="37" t="str">
        <f>_xlfn.CONCAT(C191," ")</f>
        <v xml:space="preserve">IfcDistributionFlowElement </v>
      </c>
      <c r="P191" s="37" t="str">
        <f>_xlfn.CONCAT(D191," ")</f>
        <v xml:space="preserve">IfcFlowTerminal </v>
      </c>
      <c r="Q191" s="65" t="str">
        <f>_xlfn.CONCAT(E191," ")</f>
        <v xml:space="preserve">IfcCommunicationsAppliance </v>
      </c>
      <c r="R191" s="63" t="str">
        <f>_xlfn.CONCAT(F191, )</f>
        <v>IfcCommunicationsApplianceTypeEnum</v>
      </c>
      <c r="S191" s="63" t="str">
        <f>_xlfn.CONCAT(G191, )</f>
        <v>TELECOMMAND</v>
      </c>
      <c r="T191" s="37" t="str">
        <f>_xlfn.CONCAT(SUBSTITUTE(N191, "null", " ")," ",SUBSTITUTE(O191, "null", " ")," ",SUBSTITUTE(P191, "null", " ")," ",SUBSTITUTE(Q191, "null", " ")," ", SUBSTITUTE(R191, "null", " ")," ", SUBSTITUTE(S191, "null", " "))</f>
        <v>Conceitos: Equipamentos.de.Telecom IfcDistributionFlowElement  IfcFlowTerminal  IfcCommunicationsAppliance  IfcCommunicationsApplianceTypeEnum TELECOMMAND</v>
      </c>
      <c r="U191" s="37" t="str">
        <f>_xlfn.CONCAT("Consultar  ",V191)</f>
        <v>Consultar  -</v>
      </c>
      <c r="V191" s="64" t="s">
        <v>27</v>
      </c>
      <c r="W191" s="64" t="s">
        <v>27</v>
      </c>
      <c r="X191" s="72" t="str">
        <f>_xlfn.CONCAT("IFC4X3ADD2-key_",A191)</f>
        <v>IFC4X3ADD2-key_258</v>
      </c>
    </row>
    <row r="192" spans="1:24" ht="7.8" customHeight="1" x14ac:dyDescent="0.15">
      <c r="A192" s="68">
        <v>259</v>
      </c>
      <c r="B192" s="69" t="s">
        <v>439</v>
      </c>
      <c r="C192" s="69" t="s">
        <v>253</v>
      </c>
      <c r="D192" s="69" t="s">
        <v>332</v>
      </c>
      <c r="E192" s="70" t="s">
        <v>440</v>
      </c>
      <c r="F192" s="70" t="s">
        <v>441</v>
      </c>
      <c r="G192" s="70" t="s">
        <v>461</v>
      </c>
      <c r="H192" s="42" t="s">
        <v>3</v>
      </c>
      <c r="I192" s="42" t="s">
        <v>3</v>
      </c>
      <c r="J192" s="41" t="s">
        <v>3</v>
      </c>
      <c r="K192" s="41" t="s">
        <v>3</v>
      </c>
      <c r="L192" s="41" t="s">
        <v>3</v>
      </c>
      <c r="M192" s="41" t="str">
        <f t="shared" si="2"/>
        <v>IfcCommunicationsApplianceTypeEnum  some  TELEPHONYEXCHANGE</v>
      </c>
      <c r="N192" s="37" t="str">
        <f>_xlfn.CONCAT("Conceitos: ", B192)</f>
        <v>Conceitos: Equipamentos.de.Telecom</v>
      </c>
      <c r="O192" s="37" t="str">
        <f>_xlfn.CONCAT(C192," ")</f>
        <v xml:space="preserve">IfcDistributionFlowElement </v>
      </c>
      <c r="P192" s="37" t="str">
        <f>_xlfn.CONCAT(D192," ")</f>
        <v xml:space="preserve">IfcFlowTerminal </v>
      </c>
      <c r="Q192" s="65" t="str">
        <f>_xlfn.CONCAT(E192," ")</f>
        <v xml:space="preserve">IfcCommunicationsAppliance </v>
      </c>
      <c r="R192" s="63" t="str">
        <f>_xlfn.CONCAT(F192, )</f>
        <v>IfcCommunicationsApplianceTypeEnum</v>
      </c>
      <c r="S192" s="63" t="str">
        <f>_xlfn.CONCAT(G192, )</f>
        <v>TELEPHONYEXCHANGE</v>
      </c>
      <c r="T192" s="37" t="str">
        <f>_xlfn.CONCAT(SUBSTITUTE(N192, "null", " ")," ",SUBSTITUTE(O192, "null", " ")," ",SUBSTITUTE(P192, "null", " ")," ",SUBSTITUTE(Q192, "null", " ")," ", SUBSTITUTE(R192, "null", " ")," ", SUBSTITUTE(S192, "null", " "))</f>
        <v>Conceitos: Equipamentos.de.Telecom IfcDistributionFlowElement  IfcFlowTerminal  IfcCommunicationsAppliance  IfcCommunicationsApplianceTypeEnum TELEPHONYEXCHANGE</v>
      </c>
      <c r="U192" s="37" t="str">
        <f>_xlfn.CONCAT("Consultar  ",V192)</f>
        <v>Consultar  -</v>
      </c>
      <c r="V192" s="64" t="s">
        <v>27</v>
      </c>
      <c r="W192" s="64" t="s">
        <v>27</v>
      </c>
      <c r="X192" s="72" t="str">
        <f>_xlfn.CONCAT("IFC4X3ADD2-key_",A192)</f>
        <v>IFC4X3ADD2-key_259</v>
      </c>
    </row>
    <row r="193" spans="1:24" ht="7.8" customHeight="1" x14ac:dyDescent="0.15">
      <c r="A193" s="68">
        <v>260</v>
      </c>
      <c r="B193" s="69" t="s">
        <v>439</v>
      </c>
      <c r="C193" s="69" t="s">
        <v>253</v>
      </c>
      <c r="D193" s="69" t="s">
        <v>332</v>
      </c>
      <c r="E193" s="70" t="s">
        <v>440</v>
      </c>
      <c r="F193" s="70" t="s">
        <v>441</v>
      </c>
      <c r="G193" s="70" t="s">
        <v>462</v>
      </c>
      <c r="H193" s="42" t="s">
        <v>3</v>
      </c>
      <c r="I193" s="42" t="s">
        <v>3</v>
      </c>
      <c r="J193" s="41" t="s">
        <v>3</v>
      </c>
      <c r="K193" s="41" t="s">
        <v>3</v>
      </c>
      <c r="L193" s="41" t="s">
        <v>3</v>
      </c>
      <c r="M193" s="41" t="str">
        <f t="shared" si="2"/>
        <v>IfcCommunicationsApplianceTypeEnum  some  TRANSITIONCOMPONENT</v>
      </c>
      <c r="N193" s="37" t="str">
        <f>_xlfn.CONCAT("Conceitos: ", B193)</f>
        <v>Conceitos: Equipamentos.de.Telecom</v>
      </c>
      <c r="O193" s="37" t="str">
        <f>_xlfn.CONCAT(C193," ")</f>
        <v xml:space="preserve">IfcDistributionFlowElement </v>
      </c>
      <c r="P193" s="37" t="str">
        <f>_xlfn.CONCAT(D193," ")</f>
        <v xml:space="preserve">IfcFlowTerminal </v>
      </c>
      <c r="Q193" s="65" t="str">
        <f>_xlfn.CONCAT(E193," ")</f>
        <v xml:space="preserve">IfcCommunicationsAppliance </v>
      </c>
      <c r="R193" s="63" t="str">
        <f>_xlfn.CONCAT(F193, )</f>
        <v>IfcCommunicationsApplianceTypeEnum</v>
      </c>
      <c r="S193" s="63" t="str">
        <f>_xlfn.CONCAT(G193, )</f>
        <v>TRANSITIONCOMPONENT</v>
      </c>
      <c r="T193" s="37" t="str">
        <f>_xlfn.CONCAT(SUBSTITUTE(N193, "null", " ")," ",SUBSTITUTE(O193, "null", " ")," ",SUBSTITUTE(P193, "null", " ")," ",SUBSTITUTE(Q193, "null", " ")," ", SUBSTITUTE(R193, "null", " ")," ", SUBSTITUTE(S193, "null", " "))</f>
        <v>Conceitos: Equipamentos.de.Telecom IfcDistributionFlowElement  IfcFlowTerminal  IfcCommunicationsAppliance  IfcCommunicationsApplianceTypeEnum TRANSITIONCOMPONENT</v>
      </c>
      <c r="U193" s="37" t="str">
        <f>_xlfn.CONCAT("Consultar  ",V193)</f>
        <v>Consultar  -</v>
      </c>
      <c r="V193" s="64" t="s">
        <v>27</v>
      </c>
      <c r="W193" s="64" t="s">
        <v>27</v>
      </c>
      <c r="X193" s="72" t="str">
        <f>_xlfn.CONCAT("IFC4X3ADD2-key_",A193)</f>
        <v>IFC4X3ADD2-key_260</v>
      </c>
    </row>
    <row r="194" spans="1:24" ht="7.8" customHeight="1" x14ac:dyDescent="0.15">
      <c r="A194" s="68">
        <v>261</v>
      </c>
      <c r="B194" s="69" t="s">
        <v>439</v>
      </c>
      <c r="C194" s="69" t="s">
        <v>253</v>
      </c>
      <c r="D194" s="69" t="s">
        <v>332</v>
      </c>
      <c r="E194" s="70" t="s">
        <v>440</v>
      </c>
      <c r="F194" s="70" t="s">
        <v>441</v>
      </c>
      <c r="G194" s="70" t="s">
        <v>463</v>
      </c>
      <c r="H194" s="42" t="s">
        <v>3</v>
      </c>
      <c r="I194" s="42" t="s">
        <v>3</v>
      </c>
      <c r="J194" s="41" t="s">
        <v>3</v>
      </c>
      <c r="K194" s="41" t="s">
        <v>3</v>
      </c>
      <c r="L194" s="41" t="s">
        <v>3</v>
      </c>
      <c r="M194" s="41" t="str">
        <f t="shared" si="2"/>
        <v>IfcCommunicationsApplianceTypeEnum  some  TRANSPONDER</v>
      </c>
      <c r="N194" s="37" t="str">
        <f>_xlfn.CONCAT("Conceitos: ", B194)</f>
        <v>Conceitos: Equipamentos.de.Telecom</v>
      </c>
      <c r="O194" s="37" t="str">
        <f>_xlfn.CONCAT(C194," ")</f>
        <v xml:space="preserve">IfcDistributionFlowElement </v>
      </c>
      <c r="P194" s="37" t="str">
        <f>_xlfn.CONCAT(D194," ")</f>
        <v xml:space="preserve">IfcFlowTerminal </v>
      </c>
      <c r="Q194" s="65" t="str">
        <f>_xlfn.CONCAT(E194," ")</f>
        <v xml:space="preserve">IfcCommunicationsAppliance </v>
      </c>
      <c r="R194" s="63" t="str">
        <f>_xlfn.CONCAT(F194, )</f>
        <v>IfcCommunicationsApplianceTypeEnum</v>
      </c>
      <c r="S194" s="63" t="str">
        <f>_xlfn.CONCAT(G194, )</f>
        <v>TRANSPONDER</v>
      </c>
      <c r="T194" s="37" t="str">
        <f>_xlfn.CONCAT(SUBSTITUTE(N194, "null", " ")," ",SUBSTITUTE(O194, "null", " ")," ",SUBSTITUTE(P194, "null", " ")," ",SUBSTITUTE(Q194, "null", " ")," ", SUBSTITUTE(R194, "null", " ")," ", SUBSTITUTE(S194, "null", " "))</f>
        <v>Conceitos: Equipamentos.de.Telecom IfcDistributionFlowElement  IfcFlowTerminal  IfcCommunicationsAppliance  IfcCommunicationsApplianceTypeEnum TRANSPONDER</v>
      </c>
      <c r="U194" s="37" t="str">
        <f>_xlfn.CONCAT("Consultar  ",V194)</f>
        <v>Consultar  -</v>
      </c>
      <c r="V194" s="64" t="s">
        <v>27</v>
      </c>
      <c r="W194" s="64" t="s">
        <v>27</v>
      </c>
      <c r="X194" s="72" t="str">
        <f>_xlfn.CONCAT("IFC4X3ADD2-key_",A194)</f>
        <v>IFC4X3ADD2-key_261</v>
      </c>
    </row>
    <row r="195" spans="1:24" ht="7.8" customHeight="1" x14ac:dyDescent="0.15">
      <c r="A195" s="68">
        <v>262</v>
      </c>
      <c r="B195" s="69" t="s">
        <v>439</v>
      </c>
      <c r="C195" s="69" t="s">
        <v>253</v>
      </c>
      <c r="D195" s="69" t="s">
        <v>332</v>
      </c>
      <c r="E195" s="70" t="s">
        <v>440</v>
      </c>
      <c r="F195" s="70" t="s">
        <v>441</v>
      </c>
      <c r="G195" s="70" t="s">
        <v>464</v>
      </c>
      <c r="H195" s="42" t="s">
        <v>3</v>
      </c>
      <c r="I195" s="42" t="s">
        <v>3</v>
      </c>
      <c r="J195" s="41" t="s">
        <v>3</v>
      </c>
      <c r="K195" s="41" t="s">
        <v>3</v>
      </c>
      <c r="L195" s="41" t="s">
        <v>3</v>
      </c>
      <c r="M195" s="41" t="str">
        <f t="shared" ref="M195:M258" si="3">_xlfn.CONCAT(F195, "  some  ", G195)</f>
        <v>IfcCommunicationsApplianceTypeEnum  some  TRANSPORTEQUIPMENT</v>
      </c>
      <c r="N195" s="37" t="str">
        <f>_xlfn.CONCAT("Conceitos: ", B195)</f>
        <v>Conceitos: Equipamentos.de.Telecom</v>
      </c>
      <c r="O195" s="37" t="str">
        <f>_xlfn.CONCAT(C195," ")</f>
        <v xml:space="preserve">IfcDistributionFlowElement </v>
      </c>
      <c r="P195" s="37" t="str">
        <f>_xlfn.CONCAT(D195," ")</f>
        <v xml:space="preserve">IfcFlowTerminal </v>
      </c>
      <c r="Q195" s="65" t="str">
        <f>_xlfn.CONCAT(E195," ")</f>
        <v xml:space="preserve">IfcCommunicationsAppliance </v>
      </c>
      <c r="R195" s="63" t="str">
        <f>_xlfn.CONCAT(F195, )</f>
        <v>IfcCommunicationsApplianceTypeEnum</v>
      </c>
      <c r="S195" s="63" t="str">
        <f>_xlfn.CONCAT(G195, )</f>
        <v>TRANSPORTEQUIPMENT</v>
      </c>
      <c r="T195" s="37" t="str">
        <f>_xlfn.CONCAT(SUBSTITUTE(N195, "null", " ")," ",SUBSTITUTE(O195, "null", " ")," ",SUBSTITUTE(P195, "null", " ")," ",SUBSTITUTE(Q195, "null", " ")," ", SUBSTITUTE(R195, "null", " ")," ", SUBSTITUTE(S195, "null", " "))</f>
        <v>Conceitos: Equipamentos.de.Telecom IfcDistributionFlowElement  IfcFlowTerminal  IfcCommunicationsAppliance  IfcCommunicationsApplianceTypeEnum TRANSPORTEQUIPMENT</v>
      </c>
      <c r="U195" s="37" t="str">
        <f>_xlfn.CONCAT("Consultar  ",V195)</f>
        <v>Consultar  -</v>
      </c>
      <c r="V195" s="64" t="s">
        <v>27</v>
      </c>
      <c r="W195" s="64" t="s">
        <v>27</v>
      </c>
      <c r="X195" s="72" t="str">
        <f>_xlfn.CONCAT("IFC4X3ADD2-key_",A195)</f>
        <v>IFC4X3ADD2-key_262</v>
      </c>
    </row>
    <row r="196" spans="1:24" ht="7.8" customHeight="1" x14ac:dyDescent="0.15">
      <c r="A196" s="68">
        <v>263</v>
      </c>
      <c r="B196" s="69" t="s">
        <v>465</v>
      </c>
      <c r="C196" s="69" t="s">
        <v>253</v>
      </c>
      <c r="D196" s="69" t="s">
        <v>466</v>
      </c>
      <c r="E196" s="70" t="s">
        <v>467</v>
      </c>
      <c r="F196" s="70" t="s">
        <v>468</v>
      </c>
      <c r="G196" s="70" t="s">
        <v>469</v>
      </c>
      <c r="H196" s="42" t="s">
        <v>3</v>
      </c>
      <c r="I196" s="42" t="s">
        <v>3</v>
      </c>
      <c r="J196" s="41" t="s">
        <v>3</v>
      </c>
      <c r="K196" s="41" t="s">
        <v>3</v>
      </c>
      <c r="L196" s="41" t="s">
        <v>3</v>
      </c>
      <c r="M196" s="41" t="str">
        <f t="shared" si="3"/>
        <v>IfcCompressorTypeEnum  some  BOOSTER</v>
      </c>
      <c r="N196" s="37" t="str">
        <f>_xlfn.CONCAT("Conceitos: ", B196)</f>
        <v>Conceitos: Compressores</v>
      </c>
      <c r="O196" s="37" t="str">
        <f>_xlfn.CONCAT(C196," ")</f>
        <v xml:space="preserve">IfcDistributionFlowElement </v>
      </c>
      <c r="P196" s="37" t="str">
        <f>_xlfn.CONCAT(D196," ")</f>
        <v xml:space="preserve">IfcFlowMovingDevice </v>
      </c>
      <c r="Q196" s="65" t="str">
        <f>_xlfn.CONCAT(E196," ")</f>
        <v xml:space="preserve">IfcCompressor </v>
      </c>
      <c r="R196" s="63" t="str">
        <f>_xlfn.CONCAT(F196, )</f>
        <v>IfcCompressorTypeEnum</v>
      </c>
      <c r="S196" s="63" t="str">
        <f>_xlfn.CONCAT(G196, )</f>
        <v>BOOSTER</v>
      </c>
      <c r="T196" s="37" t="str">
        <f>_xlfn.CONCAT(SUBSTITUTE(N196, "null", " ")," ",SUBSTITUTE(O196, "null", " ")," ",SUBSTITUTE(P196, "null", " ")," ",SUBSTITUTE(Q196, "null", " ")," ", SUBSTITUTE(R196, "null", " ")," ", SUBSTITUTE(S196, "null", " "))</f>
        <v>Conceitos: Compressores IfcDistributionFlowElement  IfcFlowMovingDevice  IfcCompressor  IfcCompressorTypeEnum BOOSTER</v>
      </c>
      <c r="U196" s="37" t="str">
        <f>_xlfn.CONCAT("Consultar  ",V196)</f>
        <v>Consultar  -</v>
      </c>
      <c r="V196" s="64" t="s">
        <v>27</v>
      </c>
      <c r="W196" s="64" t="s">
        <v>27</v>
      </c>
      <c r="X196" s="72" t="str">
        <f>_xlfn.CONCAT("IFC4X3ADD2-key_",A196)</f>
        <v>IFC4X3ADD2-key_263</v>
      </c>
    </row>
    <row r="197" spans="1:24" ht="7.8" customHeight="1" x14ac:dyDescent="0.15">
      <c r="A197" s="68">
        <v>264</v>
      </c>
      <c r="B197" s="69" t="s">
        <v>465</v>
      </c>
      <c r="C197" s="69" t="s">
        <v>253</v>
      </c>
      <c r="D197" s="69" t="s">
        <v>466</v>
      </c>
      <c r="E197" s="70" t="s">
        <v>467</v>
      </c>
      <c r="F197" s="70" t="s">
        <v>468</v>
      </c>
      <c r="G197" s="70" t="s">
        <v>470</v>
      </c>
      <c r="H197" s="42" t="s">
        <v>3</v>
      </c>
      <c r="I197" s="42" t="s">
        <v>3</v>
      </c>
      <c r="J197" s="41" t="s">
        <v>3</v>
      </c>
      <c r="K197" s="41" t="s">
        <v>3</v>
      </c>
      <c r="L197" s="41" t="s">
        <v>3</v>
      </c>
      <c r="M197" s="41" t="str">
        <f t="shared" si="3"/>
        <v>IfcCompressorTypeEnum  some  DYNAMIC</v>
      </c>
      <c r="N197" s="37" t="str">
        <f>_xlfn.CONCAT("Conceitos: ", B197)</f>
        <v>Conceitos: Compressores</v>
      </c>
      <c r="O197" s="37" t="str">
        <f>_xlfn.CONCAT(C197," ")</f>
        <v xml:space="preserve">IfcDistributionFlowElement </v>
      </c>
      <c r="P197" s="37" t="str">
        <f>_xlfn.CONCAT(D197," ")</f>
        <v xml:space="preserve">IfcFlowMovingDevice </v>
      </c>
      <c r="Q197" s="65" t="str">
        <f>_xlfn.CONCAT(E197," ")</f>
        <v xml:space="preserve">IfcCompressor </v>
      </c>
      <c r="R197" s="63" t="str">
        <f>_xlfn.CONCAT(F197, )</f>
        <v>IfcCompressorTypeEnum</v>
      </c>
      <c r="S197" s="63" t="str">
        <f>_xlfn.CONCAT(G197, )</f>
        <v>DYNAMIC</v>
      </c>
      <c r="T197" s="37" t="str">
        <f>_xlfn.CONCAT(SUBSTITUTE(N197, "null", " ")," ",SUBSTITUTE(O197, "null", " ")," ",SUBSTITUTE(P197, "null", " ")," ",SUBSTITUTE(Q197, "null", " ")," ", SUBSTITUTE(R197, "null", " ")," ", SUBSTITUTE(S197, "null", " "))</f>
        <v>Conceitos: Compressores IfcDistributionFlowElement  IfcFlowMovingDevice  IfcCompressor  IfcCompressorTypeEnum DYNAMIC</v>
      </c>
      <c r="U197" s="37" t="str">
        <f>_xlfn.CONCAT("Consultar  ",V197)</f>
        <v>Consultar  -</v>
      </c>
      <c r="V197" s="64" t="s">
        <v>27</v>
      </c>
      <c r="W197" s="64" t="s">
        <v>27</v>
      </c>
      <c r="X197" s="72" t="str">
        <f>_xlfn.CONCAT("IFC4X3ADD2-key_",A197)</f>
        <v>IFC4X3ADD2-key_264</v>
      </c>
    </row>
    <row r="198" spans="1:24" ht="7.8" customHeight="1" x14ac:dyDescent="0.15">
      <c r="A198" s="68">
        <v>265</v>
      </c>
      <c r="B198" s="69" t="s">
        <v>465</v>
      </c>
      <c r="C198" s="69" t="s">
        <v>253</v>
      </c>
      <c r="D198" s="69" t="s">
        <v>466</v>
      </c>
      <c r="E198" s="70" t="s">
        <v>467</v>
      </c>
      <c r="F198" s="70" t="s">
        <v>468</v>
      </c>
      <c r="G198" s="70" t="s">
        <v>471</v>
      </c>
      <c r="H198" s="42" t="s">
        <v>3</v>
      </c>
      <c r="I198" s="42" t="s">
        <v>3</v>
      </c>
      <c r="J198" s="41" t="s">
        <v>3</v>
      </c>
      <c r="K198" s="41" t="s">
        <v>3</v>
      </c>
      <c r="L198" s="41" t="s">
        <v>3</v>
      </c>
      <c r="M198" s="41" t="str">
        <f t="shared" si="3"/>
        <v>IfcCompressorTypeEnum  some  HERMETIC</v>
      </c>
      <c r="N198" s="37" t="str">
        <f>_xlfn.CONCAT("Conceitos: ", B198)</f>
        <v>Conceitos: Compressores</v>
      </c>
      <c r="O198" s="37" t="str">
        <f>_xlfn.CONCAT(C198," ")</f>
        <v xml:space="preserve">IfcDistributionFlowElement </v>
      </c>
      <c r="P198" s="37" t="str">
        <f>_xlfn.CONCAT(D198," ")</f>
        <v xml:space="preserve">IfcFlowMovingDevice </v>
      </c>
      <c r="Q198" s="65" t="str">
        <f>_xlfn.CONCAT(E198," ")</f>
        <v xml:space="preserve">IfcCompressor </v>
      </c>
      <c r="R198" s="63" t="str">
        <f>_xlfn.CONCAT(F198, )</f>
        <v>IfcCompressorTypeEnum</v>
      </c>
      <c r="S198" s="63" t="str">
        <f>_xlfn.CONCAT(G198, )</f>
        <v>HERMETIC</v>
      </c>
      <c r="T198" s="37" t="str">
        <f>_xlfn.CONCAT(SUBSTITUTE(N198, "null", " ")," ",SUBSTITUTE(O198, "null", " ")," ",SUBSTITUTE(P198, "null", " ")," ",SUBSTITUTE(Q198, "null", " ")," ", SUBSTITUTE(R198, "null", " ")," ", SUBSTITUTE(S198, "null", " "))</f>
        <v>Conceitos: Compressores IfcDistributionFlowElement  IfcFlowMovingDevice  IfcCompressor  IfcCompressorTypeEnum HERMETIC</v>
      </c>
      <c r="U198" s="37" t="str">
        <f>_xlfn.CONCAT("Consultar  ",V198)</f>
        <v>Consultar  -</v>
      </c>
      <c r="V198" s="64" t="s">
        <v>27</v>
      </c>
      <c r="W198" s="64" t="s">
        <v>27</v>
      </c>
      <c r="X198" s="72" t="str">
        <f>_xlfn.CONCAT("IFC4X3ADD2-key_",A198)</f>
        <v>IFC4X3ADD2-key_265</v>
      </c>
    </row>
    <row r="199" spans="1:24" ht="7.8" customHeight="1" x14ac:dyDescent="0.15">
      <c r="A199" s="68">
        <v>266</v>
      </c>
      <c r="B199" s="69" t="s">
        <v>465</v>
      </c>
      <c r="C199" s="69" t="s">
        <v>253</v>
      </c>
      <c r="D199" s="69" t="s">
        <v>466</v>
      </c>
      <c r="E199" s="70" t="s">
        <v>467</v>
      </c>
      <c r="F199" s="70" t="s">
        <v>468</v>
      </c>
      <c r="G199" s="70" t="s">
        <v>472</v>
      </c>
      <c r="H199" s="42" t="s">
        <v>3</v>
      </c>
      <c r="I199" s="42" t="s">
        <v>3</v>
      </c>
      <c r="J199" s="41" t="s">
        <v>3</v>
      </c>
      <c r="K199" s="41" t="s">
        <v>3</v>
      </c>
      <c r="L199" s="41" t="s">
        <v>3</v>
      </c>
      <c r="M199" s="41" t="str">
        <f t="shared" si="3"/>
        <v>IfcCompressorTypeEnum  some  OPENTYPE</v>
      </c>
      <c r="N199" s="37" t="str">
        <f>_xlfn.CONCAT("Conceitos: ", B199)</f>
        <v>Conceitos: Compressores</v>
      </c>
      <c r="O199" s="37" t="str">
        <f>_xlfn.CONCAT(C199," ")</f>
        <v xml:space="preserve">IfcDistributionFlowElement </v>
      </c>
      <c r="P199" s="37" t="str">
        <f>_xlfn.CONCAT(D199," ")</f>
        <v xml:space="preserve">IfcFlowMovingDevice </v>
      </c>
      <c r="Q199" s="65" t="str">
        <f>_xlfn.CONCAT(E199," ")</f>
        <v xml:space="preserve">IfcCompressor </v>
      </c>
      <c r="R199" s="63" t="str">
        <f>_xlfn.CONCAT(F199, )</f>
        <v>IfcCompressorTypeEnum</v>
      </c>
      <c r="S199" s="63" t="str">
        <f>_xlfn.CONCAT(G199, )</f>
        <v>OPENTYPE</v>
      </c>
      <c r="T199" s="37" t="str">
        <f>_xlfn.CONCAT(SUBSTITUTE(N199, "null", " ")," ",SUBSTITUTE(O199, "null", " ")," ",SUBSTITUTE(P199, "null", " ")," ",SUBSTITUTE(Q199, "null", " ")," ", SUBSTITUTE(R199, "null", " ")," ", SUBSTITUTE(S199, "null", " "))</f>
        <v>Conceitos: Compressores IfcDistributionFlowElement  IfcFlowMovingDevice  IfcCompressor  IfcCompressorTypeEnum OPENTYPE</v>
      </c>
      <c r="U199" s="37" t="str">
        <f>_xlfn.CONCAT("Consultar  ",V199)</f>
        <v>Consultar  -</v>
      </c>
      <c r="V199" s="64" t="s">
        <v>27</v>
      </c>
      <c r="W199" s="64" t="s">
        <v>27</v>
      </c>
      <c r="X199" s="72" t="str">
        <f>_xlfn.CONCAT("IFC4X3ADD2-key_",A199)</f>
        <v>IFC4X3ADD2-key_266</v>
      </c>
    </row>
    <row r="200" spans="1:24" ht="7.8" customHeight="1" x14ac:dyDescent="0.15">
      <c r="A200" s="68">
        <v>267</v>
      </c>
      <c r="B200" s="69" t="s">
        <v>465</v>
      </c>
      <c r="C200" s="69" t="s">
        <v>253</v>
      </c>
      <c r="D200" s="69" t="s">
        <v>466</v>
      </c>
      <c r="E200" s="70" t="s">
        <v>467</v>
      </c>
      <c r="F200" s="70" t="s">
        <v>468</v>
      </c>
      <c r="G200" s="70" t="s">
        <v>473</v>
      </c>
      <c r="H200" s="42" t="s">
        <v>3</v>
      </c>
      <c r="I200" s="42" t="s">
        <v>3</v>
      </c>
      <c r="J200" s="41" t="s">
        <v>3</v>
      </c>
      <c r="K200" s="41" t="s">
        <v>3</v>
      </c>
      <c r="L200" s="41" t="s">
        <v>3</v>
      </c>
      <c r="M200" s="41" t="str">
        <f t="shared" si="3"/>
        <v>IfcCompressorTypeEnum  some  RECIPROCATING</v>
      </c>
      <c r="N200" s="37" t="str">
        <f>_xlfn.CONCAT("Conceitos: ", B200)</f>
        <v>Conceitos: Compressores</v>
      </c>
      <c r="O200" s="37" t="str">
        <f>_xlfn.CONCAT(C200," ")</f>
        <v xml:space="preserve">IfcDistributionFlowElement </v>
      </c>
      <c r="P200" s="37" t="str">
        <f>_xlfn.CONCAT(D200," ")</f>
        <v xml:space="preserve">IfcFlowMovingDevice </v>
      </c>
      <c r="Q200" s="65" t="str">
        <f>_xlfn.CONCAT(E200," ")</f>
        <v xml:space="preserve">IfcCompressor </v>
      </c>
      <c r="R200" s="63" t="str">
        <f>_xlfn.CONCAT(F200, )</f>
        <v>IfcCompressorTypeEnum</v>
      </c>
      <c r="S200" s="63" t="str">
        <f>_xlfn.CONCAT(G200, )</f>
        <v>RECIPROCATING</v>
      </c>
      <c r="T200" s="37" t="str">
        <f>_xlfn.CONCAT(SUBSTITUTE(N200, "null", " ")," ",SUBSTITUTE(O200, "null", " ")," ",SUBSTITUTE(P200, "null", " ")," ",SUBSTITUTE(Q200, "null", " ")," ", SUBSTITUTE(R200, "null", " ")," ", SUBSTITUTE(S200, "null", " "))</f>
        <v>Conceitos: Compressores IfcDistributionFlowElement  IfcFlowMovingDevice  IfcCompressor  IfcCompressorTypeEnum RECIPROCATING</v>
      </c>
      <c r="U200" s="37" t="str">
        <f>_xlfn.CONCAT("Consultar  ",V200)</f>
        <v>Consultar  -</v>
      </c>
      <c r="V200" s="64" t="s">
        <v>27</v>
      </c>
      <c r="W200" s="64" t="s">
        <v>27</v>
      </c>
      <c r="X200" s="72" t="str">
        <f>_xlfn.CONCAT("IFC4X3ADD2-key_",A200)</f>
        <v>IFC4X3ADD2-key_267</v>
      </c>
    </row>
    <row r="201" spans="1:24" ht="7.8" customHeight="1" x14ac:dyDescent="0.15">
      <c r="A201" s="68">
        <v>268</v>
      </c>
      <c r="B201" s="69" t="s">
        <v>465</v>
      </c>
      <c r="C201" s="69" t="s">
        <v>253</v>
      </c>
      <c r="D201" s="69" t="s">
        <v>466</v>
      </c>
      <c r="E201" s="70" t="s">
        <v>467</v>
      </c>
      <c r="F201" s="70" t="s">
        <v>468</v>
      </c>
      <c r="G201" s="70" t="s">
        <v>474</v>
      </c>
      <c r="H201" s="42" t="s">
        <v>3</v>
      </c>
      <c r="I201" s="42" t="s">
        <v>3</v>
      </c>
      <c r="J201" s="41" t="s">
        <v>3</v>
      </c>
      <c r="K201" s="41" t="s">
        <v>3</v>
      </c>
      <c r="L201" s="41" t="s">
        <v>3</v>
      </c>
      <c r="M201" s="41" t="str">
        <f t="shared" si="3"/>
        <v>IfcCompressorTypeEnum  some  ROLLINGPISTON</v>
      </c>
      <c r="N201" s="37" t="str">
        <f>_xlfn.CONCAT("Conceitos: ", B201)</f>
        <v>Conceitos: Compressores</v>
      </c>
      <c r="O201" s="37" t="str">
        <f>_xlfn.CONCAT(C201," ")</f>
        <v xml:space="preserve">IfcDistributionFlowElement </v>
      </c>
      <c r="P201" s="37" t="str">
        <f>_xlfn.CONCAT(D201," ")</f>
        <v xml:space="preserve">IfcFlowMovingDevice </v>
      </c>
      <c r="Q201" s="65" t="str">
        <f>_xlfn.CONCAT(E201," ")</f>
        <v xml:space="preserve">IfcCompressor </v>
      </c>
      <c r="R201" s="63" t="str">
        <f>_xlfn.CONCAT(F201, )</f>
        <v>IfcCompressorTypeEnum</v>
      </c>
      <c r="S201" s="63" t="str">
        <f>_xlfn.CONCAT(G201, )</f>
        <v>ROLLINGPISTON</v>
      </c>
      <c r="T201" s="37" t="str">
        <f>_xlfn.CONCAT(SUBSTITUTE(N201, "null", " ")," ",SUBSTITUTE(O201, "null", " ")," ",SUBSTITUTE(P201, "null", " ")," ",SUBSTITUTE(Q201, "null", " ")," ", SUBSTITUTE(R201, "null", " ")," ", SUBSTITUTE(S201, "null", " "))</f>
        <v>Conceitos: Compressores IfcDistributionFlowElement  IfcFlowMovingDevice  IfcCompressor  IfcCompressorTypeEnum ROLLINGPISTON</v>
      </c>
      <c r="U201" s="37" t="str">
        <f>_xlfn.CONCAT("Consultar  ",V201)</f>
        <v>Consultar  -</v>
      </c>
      <c r="V201" s="64" t="s">
        <v>27</v>
      </c>
      <c r="W201" s="64" t="s">
        <v>27</v>
      </c>
      <c r="X201" s="72" t="str">
        <f>_xlfn.CONCAT("IFC4X3ADD2-key_",A201)</f>
        <v>IFC4X3ADD2-key_268</v>
      </c>
    </row>
    <row r="202" spans="1:24" ht="7.8" customHeight="1" x14ac:dyDescent="0.15">
      <c r="A202" s="68">
        <v>269</v>
      </c>
      <c r="B202" s="69" t="s">
        <v>465</v>
      </c>
      <c r="C202" s="69" t="s">
        <v>253</v>
      </c>
      <c r="D202" s="69" t="s">
        <v>466</v>
      </c>
      <c r="E202" s="70" t="s">
        <v>467</v>
      </c>
      <c r="F202" s="70" t="s">
        <v>468</v>
      </c>
      <c r="G202" s="70" t="s">
        <v>475</v>
      </c>
      <c r="H202" s="42" t="s">
        <v>3</v>
      </c>
      <c r="I202" s="42" t="s">
        <v>3</v>
      </c>
      <c r="J202" s="41" t="s">
        <v>3</v>
      </c>
      <c r="K202" s="41" t="s">
        <v>3</v>
      </c>
      <c r="L202" s="41" t="s">
        <v>3</v>
      </c>
      <c r="M202" s="41" t="str">
        <f t="shared" si="3"/>
        <v>IfcCompressorTypeEnum  some  ROTARY</v>
      </c>
      <c r="N202" s="37" t="str">
        <f>_xlfn.CONCAT("Conceitos: ", B202)</f>
        <v>Conceitos: Compressores</v>
      </c>
      <c r="O202" s="37" t="str">
        <f>_xlfn.CONCAT(C202," ")</f>
        <v xml:space="preserve">IfcDistributionFlowElement </v>
      </c>
      <c r="P202" s="37" t="str">
        <f>_xlfn.CONCAT(D202," ")</f>
        <v xml:space="preserve">IfcFlowMovingDevice </v>
      </c>
      <c r="Q202" s="65" t="str">
        <f>_xlfn.CONCAT(E202," ")</f>
        <v xml:space="preserve">IfcCompressor </v>
      </c>
      <c r="R202" s="63" t="str">
        <f>_xlfn.CONCAT(F202, )</f>
        <v>IfcCompressorTypeEnum</v>
      </c>
      <c r="S202" s="63" t="str">
        <f>_xlfn.CONCAT(G202, )</f>
        <v>ROTARY</v>
      </c>
      <c r="T202" s="37" t="str">
        <f>_xlfn.CONCAT(SUBSTITUTE(N202, "null", " ")," ",SUBSTITUTE(O202, "null", " ")," ",SUBSTITUTE(P202, "null", " ")," ",SUBSTITUTE(Q202, "null", " ")," ", SUBSTITUTE(R202, "null", " ")," ", SUBSTITUTE(S202, "null", " "))</f>
        <v>Conceitos: Compressores IfcDistributionFlowElement  IfcFlowMovingDevice  IfcCompressor  IfcCompressorTypeEnum ROTARY</v>
      </c>
      <c r="U202" s="37" t="str">
        <f>_xlfn.CONCAT("Consultar  ",V202)</f>
        <v>Consultar  -</v>
      </c>
      <c r="V202" s="64" t="s">
        <v>27</v>
      </c>
      <c r="W202" s="64" t="s">
        <v>27</v>
      </c>
      <c r="X202" s="72" t="str">
        <f>_xlfn.CONCAT("IFC4X3ADD2-key_",A202)</f>
        <v>IFC4X3ADD2-key_269</v>
      </c>
    </row>
    <row r="203" spans="1:24" ht="7.8" customHeight="1" x14ac:dyDescent="0.15">
      <c r="A203" s="68">
        <v>270</v>
      </c>
      <c r="B203" s="69" t="s">
        <v>465</v>
      </c>
      <c r="C203" s="69" t="s">
        <v>253</v>
      </c>
      <c r="D203" s="69" t="s">
        <v>466</v>
      </c>
      <c r="E203" s="70" t="s">
        <v>467</v>
      </c>
      <c r="F203" s="70" t="s">
        <v>468</v>
      </c>
      <c r="G203" s="70" t="s">
        <v>476</v>
      </c>
      <c r="H203" s="42" t="s">
        <v>3</v>
      </c>
      <c r="I203" s="42" t="s">
        <v>3</v>
      </c>
      <c r="J203" s="41" t="s">
        <v>3</v>
      </c>
      <c r="K203" s="41" t="s">
        <v>3</v>
      </c>
      <c r="L203" s="41" t="s">
        <v>3</v>
      </c>
      <c r="M203" s="41" t="str">
        <f t="shared" si="3"/>
        <v>IfcCompressorTypeEnum  some  ROTARYVANE</v>
      </c>
      <c r="N203" s="37" t="str">
        <f>_xlfn.CONCAT("Conceitos: ", B203)</f>
        <v>Conceitos: Compressores</v>
      </c>
      <c r="O203" s="37" t="str">
        <f>_xlfn.CONCAT(C203," ")</f>
        <v xml:space="preserve">IfcDistributionFlowElement </v>
      </c>
      <c r="P203" s="37" t="str">
        <f>_xlfn.CONCAT(D203," ")</f>
        <v xml:space="preserve">IfcFlowMovingDevice </v>
      </c>
      <c r="Q203" s="65" t="str">
        <f>_xlfn.CONCAT(E203," ")</f>
        <v xml:space="preserve">IfcCompressor </v>
      </c>
      <c r="R203" s="63" t="str">
        <f>_xlfn.CONCAT(F203, )</f>
        <v>IfcCompressorTypeEnum</v>
      </c>
      <c r="S203" s="63" t="str">
        <f>_xlfn.CONCAT(G203, )</f>
        <v>ROTARYVANE</v>
      </c>
      <c r="T203" s="37" t="str">
        <f>_xlfn.CONCAT(SUBSTITUTE(N203, "null", " ")," ",SUBSTITUTE(O203, "null", " ")," ",SUBSTITUTE(P203, "null", " ")," ",SUBSTITUTE(Q203, "null", " ")," ", SUBSTITUTE(R203, "null", " ")," ", SUBSTITUTE(S203, "null", " "))</f>
        <v>Conceitos: Compressores IfcDistributionFlowElement  IfcFlowMovingDevice  IfcCompressor  IfcCompressorTypeEnum ROTARYVANE</v>
      </c>
      <c r="U203" s="37" t="str">
        <f>_xlfn.CONCAT("Consultar  ",V203)</f>
        <v>Consultar  -</v>
      </c>
      <c r="V203" s="64" t="s">
        <v>27</v>
      </c>
      <c r="W203" s="64" t="s">
        <v>27</v>
      </c>
      <c r="X203" s="72" t="str">
        <f>_xlfn.CONCAT("IFC4X3ADD2-key_",A203)</f>
        <v>IFC4X3ADD2-key_270</v>
      </c>
    </row>
    <row r="204" spans="1:24" ht="7.8" customHeight="1" x14ac:dyDescent="0.15">
      <c r="A204" s="68">
        <v>271</v>
      </c>
      <c r="B204" s="69" t="s">
        <v>465</v>
      </c>
      <c r="C204" s="69" t="s">
        <v>253</v>
      </c>
      <c r="D204" s="69" t="s">
        <v>466</v>
      </c>
      <c r="E204" s="70" t="s">
        <v>467</v>
      </c>
      <c r="F204" s="70" t="s">
        <v>468</v>
      </c>
      <c r="G204" s="70" t="s">
        <v>477</v>
      </c>
      <c r="H204" s="42" t="s">
        <v>3</v>
      </c>
      <c r="I204" s="42" t="s">
        <v>3</v>
      </c>
      <c r="J204" s="41" t="s">
        <v>3</v>
      </c>
      <c r="K204" s="41" t="s">
        <v>3</v>
      </c>
      <c r="L204" s="41" t="s">
        <v>3</v>
      </c>
      <c r="M204" s="41" t="str">
        <f t="shared" si="3"/>
        <v>IfcCompressorTypeEnum  some  SCROLL</v>
      </c>
      <c r="N204" s="37" t="str">
        <f>_xlfn.CONCAT("Conceitos: ", B204)</f>
        <v>Conceitos: Compressores</v>
      </c>
      <c r="O204" s="37" t="str">
        <f>_xlfn.CONCAT(C204," ")</f>
        <v xml:space="preserve">IfcDistributionFlowElement </v>
      </c>
      <c r="P204" s="37" t="str">
        <f>_xlfn.CONCAT(D204," ")</f>
        <v xml:space="preserve">IfcFlowMovingDevice </v>
      </c>
      <c r="Q204" s="65" t="str">
        <f>_xlfn.CONCAT(E204," ")</f>
        <v xml:space="preserve">IfcCompressor </v>
      </c>
      <c r="R204" s="63" t="str">
        <f>_xlfn.CONCAT(F204, )</f>
        <v>IfcCompressorTypeEnum</v>
      </c>
      <c r="S204" s="63" t="str">
        <f>_xlfn.CONCAT(G204, )</f>
        <v>SCROLL</v>
      </c>
      <c r="T204" s="37" t="str">
        <f>_xlfn.CONCAT(SUBSTITUTE(N204, "null", " ")," ",SUBSTITUTE(O204, "null", " ")," ",SUBSTITUTE(P204, "null", " ")," ",SUBSTITUTE(Q204, "null", " ")," ", SUBSTITUTE(R204, "null", " ")," ", SUBSTITUTE(S204, "null", " "))</f>
        <v>Conceitos: Compressores IfcDistributionFlowElement  IfcFlowMovingDevice  IfcCompressor  IfcCompressorTypeEnum SCROLL</v>
      </c>
      <c r="U204" s="37" t="str">
        <f>_xlfn.CONCAT("Consultar  ",V204)</f>
        <v>Consultar  -</v>
      </c>
      <c r="V204" s="64" t="s">
        <v>27</v>
      </c>
      <c r="W204" s="64" t="s">
        <v>27</v>
      </c>
      <c r="X204" s="72" t="str">
        <f>_xlfn.CONCAT("IFC4X3ADD2-key_",A204)</f>
        <v>IFC4X3ADD2-key_271</v>
      </c>
    </row>
    <row r="205" spans="1:24" ht="7.8" customHeight="1" x14ac:dyDescent="0.15">
      <c r="A205" s="68">
        <v>272</v>
      </c>
      <c r="B205" s="69" t="s">
        <v>465</v>
      </c>
      <c r="C205" s="69" t="s">
        <v>253</v>
      </c>
      <c r="D205" s="69" t="s">
        <v>466</v>
      </c>
      <c r="E205" s="70" t="s">
        <v>467</v>
      </c>
      <c r="F205" s="70" t="s">
        <v>468</v>
      </c>
      <c r="G205" s="70" t="s">
        <v>478</v>
      </c>
      <c r="H205" s="42" t="s">
        <v>3</v>
      </c>
      <c r="I205" s="42" t="s">
        <v>3</v>
      </c>
      <c r="J205" s="41" t="s">
        <v>3</v>
      </c>
      <c r="K205" s="41" t="s">
        <v>3</v>
      </c>
      <c r="L205" s="41" t="s">
        <v>3</v>
      </c>
      <c r="M205" s="41" t="str">
        <f t="shared" si="3"/>
        <v>IfcCompressorTypeEnum  some  SEMIHERMETIC</v>
      </c>
      <c r="N205" s="37" t="str">
        <f>_xlfn.CONCAT("Conceitos: ", B205)</f>
        <v>Conceitos: Compressores</v>
      </c>
      <c r="O205" s="37" t="str">
        <f>_xlfn.CONCAT(C205," ")</f>
        <v xml:space="preserve">IfcDistributionFlowElement </v>
      </c>
      <c r="P205" s="37" t="str">
        <f>_xlfn.CONCAT(D205," ")</f>
        <v xml:space="preserve">IfcFlowMovingDevice </v>
      </c>
      <c r="Q205" s="65" t="str">
        <f>_xlfn.CONCAT(E205," ")</f>
        <v xml:space="preserve">IfcCompressor </v>
      </c>
      <c r="R205" s="63" t="str">
        <f>_xlfn.CONCAT(F205, )</f>
        <v>IfcCompressorTypeEnum</v>
      </c>
      <c r="S205" s="63" t="str">
        <f>_xlfn.CONCAT(G205, )</f>
        <v>SEMIHERMETIC</v>
      </c>
      <c r="T205" s="37" t="str">
        <f>_xlfn.CONCAT(SUBSTITUTE(N205, "null", " ")," ",SUBSTITUTE(O205, "null", " ")," ",SUBSTITUTE(P205, "null", " ")," ",SUBSTITUTE(Q205, "null", " ")," ", SUBSTITUTE(R205, "null", " ")," ", SUBSTITUTE(S205, "null", " "))</f>
        <v>Conceitos: Compressores IfcDistributionFlowElement  IfcFlowMovingDevice  IfcCompressor  IfcCompressorTypeEnum SEMIHERMETIC</v>
      </c>
      <c r="U205" s="37" t="str">
        <f>_xlfn.CONCAT("Consultar  ",V205)</f>
        <v>Consultar  -</v>
      </c>
      <c r="V205" s="64" t="s">
        <v>27</v>
      </c>
      <c r="W205" s="64" t="s">
        <v>27</v>
      </c>
      <c r="X205" s="72" t="str">
        <f>_xlfn.CONCAT("IFC4X3ADD2-key_",A205)</f>
        <v>IFC4X3ADD2-key_272</v>
      </c>
    </row>
    <row r="206" spans="1:24" ht="7.8" customHeight="1" x14ac:dyDescent="0.15">
      <c r="A206" s="68">
        <v>273</v>
      </c>
      <c r="B206" s="69" t="s">
        <v>465</v>
      </c>
      <c r="C206" s="69" t="s">
        <v>253</v>
      </c>
      <c r="D206" s="69" t="s">
        <v>466</v>
      </c>
      <c r="E206" s="70" t="s">
        <v>467</v>
      </c>
      <c r="F206" s="70" t="s">
        <v>468</v>
      </c>
      <c r="G206" s="70" t="s">
        <v>479</v>
      </c>
      <c r="H206" s="42" t="s">
        <v>3</v>
      </c>
      <c r="I206" s="42" t="s">
        <v>3</v>
      </c>
      <c r="J206" s="41" t="s">
        <v>3</v>
      </c>
      <c r="K206" s="41" t="s">
        <v>3</v>
      </c>
      <c r="L206" s="41" t="s">
        <v>3</v>
      </c>
      <c r="M206" s="41" t="str">
        <f t="shared" si="3"/>
        <v>IfcCompressorTypeEnum  some  SINGLESCREW</v>
      </c>
      <c r="N206" s="37" t="str">
        <f>_xlfn.CONCAT("Conceitos: ", B206)</f>
        <v>Conceitos: Compressores</v>
      </c>
      <c r="O206" s="37" t="str">
        <f>_xlfn.CONCAT(C206," ")</f>
        <v xml:space="preserve">IfcDistributionFlowElement </v>
      </c>
      <c r="P206" s="37" t="str">
        <f>_xlfn.CONCAT(D206," ")</f>
        <v xml:space="preserve">IfcFlowMovingDevice </v>
      </c>
      <c r="Q206" s="65" t="str">
        <f>_xlfn.CONCAT(E206," ")</f>
        <v xml:space="preserve">IfcCompressor </v>
      </c>
      <c r="R206" s="63" t="str">
        <f>_xlfn.CONCAT(F206, )</f>
        <v>IfcCompressorTypeEnum</v>
      </c>
      <c r="S206" s="63" t="str">
        <f>_xlfn.CONCAT(G206, )</f>
        <v>SINGLESCREW</v>
      </c>
      <c r="T206" s="37" t="str">
        <f>_xlfn.CONCAT(SUBSTITUTE(N206, "null", " ")," ",SUBSTITUTE(O206, "null", " ")," ",SUBSTITUTE(P206, "null", " ")," ",SUBSTITUTE(Q206, "null", " ")," ", SUBSTITUTE(R206, "null", " ")," ", SUBSTITUTE(S206, "null", " "))</f>
        <v>Conceitos: Compressores IfcDistributionFlowElement  IfcFlowMovingDevice  IfcCompressor  IfcCompressorTypeEnum SINGLESCREW</v>
      </c>
      <c r="U206" s="37" t="str">
        <f>_xlfn.CONCAT("Consultar  ",V206)</f>
        <v>Consultar  -</v>
      </c>
      <c r="V206" s="64" t="s">
        <v>27</v>
      </c>
      <c r="W206" s="64" t="s">
        <v>27</v>
      </c>
      <c r="X206" s="72" t="str">
        <f>_xlfn.CONCAT("IFC4X3ADD2-key_",A206)</f>
        <v>IFC4X3ADD2-key_273</v>
      </c>
    </row>
    <row r="207" spans="1:24" ht="7.8" customHeight="1" x14ac:dyDescent="0.15">
      <c r="A207" s="68">
        <v>274</v>
      </c>
      <c r="B207" s="69" t="s">
        <v>465</v>
      </c>
      <c r="C207" s="69" t="s">
        <v>253</v>
      </c>
      <c r="D207" s="69" t="s">
        <v>466</v>
      </c>
      <c r="E207" s="70" t="s">
        <v>467</v>
      </c>
      <c r="F207" s="70" t="s">
        <v>468</v>
      </c>
      <c r="G207" s="70" t="s">
        <v>480</v>
      </c>
      <c r="H207" s="42" t="s">
        <v>3</v>
      </c>
      <c r="I207" s="42" t="s">
        <v>3</v>
      </c>
      <c r="J207" s="41" t="s">
        <v>3</v>
      </c>
      <c r="K207" s="41" t="s">
        <v>3</v>
      </c>
      <c r="L207" s="41" t="s">
        <v>3</v>
      </c>
      <c r="M207" s="41" t="str">
        <f t="shared" si="3"/>
        <v>IfcCompressorTypeEnum  some  SINGLESTAGE</v>
      </c>
      <c r="N207" s="37" t="str">
        <f>_xlfn.CONCAT("Conceitos: ", B207)</f>
        <v>Conceitos: Compressores</v>
      </c>
      <c r="O207" s="37" t="str">
        <f>_xlfn.CONCAT(C207," ")</f>
        <v xml:space="preserve">IfcDistributionFlowElement </v>
      </c>
      <c r="P207" s="37" t="str">
        <f>_xlfn.CONCAT(D207," ")</f>
        <v xml:space="preserve">IfcFlowMovingDevice </v>
      </c>
      <c r="Q207" s="65" t="str">
        <f>_xlfn.CONCAT(E207," ")</f>
        <v xml:space="preserve">IfcCompressor </v>
      </c>
      <c r="R207" s="63" t="str">
        <f>_xlfn.CONCAT(F207, )</f>
        <v>IfcCompressorTypeEnum</v>
      </c>
      <c r="S207" s="63" t="str">
        <f>_xlfn.CONCAT(G207, )</f>
        <v>SINGLESTAGE</v>
      </c>
      <c r="T207" s="37" t="str">
        <f>_xlfn.CONCAT(SUBSTITUTE(N207, "null", " ")," ",SUBSTITUTE(O207, "null", " ")," ",SUBSTITUTE(P207, "null", " ")," ",SUBSTITUTE(Q207, "null", " ")," ", SUBSTITUTE(R207, "null", " ")," ", SUBSTITUTE(S207, "null", " "))</f>
        <v>Conceitos: Compressores IfcDistributionFlowElement  IfcFlowMovingDevice  IfcCompressor  IfcCompressorTypeEnum SINGLESTAGE</v>
      </c>
      <c r="U207" s="37" t="str">
        <f>_xlfn.CONCAT("Consultar  ",V207)</f>
        <v>Consultar  -</v>
      </c>
      <c r="V207" s="64" t="s">
        <v>27</v>
      </c>
      <c r="W207" s="64" t="s">
        <v>27</v>
      </c>
      <c r="X207" s="72" t="str">
        <f>_xlfn.CONCAT("IFC4X3ADD2-key_",A207)</f>
        <v>IFC4X3ADD2-key_274</v>
      </c>
    </row>
    <row r="208" spans="1:24" ht="7.8" customHeight="1" x14ac:dyDescent="0.15">
      <c r="A208" s="68">
        <v>275</v>
      </c>
      <c r="B208" s="69" t="s">
        <v>465</v>
      </c>
      <c r="C208" s="69" t="s">
        <v>253</v>
      </c>
      <c r="D208" s="69" t="s">
        <v>466</v>
      </c>
      <c r="E208" s="70" t="s">
        <v>467</v>
      </c>
      <c r="F208" s="70" t="s">
        <v>468</v>
      </c>
      <c r="G208" s="70" t="s">
        <v>481</v>
      </c>
      <c r="H208" s="42" t="s">
        <v>3</v>
      </c>
      <c r="I208" s="42" t="s">
        <v>3</v>
      </c>
      <c r="J208" s="41" t="s">
        <v>3</v>
      </c>
      <c r="K208" s="41" t="s">
        <v>3</v>
      </c>
      <c r="L208" s="41" t="s">
        <v>3</v>
      </c>
      <c r="M208" s="41" t="str">
        <f t="shared" si="3"/>
        <v>IfcCompressorTypeEnum  some  TROCHOIDAL</v>
      </c>
      <c r="N208" s="37" t="str">
        <f>_xlfn.CONCAT("Conceitos: ", B208)</f>
        <v>Conceitos: Compressores</v>
      </c>
      <c r="O208" s="37" t="str">
        <f>_xlfn.CONCAT(C208," ")</f>
        <v xml:space="preserve">IfcDistributionFlowElement </v>
      </c>
      <c r="P208" s="37" t="str">
        <f>_xlfn.CONCAT(D208," ")</f>
        <v xml:space="preserve">IfcFlowMovingDevice </v>
      </c>
      <c r="Q208" s="65" t="str">
        <f>_xlfn.CONCAT(E208," ")</f>
        <v xml:space="preserve">IfcCompressor </v>
      </c>
      <c r="R208" s="63" t="str">
        <f>_xlfn.CONCAT(F208, )</f>
        <v>IfcCompressorTypeEnum</v>
      </c>
      <c r="S208" s="63" t="str">
        <f>_xlfn.CONCAT(G208, )</f>
        <v>TROCHOIDAL</v>
      </c>
      <c r="T208" s="37" t="str">
        <f>_xlfn.CONCAT(SUBSTITUTE(N208, "null", " ")," ",SUBSTITUTE(O208, "null", " ")," ",SUBSTITUTE(P208, "null", " ")," ",SUBSTITUTE(Q208, "null", " ")," ", SUBSTITUTE(R208, "null", " ")," ", SUBSTITUTE(S208, "null", " "))</f>
        <v>Conceitos: Compressores IfcDistributionFlowElement  IfcFlowMovingDevice  IfcCompressor  IfcCompressorTypeEnum TROCHOIDAL</v>
      </c>
      <c r="U208" s="37" t="str">
        <f>_xlfn.CONCAT("Consultar  ",V208)</f>
        <v>Consultar  -</v>
      </c>
      <c r="V208" s="64" t="s">
        <v>27</v>
      </c>
      <c r="W208" s="64" t="s">
        <v>27</v>
      </c>
      <c r="X208" s="72" t="str">
        <f>_xlfn.CONCAT("IFC4X3ADD2-key_",A208)</f>
        <v>IFC4X3ADD2-key_275</v>
      </c>
    </row>
    <row r="209" spans="1:24" ht="7.8" customHeight="1" x14ac:dyDescent="0.15">
      <c r="A209" s="68">
        <v>276</v>
      </c>
      <c r="B209" s="69" t="s">
        <v>465</v>
      </c>
      <c r="C209" s="69" t="s">
        <v>253</v>
      </c>
      <c r="D209" s="69" t="s">
        <v>466</v>
      </c>
      <c r="E209" s="70" t="s">
        <v>467</v>
      </c>
      <c r="F209" s="70" t="s">
        <v>468</v>
      </c>
      <c r="G209" s="70" t="s">
        <v>482</v>
      </c>
      <c r="H209" s="42" t="s">
        <v>3</v>
      </c>
      <c r="I209" s="42" t="s">
        <v>3</v>
      </c>
      <c r="J209" s="41" t="s">
        <v>3</v>
      </c>
      <c r="K209" s="41" t="s">
        <v>3</v>
      </c>
      <c r="L209" s="41" t="s">
        <v>3</v>
      </c>
      <c r="M209" s="41" t="str">
        <f t="shared" si="3"/>
        <v>IfcCompressorTypeEnum  some  TWINSCREW</v>
      </c>
      <c r="N209" s="37" t="str">
        <f>_xlfn.CONCAT("Conceitos: ", B209)</f>
        <v>Conceitos: Compressores</v>
      </c>
      <c r="O209" s="37" t="str">
        <f>_xlfn.CONCAT(C209," ")</f>
        <v xml:space="preserve">IfcDistributionFlowElement </v>
      </c>
      <c r="P209" s="37" t="str">
        <f>_xlfn.CONCAT(D209," ")</f>
        <v xml:space="preserve">IfcFlowMovingDevice </v>
      </c>
      <c r="Q209" s="65" t="str">
        <f>_xlfn.CONCAT(E209," ")</f>
        <v xml:space="preserve">IfcCompressor </v>
      </c>
      <c r="R209" s="63" t="str">
        <f>_xlfn.CONCAT(F209, )</f>
        <v>IfcCompressorTypeEnum</v>
      </c>
      <c r="S209" s="63" t="str">
        <f>_xlfn.CONCAT(G209, )</f>
        <v>TWINSCREW</v>
      </c>
      <c r="T209" s="37" t="str">
        <f>_xlfn.CONCAT(SUBSTITUTE(N209, "null", " ")," ",SUBSTITUTE(O209, "null", " ")," ",SUBSTITUTE(P209, "null", " ")," ",SUBSTITUTE(Q209, "null", " ")," ", SUBSTITUTE(R209, "null", " ")," ", SUBSTITUTE(S209, "null", " "))</f>
        <v>Conceitos: Compressores IfcDistributionFlowElement  IfcFlowMovingDevice  IfcCompressor  IfcCompressorTypeEnum TWINSCREW</v>
      </c>
      <c r="U209" s="37" t="str">
        <f>_xlfn.CONCAT("Consultar  ",V209)</f>
        <v>Consultar  -</v>
      </c>
      <c r="V209" s="64" t="s">
        <v>27</v>
      </c>
      <c r="W209" s="64" t="s">
        <v>27</v>
      </c>
      <c r="X209" s="72" t="str">
        <f>_xlfn.CONCAT("IFC4X3ADD2-key_",A209)</f>
        <v>IFC4X3ADD2-key_276</v>
      </c>
    </row>
    <row r="210" spans="1:24" ht="7.8" customHeight="1" x14ac:dyDescent="0.15">
      <c r="A210" s="68">
        <v>277</v>
      </c>
      <c r="B210" s="69" t="s">
        <v>465</v>
      </c>
      <c r="C210" s="69" t="s">
        <v>253</v>
      </c>
      <c r="D210" s="69" t="s">
        <v>466</v>
      </c>
      <c r="E210" s="70" t="s">
        <v>467</v>
      </c>
      <c r="F210" s="70" t="s">
        <v>468</v>
      </c>
      <c r="G210" s="70" t="s">
        <v>483</v>
      </c>
      <c r="H210" s="42" t="s">
        <v>3</v>
      </c>
      <c r="I210" s="42" t="s">
        <v>3</v>
      </c>
      <c r="J210" s="41" t="s">
        <v>3</v>
      </c>
      <c r="K210" s="41" t="s">
        <v>3</v>
      </c>
      <c r="L210" s="41" t="s">
        <v>3</v>
      </c>
      <c r="M210" s="41" t="str">
        <f t="shared" si="3"/>
        <v>IfcCompressorTypeEnum  some  WELDEDSHELLHERMETIC</v>
      </c>
      <c r="N210" s="37" t="str">
        <f>_xlfn.CONCAT("Conceitos: ", B210)</f>
        <v>Conceitos: Compressores</v>
      </c>
      <c r="O210" s="37" t="str">
        <f>_xlfn.CONCAT(C210," ")</f>
        <v xml:space="preserve">IfcDistributionFlowElement </v>
      </c>
      <c r="P210" s="37" t="str">
        <f>_xlfn.CONCAT(D210," ")</f>
        <v xml:space="preserve">IfcFlowMovingDevice </v>
      </c>
      <c r="Q210" s="65" t="str">
        <f>_xlfn.CONCAT(E210," ")</f>
        <v xml:space="preserve">IfcCompressor </v>
      </c>
      <c r="R210" s="63" t="str">
        <f>_xlfn.CONCAT(F210, )</f>
        <v>IfcCompressorTypeEnum</v>
      </c>
      <c r="S210" s="63" t="str">
        <f>_xlfn.CONCAT(G210, )</f>
        <v>WELDEDSHELLHERMETIC</v>
      </c>
      <c r="T210" s="37" t="str">
        <f>_xlfn.CONCAT(SUBSTITUTE(N210, "null", " ")," ",SUBSTITUTE(O210, "null", " ")," ",SUBSTITUTE(P210, "null", " ")," ",SUBSTITUTE(Q210, "null", " ")," ", SUBSTITUTE(R210, "null", " ")," ", SUBSTITUTE(S210, "null", " "))</f>
        <v>Conceitos: Compressores IfcDistributionFlowElement  IfcFlowMovingDevice  IfcCompressor  IfcCompressorTypeEnum WELDEDSHELLHERMETIC</v>
      </c>
      <c r="U210" s="37" t="str">
        <f>_xlfn.CONCAT("Consultar  ",V210)</f>
        <v>Consultar  -</v>
      </c>
      <c r="V210" s="64" t="s">
        <v>27</v>
      </c>
      <c r="W210" s="64" t="s">
        <v>27</v>
      </c>
      <c r="X210" s="72" t="str">
        <f>_xlfn.CONCAT("IFC4X3ADD2-key_",A210)</f>
        <v>IFC4X3ADD2-key_277</v>
      </c>
    </row>
    <row r="211" spans="1:24" ht="7.8" customHeight="1" x14ac:dyDescent="0.15">
      <c r="A211" s="68">
        <v>278</v>
      </c>
      <c r="B211" s="69" t="s">
        <v>484</v>
      </c>
      <c r="C211" s="69" t="s">
        <v>253</v>
      </c>
      <c r="D211" s="69" t="s">
        <v>346</v>
      </c>
      <c r="E211" s="70" t="s">
        <v>485</v>
      </c>
      <c r="F211" s="70" t="s">
        <v>486</v>
      </c>
      <c r="G211" s="70" t="s">
        <v>487</v>
      </c>
      <c r="H211" s="42" t="s">
        <v>3</v>
      </c>
      <c r="I211" s="42" t="s">
        <v>3</v>
      </c>
      <c r="J211" s="41" t="s">
        <v>3</v>
      </c>
      <c r="K211" s="41" t="s">
        <v>3</v>
      </c>
      <c r="L211" s="41" t="s">
        <v>3</v>
      </c>
      <c r="M211" s="41" t="str">
        <f t="shared" si="3"/>
        <v>IfcCondenserTypeEnum  some  EVAPORATIVECOOLED</v>
      </c>
      <c r="N211" s="37" t="str">
        <f>_xlfn.CONCAT("Conceitos: ", B211)</f>
        <v>Conceitos: Condensadoras</v>
      </c>
      <c r="O211" s="37" t="str">
        <f>_xlfn.CONCAT(C211," ")</f>
        <v xml:space="preserve">IfcDistributionFlowElement </v>
      </c>
      <c r="P211" s="37" t="str">
        <f>_xlfn.CONCAT(D211," ")</f>
        <v xml:space="preserve">IfcEnergyConversionDevice </v>
      </c>
      <c r="Q211" s="65" t="str">
        <f>_xlfn.CONCAT(E211," ")</f>
        <v xml:space="preserve">IfcCondenser </v>
      </c>
      <c r="R211" s="63" t="str">
        <f>_xlfn.CONCAT(F211, )</f>
        <v>IfcCondenserTypeEnum</v>
      </c>
      <c r="S211" s="63" t="str">
        <f>_xlfn.CONCAT(G211, )</f>
        <v>EVAPORATIVECOOLED</v>
      </c>
      <c r="T211" s="37" t="str">
        <f>_xlfn.CONCAT(SUBSTITUTE(N211, "null", " ")," ",SUBSTITUTE(O211, "null", " ")," ",SUBSTITUTE(P211, "null", " ")," ",SUBSTITUTE(Q211, "null", " ")," ", SUBSTITUTE(R211, "null", " ")," ", SUBSTITUTE(S211, "null", " "))</f>
        <v>Conceitos: Condensadoras IfcDistributionFlowElement  IfcEnergyConversionDevice  IfcCondenser  IfcCondenserTypeEnum EVAPORATIVECOOLED</v>
      </c>
      <c r="U211" s="37" t="str">
        <f>_xlfn.CONCAT("Consultar  ",V211)</f>
        <v>Consultar  -</v>
      </c>
      <c r="V211" s="64" t="s">
        <v>27</v>
      </c>
      <c r="W211" s="64" t="s">
        <v>27</v>
      </c>
      <c r="X211" s="72" t="str">
        <f>_xlfn.CONCAT("IFC4X3ADD2-key_",A211)</f>
        <v>IFC4X3ADD2-key_278</v>
      </c>
    </row>
    <row r="212" spans="1:24" ht="7.8" customHeight="1" x14ac:dyDescent="0.15">
      <c r="A212" s="68">
        <v>279</v>
      </c>
      <c r="B212" s="69" t="s">
        <v>484</v>
      </c>
      <c r="C212" s="69" t="s">
        <v>253</v>
      </c>
      <c r="D212" s="69" t="s">
        <v>346</v>
      </c>
      <c r="E212" s="70" t="s">
        <v>485</v>
      </c>
      <c r="F212" s="70" t="s">
        <v>486</v>
      </c>
      <c r="G212" s="70" t="s">
        <v>488</v>
      </c>
      <c r="H212" s="42" t="s">
        <v>3</v>
      </c>
      <c r="I212" s="42" t="s">
        <v>3</v>
      </c>
      <c r="J212" s="41" t="s">
        <v>3</v>
      </c>
      <c r="K212" s="41" t="s">
        <v>3</v>
      </c>
      <c r="L212" s="41" t="s">
        <v>3</v>
      </c>
      <c r="M212" s="41" t="str">
        <f t="shared" si="3"/>
        <v>IfcCondenserTypeEnum  some  WATERCOOLEDBRAZEDPLATE</v>
      </c>
      <c r="N212" s="37" t="str">
        <f>_xlfn.CONCAT("Conceitos: ", B212)</f>
        <v>Conceitos: Condensadoras</v>
      </c>
      <c r="O212" s="37" t="str">
        <f>_xlfn.CONCAT(C212," ")</f>
        <v xml:space="preserve">IfcDistributionFlowElement </v>
      </c>
      <c r="P212" s="37" t="str">
        <f>_xlfn.CONCAT(D212," ")</f>
        <v xml:space="preserve">IfcEnergyConversionDevice </v>
      </c>
      <c r="Q212" s="65" t="str">
        <f>_xlfn.CONCAT(E212," ")</f>
        <v xml:space="preserve">IfcCondenser </v>
      </c>
      <c r="R212" s="63" t="str">
        <f>_xlfn.CONCAT(F212, )</f>
        <v>IfcCondenserTypeEnum</v>
      </c>
      <c r="S212" s="63" t="str">
        <f>_xlfn.CONCAT(G212, )</f>
        <v>WATERCOOLEDBRAZEDPLATE</v>
      </c>
      <c r="T212" s="37" t="str">
        <f>_xlfn.CONCAT(SUBSTITUTE(N212, "null", " ")," ",SUBSTITUTE(O212, "null", " ")," ",SUBSTITUTE(P212, "null", " ")," ",SUBSTITUTE(Q212, "null", " ")," ", SUBSTITUTE(R212, "null", " ")," ", SUBSTITUTE(S212, "null", " "))</f>
        <v>Conceitos: Condensadoras IfcDistributionFlowElement  IfcEnergyConversionDevice  IfcCondenser  IfcCondenserTypeEnum WATERCOOLEDBRAZEDPLATE</v>
      </c>
      <c r="U212" s="37" t="str">
        <f>_xlfn.CONCAT("Consultar  ",V212)</f>
        <v>Consultar  -</v>
      </c>
      <c r="V212" s="64" t="s">
        <v>27</v>
      </c>
      <c r="W212" s="64" t="s">
        <v>27</v>
      </c>
      <c r="X212" s="72" t="str">
        <f>_xlfn.CONCAT("IFC4X3ADD2-key_",A212)</f>
        <v>IFC4X3ADD2-key_279</v>
      </c>
    </row>
    <row r="213" spans="1:24" ht="7.8" customHeight="1" x14ac:dyDescent="0.15">
      <c r="A213" s="68">
        <v>280</v>
      </c>
      <c r="B213" s="69" t="s">
        <v>484</v>
      </c>
      <c r="C213" s="69" t="s">
        <v>253</v>
      </c>
      <c r="D213" s="69" t="s">
        <v>346</v>
      </c>
      <c r="E213" s="70" t="s">
        <v>485</v>
      </c>
      <c r="F213" s="70" t="s">
        <v>486</v>
      </c>
      <c r="G213" s="70" t="s">
        <v>489</v>
      </c>
      <c r="H213" s="42" t="s">
        <v>3</v>
      </c>
      <c r="I213" s="42" t="s">
        <v>3</v>
      </c>
      <c r="J213" s="41" t="s">
        <v>3</v>
      </c>
      <c r="K213" s="41" t="s">
        <v>3</v>
      </c>
      <c r="L213" s="41" t="s">
        <v>3</v>
      </c>
      <c r="M213" s="41" t="str">
        <f t="shared" si="3"/>
        <v>IfcCondenserTypeEnum  some  WATERCOOLEDSHELLCOIL</v>
      </c>
      <c r="N213" s="37" t="str">
        <f>_xlfn.CONCAT("Conceitos: ", B213)</f>
        <v>Conceitos: Condensadoras</v>
      </c>
      <c r="O213" s="37" t="str">
        <f>_xlfn.CONCAT(C213," ")</f>
        <v xml:space="preserve">IfcDistributionFlowElement </v>
      </c>
      <c r="P213" s="37" t="str">
        <f>_xlfn.CONCAT(D213," ")</f>
        <v xml:space="preserve">IfcEnergyConversionDevice </v>
      </c>
      <c r="Q213" s="65" t="str">
        <f>_xlfn.CONCAT(E213," ")</f>
        <v xml:space="preserve">IfcCondenser </v>
      </c>
      <c r="R213" s="63" t="str">
        <f>_xlfn.CONCAT(F213, )</f>
        <v>IfcCondenserTypeEnum</v>
      </c>
      <c r="S213" s="63" t="str">
        <f>_xlfn.CONCAT(G213, )</f>
        <v>WATERCOOLEDSHELLCOIL</v>
      </c>
      <c r="T213" s="37" t="str">
        <f>_xlfn.CONCAT(SUBSTITUTE(N213, "null", " ")," ",SUBSTITUTE(O213, "null", " ")," ",SUBSTITUTE(P213, "null", " ")," ",SUBSTITUTE(Q213, "null", " ")," ", SUBSTITUTE(R213, "null", " ")," ", SUBSTITUTE(S213, "null", " "))</f>
        <v>Conceitos: Condensadoras IfcDistributionFlowElement  IfcEnergyConversionDevice  IfcCondenser  IfcCondenserTypeEnum WATERCOOLEDSHELLCOIL</v>
      </c>
      <c r="U213" s="37" t="str">
        <f>_xlfn.CONCAT("Consultar  ",V213)</f>
        <v>Consultar  -</v>
      </c>
      <c r="V213" s="64" t="s">
        <v>27</v>
      </c>
      <c r="W213" s="64" t="s">
        <v>27</v>
      </c>
      <c r="X213" s="72" t="str">
        <f>_xlfn.CONCAT("IFC4X3ADD2-key_",A213)</f>
        <v>IFC4X3ADD2-key_280</v>
      </c>
    </row>
    <row r="214" spans="1:24" ht="7.8" customHeight="1" x14ac:dyDescent="0.15">
      <c r="A214" s="68">
        <v>281</v>
      </c>
      <c r="B214" s="69" t="s">
        <v>484</v>
      </c>
      <c r="C214" s="69" t="s">
        <v>253</v>
      </c>
      <c r="D214" s="69" t="s">
        <v>346</v>
      </c>
      <c r="E214" s="70" t="s">
        <v>485</v>
      </c>
      <c r="F214" s="70" t="s">
        <v>486</v>
      </c>
      <c r="G214" s="70" t="s">
        <v>490</v>
      </c>
      <c r="H214" s="42" t="s">
        <v>3</v>
      </c>
      <c r="I214" s="42" t="s">
        <v>3</v>
      </c>
      <c r="J214" s="41" t="s">
        <v>3</v>
      </c>
      <c r="K214" s="41" t="s">
        <v>3</v>
      </c>
      <c r="L214" s="41" t="s">
        <v>3</v>
      </c>
      <c r="M214" s="41" t="str">
        <f t="shared" si="3"/>
        <v>IfcCondenserTypeEnum  some  WATERCOOLEDSHELLTUBE</v>
      </c>
      <c r="N214" s="37" t="str">
        <f>_xlfn.CONCAT("Conceitos: ", B214)</f>
        <v>Conceitos: Condensadoras</v>
      </c>
      <c r="O214" s="37" t="str">
        <f>_xlfn.CONCAT(C214," ")</f>
        <v xml:space="preserve">IfcDistributionFlowElement </v>
      </c>
      <c r="P214" s="37" t="str">
        <f>_xlfn.CONCAT(D214," ")</f>
        <v xml:space="preserve">IfcEnergyConversionDevice </v>
      </c>
      <c r="Q214" s="65" t="str">
        <f>_xlfn.CONCAT(E214," ")</f>
        <v xml:space="preserve">IfcCondenser </v>
      </c>
      <c r="R214" s="63" t="str">
        <f>_xlfn.CONCAT(F214, )</f>
        <v>IfcCondenserTypeEnum</v>
      </c>
      <c r="S214" s="63" t="str">
        <f>_xlfn.CONCAT(G214, )</f>
        <v>WATERCOOLEDSHELLTUBE</v>
      </c>
      <c r="T214" s="37" t="str">
        <f>_xlfn.CONCAT(SUBSTITUTE(N214, "null", " ")," ",SUBSTITUTE(O214, "null", " ")," ",SUBSTITUTE(P214, "null", " ")," ",SUBSTITUTE(Q214, "null", " ")," ", SUBSTITUTE(R214, "null", " ")," ", SUBSTITUTE(S214, "null", " "))</f>
        <v>Conceitos: Condensadoras IfcDistributionFlowElement  IfcEnergyConversionDevice  IfcCondenser  IfcCondenserTypeEnum WATERCOOLEDSHELLTUBE</v>
      </c>
      <c r="U214" s="37" t="str">
        <f>_xlfn.CONCAT("Consultar  ",V214)</f>
        <v>Consultar  -</v>
      </c>
      <c r="V214" s="64" t="s">
        <v>27</v>
      </c>
      <c r="W214" s="64" t="s">
        <v>27</v>
      </c>
      <c r="X214" s="72" t="str">
        <f>_xlfn.CONCAT("IFC4X3ADD2-key_",A214)</f>
        <v>IFC4X3ADD2-key_281</v>
      </c>
    </row>
    <row r="215" spans="1:24" ht="7.8" customHeight="1" x14ac:dyDescent="0.15">
      <c r="A215" s="68">
        <v>282</v>
      </c>
      <c r="B215" s="69" t="s">
        <v>484</v>
      </c>
      <c r="C215" s="69" t="s">
        <v>253</v>
      </c>
      <c r="D215" s="69" t="s">
        <v>346</v>
      </c>
      <c r="E215" s="70" t="s">
        <v>485</v>
      </c>
      <c r="F215" s="70" t="s">
        <v>486</v>
      </c>
      <c r="G215" s="70" t="s">
        <v>491</v>
      </c>
      <c r="H215" s="42" t="s">
        <v>3</v>
      </c>
      <c r="I215" s="42" t="s">
        <v>3</v>
      </c>
      <c r="J215" s="41" t="s">
        <v>3</v>
      </c>
      <c r="K215" s="41" t="s">
        <v>3</v>
      </c>
      <c r="L215" s="41" t="s">
        <v>3</v>
      </c>
      <c r="M215" s="41" t="str">
        <f t="shared" si="3"/>
        <v>IfcCondenserTypeEnum  some  WATERCOOLEDTUBEINTUBE</v>
      </c>
      <c r="N215" s="37" t="str">
        <f>_xlfn.CONCAT("Conceitos: ", B215)</f>
        <v>Conceitos: Condensadoras</v>
      </c>
      <c r="O215" s="37" t="str">
        <f>_xlfn.CONCAT(C215," ")</f>
        <v xml:space="preserve">IfcDistributionFlowElement </v>
      </c>
      <c r="P215" s="37" t="str">
        <f>_xlfn.CONCAT(D215," ")</f>
        <v xml:space="preserve">IfcEnergyConversionDevice </v>
      </c>
      <c r="Q215" s="65" t="str">
        <f>_xlfn.CONCAT(E215," ")</f>
        <v xml:space="preserve">IfcCondenser </v>
      </c>
      <c r="R215" s="63" t="str">
        <f>_xlfn.CONCAT(F215, )</f>
        <v>IfcCondenserTypeEnum</v>
      </c>
      <c r="S215" s="63" t="str">
        <f>_xlfn.CONCAT(G215, )</f>
        <v>WATERCOOLEDTUBEINTUBE</v>
      </c>
      <c r="T215" s="37" t="str">
        <f>_xlfn.CONCAT(SUBSTITUTE(N215, "null", " ")," ",SUBSTITUTE(O215, "null", " ")," ",SUBSTITUTE(P215, "null", " ")," ",SUBSTITUTE(Q215, "null", " ")," ", SUBSTITUTE(R215, "null", " ")," ", SUBSTITUTE(S215, "null", " "))</f>
        <v>Conceitos: Condensadoras IfcDistributionFlowElement  IfcEnergyConversionDevice  IfcCondenser  IfcCondenserTypeEnum WATERCOOLEDTUBEINTUBE</v>
      </c>
      <c r="U215" s="37" t="str">
        <f>_xlfn.CONCAT("Consultar  ",V215)</f>
        <v>Consultar  -</v>
      </c>
      <c r="V215" s="64" t="s">
        <v>27</v>
      </c>
      <c r="W215" s="64" t="s">
        <v>27</v>
      </c>
      <c r="X215" s="72" t="str">
        <f>_xlfn.CONCAT("IFC4X3ADD2-key_",A215)</f>
        <v>IFC4X3ADD2-key_282</v>
      </c>
    </row>
    <row r="216" spans="1:24" ht="7.8" customHeight="1" x14ac:dyDescent="0.15">
      <c r="A216" s="68">
        <v>283</v>
      </c>
      <c r="B216" s="69" t="s">
        <v>492</v>
      </c>
      <c r="C216" s="69" t="s">
        <v>253</v>
      </c>
      <c r="D216" s="69" t="s">
        <v>394</v>
      </c>
      <c r="E216" s="70" t="s">
        <v>493</v>
      </c>
      <c r="F216" s="70" t="s">
        <v>494</v>
      </c>
      <c r="G216" s="70" t="s">
        <v>495</v>
      </c>
      <c r="H216" s="42" t="s">
        <v>3</v>
      </c>
      <c r="I216" s="42" t="s">
        <v>3</v>
      </c>
      <c r="J216" s="41" t="s">
        <v>3</v>
      </c>
      <c r="K216" s="41" t="s">
        <v>3</v>
      </c>
      <c r="L216" s="41" t="s">
        <v>3</v>
      </c>
      <c r="M216" s="41" t="str">
        <f t="shared" si="3"/>
        <v>IfcConveyorSegmentTypeEnum  some  BELTCONVEYOR</v>
      </c>
      <c r="N216" s="37" t="str">
        <f>_xlfn.CONCAT("Conceitos: ", B216)</f>
        <v>Conceitos: Transportadoras.Segmento</v>
      </c>
      <c r="O216" s="37" t="str">
        <f>_xlfn.CONCAT(C216," ")</f>
        <v xml:space="preserve">IfcDistributionFlowElement </v>
      </c>
      <c r="P216" s="37" t="str">
        <f>_xlfn.CONCAT(D216," ")</f>
        <v xml:space="preserve">IfcFlowSegment </v>
      </c>
      <c r="Q216" s="65" t="str">
        <f>_xlfn.CONCAT(E216," ")</f>
        <v xml:space="preserve">IfcConveyorSegment </v>
      </c>
      <c r="R216" s="63" t="str">
        <f>_xlfn.CONCAT(F216, )</f>
        <v>IfcConveyorSegmentTypeEnum</v>
      </c>
      <c r="S216" s="63" t="str">
        <f>_xlfn.CONCAT(G216, )</f>
        <v>BELTCONVEYOR</v>
      </c>
      <c r="T216" s="37" t="str">
        <f>_xlfn.CONCAT(SUBSTITUTE(N216, "null", " ")," ",SUBSTITUTE(O216, "null", " ")," ",SUBSTITUTE(P216, "null", " ")," ",SUBSTITUTE(Q216, "null", " ")," ", SUBSTITUTE(R216, "null", " ")," ", SUBSTITUTE(S216, "null", " "))</f>
        <v>Conceitos: Transportadoras.Segmento IfcDistributionFlowElement  IfcFlowSegment  IfcConveyorSegment  IfcConveyorSegmentTypeEnum BELTCONVEYOR</v>
      </c>
      <c r="U216" s="37" t="str">
        <f>_xlfn.CONCAT("Consultar  ",V216)</f>
        <v>Consultar  -</v>
      </c>
      <c r="V216" s="64" t="s">
        <v>27</v>
      </c>
      <c r="W216" s="64" t="s">
        <v>27</v>
      </c>
      <c r="X216" s="72" t="str">
        <f>_xlfn.CONCAT("IFC4X3ADD2-key_",A216)</f>
        <v>IFC4X3ADD2-key_283</v>
      </c>
    </row>
    <row r="217" spans="1:24" ht="7.8" customHeight="1" x14ac:dyDescent="0.15">
      <c r="A217" s="68">
        <v>284</v>
      </c>
      <c r="B217" s="69" t="s">
        <v>492</v>
      </c>
      <c r="C217" s="69" t="s">
        <v>253</v>
      </c>
      <c r="D217" s="69" t="s">
        <v>394</v>
      </c>
      <c r="E217" s="70" t="s">
        <v>493</v>
      </c>
      <c r="F217" s="70" t="s">
        <v>494</v>
      </c>
      <c r="G217" s="70" t="s">
        <v>496</v>
      </c>
      <c r="H217" s="42" t="s">
        <v>3</v>
      </c>
      <c r="I217" s="42" t="s">
        <v>3</v>
      </c>
      <c r="J217" s="41" t="s">
        <v>3</v>
      </c>
      <c r="K217" s="41" t="s">
        <v>3</v>
      </c>
      <c r="L217" s="41" t="s">
        <v>3</v>
      </c>
      <c r="M217" s="41" t="str">
        <f t="shared" si="3"/>
        <v>IfcConveyorSegmentTypeEnum  some  BUCKETCONVEYOR</v>
      </c>
      <c r="N217" s="37" t="str">
        <f>_xlfn.CONCAT("Conceitos: ", B217)</f>
        <v>Conceitos: Transportadoras.Segmento</v>
      </c>
      <c r="O217" s="37" t="str">
        <f>_xlfn.CONCAT(C217," ")</f>
        <v xml:space="preserve">IfcDistributionFlowElement </v>
      </c>
      <c r="P217" s="37" t="str">
        <f>_xlfn.CONCAT(D217," ")</f>
        <v xml:space="preserve">IfcFlowSegment </v>
      </c>
      <c r="Q217" s="65" t="str">
        <f>_xlfn.CONCAT(E217," ")</f>
        <v xml:space="preserve">IfcConveyorSegment </v>
      </c>
      <c r="R217" s="63" t="str">
        <f>_xlfn.CONCAT(F217, )</f>
        <v>IfcConveyorSegmentTypeEnum</v>
      </c>
      <c r="S217" s="63" t="str">
        <f>_xlfn.CONCAT(G217, )</f>
        <v>BUCKETCONVEYOR</v>
      </c>
      <c r="T217" s="37" t="str">
        <f>_xlfn.CONCAT(SUBSTITUTE(N217, "null", " ")," ",SUBSTITUTE(O217, "null", " ")," ",SUBSTITUTE(P217, "null", " ")," ",SUBSTITUTE(Q217, "null", " ")," ", SUBSTITUTE(R217, "null", " ")," ", SUBSTITUTE(S217, "null", " "))</f>
        <v>Conceitos: Transportadoras.Segmento IfcDistributionFlowElement  IfcFlowSegment  IfcConveyorSegment  IfcConveyorSegmentTypeEnum BUCKETCONVEYOR</v>
      </c>
      <c r="U217" s="37" t="str">
        <f>_xlfn.CONCAT("Consultar  ",V217)</f>
        <v>Consultar  -</v>
      </c>
      <c r="V217" s="64" t="s">
        <v>27</v>
      </c>
      <c r="W217" s="64" t="s">
        <v>27</v>
      </c>
      <c r="X217" s="72" t="str">
        <f>_xlfn.CONCAT("IFC4X3ADD2-key_",A217)</f>
        <v>IFC4X3ADD2-key_284</v>
      </c>
    </row>
    <row r="218" spans="1:24" ht="7.8" customHeight="1" x14ac:dyDescent="0.15">
      <c r="A218" s="68">
        <v>285</v>
      </c>
      <c r="B218" s="69" t="s">
        <v>492</v>
      </c>
      <c r="C218" s="69" t="s">
        <v>253</v>
      </c>
      <c r="D218" s="69" t="s">
        <v>394</v>
      </c>
      <c r="E218" s="70" t="s">
        <v>493</v>
      </c>
      <c r="F218" s="70" t="s">
        <v>494</v>
      </c>
      <c r="G218" s="70" t="s">
        <v>497</v>
      </c>
      <c r="H218" s="42" t="s">
        <v>3</v>
      </c>
      <c r="I218" s="42" t="s">
        <v>3</v>
      </c>
      <c r="J218" s="41" t="s">
        <v>3</v>
      </c>
      <c r="K218" s="41" t="s">
        <v>3</v>
      </c>
      <c r="L218" s="41" t="s">
        <v>3</v>
      </c>
      <c r="M218" s="41" t="str">
        <f t="shared" si="3"/>
        <v>IfcConveyorSegmentTypeEnum  some  CHUTECONVEYOR</v>
      </c>
      <c r="N218" s="37" t="str">
        <f>_xlfn.CONCAT("Conceitos: ", B218)</f>
        <v>Conceitos: Transportadoras.Segmento</v>
      </c>
      <c r="O218" s="37" t="str">
        <f>_xlfn.CONCAT(C218," ")</f>
        <v xml:space="preserve">IfcDistributionFlowElement </v>
      </c>
      <c r="P218" s="37" t="str">
        <f>_xlfn.CONCAT(D218," ")</f>
        <v xml:space="preserve">IfcFlowSegment </v>
      </c>
      <c r="Q218" s="65" t="str">
        <f>_xlfn.CONCAT(E218," ")</f>
        <v xml:space="preserve">IfcConveyorSegment </v>
      </c>
      <c r="R218" s="63" t="str">
        <f>_xlfn.CONCAT(F218, )</f>
        <v>IfcConveyorSegmentTypeEnum</v>
      </c>
      <c r="S218" s="63" t="str">
        <f>_xlfn.CONCAT(G218, )</f>
        <v>CHUTECONVEYOR</v>
      </c>
      <c r="T218" s="37" t="str">
        <f>_xlfn.CONCAT(SUBSTITUTE(N218, "null", " ")," ",SUBSTITUTE(O218, "null", " ")," ",SUBSTITUTE(P218, "null", " ")," ",SUBSTITUTE(Q218, "null", " ")," ", SUBSTITUTE(R218, "null", " ")," ", SUBSTITUTE(S218, "null", " "))</f>
        <v>Conceitos: Transportadoras.Segmento IfcDistributionFlowElement  IfcFlowSegment  IfcConveyorSegment  IfcConveyorSegmentTypeEnum CHUTECONVEYOR</v>
      </c>
      <c r="U218" s="37" t="str">
        <f>_xlfn.CONCAT("Consultar  ",V218)</f>
        <v>Consultar  -</v>
      </c>
      <c r="V218" s="64" t="s">
        <v>27</v>
      </c>
      <c r="W218" s="64" t="s">
        <v>27</v>
      </c>
      <c r="X218" s="72" t="str">
        <f>_xlfn.CONCAT("IFC4X3ADD2-key_",A218)</f>
        <v>IFC4X3ADD2-key_285</v>
      </c>
    </row>
    <row r="219" spans="1:24" ht="7.8" customHeight="1" x14ac:dyDescent="0.15">
      <c r="A219" s="68">
        <v>286</v>
      </c>
      <c r="B219" s="69" t="s">
        <v>492</v>
      </c>
      <c r="C219" s="69" t="s">
        <v>253</v>
      </c>
      <c r="D219" s="69" t="s">
        <v>394</v>
      </c>
      <c r="E219" s="70" t="s">
        <v>493</v>
      </c>
      <c r="F219" s="70" t="s">
        <v>494</v>
      </c>
      <c r="G219" s="70" t="s">
        <v>498</v>
      </c>
      <c r="H219" s="42" t="s">
        <v>3</v>
      </c>
      <c r="I219" s="42" t="s">
        <v>3</v>
      </c>
      <c r="J219" s="41" t="s">
        <v>3</v>
      </c>
      <c r="K219" s="41" t="s">
        <v>3</v>
      </c>
      <c r="L219" s="41" t="s">
        <v>3</v>
      </c>
      <c r="M219" s="41" t="str">
        <f t="shared" si="3"/>
        <v>IfcConveyorSegmentTypeEnum  some  SCREWCONVEYOR</v>
      </c>
      <c r="N219" s="37" t="str">
        <f>_xlfn.CONCAT("Conceitos: ", B219)</f>
        <v>Conceitos: Transportadoras.Segmento</v>
      </c>
      <c r="O219" s="37" t="str">
        <f>_xlfn.CONCAT(C219," ")</f>
        <v xml:space="preserve">IfcDistributionFlowElement </v>
      </c>
      <c r="P219" s="37" t="str">
        <f>_xlfn.CONCAT(D219," ")</f>
        <v xml:space="preserve">IfcFlowSegment </v>
      </c>
      <c r="Q219" s="65" t="str">
        <f>_xlfn.CONCAT(E219," ")</f>
        <v xml:space="preserve">IfcConveyorSegment </v>
      </c>
      <c r="R219" s="63" t="str">
        <f>_xlfn.CONCAT(F219, )</f>
        <v>IfcConveyorSegmentTypeEnum</v>
      </c>
      <c r="S219" s="63" t="str">
        <f>_xlfn.CONCAT(G219, )</f>
        <v>SCREWCONVEYOR</v>
      </c>
      <c r="T219" s="37" t="str">
        <f>_xlfn.CONCAT(SUBSTITUTE(N219, "null", " ")," ",SUBSTITUTE(O219, "null", " ")," ",SUBSTITUTE(P219, "null", " ")," ",SUBSTITUTE(Q219, "null", " ")," ", SUBSTITUTE(R219, "null", " ")," ", SUBSTITUTE(S219, "null", " "))</f>
        <v>Conceitos: Transportadoras.Segmento IfcDistributionFlowElement  IfcFlowSegment  IfcConveyorSegment  IfcConveyorSegmentTypeEnum SCREWCONVEYOR</v>
      </c>
      <c r="U219" s="37" t="str">
        <f>_xlfn.CONCAT("Consultar  ",V219)</f>
        <v>Consultar  -</v>
      </c>
      <c r="V219" s="64" t="s">
        <v>27</v>
      </c>
      <c r="W219" s="64" t="s">
        <v>27</v>
      </c>
      <c r="X219" s="72" t="str">
        <f>_xlfn.CONCAT("IFC4X3ADD2-key_",A219)</f>
        <v>IFC4X3ADD2-key_286</v>
      </c>
    </row>
    <row r="220" spans="1:24" ht="7.8" customHeight="1" x14ac:dyDescent="0.15">
      <c r="A220" s="68">
        <v>287</v>
      </c>
      <c r="B220" s="69" t="s">
        <v>499</v>
      </c>
      <c r="C220" s="69" t="s">
        <v>253</v>
      </c>
      <c r="D220" s="69" t="s">
        <v>346</v>
      </c>
      <c r="E220" s="70" t="s">
        <v>500</v>
      </c>
      <c r="F220" s="70" t="s">
        <v>501</v>
      </c>
      <c r="G220" s="70" t="s">
        <v>502</v>
      </c>
      <c r="H220" s="42" t="s">
        <v>3</v>
      </c>
      <c r="I220" s="42" t="s">
        <v>3</v>
      </c>
      <c r="J220" s="41" t="s">
        <v>3</v>
      </c>
      <c r="K220" s="41" t="s">
        <v>3</v>
      </c>
      <c r="L220" s="41" t="s">
        <v>3</v>
      </c>
      <c r="M220" s="41" t="str">
        <f t="shared" si="3"/>
        <v>IfcCooledBeamTypeEnum  some  ACTIVE</v>
      </c>
      <c r="N220" s="37" t="str">
        <f>_xlfn.CONCAT("Conceitos: ", B220)</f>
        <v>Conceitos: Arrefecimento.Serpentinas</v>
      </c>
      <c r="O220" s="37" t="str">
        <f>_xlfn.CONCAT(C220," ")</f>
        <v xml:space="preserve">IfcDistributionFlowElement </v>
      </c>
      <c r="P220" s="37" t="str">
        <f>_xlfn.CONCAT(D220," ")</f>
        <v xml:space="preserve">IfcEnergyConversionDevice </v>
      </c>
      <c r="Q220" s="65" t="str">
        <f>_xlfn.CONCAT(E220," ")</f>
        <v xml:space="preserve">IfcCooledBeam </v>
      </c>
      <c r="R220" s="63" t="str">
        <f>_xlfn.CONCAT(F220, )</f>
        <v>IfcCooledBeamTypeEnum</v>
      </c>
      <c r="S220" s="63" t="str">
        <f>_xlfn.CONCAT(G220, )</f>
        <v>ACTIVE</v>
      </c>
      <c r="T220" s="37" t="str">
        <f>_xlfn.CONCAT(SUBSTITUTE(N220, "null", " ")," ",SUBSTITUTE(O220, "null", " ")," ",SUBSTITUTE(P220, "null", " ")," ",SUBSTITUTE(Q220, "null", " ")," ", SUBSTITUTE(R220, "null", " ")," ", SUBSTITUTE(S220, "null", " "))</f>
        <v>Conceitos: Arrefecimento.Serpentinas IfcDistributionFlowElement  IfcEnergyConversionDevice  IfcCooledBeam  IfcCooledBeamTypeEnum ACTIVE</v>
      </c>
      <c r="U220" s="37" t="str">
        <f>_xlfn.CONCAT("Consultar  ",V220)</f>
        <v>Consultar  -</v>
      </c>
      <c r="V220" s="64" t="s">
        <v>27</v>
      </c>
      <c r="W220" s="64" t="s">
        <v>27</v>
      </c>
      <c r="X220" s="72" t="str">
        <f>_xlfn.CONCAT("IFC4X3ADD2-key_",A220)</f>
        <v>IFC4X3ADD2-key_287</v>
      </c>
    </row>
    <row r="221" spans="1:24" ht="7.8" customHeight="1" x14ac:dyDescent="0.15">
      <c r="A221" s="68">
        <v>288</v>
      </c>
      <c r="B221" s="69" t="s">
        <v>499</v>
      </c>
      <c r="C221" s="69" t="s">
        <v>253</v>
      </c>
      <c r="D221" s="69" t="s">
        <v>346</v>
      </c>
      <c r="E221" s="70" t="s">
        <v>500</v>
      </c>
      <c r="F221" s="70" t="s">
        <v>501</v>
      </c>
      <c r="G221" s="70" t="s">
        <v>503</v>
      </c>
      <c r="H221" s="42" t="s">
        <v>3</v>
      </c>
      <c r="I221" s="42" t="s">
        <v>3</v>
      </c>
      <c r="J221" s="41" t="s">
        <v>3</v>
      </c>
      <c r="K221" s="41" t="s">
        <v>3</v>
      </c>
      <c r="L221" s="41" t="s">
        <v>3</v>
      </c>
      <c r="M221" s="41" t="str">
        <f t="shared" si="3"/>
        <v>IfcCooledBeamTypeEnum  some  PASSIVE</v>
      </c>
      <c r="N221" s="37" t="str">
        <f>_xlfn.CONCAT("Conceitos: ", B221)</f>
        <v>Conceitos: Arrefecimento.Serpentinas</v>
      </c>
      <c r="O221" s="37" t="str">
        <f>_xlfn.CONCAT(C221," ")</f>
        <v xml:space="preserve">IfcDistributionFlowElement </v>
      </c>
      <c r="P221" s="37" t="str">
        <f>_xlfn.CONCAT(D221," ")</f>
        <v xml:space="preserve">IfcEnergyConversionDevice </v>
      </c>
      <c r="Q221" s="65" t="str">
        <f>_xlfn.CONCAT(E221," ")</f>
        <v xml:space="preserve">IfcCooledBeam </v>
      </c>
      <c r="R221" s="63" t="str">
        <f>_xlfn.CONCAT(F221, )</f>
        <v>IfcCooledBeamTypeEnum</v>
      </c>
      <c r="S221" s="63" t="str">
        <f>_xlfn.CONCAT(G221, )</f>
        <v>PASSIVE</v>
      </c>
      <c r="T221" s="37" t="str">
        <f>_xlfn.CONCAT(SUBSTITUTE(N221, "null", " ")," ",SUBSTITUTE(O221, "null", " ")," ",SUBSTITUTE(P221, "null", " ")," ",SUBSTITUTE(Q221, "null", " ")," ", SUBSTITUTE(R221, "null", " ")," ", SUBSTITUTE(S221, "null", " "))</f>
        <v>Conceitos: Arrefecimento.Serpentinas IfcDistributionFlowElement  IfcEnergyConversionDevice  IfcCooledBeam  IfcCooledBeamTypeEnum PASSIVE</v>
      </c>
      <c r="U221" s="37" t="str">
        <f>_xlfn.CONCAT("Consultar  ",V221)</f>
        <v>Consultar  -</v>
      </c>
      <c r="V221" s="64" t="s">
        <v>27</v>
      </c>
      <c r="W221" s="64" t="s">
        <v>27</v>
      </c>
      <c r="X221" s="72" t="str">
        <f>_xlfn.CONCAT("IFC4X3ADD2-key_",A221)</f>
        <v>IFC4X3ADD2-key_288</v>
      </c>
    </row>
    <row r="222" spans="1:24" ht="7.8" customHeight="1" x14ac:dyDescent="0.15">
      <c r="A222" s="68">
        <v>289</v>
      </c>
      <c r="B222" s="69" t="s">
        <v>504</v>
      </c>
      <c r="C222" s="69" t="s">
        <v>253</v>
      </c>
      <c r="D222" s="69" t="s">
        <v>346</v>
      </c>
      <c r="E222" s="70" t="s">
        <v>505</v>
      </c>
      <c r="F222" s="70" t="s">
        <v>506</v>
      </c>
      <c r="G222" s="70" t="s">
        <v>507</v>
      </c>
      <c r="H222" s="42" t="s">
        <v>3</v>
      </c>
      <c r="I222" s="42" t="s">
        <v>3</v>
      </c>
      <c r="J222" s="41" t="s">
        <v>3</v>
      </c>
      <c r="K222" s="41" t="s">
        <v>3</v>
      </c>
      <c r="L222" s="41" t="s">
        <v>3</v>
      </c>
      <c r="M222" s="41" t="str">
        <f t="shared" si="3"/>
        <v>IfcCoolingTowerTypeEnum  some  MECHANICALFORCEDDRAFT</v>
      </c>
      <c r="N222" s="37" t="str">
        <f>_xlfn.CONCAT("Conceitos: ", B222)</f>
        <v>Conceitos: Arrefecimento.Torres</v>
      </c>
      <c r="O222" s="37" t="str">
        <f>_xlfn.CONCAT(C222," ")</f>
        <v xml:space="preserve">IfcDistributionFlowElement </v>
      </c>
      <c r="P222" s="37" t="str">
        <f>_xlfn.CONCAT(D222," ")</f>
        <v xml:space="preserve">IfcEnergyConversionDevice </v>
      </c>
      <c r="Q222" s="65" t="str">
        <f>_xlfn.CONCAT(E222," ")</f>
        <v xml:space="preserve">IfcCoolingTower </v>
      </c>
      <c r="R222" s="63" t="str">
        <f>_xlfn.CONCAT(F222, )</f>
        <v>IfcCoolingTowerTypeEnum</v>
      </c>
      <c r="S222" s="63" t="str">
        <f>_xlfn.CONCAT(G222, )</f>
        <v>MECHANICALFORCEDDRAFT</v>
      </c>
      <c r="T222" s="37" t="str">
        <f>_xlfn.CONCAT(SUBSTITUTE(N222, "null", " ")," ",SUBSTITUTE(O222, "null", " ")," ",SUBSTITUTE(P222, "null", " ")," ",SUBSTITUTE(Q222, "null", " ")," ", SUBSTITUTE(R222, "null", " ")," ", SUBSTITUTE(S222, "null", " "))</f>
        <v>Conceitos: Arrefecimento.Torres IfcDistributionFlowElement  IfcEnergyConversionDevice  IfcCoolingTower  IfcCoolingTowerTypeEnum MECHANICALFORCEDDRAFT</v>
      </c>
      <c r="U222" s="37" t="str">
        <f>_xlfn.CONCAT("Consultar  ",V222)</f>
        <v>Consultar  -</v>
      </c>
      <c r="V222" s="64" t="s">
        <v>27</v>
      </c>
      <c r="W222" s="64" t="s">
        <v>27</v>
      </c>
      <c r="X222" s="72" t="str">
        <f>_xlfn.CONCAT("IFC4X3ADD2-key_",A222)</f>
        <v>IFC4X3ADD2-key_289</v>
      </c>
    </row>
    <row r="223" spans="1:24" ht="7.8" customHeight="1" x14ac:dyDescent="0.15">
      <c r="A223" s="68">
        <v>290</v>
      </c>
      <c r="B223" s="69" t="s">
        <v>504</v>
      </c>
      <c r="C223" s="69" t="s">
        <v>253</v>
      </c>
      <c r="D223" s="69" t="s">
        <v>346</v>
      </c>
      <c r="E223" s="70" t="s">
        <v>505</v>
      </c>
      <c r="F223" s="70" t="s">
        <v>506</v>
      </c>
      <c r="G223" s="70" t="s">
        <v>508</v>
      </c>
      <c r="H223" s="42" t="s">
        <v>3</v>
      </c>
      <c r="I223" s="42" t="s">
        <v>3</v>
      </c>
      <c r="J223" s="41" t="s">
        <v>3</v>
      </c>
      <c r="K223" s="41" t="s">
        <v>3</v>
      </c>
      <c r="L223" s="41" t="s">
        <v>3</v>
      </c>
      <c r="M223" s="41" t="str">
        <f t="shared" si="3"/>
        <v>IfcCoolingTowerTypeEnum  some  MECHANICALINDUCEDDRAFT</v>
      </c>
      <c r="N223" s="37" t="str">
        <f>_xlfn.CONCAT("Conceitos: ", B223)</f>
        <v>Conceitos: Arrefecimento.Torres</v>
      </c>
      <c r="O223" s="37" t="str">
        <f>_xlfn.CONCAT(C223," ")</f>
        <v xml:space="preserve">IfcDistributionFlowElement </v>
      </c>
      <c r="P223" s="37" t="str">
        <f>_xlfn.CONCAT(D223," ")</f>
        <v xml:space="preserve">IfcEnergyConversionDevice </v>
      </c>
      <c r="Q223" s="65" t="str">
        <f>_xlfn.CONCAT(E223," ")</f>
        <v xml:space="preserve">IfcCoolingTower </v>
      </c>
      <c r="R223" s="63" t="str">
        <f>_xlfn.CONCAT(F223, )</f>
        <v>IfcCoolingTowerTypeEnum</v>
      </c>
      <c r="S223" s="63" t="str">
        <f>_xlfn.CONCAT(G223, )</f>
        <v>MECHANICALINDUCEDDRAFT</v>
      </c>
      <c r="T223" s="37" t="str">
        <f>_xlfn.CONCAT(SUBSTITUTE(N223, "null", " ")," ",SUBSTITUTE(O223, "null", " ")," ",SUBSTITUTE(P223, "null", " ")," ",SUBSTITUTE(Q223, "null", " ")," ", SUBSTITUTE(R223, "null", " ")," ", SUBSTITUTE(S223, "null", " "))</f>
        <v>Conceitos: Arrefecimento.Torres IfcDistributionFlowElement  IfcEnergyConversionDevice  IfcCoolingTower  IfcCoolingTowerTypeEnum MECHANICALINDUCEDDRAFT</v>
      </c>
      <c r="U223" s="37" t="str">
        <f>_xlfn.CONCAT("Consultar  ",V223)</f>
        <v>Consultar  -</v>
      </c>
      <c r="V223" s="64" t="s">
        <v>27</v>
      </c>
      <c r="W223" s="64" t="s">
        <v>27</v>
      </c>
      <c r="X223" s="72" t="str">
        <f>_xlfn.CONCAT("IFC4X3ADD2-key_",A223)</f>
        <v>IFC4X3ADD2-key_290</v>
      </c>
    </row>
    <row r="224" spans="1:24" ht="7.8" customHeight="1" x14ac:dyDescent="0.15">
      <c r="A224" s="68">
        <v>291</v>
      </c>
      <c r="B224" s="69" t="s">
        <v>504</v>
      </c>
      <c r="C224" s="69" t="s">
        <v>253</v>
      </c>
      <c r="D224" s="69" t="s">
        <v>346</v>
      </c>
      <c r="E224" s="70" t="s">
        <v>505</v>
      </c>
      <c r="F224" s="70" t="s">
        <v>506</v>
      </c>
      <c r="G224" s="70" t="s">
        <v>509</v>
      </c>
      <c r="H224" s="42" t="s">
        <v>3</v>
      </c>
      <c r="I224" s="42" t="s">
        <v>3</v>
      </c>
      <c r="J224" s="41" t="s">
        <v>3</v>
      </c>
      <c r="K224" s="41" t="s">
        <v>3</v>
      </c>
      <c r="L224" s="41" t="s">
        <v>3</v>
      </c>
      <c r="M224" s="41" t="str">
        <f t="shared" si="3"/>
        <v>IfcCoolingTowerTypeEnum  some  NATURALDRAFT</v>
      </c>
      <c r="N224" s="37" t="str">
        <f>_xlfn.CONCAT("Conceitos: ", B224)</f>
        <v>Conceitos: Arrefecimento.Torres</v>
      </c>
      <c r="O224" s="37" t="str">
        <f>_xlfn.CONCAT(C224," ")</f>
        <v xml:space="preserve">IfcDistributionFlowElement </v>
      </c>
      <c r="P224" s="37" t="str">
        <f>_xlfn.CONCAT(D224," ")</f>
        <v xml:space="preserve">IfcEnergyConversionDevice </v>
      </c>
      <c r="Q224" s="65" t="str">
        <f>_xlfn.CONCAT(E224," ")</f>
        <v xml:space="preserve">IfcCoolingTower </v>
      </c>
      <c r="R224" s="63" t="str">
        <f>_xlfn.CONCAT(F224, )</f>
        <v>IfcCoolingTowerTypeEnum</v>
      </c>
      <c r="S224" s="63" t="str">
        <f>_xlfn.CONCAT(G224, )</f>
        <v>NATURALDRAFT</v>
      </c>
      <c r="T224" s="37" t="str">
        <f>_xlfn.CONCAT(SUBSTITUTE(N224, "null", " ")," ",SUBSTITUTE(O224, "null", " ")," ",SUBSTITUTE(P224, "null", " ")," ",SUBSTITUTE(Q224, "null", " ")," ", SUBSTITUTE(R224, "null", " ")," ", SUBSTITUTE(S224, "null", " "))</f>
        <v>Conceitos: Arrefecimento.Torres IfcDistributionFlowElement  IfcEnergyConversionDevice  IfcCoolingTower  IfcCoolingTowerTypeEnum NATURALDRAFT</v>
      </c>
      <c r="U224" s="37" t="str">
        <f>_xlfn.CONCAT("Consultar  ",V224)</f>
        <v>Consultar  -</v>
      </c>
      <c r="V224" s="64" t="s">
        <v>27</v>
      </c>
      <c r="W224" s="64" t="s">
        <v>27</v>
      </c>
      <c r="X224" s="72" t="str">
        <f>_xlfn.CONCAT("IFC4X3ADD2-key_",A224)</f>
        <v>IFC4X3ADD2-key_291</v>
      </c>
    </row>
    <row r="225" spans="1:24" ht="7.8" customHeight="1" x14ac:dyDescent="0.15">
      <c r="A225" s="68">
        <v>292</v>
      </c>
      <c r="B225" s="69" t="s">
        <v>510</v>
      </c>
      <c r="C225" s="69" t="s">
        <v>253</v>
      </c>
      <c r="D225" s="69" t="s">
        <v>340</v>
      </c>
      <c r="E225" s="70" t="s">
        <v>511</v>
      </c>
      <c r="F225" s="70" t="s">
        <v>512</v>
      </c>
      <c r="G225" s="70" t="s">
        <v>513</v>
      </c>
      <c r="H225" s="42" t="s">
        <v>3</v>
      </c>
      <c r="I225" s="42" t="s">
        <v>3</v>
      </c>
      <c r="J225" s="41" t="s">
        <v>3</v>
      </c>
      <c r="K225" s="41" t="s">
        <v>3</v>
      </c>
      <c r="L225" s="41" t="s">
        <v>3</v>
      </c>
      <c r="M225" s="41" t="str">
        <f t="shared" si="3"/>
        <v>IfcDamperTypeEnum  some  BACKDRAFTDAMPER</v>
      </c>
      <c r="N225" s="37" t="str">
        <f>_xlfn.CONCAT("Conceitos: ", B225)</f>
        <v>Conceitos: Dampers</v>
      </c>
      <c r="O225" s="37" t="str">
        <f>_xlfn.CONCAT(C225," ")</f>
        <v xml:space="preserve">IfcDistributionFlowElement </v>
      </c>
      <c r="P225" s="37" t="str">
        <f>_xlfn.CONCAT(D225," ")</f>
        <v xml:space="preserve">IfcFlowController </v>
      </c>
      <c r="Q225" s="65" t="str">
        <f>_xlfn.CONCAT(E225," ")</f>
        <v xml:space="preserve">IfcDamper </v>
      </c>
      <c r="R225" s="63" t="str">
        <f>_xlfn.CONCAT(F225, )</f>
        <v>IfcDamperTypeEnum</v>
      </c>
      <c r="S225" s="63" t="str">
        <f>_xlfn.CONCAT(G225, )</f>
        <v>BACKDRAFTDAMPER</v>
      </c>
      <c r="T225" s="37" t="str">
        <f>_xlfn.CONCAT(SUBSTITUTE(N225, "null", " ")," ",SUBSTITUTE(O225, "null", " ")," ",SUBSTITUTE(P225, "null", " ")," ",SUBSTITUTE(Q225, "null", " ")," ", SUBSTITUTE(R225, "null", " ")," ", SUBSTITUTE(S225, "null", " "))</f>
        <v>Conceitos: Dampers IfcDistributionFlowElement  IfcFlowController  IfcDamper  IfcDamperTypeEnum BACKDRAFTDAMPER</v>
      </c>
      <c r="U225" s="37" t="str">
        <f>_xlfn.CONCAT("Consultar  ",V225)</f>
        <v>Consultar  -</v>
      </c>
      <c r="V225" s="64" t="s">
        <v>27</v>
      </c>
      <c r="W225" s="64" t="s">
        <v>27</v>
      </c>
      <c r="X225" s="72" t="str">
        <f>_xlfn.CONCAT("IFC4X3ADD2-key_",A225)</f>
        <v>IFC4X3ADD2-key_292</v>
      </c>
    </row>
    <row r="226" spans="1:24" ht="7.8" customHeight="1" x14ac:dyDescent="0.15">
      <c r="A226" s="68">
        <v>293</v>
      </c>
      <c r="B226" s="69" t="s">
        <v>510</v>
      </c>
      <c r="C226" s="69" t="s">
        <v>253</v>
      </c>
      <c r="D226" s="69" t="s">
        <v>340</v>
      </c>
      <c r="E226" s="70" t="s">
        <v>511</v>
      </c>
      <c r="F226" s="70" t="s">
        <v>512</v>
      </c>
      <c r="G226" s="70" t="s">
        <v>514</v>
      </c>
      <c r="H226" s="42" t="s">
        <v>3</v>
      </c>
      <c r="I226" s="42" t="s">
        <v>3</v>
      </c>
      <c r="J226" s="41" t="s">
        <v>3</v>
      </c>
      <c r="K226" s="41" t="s">
        <v>3</v>
      </c>
      <c r="L226" s="41" t="s">
        <v>3</v>
      </c>
      <c r="M226" s="41" t="str">
        <f t="shared" si="3"/>
        <v>IfcDamperTypeEnum  some  BALANCINGDAMPER</v>
      </c>
      <c r="N226" s="37" t="str">
        <f>_xlfn.CONCAT("Conceitos: ", B226)</f>
        <v>Conceitos: Dampers</v>
      </c>
      <c r="O226" s="37" t="str">
        <f>_xlfn.CONCAT(C226," ")</f>
        <v xml:space="preserve">IfcDistributionFlowElement </v>
      </c>
      <c r="P226" s="37" t="str">
        <f>_xlfn.CONCAT(D226," ")</f>
        <v xml:space="preserve">IfcFlowController </v>
      </c>
      <c r="Q226" s="65" t="str">
        <f>_xlfn.CONCAT(E226," ")</f>
        <v xml:space="preserve">IfcDamper </v>
      </c>
      <c r="R226" s="63" t="str">
        <f>_xlfn.CONCAT(F226, )</f>
        <v>IfcDamperTypeEnum</v>
      </c>
      <c r="S226" s="63" t="str">
        <f>_xlfn.CONCAT(G226, )</f>
        <v>BALANCINGDAMPER</v>
      </c>
      <c r="T226" s="37" t="str">
        <f>_xlfn.CONCAT(SUBSTITUTE(N226, "null", " ")," ",SUBSTITUTE(O226, "null", " ")," ",SUBSTITUTE(P226, "null", " ")," ",SUBSTITUTE(Q226, "null", " ")," ", SUBSTITUTE(R226, "null", " ")," ", SUBSTITUTE(S226, "null", " "))</f>
        <v>Conceitos: Dampers IfcDistributionFlowElement  IfcFlowController  IfcDamper  IfcDamperTypeEnum BALANCINGDAMPER</v>
      </c>
      <c r="U226" s="37" t="str">
        <f>_xlfn.CONCAT("Consultar  ",V226)</f>
        <v>Consultar  -</v>
      </c>
      <c r="V226" s="64" t="s">
        <v>27</v>
      </c>
      <c r="W226" s="64" t="s">
        <v>27</v>
      </c>
      <c r="X226" s="72" t="str">
        <f>_xlfn.CONCAT("IFC4X3ADD2-key_",A226)</f>
        <v>IFC4X3ADD2-key_293</v>
      </c>
    </row>
    <row r="227" spans="1:24" ht="7.8" customHeight="1" x14ac:dyDescent="0.15">
      <c r="A227" s="68">
        <v>294</v>
      </c>
      <c r="B227" s="69" t="s">
        <v>510</v>
      </c>
      <c r="C227" s="69" t="s">
        <v>253</v>
      </c>
      <c r="D227" s="69" t="s">
        <v>340</v>
      </c>
      <c r="E227" s="70" t="s">
        <v>511</v>
      </c>
      <c r="F227" s="70" t="s">
        <v>512</v>
      </c>
      <c r="G227" s="70" t="s">
        <v>515</v>
      </c>
      <c r="H227" s="42" t="s">
        <v>3</v>
      </c>
      <c r="I227" s="42" t="s">
        <v>3</v>
      </c>
      <c r="J227" s="41" t="s">
        <v>3</v>
      </c>
      <c r="K227" s="41" t="s">
        <v>3</v>
      </c>
      <c r="L227" s="41" t="s">
        <v>3</v>
      </c>
      <c r="M227" s="41" t="str">
        <f t="shared" si="3"/>
        <v>IfcDamperTypeEnum  some  BLASTDAMPER</v>
      </c>
      <c r="N227" s="37" t="str">
        <f>_xlfn.CONCAT("Conceitos: ", B227)</f>
        <v>Conceitos: Dampers</v>
      </c>
      <c r="O227" s="37" t="str">
        <f>_xlfn.CONCAT(C227," ")</f>
        <v xml:space="preserve">IfcDistributionFlowElement </v>
      </c>
      <c r="P227" s="37" t="str">
        <f>_xlfn.CONCAT(D227," ")</f>
        <v xml:space="preserve">IfcFlowController </v>
      </c>
      <c r="Q227" s="65" t="str">
        <f>_xlfn.CONCAT(E227," ")</f>
        <v xml:space="preserve">IfcDamper </v>
      </c>
      <c r="R227" s="63" t="str">
        <f>_xlfn.CONCAT(F227, )</f>
        <v>IfcDamperTypeEnum</v>
      </c>
      <c r="S227" s="63" t="str">
        <f>_xlfn.CONCAT(G227, )</f>
        <v>BLASTDAMPER</v>
      </c>
      <c r="T227" s="37" t="str">
        <f>_xlfn.CONCAT(SUBSTITUTE(N227, "null", " ")," ",SUBSTITUTE(O227, "null", " ")," ",SUBSTITUTE(P227, "null", " ")," ",SUBSTITUTE(Q227, "null", " ")," ", SUBSTITUTE(R227, "null", " ")," ", SUBSTITUTE(S227, "null", " "))</f>
        <v>Conceitos: Dampers IfcDistributionFlowElement  IfcFlowController  IfcDamper  IfcDamperTypeEnum BLASTDAMPER</v>
      </c>
      <c r="U227" s="37" t="str">
        <f>_xlfn.CONCAT("Consultar  ",V227)</f>
        <v>Consultar  -</v>
      </c>
      <c r="V227" s="64" t="s">
        <v>27</v>
      </c>
      <c r="W227" s="64" t="s">
        <v>27</v>
      </c>
      <c r="X227" s="72" t="str">
        <f>_xlfn.CONCAT("IFC4X3ADD2-key_",A227)</f>
        <v>IFC4X3ADD2-key_294</v>
      </c>
    </row>
    <row r="228" spans="1:24" ht="7.8" customHeight="1" x14ac:dyDescent="0.15">
      <c r="A228" s="68">
        <v>295</v>
      </c>
      <c r="B228" s="69" t="s">
        <v>510</v>
      </c>
      <c r="C228" s="69" t="s">
        <v>253</v>
      </c>
      <c r="D228" s="69" t="s">
        <v>340</v>
      </c>
      <c r="E228" s="70" t="s">
        <v>511</v>
      </c>
      <c r="F228" s="70" t="s">
        <v>512</v>
      </c>
      <c r="G228" s="70" t="s">
        <v>516</v>
      </c>
      <c r="H228" s="42" t="s">
        <v>3</v>
      </c>
      <c r="I228" s="42" t="s">
        <v>3</v>
      </c>
      <c r="J228" s="41" t="s">
        <v>3</v>
      </c>
      <c r="K228" s="41" t="s">
        <v>3</v>
      </c>
      <c r="L228" s="41" t="s">
        <v>3</v>
      </c>
      <c r="M228" s="41" t="str">
        <f t="shared" si="3"/>
        <v>IfcDamperTypeEnum  some  CONTROLDAMPER</v>
      </c>
      <c r="N228" s="37" t="str">
        <f>_xlfn.CONCAT("Conceitos: ", B228)</f>
        <v>Conceitos: Dampers</v>
      </c>
      <c r="O228" s="37" t="str">
        <f>_xlfn.CONCAT(C228," ")</f>
        <v xml:space="preserve">IfcDistributionFlowElement </v>
      </c>
      <c r="P228" s="37" t="str">
        <f>_xlfn.CONCAT(D228," ")</f>
        <v xml:space="preserve">IfcFlowController </v>
      </c>
      <c r="Q228" s="65" t="str">
        <f>_xlfn.CONCAT(E228," ")</f>
        <v xml:space="preserve">IfcDamper </v>
      </c>
      <c r="R228" s="63" t="str">
        <f>_xlfn.CONCAT(F228, )</f>
        <v>IfcDamperTypeEnum</v>
      </c>
      <c r="S228" s="63" t="str">
        <f>_xlfn.CONCAT(G228, )</f>
        <v>CONTROLDAMPER</v>
      </c>
      <c r="T228" s="37" t="str">
        <f>_xlfn.CONCAT(SUBSTITUTE(N228, "null", " ")," ",SUBSTITUTE(O228, "null", " ")," ",SUBSTITUTE(P228, "null", " ")," ",SUBSTITUTE(Q228, "null", " ")," ", SUBSTITUTE(R228, "null", " ")," ", SUBSTITUTE(S228, "null", " "))</f>
        <v>Conceitos: Dampers IfcDistributionFlowElement  IfcFlowController  IfcDamper  IfcDamperTypeEnum CONTROLDAMPER</v>
      </c>
      <c r="U228" s="37" t="str">
        <f>_xlfn.CONCAT("Consultar  ",V228)</f>
        <v>Consultar  -</v>
      </c>
      <c r="V228" s="64" t="s">
        <v>27</v>
      </c>
      <c r="W228" s="64" t="s">
        <v>27</v>
      </c>
      <c r="X228" s="72" t="str">
        <f>_xlfn.CONCAT("IFC4X3ADD2-key_",A228)</f>
        <v>IFC4X3ADD2-key_295</v>
      </c>
    </row>
    <row r="229" spans="1:24" ht="7.8" customHeight="1" x14ac:dyDescent="0.15">
      <c r="A229" s="68">
        <v>296</v>
      </c>
      <c r="B229" s="69" t="s">
        <v>510</v>
      </c>
      <c r="C229" s="69" t="s">
        <v>253</v>
      </c>
      <c r="D229" s="69" t="s">
        <v>340</v>
      </c>
      <c r="E229" s="70" t="s">
        <v>511</v>
      </c>
      <c r="F229" s="70" t="s">
        <v>512</v>
      </c>
      <c r="G229" s="70" t="s">
        <v>517</v>
      </c>
      <c r="H229" s="42" t="s">
        <v>3</v>
      </c>
      <c r="I229" s="42" t="s">
        <v>3</v>
      </c>
      <c r="J229" s="41" t="s">
        <v>3</v>
      </c>
      <c r="K229" s="41" t="s">
        <v>3</v>
      </c>
      <c r="L229" s="41" t="s">
        <v>3</v>
      </c>
      <c r="M229" s="41" t="str">
        <f t="shared" si="3"/>
        <v>IfcDamperTypeEnum  some  FIREDAMPER</v>
      </c>
      <c r="N229" s="37" t="str">
        <f>_xlfn.CONCAT("Conceitos: ", B229)</f>
        <v>Conceitos: Dampers</v>
      </c>
      <c r="O229" s="37" t="str">
        <f>_xlfn.CONCAT(C229," ")</f>
        <v xml:space="preserve">IfcDistributionFlowElement </v>
      </c>
      <c r="P229" s="37" t="str">
        <f>_xlfn.CONCAT(D229," ")</f>
        <v xml:space="preserve">IfcFlowController </v>
      </c>
      <c r="Q229" s="65" t="str">
        <f>_xlfn.CONCAT(E229," ")</f>
        <v xml:space="preserve">IfcDamper </v>
      </c>
      <c r="R229" s="63" t="str">
        <f>_xlfn.CONCAT(F229, )</f>
        <v>IfcDamperTypeEnum</v>
      </c>
      <c r="S229" s="63" t="str">
        <f>_xlfn.CONCAT(G229, )</f>
        <v>FIREDAMPER</v>
      </c>
      <c r="T229" s="37" t="str">
        <f>_xlfn.CONCAT(SUBSTITUTE(N229, "null", " ")," ",SUBSTITUTE(O229, "null", " ")," ",SUBSTITUTE(P229, "null", " ")," ",SUBSTITUTE(Q229, "null", " ")," ", SUBSTITUTE(R229, "null", " ")," ", SUBSTITUTE(S229, "null", " "))</f>
        <v>Conceitos: Dampers IfcDistributionFlowElement  IfcFlowController  IfcDamper  IfcDamperTypeEnum FIREDAMPER</v>
      </c>
      <c r="U229" s="37" t="str">
        <f>_xlfn.CONCAT("Consultar  ",V229)</f>
        <v>Consultar  -</v>
      </c>
      <c r="V229" s="64" t="s">
        <v>27</v>
      </c>
      <c r="W229" s="64" t="s">
        <v>27</v>
      </c>
      <c r="X229" s="72" t="str">
        <f>_xlfn.CONCAT("IFC4X3ADD2-key_",A229)</f>
        <v>IFC4X3ADD2-key_296</v>
      </c>
    </row>
    <row r="230" spans="1:24" ht="7.8" customHeight="1" x14ac:dyDescent="0.15">
      <c r="A230" s="68">
        <v>297</v>
      </c>
      <c r="B230" s="69" t="s">
        <v>510</v>
      </c>
      <c r="C230" s="69" t="s">
        <v>253</v>
      </c>
      <c r="D230" s="69" t="s">
        <v>340</v>
      </c>
      <c r="E230" s="70" t="s">
        <v>511</v>
      </c>
      <c r="F230" s="70" t="s">
        <v>512</v>
      </c>
      <c r="G230" s="70" t="s">
        <v>518</v>
      </c>
      <c r="H230" s="42" t="s">
        <v>3</v>
      </c>
      <c r="I230" s="42" t="s">
        <v>3</v>
      </c>
      <c r="J230" s="41" t="s">
        <v>3</v>
      </c>
      <c r="K230" s="41" t="s">
        <v>3</v>
      </c>
      <c r="L230" s="41" t="s">
        <v>3</v>
      </c>
      <c r="M230" s="41" t="str">
        <f t="shared" si="3"/>
        <v>IfcDamperTypeEnum  some  FIRESMOKEDAMPER</v>
      </c>
      <c r="N230" s="37" t="str">
        <f>_xlfn.CONCAT("Conceitos: ", B230)</f>
        <v>Conceitos: Dampers</v>
      </c>
      <c r="O230" s="37" t="str">
        <f>_xlfn.CONCAT(C230," ")</f>
        <v xml:space="preserve">IfcDistributionFlowElement </v>
      </c>
      <c r="P230" s="37" t="str">
        <f>_xlfn.CONCAT(D230," ")</f>
        <v xml:space="preserve">IfcFlowController </v>
      </c>
      <c r="Q230" s="65" t="str">
        <f>_xlfn.CONCAT(E230," ")</f>
        <v xml:space="preserve">IfcDamper </v>
      </c>
      <c r="R230" s="63" t="str">
        <f>_xlfn.CONCAT(F230, )</f>
        <v>IfcDamperTypeEnum</v>
      </c>
      <c r="S230" s="63" t="str">
        <f>_xlfn.CONCAT(G230, )</f>
        <v>FIRESMOKEDAMPER</v>
      </c>
      <c r="T230" s="37" t="str">
        <f>_xlfn.CONCAT(SUBSTITUTE(N230, "null", " ")," ",SUBSTITUTE(O230, "null", " ")," ",SUBSTITUTE(P230, "null", " ")," ",SUBSTITUTE(Q230, "null", " ")," ", SUBSTITUTE(R230, "null", " ")," ", SUBSTITUTE(S230, "null", " "))</f>
        <v>Conceitos: Dampers IfcDistributionFlowElement  IfcFlowController  IfcDamper  IfcDamperTypeEnum FIRESMOKEDAMPER</v>
      </c>
      <c r="U230" s="37" t="str">
        <f>_xlfn.CONCAT("Consultar  ",V230)</f>
        <v>Consultar  -</v>
      </c>
      <c r="V230" s="64" t="s">
        <v>27</v>
      </c>
      <c r="W230" s="64" t="s">
        <v>27</v>
      </c>
      <c r="X230" s="72" t="str">
        <f>_xlfn.CONCAT("IFC4X3ADD2-key_",A230)</f>
        <v>IFC4X3ADD2-key_297</v>
      </c>
    </row>
    <row r="231" spans="1:24" ht="7.8" customHeight="1" x14ac:dyDescent="0.15">
      <c r="A231" s="68">
        <v>298</v>
      </c>
      <c r="B231" s="69" t="s">
        <v>510</v>
      </c>
      <c r="C231" s="69" t="s">
        <v>253</v>
      </c>
      <c r="D231" s="69" t="s">
        <v>340</v>
      </c>
      <c r="E231" s="70" t="s">
        <v>511</v>
      </c>
      <c r="F231" s="70" t="s">
        <v>512</v>
      </c>
      <c r="G231" s="70" t="s">
        <v>519</v>
      </c>
      <c r="H231" s="42" t="s">
        <v>3</v>
      </c>
      <c r="I231" s="42" t="s">
        <v>3</v>
      </c>
      <c r="J231" s="41" t="s">
        <v>3</v>
      </c>
      <c r="K231" s="41" t="s">
        <v>3</v>
      </c>
      <c r="L231" s="41" t="s">
        <v>3</v>
      </c>
      <c r="M231" s="41" t="str">
        <f t="shared" si="3"/>
        <v>IfcDamperTypeEnum  some  FUMEHOODEXHAUST</v>
      </c>
      <c r="N231" s="37" t="str">
        <f>_xlfn.CONCAT("Conceitos: ", B231)</f>
        <v>Conceitos: Dampers</v>
      </c>
      <c r="O231" s="37" t="str">
        <f>_xlfn.CONCAT(C231," ")</f>
        <v xml:space="preserve">IfcDistributionFlowElement </v>
      </c>
      <c r="P231" s="37" t="str">
        <f>_xlfn.CONCAT(D231," ")</f>
        <v xml:space="preserve">IfcFlowController </v>
      </c>
      <c r="Q231" s="65" t="str">
        <f>_xlfn.CONCAT(E231," ")</f>
        <v xml:space="preserve">IfcDamper </v>
      </c>
      <c r="R231" s="63" t="str">
        <f>_xlfn.CONCAT(F231, )</f>
        <v>IfcDamperTypeEnum</v>
      </c>
      <c r="S231" s="63" t="str">
        <f>_xlfn.CONCAT(G231, )</f>
        <v>FUMEHOODEXHAUST</v>
      </c>
      <c r="T231" s="37" t="str">
        <f>_xlfn.CONCAT(SUBSTITUTE(N231, "null", " ")," ",SUBSTITUTE(O231, "null", " ")," ",SUBSTITUTE(P231, "null", " ")," ",SUBSTITUTE(Q231, "null", " ")," ", SUBSTITUTE(R231, "null", " ")," ", SUBSTITUTE(S231, "null", " "))</f>
        <v>Conceitos: Dampers IfcDistributionFlowElement  IfcFlowController  IfcDamper  IfcDamperTypeEnum FUMEHOODEXHAUST</v>
      </c>
      <c r="U231" s="37" t="str">
        <f>_xlfn.CONCAT("Consultar  ",V231)</f>
        <v>Consultar  -</v>
      </c>
      <c r="V231" s="64" t="s">
        <v>27</v>
      </c>
      <c r="W231" s="64" t="s">
        <v>27</v>
      </c>
      <c r="X231" s="72" t="str">
        <f>_xlfn.CONCAT("IFC4X3ADD2-key_",A231)</f>
        <v>IFC4X3ADD2-key_298</v>
      </c>
    </row>
    <row r="232" spans="1:24" ht="7.8" customHeight="1" x14ac:dyDescent="0.15">
      <c r="A232" s="68">
        <v>299</v>
      </c>
      <c r="B232" s="69" t="s">
        <v>510</v>
      </c>
      <c r="C232" s="69" t="s">
        <v>253</v>
      </c>
      <c r="D232" s="69" t="s">
        <v>340</v>
      </c>
      <c r="E232" s="70" t="s">
        <v>511</v>
      </c>
      <c r="F232" s="70" t="s">
        <v>512</v>
      </c>
      <c r="G232" s="70" t="s">
        <v>520</v>
      </c>
      <c r="H232" s="42" t="s">
        <v>3</v>
      </c>
      <c r="I232" s="42" t="s">
        <v>3</v>
      </c>
      <c r="J232" s="41" t="s">
        <v>3</v>
      </c>
      <c r="K232" s="41" t="s">
        <v>3</v>
      </c>
      <c r="L232" s="41" t="s">
        <v>3</v>
      </c>
      <c r="M232" s="41" t="str">
        <f t="shared" si="3"/>
        <v>IfcDamperTypeEnum  some  GRAVITYDAMPER</v>
      </c>
      <c r="N232" s="37" t="str">
        <f>_xlfn.CONCAT("Conceitos: ", B232)</f>
        <v>Conceitos: Dampers</v>
      </c>
      <c r="O232" s="37" t="str">
        <f>_xlfn.CONCAT(C232," ")</f>
        <v xml:space="preserve">IfcDistributionFlowElement </v>
      </c>
      <c r="P232" s="37" t="str">
        <f>_xlfn.CONCAT(D232," ")</f>
        <v xml:space="preserve">IfcFlowController </v>
      </c>
      <c r="Q232" s="65" t="str">
        <f>_xlfn.CONCAT(E232," ")</f>
        <v xml:space="preserve">IfcDamper </v>
      </c>
      <c r="R232" s="63" t="str">
        <f>_xlfn.CONCAT(F232, )</f>
        <v>IfcDamperTypeEnum</v>
      </c>
      <c r="S232" s="63" t="str">
        <f>_xlfn.CONCAT(G232, )</f>
        <v>GRAVITYDAMPER</v>
      </c>
      <c r="T232" s="37" t="str">
        <f>_xlfn.CONCAT(SUBSTITUTE(N232, "null", " ")," ",SUBSTITUTE(O232, "null", " ")," ",SUBSTITUTE(P232, "null", " ")," ",SUBSTITUTE(Q232, "null", " ")," ", SUBSTITUTE(R232, "null", " ")," ", SUBSTITUTE(S232, "null", " "))</f>
        <v>Conceitos: Dampers IfcDistributionFlowElement  IfcFlowController  IfcDamper  IfcDamperTypeEnum GRAVITYDAMPER</v>
      </c>
      <c r="U232" s="37" t="str">
        <f>_xlfn.CONCAT("Consultar  ",V232)</f>
        <v>Consultar  -</v>
      </c>
      <c r="V232" s="64" t="s">
        <v>27</v>
      </c>
      <c r="W232" s="64" t="s">
        <v>27</v>
      </c>
      <c r="X232" s="72" t="str">
        <f>_xlfn.CONCAT("IFC4X3ADD2-key_",A232)</f>
        <v>IFC4X3ADD2-key_299</v>
      </c>
    </row>
    <row r="233" spans="1:24" ht="7.8" customHeight="1" x14ac:dyDescent="0.15">
      <c r="A233" s="68">
        <v>300</v>
      </c>
      <c r="B233" s="69" t="s">
        <v>510</v>
      </c>
      <c r="C233" s="69" t="s">
        <v>253</v>
      </c>
      <c r="D233" s="69" t="s">
        <v>340</v>
      </c>
      <c r="E233" s="70" t="s">
        <v>511</v>
      </c>
      <c r="F233" s="70" t="s">
        <v>512</v>
      </c>
      <c r="G233" s="70" t="s">
        <v>521</v>
      </c>
      <c r="H233" s="42" t="s">
        <v>3</v>
      </c>
      <c r="I233" s="42" t="s">
        <v>3</v>
      </c>
      <c r="J233" s="41" t="s">
        <v>3</v>
      </c>
      <c r="K233" s="41" t="s">
        <v>3</v>
      </c>
      <c r="L233" s="41" t="s">
        <v>3</v>
      </c>
      <c r="M233" s="41" t="str">
        <f t="shared" si="3"/>
        <v>IfcDamperTypeEnum  some  GRAVITYRELIEFDAMPER</v>
      </c>
      <c r="N233" s="37" t="str">
        <f>_xlfn.CONCAT("Conceitos: ", B233)</f>
        <v>Conceitos: Dampers</v>
      </c>
      <c r="O233" s="37" t="str">
        <f>_xlfn.CONCAT(C233," ")</f>
        <v xml:space="preserve">IfcDistributionFlowElement </v>
      </c>
      <c r="P233" s="37" t="str">
        <f>_xlfn.CONCAT(D233," ")</f>
        <v xml:space="preserve">IfcFlowController </v>
      </c>
      <c r="Q233" s="65" t="str">
        <f>_xlfn.CONCAT(E233," ")</f>
        <v xml:space="preserve">IfcDamper </v>
      </c>
      <c r="R233" s="63" t="str">
        <f>_xlfn.CONCAT(F233, )</f>
        <v>IfcDamperTypeEnum</v>
      </c>
      <c r="S233" s="63" t="str">
        <f>_xlfn.CONCAT(G233, )</f>
        <v>GRAVITYRELIEFDAMPER</v>
      </c>
      <c r="T233" s="37" t="str">
        <f>_xlfn.CONCAT(SUBSTITUTE(N233, "null", " ")," ",SUBSTITUTE(O233, "null", " ")," ",SUBSTITUTE(P233, "null", " ")," ",SUBSTITUTE(Q233, "null", " ")," ", SUBSTITUTE(R233, "null", " ")," ", SUBSTITUTE(S233, "null", " "))</f>
        <v>Conceitos: Dampers IfcDistributionFlowElement  IfcFlowController  IfcDamper  IfcDamperTypeEnum GRAVITYRELIEFDAMPER</v>
      </c>
      <c r="U233" s="37" t="str">
        <f>_xlfn.CONCAT("Consultar  ",V233)</f>
        <v>Consultar  -</v>
      </c>
      <c r="V233" s="64" t="s">
        <v>27</v>
      </c>
      <c r="W233" s="64" t="s">
        <v>27</v>
      </c>
      <c r="X233" s="72" t="str">
        <f>_xlfn.CONCAT("IFC4X3ADD2-key_",A233)</f>
        <v>IFC4X3ADD2-key_300</v>
      </c>
    </row>
    <row r="234" spans="1:24" ht="7.8" customHeight="1" x14ac:dyDescent="0.15">
      <c r="A234" s="68">
        <v>301</v>
      </c>
      <c r="B234" s="69" t="s">
        <v>510</v>
      </c>
      <c r="C234" s="69" t="s">
        <v>253</v>
      </c>
      <c r="D234" s="69" t="s">
        <v>340</v>
      </c>
      <c r="E234" s="70" t="s">
        <v>511</v>
      </c>
      <c r="F234" s="70" t="s">
        <v>512</v>
      </c>
      <c r="G234" s="70" t="s">
        <v>522</v>
      </c>
      <c r="H234" s="42" t="s">
        <v>3</v>
      </c>
      <c r="I234" s="42" t="s">
        <v>3</v>
      </c>
      <c r="J234" s="41" t="s">
        <v>3</v>
      </c>
      <c r="K234" s="41" t="s">
        <v>3</v>
      </c>
      <c r="L234" s="41" t="s">
        <v>3</v>
      </c>
      <c r="M234" s="41" t="str">
        <f t="shared" si="3"/>
        <v>IfcDamperTypeEnum  some  RELIEFDAMPER</v>
      </c>
      <c r="N234" s="37" t="str">
        <f>_xlfn.CONCAT("Conceitos: ", B234)</f>
        <v>Conceitos: Dampers</v>
      </c>
      <c r="O234" s="37" t="str">
        <f>_xlfn.CONCAT(C234," ")</f>
        <v xml:space="preserve">IfcDistributionFlowElement </v>
      </c>
      <c r="P234" s="37" t="str">
        <f>_xlfn.CONCAT(D234," ")</f>
        <v xml:space="preserve">IfcFlowController </v>
      </c>
      <c r="Q234" s="65" t="str">
        <f>_xlfn.CONCAT(E234," ")</f>
        <v xml:space="preserve">IfcDamper </v>
      </c>
      <c r="R234" s="63" t="str">
        <f>_xlfn.CONCAT(F234, )</f>
        <v>IfcDamperTypeEnum</v>
      </c>
      <c r="S234" s="63" t="str">
        <f>_xlfn.CONCAT(G234, )</f>
        <v>RELIEFDAMPER</v>
      </c>
      <c r="T234" s="37" t="str">
        <f>_xlfn.CONCAT(SUBSTITUTE(N234, "null", " ")," ",SUBSTITUTE(O234, "null", " ")," ",SUBSTITUTE(P234, "null", " ")," ",SUBSTITUTE(Q234, "null", " ")," ", SUBSTITUTE(R234, "null", " ")," ", SUBSTITUTE(S234, "null", " "))</f>
        <v>Conceitos: Dampers IfcDistributionFlowElement  IfcFlowController  IfcDamper  IfcDamperTypeEnum RELIEFDAMPER</v>
      </c>
      <c r="U234" s="37" t="str">
        <f>_xlfn.CONCAT("Consultar  ",V234)</f>
        <v>Consultar  -</v>
      </c>
      <c r="V234" s="64" t="s">
        <v>27</v>
      </c>
      <c r="W234" s="64" t="s">
        <v>27</v>
      </c>
      <c r="X234" s="72" t="str">
        <f>_xlfn.CONCAT("IFC4X3ADD2-key_",A234)</f>
        <v>IFC4X3ADD2-key_301</v>
      </c>
    </row>
    <row r="235" spans="1:24" ht="7.8" customHeight="1" x14ac:dyDescent="0.15">
      <c r="A235" s="68">
        <v>302</v>
      </c>
      <c r="B235" s="69" t="s">
        <v>510</v>
      </c>
      <c r="C235" s="69" t="s">
        <v>253</v>
      </c>
      <c r="D235" s="69" t="s">
        <v>340</v>
      </c>
      <c r="E235" s="70" t="s">
        <v>511</v>
      </c>
      <c r="F235" s="70" t="s">
        <v>512</v>
      </c>
      <c r="G235" s="70" t="s">
        <v>523</v>
      </c>
      <c r="H235" s="42" t="s">
        <v>3</v>
      </c>
      <c r="I235" s="42" t="s">
        <v>3</v>
      </c>
      <c r="J235" s="41" t="s">
        <v>3</v>
      </c>
      <c r="K235" s="41" t="s">
        <v>3</v>
      </c>
      <c r="L235" s="41" t="s">
        <v>3</v>
      </c>
      <c r="M235" s="41" t="str">
        <f t="shared" si="3"/>
        <v>IfcDamperTypeEnum  some  SMOKEDAMPER</v>
      </c>
      <c r="N235" s="37" t="str">
        <f>_xlfn.CONCAT("Conceitos: ", B235)</f>
        <v>Conceitos: Dampers</v>
      </c>
      <c r="O235" s="37" t="str">
        <f>_xlfn.CONCAT(C235," ")</f>
        <v xml:space="preserve">IfcDistributionFlowElement </v>
      </c>
      <c r="P235" s="37" t="str">
        <f>_xlfn.CONCAT(D235," ")</f>
        <v xml:space="preserve">IfcFlowController </v>
      </c>
      <c r="Q235" s="65" t="str">
        <f>_xlfn.CONCAT(E235," ")</f>
        <v xml:space="preserve">IfcDamper </v>
      </c>
      <c r="R235" s="63" t="str">
        <f>_xlfn.CONCAT(F235, )</f>
        <v>IfcDamperTypeEnum</v>
      </c>
      <c r="S235" s="63" t="str">
        <f>_xlfn.CONCAT(G235, )</f>
        <v>SMOKEDAMPER</v>
      </c>
      <c r="T235" s="37" t="str">
        <f>_xlfn.CONCAT(SUBSTITUTE(N235, "null", " ")," ",SUBSTITUTE(O235, "null", " ")," ",SUBSTITUTE(P235, "null", " ")," ",SUBSTITUTE(Q235, "null", " ")," ", SUBSTITUTE(R235, "null", " ")," ", SUBSTITUTE(S235, "null", " "))</f>
        <v>Conceitos: Dampers IfcDistributionFlowElement  IfcFlowController  IfcDamper  IfcDamperTypeEnum SMOKEDAMPER</v>
      </c>
      <c r="U235" s="37" t="str">
        <f>_xlfn.CONCAT("Consultar  ",V235)</f>
        <v>Consultar  -</v>
      </c>
      <c r="V235" s="64" t="s">
        <v>27</v>
      </c>
      <c r="W235" s="64" t="s">
        <v>27</v>
      </c>
      <c r="X235" s="72" t="str">
        <f>_xlfn.CONCAT("IFC4X3ADD2-key_",A235)</f>
        <v>IFC4X3ADD2-key_302</v>
      </c>
    </row>
    <row r="236" spans="1:24" ht="7.8" customHeight="1" x14ac:dyDescent="0.15">
      <c r="A236" s="68">
        <v>303</v>
      </c>
      <c r="B236" s="69" t="s">
        <v>524</v>
      </c>
      <c r="C236" s="69" t="s">
        <v>253</v>
      </c>
      <c r="D236" s="69" t="s">
        <v>340</v>
      </c>
      <c r="E236" s="70" t="s">
        <v>525</v>
      </c>
      <c r="F236" s="70" t="s">
        <v>526</v>
      </c>
      <c r="G236" s="70" t="s">
        <v>527</v>
      </c>
      <c r="H236" s="42" t="s">
        <v>3</v>
      </c>
      <c r="I236" s="42" t="s">
        <v>3</v>
      </c>
      <c r="J236" s="41" t="s">
        <v>3</v>
      </c>
      <c r="K236" s="41" t="s">
        <v>3</v>
      </c>
      <c r="L236" s="41" t="s">
        <v>3</v>
      </c>
      <c r="M236" s="41" t="str">
        <f t="shared" si="3"/>
        <v>IfcDistributionBoardTypeEnum  some  CONSUMERUNIT</v>
      </c>
      <c r="N236" s="37" t="str">
        <f>_xlfn.CONCAT("Conceitos: ", B236)</f>
        <v>Conceitos: Quadros.de.Distribuição</v>
      </c>
      <c r="O236" s="37" t="str">
        <f>_xlfn.CONCAT(C236," ")</f>
        <v xml:space="preserve">IfcDistributionFlowElement </v>
      </c>
      <c r="P236" s="37" t="str">
        <f>_xlfn.CONCAT(D236," ")</f>
        <v xml:space="preserve">IfcFlowController </v>
      </c>
      <c r="Q236" s="65" t="str">
        <f>_xlfn.CONCAT(E236," ")</f>
        <v xml:space="preserve">IfcDistributionBoard </v>
      </c>
      <c r="R236" s="63" t="str">
        <f>_xlfn.CONCAT(F236, )</f>
        <v>IfcDistributionBoardTypeEnum</v>
      </c>
      <c r="S236" s="63" t="str">
        <f>_xlfn.CONCAT(G236, )</f>
        <v>CONSUMERUNIT</v>
      </c>
      <c r="T236" s="37" t="str">
        <f>_xlfn.CONCAT(SUBSTITUTE(N236, "null", " ")," ",SUBSTITUTE(O236, "null", " ")," ",SUBSTITUTE(P236, "null", " ")," ",SUBSTITUTE(Q236, "null", " ")," ", SUBSTITUTE(R236, "null", " ")," ", SUBSTITUTE(S236, "null", " "))</f>
        <v>Conceitos: Quadros.de.Distribuição IfcDistributionFlowElement  IfcFlowController  IfcDistributionBoard  IfcDistributionBoardTypeEnum CONSUMERUNIT</v>
      </c>
      <c r="U236" s="37" t="str">
        <f>_xlfn.CONCAT("Consultar  ",V236)</f>
        <v>Consultar  -</v>
      </c>
      <c r="V236" s="64" t="s">
        <v>27</v>
      </c>
      <c r="W236" s="64" t="s">
        <v>27</v>
      </c>
      <c r="X236" s="72" t="str">
        <f>_xlfn.CONCAT("IFC4X3ADD2-key_",A236)</f>
        <v>IFC4X3ADD2-key_303</v>
      </c>
    </row>
    <row r="237" spans="1:24" ht="7.8" customHeight="1" x14ac:dyDescent="0.15">
      <c r="A237" s="68">
        <v>304</v>
      </c>
      <c r="B237" s="69" t="s">
        <v>524</v>
      </c>
      <c r="C237" s="69" t="s">
        <v>253</v>
      </c>
      <c r="D237" s="69" t="s">
        <v>340</v>
      </c>
      <c r="E237" s="70" t="s">
        <v>525</v>
      </c>
      <c r="F237" s="70" t="s">
        <v>526</v>
      </c>
      <c r="G237" s="70" t="s">
        <v>528</v>
      </c>
      <c r="H237" s="42" t="s">
        <v>3</v>
      </c>
      <c r="I237" s="42" t="s">
        <v>3</v>
      </c>
      <c r="J237" s="41" t="s">
        <v>3</v>
      </c>
      <c r="K237" s="41" t="s">
        <v>3</v>
      </c>
      <c r="L237" s="41" t="s">
        <v>3</v>
      </c>
      <c r="M237" s="41" t="str">
        <f t="shared" si="3"/>
        <v>IfcDistributionBoardTypeEnum  some  DISPATCHINGBOARD</v>
      </c>
      <c r="N237" s="37" t="str">
        <f>_xlfn.CONCAT("Conceitos: ", B237)</f>
        <v>Conceitos: Quadros.de.Distribuição</v>
      </c>
      <c r="O237" s="37" t="str">
        <f>_xlfn.CONCAT(C237," ")</f>
        <v xml:space="preserve">IfcDistributionFlowElement </v>
      </c>
      <c r="P237" s="37" t="str">
        <f>_xlfn.CONCAT(D237," ")</f>
        <v xml:space="preserve">IfcFlowController </v>
      </c>
      <c r="Q237" s="65" t="str">
        <f>_xlfn.CONCAT(E237," ")</f>
        <v xml:space="preserve">IfcDistributionBoard </v>
      </c>
      <c r="R237" s="63" t="str">
        <f>_xlfn.CONCAT(F237, )</f>
        <v>IfcDistributionBoardTypeEnum</v>
      </c>
      <c r="S237" s="63" t="str">
        <f>_xlfn.CONCAT(G237, )</f>
        <v>DISPATCHINGBOARD</v>
      </c>
      <c r="T237" s="37" t="str">
        <f>_xlfn.CONCAT(SUBSTITUTE(N237, "null", " ")," ",SUBSTITUTE(O237, "null", " ")," ",SUBSTITUTE(P237, "null", " ")," ",SUBSTITUTE(Q237, "null", " ")," ", SUBSTITUTE(R237, "null", " ")," ", SUBSTITUTE(S237, "null", " "))</f>
        <v>Conceitos: Quadros.de.Distribuição IfcDistributionFlowElement  IfcFlowController  IfcDistributionBoard  IfcDistributionBoardTypeEnum DISPATCHINGBOARD</v>
      </c>
      <c r="U237" s="37" t="str">
        <f>_xlfn.CONCAT("Consultar  ",V237)</f>
        <v>Consultar  -</v>
      </c>
      <c r="V237" s="64" t="s">
        <v>27</v>
      </c>
      <c r="W237" s="64" t="s">
        <v>27</v>
      </c>
      <c r="X237" s="72" t="str">
        <f>_xlfn.CONCAT("IFC4X3ADD2-key_",A237)</f>
        <v>IFC4X3ADD2-key_304</v>
      </c>
    </row>
    <row r="238" spans="1:24" ht="7.8" customHeight="1" x14ac:dyDescent="0.15">
      <c r="A238" s="68">
        <v>305</v>
      </c>
      <c r="B238" s="69" t="s">
        <v>524</v>
      </c>
      <c r="C238" s="69" t="s">
        <v>253</v>
      </c>
      <c r="D238" s="69" t="s">
        <v>340</v>
      </c>
      <c r="E238" s="70" t="s">
        <v>525</v>
      </c>
      <c r="F238" s="70" t="s">
        <v>526</v>
      </c>
      <c r="G238" s="70" t="s">
        <v>529</v>
      </c>
      <c r="H238" s="42" t="s">
        <v>3</v>
      </c>
      <c r="I238" s="42" t="s">
        <v>3</v>
      </c>
      <c r="J238" s="41" t="s">
        <v>3</v>
      </c>
      <c r="K238" s="41" t="s">
        <v>3</v>
      </c>
      <c r="L238" s="41" t="s">
        <v>3</v>
      </c>
      <c r="M238" s="41" t="str">
        <f t="shared" si="3"/>
        <v>IfcDistributionBoardTypeEnum  some  DISTRIBUTIONBOARD</v>
      </c>
      <c r="N238" s="37" t="str">
        <f>_xlfn.CONCAT("Conceitos: ", B238)</f>
        <v>Conceitos: Quadros.de.Distribuição</v>
      </c>
      <c r="O238" s="37" t="str">
        <f>_xlfn.CONCAT(C238," ")</f>
        <v xml:space="preserve">IfcDistributionFlowElement </v>
      </c>
      <c r="P238" s="37" t="str">
        <f>_xlfn.CONCAT(D238," ")</f>
        <v xml:space="preserve">IfcFlowController </v>
      </c>
      <c r="Q238" s="65" t="str">
        <f>_xlfn.CONCAT(E238," ")</f>
        <v xml:space="preserve">IfcDistributionBoard </v>
      </c>
      <c r="R238" s="63" t="str">
        <f>_xlfn.CONCAT(F238, )</f>
        <v>IfcDistributionBoardTypeEnum</v>
      </c>
      <c r="S238" s="63" t="str">
        <f>_xlfn.CONCAT(G238, )</f>
        <v>DISTRIBUTIONBOARD</v>
      </c>
      <c r="T238" s="37" t="str">
        <f>_xlfn.CONCAT(SUBSTITUTE(N238, "null", " ")," ",SUBSTITUTE(O238, "null", " ")," ",SUBSTITUTE(P238, "null", " ")," ",SUBSTITUTE(Q238, "null", " ")," ", SUBSTITUTE(R238, "null", " ")," ", SUBSTITUTE(S238, "null", " "))</f>
        <v>Conceitos: Quadros.de.Distribuição IfcDistributionFlowElement  IfcFlowController  IfcDistributionBoard  IfcDistributionBoardTypeEnum DISTRIBUTIONBOARD</v>
      </c>
      <c r="U238" s="37" t="str">
        <f>_xlfn.CONCAT("Consultar  ",V238)</f>
        <v>Consultar  -</v>
      </c>
      <c r="V238" s="64" t="s">
        <v>27</v>
      </c>
      <c r="W238" s="64" t="s">
        <v>27</v>
      </c>
      <c r="X238" s="72" t="str">
        <f>_xlfn.CONCAT("IFC4X3ADD2-key_",A238)</f>
        <v>IFC4X3ADD2-key_305</v>
      </c>
    </row>
    <row r="239" spans="1:24" ht="7.8" customHeight="1" x14ac:dyDescent="0.15">
      <c r="A239" s="68">
        <v>306</v>
      </c>
      <c r="B239" s="69" t="s">
        <v>524</v>
      </c>
      <c r="C239" s="69" t="s">
        <v>253</v>
      </c>
      <c r="D239" s="69" t="s">
        <v>340</v>
      </c>
      <c r="E239" s="70" t="s">
        <v>525</v>
      </c>
      <c r="F239" s="70" t="s">
        <v>526</v>
      </c>
      <c r="G239" s="70" t="s">
        <v>530</v>
      </c>
      <c r="H239" s="42" t="s">
        <v>3</v>
      </c>
      <c r="I239" s="42" t="s">
        <v>3</v>
      </c>
      <c r="J239" s="41" t="s">
        <v>3</v>
      </c>
      <c r="K239" s="41" t="s">
        <v>3</v>
      </c>
      <c r="L239" s="41" t="s">
        <v>3</v>
      </c>
      <c r="M239" s="41" t="str">
        <f t="shared" si="3"/>
        <v>IfcDistributionBoardTypeEnum  some  DISTRIBUTIONFRAME</v>
      </c>
      <c r="N239" s="37" t="str">
        <f>_xlfn.CONCAT("Conceitos: ", B239)</f>
        <v>Conceitos: Quadros.de.Distribuição</v>
      </c>
      <c r="O239" s="37" t="str">
        <f>_xlfn.CONCAT(C239," ")</f>
        <v xml:space="preserve">IfcDistributionFlowElement </v>
      </c>
      <c r="P239" s="37" t="str">
        <f>_xlfn.CONCAT(D239," ")</f>
        <v xml:space="preserve">IfcFlowController </v>
      </c>
      <c r="Q239" s="65" t="str">
        <f>_xlfn.CONCAT(E239," ")</f>
        <v xml:space="preserve">IfcDistributionBoard </v>
      </c>
      <c r="R239" s="63" t="str">
        <f>_xlfn.CONCAT(F239, )</f>
        <v>IfcDistributionBoardTypeEnum</v>
      </c>
      <c r="S239" s="63" t="str">
        <f>_xlfn.CONCAT(G239, )</f>
        <v>DISTRIBUTIONFRAME</v>
      </c>
      <c r="T239" s="37" t="str">
        <f>_xlfn.CONCAT(SUBSTITUTE(N239, "null", " ")," ",SUBSTITUTE(O239, "null", " ")," ",SUBSTITUTE(P239, "null", " ")," ",SUBSTITUTE(Q239, "null", " ")," ", SUBSTITUTE(R239, "null", " ")," ", SUBSTITUTE(S239, "null", " "))</f>
        <v>Conceitos: Quadros.de.Distribuição IfcDistributionFlowElement  IfcFlowController  IfcDistributionBoard  IfcDistributionBoardTypeEnum DISTRIBUTIONFRAME</v>
      </c>
      <c r="U239" s="37" t="str">
        <f>_xlfn.CONCAT("Consultar  ",V239)</f>
        <v>Consultar  -</v>
      </c>
      <c r="V239" s="64" t="s">
        <v>27</v>
      </c>
      <c r="W239" s="64" t="s">
        <v>27</v>
      </c>
      <c r="X239" s="72" t="str">
        <f>_xlfn.CONCAT("IFC4X3ADD2-key_",A239)</f>
        <v>IFC4X3ADD2-key_306</v>
      </c>
    </row>
    <row r="240" spans="1:24" ht="7.8" customHeight="1" x14ac:dyDescent="0.15">
      <c r="A240" s="68">
        <v>307</v>
      </c>
      <c r="B240" s="69" t="s">
        <v>524</v>
      </c>
      <c r="C240" s="69" t="s">
        <v>253</v>
      </c>
      <c r="D240" s="69" t="s">
        <v>340</v>
      </c>
      <c r="E240" s="70" t="s">
        <v>525</v>
      </c>
      <c r="F240" s="70" t="s">
        <v>526</v>
      </c>
      <c r="G240" s="70" t="s">
        <v>531</v>
      </c>
      <c r="H240" s="42" t="s">
        <v>3</v>
      </c>
      <c r="I240" s="42" t="s">
        <v>3</v>
      </c>
      <c r="J240" s="41" t="s">
        <v>3</v>
      </c>
      <c r="K240" s="41" t="s">
        <v>3</v>
      </c>
      <c r="L240" s="41" t="s">
        <v>3</v>
      </c>
      <c r="M240" s="41" t="str">
        <f t="shared" si="3"/>
        <v>IfcDistributionBoardTypeEnum  some  MOTORCONTROLCENTRE</v>
      </c>
      <c r="N240" s="37" t="str">
        <f>_xlfn.CONCAT("Conceitos: ", B240)</f>
        <v>Conceitos: Quadros.de.Distribuição</v>
      </c>
      <c r="O240" s="37" t="str">
        <f>_xlfn.CONCAT(C240," ")</f>
        <v xml:space="preserve">IfcDistributionFlowElement </v>
      </c>
      <c r="P240" s="37" t="str">
        <f>_xlfn.CONCAT(D240," ")</f>
        <v xml:space="preserve">IfcFlowController </v>
      </c>
      <c r="Q240" s="65" t="str">
        <f>_xlfn.CONCAT(E240," ")</f>
        <v xml:space="preserve">IfcDistributionBoard </v>
      </c>
      <c r="R240" s="63" t="str">
        <f>_xlfn.CONCAT(F240, )</f>
        <v>IfcDistributionBoardTypeEnum</v>
      </c>
      <c r="S240" s="63" t="str">
        <f>_xlfn.CONCAT(G240, )</f>
        <v>MOTORCONTROLCENTRE</v>
      </c>
      <c r="T240" s="37" t="str">
        <f>_xlfn.CONCAT(SUBSTITUTE(N240, "null", " ")," ",SUBSTITUTE(O240, "null", " ")," ",SUBSTITUTE(P240, "null", " ")," ",SUBSTITUTE(Q240, "null", " ")," ", SUBSTITUTE(R240, "null", " ")," ", SUBSTITUTE(S240, "null", " "))</f>
        <v>Conceitos: Quadros.de.Distribuição IfcDistributionFlowElement  IfcFlowController  IfcDistributionBoard  IfcDistributionBoardTypeEnum MOTORCONTROLCENTRE</v>
      </c>
      <c r="U240" s="37" t="str">
        <f>_xlfn.CONCAT("Consultar  ",V240)</f>
        <v>Consultar  -</v>
      </c>
      <c r="V240" s="64" t="s">
        <v>27</v>
      </c>
      <c r="W240" s="64" t="s">
        <v>27</v>
      </c>
      <c r="X240" s="72" t="str">
        <f>_xlfn.CONCAT("IFC4X3ADD2-key_",A240)</f>
        <v>IFC4X3ADD2-key_307</v>
      </c>
    </row>
    <row r="241" spans="1:24" ht="7.8" customHeight="1" x14ac:dyDescent="0.15">
      <c r="A241" s="68">
        <v>308</v>
      </c>
      <c r="B241" s="69" t="s">
        <v>524</v>
      </c>
      <c r="C241" s="69" t="s">
        <v>253</v>
      </c>
      <c r="D241" s="69" t="s">
        <v>340</v>
      </c>
      <c r="E241" s="70" t="s">
        <v>525</v>
      </c>
      <c r="F241" s="70" t="s">
        <v>526</v>
      </c>
      <c r="G241" s="70" t="s">
        <v>532</v>
      </c>
      <c r="H241" s="42" t="s">
        <v>3</v>
      </c>
      <c r="I241" s="42" t="s">
        <v>3</v>
      </c>
      <c r="J241" s="41" t="s">
        <v>3</v>
      </c>
      <c r="K241" s="41" t="s">
        <v>3</v>
      </c>
      <c r="L241" s="41" t="s">
        <v>3</v>
      </c>
      <c r="M241" s="41" t="str">
        <f t="shared" si="3"/>
        <v>IfcDistributionBoardTypeEnum  some  SWITCHBOARD</v>
      </c>
      <c r="N241" s="37" t="str">
        <f>_xlfn.CONCAT("Conceitos: ", B241)</f>
        <v>Conceitos: Quadros.de.Distribuição</v>
      </c>
      <c r="O241" s="37" t="str">
        <f>_xlfn.CONCAT(C241," ")</f>
        <v xml:space="preserve">IfcDistributionFlowElement </v>
      </c>
      <c r="P241" s="37" t="str">
        <f>_xlfn.CONCAT(D241," ")</f>
        <v xml:space="preserve">IfcFlowController </v>
      </c>
      <c r="Q241" s="65" t="str">
        <f>_xlfn.CONCAT(E241," ")</f>
        <v xml:space="preserve">IfcDistributionBoard </v>
      </c>
      <c r="R241" s="63" t="str">
        <f>_xlfn.CONCAT(F241, )</f>
        <v>IfcDistributionBoardTypeEnum</v>
      </c>
      <c r="S241" s="63" t="str">
        <f>_xlfn.CONCAT(G241, )</f>
        <v>SWITCHBOARD</v>
      </c>
      <c r="T241" s="37" t="str">
        <f>_xlfn.CONCAT(SUBSTITUTE(N241, "null", " ")," ",SUBSTITUTE(O241, "null", " ")," ",SUBSTITUTE(P241, "null", " ")," ",SUBSTITUTE(Q241, "null", " ")," ", SUBSTITUTE(R241, "null", " ")," ", SUBSTITUTE(S241, "null", " "))</f>
        <v>Conceitos: Quadros.de.Distribuição IfcDistributionFlowElement  IfcFlowController  IfcDistributionBoard  IfcDistributionBoardTypeEnum SWITCHBOARD</v>
      </c>
      <c r="U241" s="37" t="str">
        <f>_xlfn.CONCAT("Consultar  ",V241)</f>
        <v>Consultar  -</v>
      </c>
      <c r="V241" s="64" t="s">
        <v>27</v>
      </c>
      <c r="W241" s="64" t="s">
        <v>27</v>
      </c>
      <c r="X241" s="72" t="str">
        <f>_xlfn.CONCAT("IFC4X3ADD2-key_",A241)</f>
        <v>IFC4X3ADD2-key_308</v>
      </c>
    </row>
    <row r="242" spans="1:24" ht="7.8" customHeight="1" x14ac:dyDescent="0.15">
      <c r="A242" s="68">
        <v>309</v>
      </c>
      <c r="B242" s="69" t="s">
        <v>533</v>
      </c>
      <c r="C242" s="69" t="s">
        <v>253</v>
      </c>
      <c r="D242" s="69" t="s">
        <v>383</v>
      </c>
      <c r="E242" s="70" t="s">
        <v>534</v>
      </c>
      <c r="F242" s="70" t="s">
        <v>535</v>
      </c>
      <c r="G242" s="70" t="s">
        <v>536</v>
      </c>
      <c r="H242" s="42" t="s">
        <v>3</v>
      </c>
      <c r="I242" s="42" t="s">
        <v>3</v>
      </c>
      <c r="J242" s="41" t="s">
        <v>3</v>
      </c>
      <c r="K242" s="41" t="s">
        <v>3</v>
      </c>
      <c r="L242" s="41" t="s">
        <v>3</v>
      </c>
      <c r="M242" s="41" t="str">
        <f t="shared" si="3"/>
        <v>IfcDuctFittingTypeEnum  some  OBSTRUCTION</v>
      </c>
      <c r="N242" s="37" t="str">
        <f>_xlfn.CONCAT("Conceitos: ", B242)</f>
        <v>Conceitos: Dutos.Conexão</v>
      </c>
      <c r="O242" s="37" t="str">
        <f>_xlfn.CONCAT(C242," ")</f>
        <v xml:space="preserve">IfcDistributionFlowElement </v>
      </c>
      <c r="P242" s="37" t="str">
        <f>_xlfn.CONCAT(D242," ")</f>
        <v xml:space="preserve">IfcFlowFitting </v>
      </c>
      <c r="Q242" s="65" t="str">
        <f>_xlfn.CONCAT(E242," ")</f>
        <v xml:space="preserve">IfcDuctFitting </v>
      </c>
      <c r="R242" s="63" t="str">
        <f>_xlfn.CONCAT(F242, )</f>
        <v>IfcDuctFittingTypeEnum</v>
      </c>
      <c r="S242" s="63" t="str">
        <f>_xlfn.CONCAT(G242, )</f>
        <v>OBSTRUCTION</v>
      </c>
      <c r="T242" s="37" t="str">
        <f>_xlfn.CONCAT(SUBSTITUTE(N242, "null", " ")," ",SUBSTITUTE(O242, "null", " ")," ",SUBSTITUTE(P242, "null", " ")," ",SUBSTITUTE(Q242, "null", " ")," ", SUBSTITUTE(R242, "null", " ")," ", SUBSTITUTE(S242, "null", " "))</f>
        <v>Conceitos: Dutos.Conexão IfcDistributionFlowElement  IfcFlowFitting  IfcDuctFitting  IfcDuctFittingTypeEnum OBSTRUCTION</v>
      </c>
      <c r="U242" s="37" t="str">
        <f>_xlfn.CONCAT("Consultar  ",V242)</f>
        <v>Consultar  -</v>
      </c>
      <c r="V242" s="64" t="s">
        <v>27</v>
      </c>
      <c r="W242" s="64" t="s">
        <v>27</v>
      </c>
      <c r="X242" s="72" t="str">
        <f>_xlfn.CONCAT("IFC4X3ADD2-key_",A242)</f>
        <v>IFC4X3ADD2-key_309</v>
      </c>
    </row>
    <row r="243" spans="1:24" ht="7.8" customHeight="1" x14ac:dyDescent="0.15">
      <c r="A243" s="68">
        <v>310</v>
      </c>
      <c r="B243" s="69" t="s">
        <v>537</v>
      </c>
      <c r="C243" s="69" t="s">
        <v>253</v>
      </c>
      <c r="D243" s="69" t="s">
        <v>394</v>
      </c>
      <c r="E243" s="70" t="s">
        <v>538</v>
      </c>
      <c r="F243" s="70" t="s">
        <v>539</v>
      </c>
      <c r="G243" s="70" t="s">
        <v>540</v>
      </c>
      <c r="H243" s="42" t="s">
        <v>3</v>
      </c>
      <c r="I243" s="42" t="s">
        <v>3</v>
      </c>
      <c r="J243" s="41" t="s">
        <v>3</v>
      </c>
      <c r="K243" s="41" t="s">
        <v>3</v>
      </c>
      <c r="L243" s="41" t="s">
        <v>3</v>
      </c>
      <c r="M243" s="41" t="str">
        <f t="shared" si="3"/>
        <v>IfcDuctSegmentTypeEnum  some  FLEXIBLESEGMENT</v>
      </c>
      <c r="N243" s="37" t="str">
        <f>_xlfn.CONCAT("Conceitos: ", B243)</f>
        <v>Conceitos: Dutos.Segmento</v>
      </c>
      <c r="O243" s="37" t="str">
        <f>_xlfn.CONCAT(C243," ")</f>
        <v xml:space="preserve">IfcDistributionFlowElement </v>
      </c>
      <c r="P243" s="37" t="str">
        <f>_xlfn.CONCAT(D243," ")</f>
        <v xml:space="preserve">IfcFlowSegment </v>
      </c>
      <c r="Q243" s="65" t="str">
        <f>_xlfn.CONCAT(E243," ")</f>
        <v xml:space="preserve">IfcDuctSegment </v>
      </c>
      <c r="R243" s="63" t="str">
        <f>_xlfn.CONCAT(F243, )</f>
        <v>IfcDuctSegmentTypeEnum</v>
      </c>
      <c r="S243" s="63" t="str">
        <f>_xlfn.CONCAT(G243, )</f>
        <v>FLEXIBLESEGMENT</v>
      </c>
      <c r="T243" s="37" t="str">
        <f>_xlfn.CONCAT(SUBSTITUTE(N243, "null", " ")," ",SUBSTITUTE(O243, "null", " ")," ",SUBSTITUTE(P243, "null", " ")," ",SUBSTITUTE(Q243, "null", " ")," ", SUBSTITUTE(R243, "null", " ")," ", SUBSTITUTE(S243, "null", " "))</f>
        <v>Conceitos: Dutos.Segmento IfcDistributionFlowElement  IfcFlowSegment  IfcDuctSegment  IfcDuctSegmentTypeEnum FLEXIBLESEGMENT</v>
      </c>
      <c r="U243" s="37" t="str">
        <f>_xlfn.CONCAT("Consultar  ",V243)</f>
        <v>Consultar  -</v>
      </c>
      <c r="V243" s="64" t="s">
        <v>27</v>
      </c>
      <c r="W243" s="64" t="s">
        <v>27</v>
      </c>
      <c r="X243" s="72" t="str">
        <f>_xlfn.CONCAT("IFC4X3ADD2-key_",A243)</f>
        <v>IFC4X3ADD2-key_310</v>
      </c>
    </row>
    <row r="244" spans="1:24" ht="7.8" customHeight="1" x14ac:dyDescent="0.15">
      <c r="A244" s="68">
        <v>311</v>
      </c>
      <c r="B244" s="69" t="s">
        <v>537</v>
      </c>
      <c r="C244" s="69" t="s">
        <v>253</v>
      </c>
      <c r="D244" s="69" t="s">
        <v>394</v>
      </c>
      <c r="E244" s="70" t="s">
        <v>538</v>
      </c>
      <c r="F244" s="70" t="s">
        <v>539</v>
      </c>
      <c r="G244" s="70" t="s">
        <v>541</v>
      </c>
      <c r="H244" s="42" t="s">
        <v>3</v>
      </c>
      <c r="I244" s="42" t="s">
        <v>3</v>
      </c>
      <c r="J244" s="41" t="s">
        <v>3</v>
      </c>
      <c r="K244" s="41" t="s">
        <v>3</v>
      </c>
      <c r="L244" s="41" t="s">
        <v>3</v>
      </c>
      <c r="M244" s="41" t="str">
        <f t="shared" si="3"/>
        <v>IfcDuctSegmentTypeEnum  some  RIGIDSEGMENT</v>
      </c>
      <c r="N244" s="37" t="str">
        <f>_xlfn.CONCAT("Conceitos: ", B244)</f>
        <v>Conceitos: Dutos.Segmento</v>
      </c>
      <c r="O244" s="37" t="str">
        <f>_xlfn.CONCAT(C244," ")</f>
        <v xml:space="preserve">IfcDistributionFlowElement </v>
      </c>
      <c r="P244" s="37" t="str">
        <f>_xlfn.CONCAT(D244," ")</f>
        <v xml:space="preserve">IfcFlowSegment </v>
      </c>
      <c r="Q244" s="65" t="str">
        <f>_xlfn.CONCAT(E244," ")</f>
        <v xml:space="preserve">IfcDuctSegment </v>
      </c>
      <c r="R244" s="63" t="str">
        <f>_xlfn.CONCAT(F244, )</f>
        <v>IfcDuctSegmentTypeEnum</v>
      </c>
      <c r="S244" s="63" t="str">
        <f>_xlfn.CONCAT(G244, )</f>
        <v>RIGIDSEGMENT</v>
      </c>
      <c r="T244" s="37" t="str">
        <f>_xlfn.CONCAT(SUBSTITUTE(N244, "null", " ")," ",SUBSTITUTE(O244, "null", " ")," ",SUBSTITUTE(P244, "null", " ")," ",SUBSTITUTE(Q244, "null", " ")," ", SUBSTITUTE(R244, "null", " ")," ", SUBSTITUTE(S244, "null", " "))</f>
        <v>Conceitos: Dutos.Segmento IfcDistributionFlowElement  IfcFlowSegment  IfcDuctSegment  IfcDuctSegmentTypeEnum RIGIDSEGMENT</v>
      </c>
      <c r="U244" s="37" t="str">
        <f>_xlfn.CONCAT("Consultar  ",V244)</f>
        <v>Consultar  -</v>
      </c>
      <c r="V244" s="64" t="s">
        <v>27</v>
      </c>
      <c r="W244" s="64" t="s">
        <v>27</v>
      </c>
      <c r="X244" s="72" t="str">
        <f>_xlfn.CONCAT("IFC4X3ADD2-key_",A244)</f>
        <v>IFC4X3ADD2-key_311</v>
      </c>
    </row>
    <row r="245" spans="1:24" ht="7.8" customHeight="1" x14ac:dyDescent="0.15">
      <c r="A245" s="68">
        <v>312</v>
      </c>
      <c r="B245" s="69" t="s">
        <v>542</v>
      </c>
      <c r="C245" s="69" t="s">
        <v>253</v>
      </c>
      <c r="D245" s="69" t="s">
        <v>543</v>
      </c>
      <c r="E245" s="70" t="s">
        <v>544</v>
      </c>
      <c r="F245" s="70" t="s">
        <v>545</v>
      </c>
      <c r="G245" s="70" t="s">
        <v>546</v>
      </c>
      <c r="H245" s="42" t="s">
        <v>3</v>
      </c>
      <c r="I245" s="42" t="s">
        <v>3</v>
      </c>
      <c r="J245" s="41" t="s">
        <v>3</v>
      </c>
      <c r="K245" s="41" t="s">
        <v>3</v>
      </c>
      <c r="L245" s="41" t="s">
        <v>3</v>
      </c>
      <c r="M245" s="41" t="str">
        <f t="shared" si="3"/>
        <v>IfcDuctSilencerTypeEnum  some  FLATOVAL</v>
      </c>
      <c r="N245" s="37" t="str">
        <f>_xlfn.CONCAT("Conceitos: ", B245)</f>
        <v>Conceitos: Dutos.Silenciador</v>
      </c>
      <c r="O245" s="37" t="str">
        <f>_xlfn.CONCAT(C245," ")</f>
        <v xml:space="preserve">IfcDistributionFlowElement </v>
      </c>
      <c r="P245" s="37" t="str">
        <f>_xlfn.CONCAT(D245," ")</f>
        <v xml:space="preserve">IfcFlowTreatmentDevice </v>
      </c>
      <c r="Q245" s="65" t="str">
        <f>_xlfn.CONCAT(E245," ")</f>
        <v xml:space="preserve">IfcDuctSilencer </v>
      </c>
      <c r="R245" s="63" t="str">
        <f>_xlfn.CONCAT(F245, )</f>
        <v>IfcDuctSilencerTypeEnum</v>
      </c>
      <c r="S245" s="63" t="str">
        <f>_xlfn.CONCAT(G245, )</f>
        <v>FLATOVAL</v>
      </c>
      <c r="T245" s="37" t="str">
        <f>_xlfn.CONCAT(SUBSTITUTE(N245, "null", " ")," ",SUBSTITUTE(O245, "null", " ")," ",SUBSTITUTE(P245, "null", " ")," ",SUBSTITUTE(Q245, "null", " ")," ", SUBSTITUTE(R245, "null", " ")," ", SUBSTITUTE(S245, "null", " "))</f>
        <v>Conceitos: Dutos.Silenciador IfcDistributionFlowElement  IfcFlowTreatmentDevice  IfcDuctSilencer  IfcDuctSilencerTypeEnum FLATOVAL</v>
      </c>
      <c r="U245" s="37" t="str">
        <f>_xlfn.CONCAT("Consultar  ",V245)</f>
        <v>Consultar  -</v>
      </c>
      <c r="V245" s="64" t="s">
        <v>27</v>
      </c>
      <c r="W245" s="64" t="s">
        <v>27</v>
      </c>
      <c r="X245" s="72" t="str">
        <f>_xlfn.CONCAT("IFC4X3ADD2-key_",A245)</f>
        <v>IFC4X3ADD2-key_312</v>
      </c>
    </row>
    <row r="246" spans="1:24" ht="7.8" customHeight="1" x14ac:dyDescent="0.15">
      <c r="A246" s="68">
        <v>313</v>
      </c>
      <c r="B246" s="69" t="s">
        <v>542</v>
      </c>
      <c r="C246" s="69" t="s">
        <v>253</v>
      </c>
      <c r="D246" s="69" t="s">
        <v>543</v>
      </c>
      <c r="E246" s="70" t="s">
        <v>544</v>
      </c>
      <c r="F246" s="70" t="s">
        <v>545</v>
      </c>
      <c r="G246" s="70" t="s">
        <v>547</v>
      </c>
      <c r="H246" s="42" t="s">
        <v>3</v>
      </c>
      <c r="I246" s="42" t="s">
        <v>3</v>
      </c>
      <c r="J246" s="41" t="s">
        <v>3</v>
      </c>
      <c r="K246" s="41" t="s">
        <v>3</v>
      </c>
      <c r="L246" s="41" t="s">
        <v>3</v>
      </c>
      <c r="M246" s="41" t="str">
        <f t="shared" si="3"/>
        <v>IfcDuctSilencerTypeEnum  some  RECTANGULAR</v>
      </c>
      <c r="N246" s="37" t="str">
        <f>_xlfn.CONCAT("Conceitos: ", B246)</f>
        <v>Conceitos: Dutos.Silenciador</v>
      </c>
      <c r="O246" s="37" t="str">
        <f>_xlfn.CONCAT(C246," ")</f>
        <v xml:space="preserve">IfcDistributionFlowElement </v>
      </c>
      <c r="P246" s="37" t="str">
        <f>_xlfn.CONCAT(D246," ")</f>
        <v xml:space="preserve">IfcFlowTreatmentDevice </v>
      </c>
      <c r="Q246" s="65" t="str">
        <f>_xlfn.CONCAT(E246," ")</f>
        <v xml:space="preserve">IfcDuctSilencer </v>
      </c>
      <c r="R246" s="63" t="str">
        <f>_xlfn.CONCAT(F246, )</f>
        <v>IfcDuctSilencerTypeEnum</v>
      </c>
      <c r="S246" s="63" t="str">
        <f>_xlfn.CONCAT(G246, )</f>
        <v>RECTANGULAR</v>
      </c>
      <c r="T246" s="37" t="str">
        <f>_xlfn.CONCAT(SUBSTITUTE(N246, "null", " ")," ",SUBSTITUTE(O246, "null", " ")," ",SUBSTITUTE(P246, "null", " ")," ",SUBSTITUTE(Q246, "null", " ")," ", SUBSTITUTE(R246, "null", " ")," ", SUBSTITUTE(S246, "null", " "))</f>
        <v>Conceitos: Dutos.Silenciador IfcDistributionFlowElement  IfcFlowTreatmentDevice  IfcDuctSilencer  IfcDuctSilencerTypeEnum RECTANGULAR</v>
      </c>
      <c r="U246" s="37" t="str">
        <f>_xlfn.CONCAT("Consultar  ",V246)</f>
        <v>Consultar  -</v>
      </c>
      <c r="V246" s="64" t="s">
        <v>27</v>
      </c>
      <c r="W246" s="64" t="s">
        <v>27</v>
      </c>
      <c r="X246" s="72" t="str">
        <f>_xlfn.CONCAT("IFC4X3ADD2-key_",A246)</f>
        <v>IFC4X3ADD2-key_313</v>
      </c>
    </row>
    <row r="247" spans="1:24" ht="7.8" customHeight="1" x14ac:dyDescent="0.15">
      <c r="A247" s="68">
        <v>314</v>
      </c>
      <c r="B247" s="69" t="s">
        <v>542</v>
      </c>
      <c r="C247" s="69" t="s">
        <v>253</v>
      </c>
      <c r="D247" s="69" t="s">
        <v>543</v>
      </c>
      <c r="E247" s="70" t="s">
        <v>544</v>
      </c>
      <c r="F247" s="70" t="s">
        <v>545</v>
      </c>
      <c r="G247" s="70" t="s">
        <v>548</v>
      </c>
      <c r="H247" s="42" t="s">
        <v>3</v>
      </c>
      <c r="I247" s="42" t="s">
        <v>3</v>
      </c>
      <c r="J247" s="41" t="s">
        <v>3</v>
      </c>
      <c r="K247" s="41" t="s">
        <v>3</v>
      </c>
      <c r="L247" s="41" t="s">
        <v>3</v>
      </c>
      <c r="M247" s="41" t="str">
        <f t="shared" si="3"/>
        <v>IfcDuctSilencerTypeEnum  some  ROUND</v>
      </c>
      <c r="N247" s="37" t="str">
        <f>_xlfn.CONCAT("Conceitos: ", B247)</f>
        <v>Conceitos: Dutos.Silenciador</v>
      </c>
      <c r="O247" s="37" t="str">
        <f>_xlfn.CONCAT(C247," ")</f>
        <v xml:space="preserve">IfcDistributionFlowElement </v>
      </c>
      <c r="P247" s="37" t="str">
        <f>_xlfn.CONCAT(D247," ")</f>
        <v xml:space="preserve">IfcFlowTreatmentDevice </v>
      </c>
      <c r="Q247" s="65" t="str">
        <f>_xlfn.CONCAT(E247," ")</f>
        <v xml:space="preserve">IfcDuctSilencer </v>
      </c>
      <c r="R247" s="63" t="str">
        <f>_xlfn.CONCAT(F247, )</f>
        <v>IfcDuctSilencerTypeEnum</v>
      </c>
      <c r="S247" s="63" t="str">
        <f>_xlfn.CONCAT(G247, )</f>
        <v>ROUND</v>
      </c>
      <c r="T247" s="37" t="str">
        <f>_xlfn.CONCAT(SUBSTITUTE(N247, "null", " ")," ",SUBSTITUTE(O247, "null", " ")," ",SUBSTITUTE(P247, "null", " ")," ",SUBSTITUTE(Q247, "null", " ")," ", SUBSTITUTE(R247, "null", " ")," ", SUBSTITUTE(S247, "null", " "))</f>
        <v>Conceitos: Dutos.Silenciador IfcDistributionFlowElement  IfcFlowTreatmentDevice  IfcDuctSilencer  IfcDuctSilencerTypeEnum ROUND</v>
      </c>
      <c r="U247" s="37" t="str">
        <f>_xlfn.CONCAT("Consultar  ",V247)</f>
        <v>Consultar  -</v>
      </c>
      <c r="V247" s="64" t="s">
        <v>27</v>
      </c>
      <c r="W247" s="64" t="s">
        <v>27</v>
      </c>
      <c r="X247" s="72" t="str">
        <f>_xlfn.CONCAT("IFC4X3ADD2-key_",A247)</f>
        <v>IFC4X3ADD2-key_314</v>
      </c>
    </row>
    <row r="248" spans="1:24" ht="7.8" customHeight="1" x14ac:dyDescent="0.15">
      <c r="A248" s="68">
        <v>315</v>
      </c>
      <c r="B248" s="69" t="s">
        <v>549</v>
      </c>
      <c r="C248" s="69" t="s">
        <v>253</v>
      </c>
      <c r="D248" s="69" t="s">
        <v>332</v>
      </c>
      <c r="E248" s="70" t="s">
        <v>550</v>
      </c>
      <c r="F248" s="70" t="s">
        <v>551</v>
      </c>
      <c r="G248" s="70" t="s">
        <v>552</v>
      </c>
      <c r="H248" s="42" t="s">
        <v>3</v>
      </c>
      <c r="I248" s="42" t="s">
        <v>3</v>
      </c>
      <c r="J248" s="41" t="s">
        <v>3</v>
      </c>
      <c r="K248" s="41" t="s">
        <v>3</v>
      </c>
      <c r="L248" s="41" t="s">
        <v>3</v>
      </c>
      <c r="M248" s="41" t="str">
        <f t="shared" si="3"/>
        <v>IfcElectricApplianceTypeEnum  some  DISHWASHER</v>
      </c>
      <c r="N248" s="37" t="str">
        <f>_xlfn.CONCAT("Conceitos: ", B248)</f>
        <v>Conceitos: Equipamentos.Elétricos</v>
      </c>
      <c r="O248" s="37" t="str">
        <f>_xlfn.CONCAT(C248," ")</f>
        <v xml:space="preserve">IfcDistributionFlowElement </v>
      </c>
      <c r="P248" s="37" t="str">
        <f>_xlfn.CONCAT(D248," ")</f>
        <v xml:space="preserve">IfcFlowTerminal </v>
      </c>
      <c r="Q248" s="65" t="str">
        <f>_xlfn.CONCAT(E248," ")</f>
        <v xml:space="preserve">IfcElectricAppliance </v>
      </c>
      <c r="R248" s="63" t="str">
        <f>_xlfn.CONCAT(F248, )</f>
        <v>IfcElectricApplianceTypeEnum</v>
      </c>
      <c r="S248" s="63" t="str">
        <f>_xlfn.CONCAT(G248, )</f>
        <v>DISHWASHER</v>
      </c>
      <c r="T248" s="37" t="str">
        <f>_xlfn.CONCAT(SUBSTITUTE(N248, "null", " ")," ",SUBSTITUTE(O248, "null", " ")," ",SUBSTITUTE(P248, "null", " ")," ",SUBSTITUTE(Q248, "null", " ")," ", SUBSTITUTE(R248, "null", " ")," ", SUBSTITUTE(S248, "null", " "))</f>
        <v>Conceitos: Equipamentos.Elétricos IfcDistributionFlowElement  IfcFlowTerminal  IfcElectricAppliance  IfcElectricApplianceTypeEnum DISHWASHER</v>
      </c>
      <c r="U248" s="37" t="str">
        <f>_xlfn.CONCAT("Consultar  ",V248)</f>
        <v>Consultar  -</v>
      </c>
      <c r="V248" s="64" t="s">
        <v>27</v>
      </c>
      <c r="W248" s="64" t="s">
        <v>27</v>
      </c>
      <c r="X248" s="72" t="str">
        <f>_xlfn.CONCAT("IFC4X3ADD2-key_",A248)</f>
        <v>IFC4X3ADD2-key_315</v>
      </c>
    </row>
    <row r="249" spans="1:24" ht="7.8" customHeight="1" x14ac:dyDescent="0.15">
      <c r="A249" s="68">
        <v>316</v>
      </c>
      <c r="B249" s="69" t="s">
        <v>549</v>
      </c>
      <c r="C249" s="69" t="s">
        <v>253</v>
      </c>
      <c r="D249" s="69" t="s">
        <v>332</v>
      </c>
      <c r="E249" s="70" t="s">
        <v>550</v>
      </c>
      <c r="F249" s="70" t="s">
        <v>551</v>
      </c>
      <c r="G249" s="70" t="s">
        <v>553</v>
      </c>
      <c r="H249" s="42" t="s">
        <v>3</v>
      </c>
      <c r="I249" s="42" t="s">
        <v>3</v>
      </c>
      <c r="J249" s="41" t="s">
        <v>3</v>
      </c>
      <c r="K249" s="41" t="s">
        <v>3</v>
      </c>
      <c r="L249" s="41" t="s">
        <v>3</v>
      </c>
      <c r="M249" s="41" t="str">
        <f t="shared" si="3"/>
        <v>IfcElectricApplianceTypeEnum  some  ELECTRICCOOKER</v>
      </c>
      <c r="N249" s="37" t="str">
        <f>_xlfn.CONCAT("Conceitos: ", B249)</f>
        <v>Conceitos: Equipamentos.Elétricos</v>
      </c>
      <c r="O249" s="37" t="str">
        <f>_xlfn.CONCAT(C249," ")</f>
        <v xml:space="preserve">IfcDistributionFlowElement </v>
      </c>
      <c r="P249" s="37" t="str">
        <f>_xlfn.CONCAT(D249," ")</f>
        <v xml:space="preserve">IfcFlowTerminal </v>
      </c>
      <c r="Q249" s="65" t="str">
        <f>_xlfn.CONCAT(E249," ")</f>
        <v xml:space="preserve">IfcElectricAppliance </v>
      </c>
      <c r="R249" s="63" t="str">
        <f>_xlfn.CONCAT(F249, )</f>
        <v>IfcElectricApplianceTypeEnum</v>
      </c>
      <c r="S249" s="63" t="str">
        <f>_xlfn.CONCAT(G249, )</f>
        <v>ELECTRICCOOKER</v>
      </c>
      <c r="T249" s="37" t="str">
        <f>_xlfn.CONCAT(SUBSTITUTE(N249, "null", " ")," ",SUBSTITUTE(O249, "null", " ")," ",SUBSTITUTE(P249, "null", " ")," ",SUBSTITUTE(Q249, "null", " ")," ", SUBSTITUTE(R249, "null", " ")," ", SUBSTITUTE(S249, "null", " "))</f>
        <v>Conceitos: Equipamentos.Elétricos IfcDistributionFlowElement  IfcFlowTerminal  IfcElectricAppliance  IfcElectricApplianceTypeEnum ELECTRICCOOKER</v>
      </c>
      <c r="U249" s="37" t="str">
        <f>_xlfn.CONCAT("Consultar  ",V249)</f>
        <v>Consultar  -</v>
      </c>
      <c r="V249" s="64" t="s">
        <v>27</v>
      </c>
      <c r="W249" s="64" t="s">
        <v>27</v>
      </c>
      <c r="X249" s="72" t="str">
        <f>_xlfn.CONCAT("IFC4X3ADD2-key_",A249)</f>
        <v>IFC4X3ADD2-key_316</v>
      </c>
    </row>
    <row r="250" spans="1:24" ht="7.8" customHeight="1" x14ac:dyDescent="0.15">
      <c r="A250" s="68">
        <v>317</v>
      </c>
      <c r="B250" s="69" t="s">
        <v>549</v>
      </c>
      <c r="C250" s="69" t="s">
        <v>253</v>
      </c>
      <c r="D250" s="69" t="s">
        <v>332</v>
      </c>
      <c r="E250" s="70" t="s">
        <v>550</v>
      </c>
      <c r="F250" s="70" t="s">
        <v>551</v>
      </c>
      <c r="G250" s="70" t="s">
        <v>554</v>
      </c>
      <c r="H250" s="42" t="s">
        <v>3</v>
      </c>
      <c r="I250" s="42" t="s">
        <v>3</v>
      </c>
      <c r="J250" s="41" t="s">
        <v>3</v>
      </c>
      <c r="K250" s="41" t="s">
        <v>3</v>
      </c>
      <c r="L250" s="41" t="s">
        <v>3</v>
      </c>
      <c r="M250" s="41" t="str">
        <f t="shared" si="3"/>
        <v>IfcElectricApplianceTypeEnum  some  FREESTANDINGELECTRICHEATER</v>
      </c>
      <c r="N250" s="37" t="str">
        <f>_xlfn.CONCAT("Conceitos: ", B250)</f>
        <v>Conceitos: Equipamentos.Elétricos</v>
      </c>
      <c r="O250" s="37" t="str">
        <f>_xlfn.CONCAT(C250," ")</f>
        <v xml:space="preserve">IfcDistributionFlowElement </v>
      </c>
      <c r="P250" s="37" t="str">
        <f>_xlfn.CONCAT(D250," ")</f>
        <v xml:space="preserve">IfcFlowTerminal </v>
      </c>
      <c r="Q250" s="65" t="str">
        <f>_xlfn.CONCAT(E250," ")</f>
        <v xml:space="preserve">IfcElectricAppliance </v>
      </c>
      <c r="R250" s="63" t="str">
        <f>_xlfn.CONCAT(F250, )</f>
        <v>IfcElectricApplianceTypeEnum</v>
      </c>
      <c r="S250" s="63" t="str">
        <f>_xlfn.CONCAT(G250, )</f>
        <v>FREESTANDINGELECTRICHEATER</v>
      </c>
      <c r="T250" s="37" t="str">
        <f>_xlfn.CONCAT(SUBSTITUTE(N250, "null", " ")," ",SUBSTITUTE(O250, "null", " ")," ",SUBSTITUTE(P250, "null", " ")," ",SUBSTITUTE(Q250, "null", " ")," ", SUBSTITUTE(R250, "null", " ")," ", SUBSTITUTE(S250, "null", " "))</f>
        <v>Conceitos: Equipamentos.Elétricos IfcDistributionFlowElement  IfcFlowTerminal  IfcElectricAppliance  IfcElectricApplianceTypeEnum FREESTANDINGELECTRICHEATER</v>
      </c>
      <c r="U250" s="37" t="str">
        <f>_xlfn.CONCAT("Consultar  ",V250)</f>
        <v>Consultar  -</v>
      </c>
      <c r="V250" s="64" t="s">
        <v>27</v>
      </c>
      <c r="W250" s="64" t="s">
        <v>27</v>
      </c>
      <c r="X250" s="72" t="str">
        <f>_xlfn.CONCAT("IFC4X3ADD2-key_",A250)</f>
        <v>IFC4X3ADD2-key_317</v>
      </c>
    </row>
    <row r="251" spans="1:24" ht="7.8" customHeight="1" x14ac:dyDescent="0.15">
      <c r="A251" s="68">
        <v>318</v>
      </c>
      <c r="B251" s="69" t="s">
        <v>549</v>
      </c>
      <c r="C251" s="69" t="s">
        <v>253</v>
      </c>
      <c r="D251" s="69" t="s">
        <v>332</v>
      </c>
      <c r="E251" s="70" t="s">
        <v>550</v>
      </c>
      <c r="F251" s="70" t="s">
        <v>551</v>
      </c>
      <c r="G251" s="70" t="s">
        <v>555</v>
      </c>
      <c r="H251" s="42" t="s">
        <v>3</v>
      </c>
      <c r="I251" s="42" t="s">
        <v>3</v>
      </c>
      <c r="J251" s="41" t="s">
        <v>3</v>
      </c>
      <c r="K251" s="41" t="s">
        <v>3</v>
      </c>
      <c r="L251" s="41" t="s">
        <v>3</v>
      </c>
      <c r="M251" s="41" t="str">
        <f t="shared" si="3"/>
        <v>IfcElectricApplianceTypeEnum  some  FREESTANDINGFAN</v>
      </c>
      <c r="N251" s="37" t="str">
        <f>_xlfn.CONCAT("Conceitos: ", B251)</f>
        <v>Conceitos: Equipamentos.Elétricos</v>
      </c>
      <c r="O251" s="37" t="str">
        <f>_xlfn.CONCAT(C251," ")</f>
        <v xml:space="preserve">IfcDistributionFlowElement </v>
      </c>
      <c r="P251" s="37" t="str">
        <f>_xlfn.CONCAT(D251," ")</f>
        <v xml:space="preserve">IfcFlowTerminal </v>
      </c>
      <c r="Q251" s="65" t="str">
        <f>_xlfn.CONCAT(E251," ")</f>
        <v xml:space="preserve">IfcElectricAppliance </v>
      </c>
      <c r="R251" s="63" t="str">
        <f>_xlfn.CONCAT(F251, )</f>
        <v>IfcElectricApplianceTypeEnum</v>
      </c>
      <c r="S251" s="63" t="str">
        <f>_xlfn.CONCAT(G251, )</f>
        <v>FREESTANDINGFAN</v>
      </c>
      <c r="T251" s="37" t="str">
        <f>_xlfn.CONCAT(SUBSTITUTE(N251, "null", " ")," ",SUBSTITUTE(O251, "null", " ")," ",SUBSTITUTE(P251, "null", " ")," ",SUBSTITUTE(Q251, "null", " ")," ", SUBSTITUTE(R251, "null", " ")," ", SUBSTITUTE(S251, "null", " "))</f>
        <v>Conceitos: Equipamentos.Elétricos IfcDistributionFlowElement  IfcFlowTerminal  IfcElectricAppliance  IfcElectricApplianceTypeEnum FREESTANDINGFAN</v>
      </c>
      <c r="U251" s="37" t="str">
        <f>_xlfn.CONCAT("Consultar  ",V251)</f>
        <v>Consultar  -</v>
      </c>
      <c r="V251" s="64" t="s">
        <v>27</v>
      </c>
      <c r="W251" s="64" t="s">
        <v>27</v>
      </c>
      <c r="X251" s="72" t="str">
        <f>_xlfn.CONCAT("IFC4X3ADD2-key_",A251)</f>
        <v>IFC4X3ADD2-key_318</v>
      </c>
    </row>
    <row r="252" spans="1:24" ht="7.8" customHeight="1" x14ac:dyDescent="0.15">
      <c r="A252" s="68">
        <v>319</v>
      </c>
      <c r="B252" s="69" t="s">
        <v>549</v>
      </c>
      <c r="C252" s="69" t="s">
        <v>253</v>
      </c>
      <c r="D252" s="69" t="s">
        <v>332</v>
      </c>
      <c r="E252" s="70" t="s">
        <v>550</v>
      </c>
      <c r="F252" s="70" t="s">
        <v>551</v>
      </c>
      <c r="G252" s="70" t="s">
        <v>556</v>
      </c>
      <c r="H252" s="42" t="s">
        <v>3</v>
      </c>
      <c r="I252" s="42" t="s">
        <v>3</v>
      </c>
      <c r="J252" s="41" t="s">
        <v>3</v>
      </c>
      <c r="K252" s="41" t="s">
        <v>3</v>
      </c>
      <c r="L252" s="41" t="s">
        <v>3</v>
      </c>
      <c r="M252" s="41" t="str">
        <f t="shared" si="3"/>
        <v>IfcElectricApplianceTypeEnum  some  FREESTANDINGWATERCOOLER</v>
      </c>
      <c r="N252" s="37" t="str">
        <f>_xlfn.CONCAT("Conceitos: ", B252)</f>
        <v>Conceitos: Equipamentos.Elétricos</v>
      </c>
      <c r="O252" s="37" t="str">
        <f>_xlfn.CONCAT(C252," ")</f>
        <v xml:space="preserve">IfcDistributionFlowElement </v>
      </c>
      <c r="P252" s="37" t="str">
        <f>_xlfn.CONCAT(D252," ")</f>
        <v xml:space="preserve">IfcFlowTerminal </v>
      </c>
      <c r="Q252" s="65" t="str">
        <f>_xlfn.CONCAT(E252," ")</f>
        <v xml:space="preserve">IfcElectricAppliance </v>
      </c>
      <c r="R252" s="63" t="str">
        <f>_xlfn.CONCAT(F252, )</f>
        <v>IfcElectricApplianceTypeEnum</v>
      </c>
      <c r="S252" s="63" t="str">
        <f>_xlfn.CONCAT(G252, )</f>
        <v>FREESTANDINGWATERCOOLER</v>
      </c>
      <c r="T252" s="37" t="str">
        <f>_xlfn.CONCAT(SUBSTITUTE(N252, "null", " ")," ",SUBSTITUTE(O252, "null", " ")," ",SUBSTITUTE(P252, "null", " ")," ",SUBSTITUTE(Q252, "null", " ")," ", SUBSTITUTE(R252, "null", " ")," ", SUBSTITUTE(S252, "null", " "))</f>
        <v>Conceitos: Equipamentos.Elétricos IfcDistributionFlowElement  IfcFlowTerminal  IfcElectricAppliance  IfcElectricApplianceTypeEnum FREESTANDINGWATERCOOLER</v>
      </c>
      <c r="U252" s="37" t="str">
        <f>_xlfn.CONCAT("Consultar  ",V252)</f>
        <v>Consultar  -</v>
      </c>
      <c r="V252" s="64" t="s">
        <v>27</v>
      </c>
      <c r="W252" s="64" t="s">
        <v>27</v>
      </c>
      <c r="X252" s="72" t="str">
        <f>_xlfn.CONCAT("IFC4X3ADD2-key_",A252)</f>
        <v>IFC4X3ADD2-key_319</v>
      </c>
    </row>
    <row r="253" spans="1:24" ht="7.8" customHeight="1" x14ac:dyDescent="0.15">
      <c r="A253" s="68">
        <v>320</v>
      </c>
      <c r="B253" s="69" t="s">
        <v>549</v>
      </c>
      <c r="C253" s="69" t="s">
        <v>253</v>
      </c>
      <c r="D253" s="69" t="s">
        <v>332</v>
      </c>
      <c r="E253" s="70" t="s">
        <v>550</v>
      </c>
      <c r="F253" s="70" t="s">
        <v>551</v>
      </c>
      <c r="G253" s="70" t="s">
        <v>557</v>
      </c>
      <c r="H253" s="42" t="s">
        <v>3</v>
      </c>
      <c r="I253" s="42" t="s">
        <v>3</v>
      </c>
      <c r="J253" s="41" t="s">
        <v>3</v>
      </c>
      <c r="K253" s="41" t="s">
        <v>3</v>
      </c>
      <c r="L253" s="41" t="s">
        <v>3</v>
      </c>
      <c r="M253" s="41" t="str">
        <f t="shared" si="3"/>
        <v>IfcElectricApplianceTypeEnum  some  FREESTANDINGWATERHEATER</v>
      </c>
      <c r="N253" s="37" t="str">
        <f>_xlfn.CONCAT("Conceitos: ", B253)</f>
        <v>Conceitos: Equipamentos.Elétricos</v>
      </c>
      <c r="O253" s="37" t="str">
        <f>_xlfn.CONCAT(C253," ")</f>
        <v xml:space="preserve">IfcDistributionFlowElement </v>
      </c>
      <c r="P253" s="37" t="str">
        <f>_xlfn.CONCAT(D253," ")</f>
        <v xml:space="preserve">IfcFlowTerminal </v>
      </c>
      <c r="Q253" s="65" t="str">
        <f>_xlfn.CONCAT(E253," ")</f>
        <v xml:space="preserve">IfcElectricAppliance </v>
      </c>
      <c r="R253" s="63" t="str">
        <f>_xlfn.CONCAT(F253, )</f>
        <v>IfcElectricApplianceTypeEnum</v>
      </c>
      <c r="S253" s="63" t="str">
        <f>_xlfn.CONCAT(G253, )</f>
        <v>FREESTANDINGWATERHEATER</v>
      </c>
      <c r="T253" s="37" t="str">
        <f>_xlfn.CONCAT(SUBSTITUTE(N253, "null", " ")," ",SUBSTITUTE(O253, "null", " ")," ",SUBSTITUTE(P253, "null", " ")," ",SUBSTITUTE(Q253, "null", " ")," ", SUBSTITUTE(R253, "null", " ")," ", SUBSTITUTE(S253, "null", " "))</f>
        <v>Conceitos: Equipamentos.Elétricos IfcDistributionFlowElement  IfcFlowTerminal  IfcElectricAppliance  IfcElectricApplianceTypeEnum FREESTANDINGWATERHEATER</v>
      </c>
      <c r="U253" s="37" t="str">
        <f>_xlfn.CONCAT("Consultar  ",V253)</f>
        <v>Consultar  -</v>
      </c>
      <c r="V253" s="64" t="s">
        <v>27</v>
      </c>
      <c r="W253" s="64" t="s">
        <v>27</v>
      </c>
      <c r="X253" s="72" t="str">
        <f>_xlfn.CONCAT("IFC4X3ADD2-key_",A253)</f>
        <v>IFC4X3ADD2-key_320</v>
      </c>
    </row>
    <row r="254" spans="1:24" ht="7.8" customHeight="1" x14ac:dyDescent="0.15">
      <c r="A254" s="68">
        <v>321</v>
      </c>
      <c r="B254" s="69" t="s">
        <v>549</v>
      </c>
      <c r="C254" s="69" t="s">
        <v>253</v>
      </c>
      <c r="D254" s="69" t="s">
        <v>332</v>
      </c>
      <c r="E254" s="70" t="s">
        <v>550</v>
      </c>
      <c r="F254" s="70" t="s">
        <v>551</v>
      </c>
      <c r="G254" s="70" t="s">
        <v>558</v>
      </c>
      <c r="H254" s="42" t="s">
        <v>3</v>
      </c>
      <c r="I254" s="42" t="s">
        <v>3</v>
      </c>
      <c r="J254" s="41" t="s">
        <v>3</v>
      </c>
      <c r="K254" s="41" t="s">
        <v>3</v>
      </c>
      <c r="L254" s="41" t="s">
        <v>3</v>
      </c>
      <c r="M254" s="41" t="str">
        <f t="shared" si="3"/>
        <v>IfcElectricApplianceTypeEnum  some  FREEZER</v>
      </c>
      <c r="N254" s="37" t="str">
        <f>_xlfn.CONCAT("Conceitos: ", B254)</f>
        <v>Conceitos: Equipamentos.Elétricos</v>
      </c>
      <c r="O254" s="37" t="str">
        <f>_xlfn.CONCAT(C254," ")</f>
        <v xml:space="preserve">IfcDistributionFlowElement </v>
      </c>
      <c r="P254" s="37" t="str">
        <f>_xlfn.CONCAT(D254," ")</f>
        <v xml:space="preserve">IfcFlowTerminal </v>
      </c>
      <c r="Q254" s="65" t="str">
        <f>_xlfn.CONCAT(E254," ")</f>
        <v xml:space="preserve">IfcElectricAppliance </v>
      </c>
      <c r="R254" s="63" t="str">
        <f>_xlfn.CONCAT(F254, )</f>
        <v>IfcElectricApplianceTypeEnum</v>
      </c>
      <c r="S254" s="63" t="str">
        <f>_xlfn.CONCAT(G254, )</f>
        <v>FREEZER</v>
      </c>
      <c r="T254" s="37" t="str">
        <f>_xlfn.CONCAT(SUBSTITUTE(N254, "null", " ")," ",SUBSTITUTE(O254, "null", " ")," ",SUBSTITUTE(P254, "null", " ")," ",SUBSTITUTE(Q254, "null", " ")," ", SUBSTITUTE(R254, "null", " ")," ", SUBSTITUTE(S254, "null", " "))</f>
        <v>Conceitos: Equipamentos.Elétricos IfcDistributionFlowElement  IfcFlowTerminal  IfcElectricAppliance  IfcElectricApplianceTypeEnum FREEZER</v>
      </c>
      <c r="U254" s="37" t="str">
        <f>_xlfn.CONCAT("Consultar  ",V254)</f>
        <v>Consultar  -</v>
      </c>
      <c r="V254" s="64" t="s">
        <v>27</v>
      </c>
      <c r="W254" s="64" t="s">
        <v>27</v>
      </c>
      <c r="X254" s="72" t="str">
        <f>_xlfn.CONCAT("IFC4X3ADD2-key_",A254)</f>
        <v>IFC4X3ADD2-key_321</v>
      </c>
    </row>
    <row r="255" spans="1:24" ht="7.8" customHeight="1" x14ac:dyDescent="0.15">
      <c r="A255" s="68">
        <v>322</v>
      </c>
      <c r="B255" s="69" t="s">
        <v>549</v>
      </c>
      <c r="C255" s="69" t="s">
        <v>253</v>
      </c>
      <c r="D255" s="69" t="s">
        <v>332</v>
      </c>
      <c r="E255" s="70" t="s">
        <v>550</v>
      </c>
      <c r="F255" s="70" t="s">
        <v>551</v>
      </c>
      <c r="G255" s="70" t="s">
        <v>559</v>
      </c>
      <c r="H255" s="42" t="s">
        <v>3</v>
      </c>
      <c r="I255" s="42" t="s">
        <v>3</v>
      </c>
      <c r="J255" s="41" t="s">
        <v>3</v>
      </c>
      <c r="K255" s="41" t="s">
        <v>3</v>
      </c>
      <c r="L255" s="41" t="s">
        <v>3</v>
      </c>
      <c r="M255" s="41" t="str">
        <f t="shared" si="3"/>
        <v>IfcElectricApplianceTypeEnum  some  FRIDGE_FREEZER</v>
      </c>
      <c r="N255" s="37" t="str">
        <f>_xlfn.CONCAT("Conceitos: ", B255)</f>
        <v>Conceitos: Equipamentos.Elétricos</v>
      </c>
      <c r="O255" s="37" t="str">
        <f>_xlfn.CONCAT(C255," ")</f>
        <v xml:space="preserve">IfcDistributionFlowElement </v>
      </c>
      <c r="P255" s="37" t="str">
        <f>_xlfn.CONCAT(D255," ")</f>
        <v xml:space="preserve">IfcFlowTerminal </v>
      </c>
      <c r="Q255" s="65" t="str">
        <f>_xlfn.CONCAT(E255," ")</f>
        <v xml:space="preserve">IfcElectricAppliance </v>
      </c>
      <c r="R255" s="63" t="str">
        <f>_xlfn.CONCAT(F255, )</f>
        <v>IfcElectricApplianceTypeEnum</v>
      </c>
      <c r="S255" s="63" t="str">
        <f>_xlfn.CONCAT(G255, )</f>
        <v>FRIDGE_FREEZER</v>
      </c>
      <c r="T255" s="37" t="str">
        <f>_xlfn.CONCAT(SUBSTITUTE(N255, "null", " ")," ",SUBSTITUTE(O255, "null", " ")," ",SUBSTITUTE(P255, "null", " ")," ",SUBSTITUTE(Q255, "null", " ")," ", SUBSTITUTE(R255, "null", " ")," ", SUBSTITUTE(S255, "null", " "))</f>
        <v>Conceitos: Equipamentos.Elétricos IfcDistributionFlowElement  IfcFlowTerminal  IfcElectricAppliance  IfcElectricApplianceTypeEnum FRIDGE_FREEZER</v>
      </c>
      <c r="U255" s="37" t="str">
        <f>_xlfn.CONCAT("Consultar  ",V255)</f>
        <v>Consultar  -</v>
      </c>
      <c r="V255" s="64" t="s">
        <v>27</v>
      </c>
      <c r="W255" s="64" t="s">
        <v>27</v>
      </c>
      <c r="X255" s="72" t="str">
        <f>_xlfn.CONCAT("IFC4X3ADD2-key_",A255)</f>
        <v>IFC4X3ADD2-key_322</v>
      </c>
    </row>
    <row r="256" spans="1:24" ht="7.8" customHeight="1" x14ac:dyDescent="0.15">
      <c r="A256" s="68">
        <v>323</v>
      </c>
      <c r="B256" s="69" t="s">
        <v>549</v>
      </c>
      <c r="C256" s="69" t="s">
        <v>253</v>
      </c>
      <c r="D256" s="69" t="s">
        <v>332</v>
      </c>
      <c r="E256" s="70" t="s">
        <v>550</v>
      </c>
      <c r="F256" s="70" t="s">
        <v>551</v>
      </c>
      <c r="G256" s="70" t="s">
        <v>560</v>
      </c>
      <c r="H256" s="42" t="s">
        <v>3</v>
      </c>
      <c r="I256" s="42" t="s">
        <v>3</v>
      </c>
      <c r="J256" s="41" t="s">
        <v>3</v>
      </c>
      <c r="K256" s="41" t="s">
        <v>3</v>
      </c>
      <c r="L256" s="41" t="s">
        <v>3</v>
      </c>
      <c r="M256" s="41" t="str">
        <f t="shared" si="3"/>
        <v>IfcElectricApplianceTypeEnum  some  HANDDRYER</v>
      </c>
      <c r="N256" s="37" t="str">
        <f>_xlfn.CONCAT("Conceitos: ", B256)</f>
        <v>Conceitos: Equipamentos.Elétricos</v>
      </c>
      <c r="O256" s="37" t="str">
        <f>_xlfn.CONCAT(C256," ")</f>
        <v xml:space="preserve">IfcDistributionFlowElement </v>
      </c>
      <c r="P256" s="37" t="str">
        <f>_xlfn.CONCAT(D256," ")</f>
        <v xml:space="preserve">IfcFlowTerminal </v>
      </c>
      <c r="Q256" s="65" t="str">
        <f>_xlfn.CONCAT(E256," ")</f>
        <v xml:space="preserve">IfcElectricAppliance </v>
      </c>
      <c r="R256" s="63" t="str">
        <f>_xlfn.CONCAT(F256, )</f>
        <v>IfcElectricApplianceTypeEnum</v>
      </c>
      <c r="S256" s="63" t="str">
        <f>_xlfn.CONCAT(G256, )</f>
        <v>HANDDRYER</v>
      </c>
      <c r="T256" s="37" t="str">
        <f>_xlfn.CONCAT(SUBSTITUTE(N256, "null", " ")," ",SUBSTITUTE(O256, "null", " ")," ",SUBSTITUTE(P256, "null", " ")," ",SUBSTITUTE(Q256, "null", " ")," ", SUBSTITUTE(R256, "null", " ")," ", SUBSTITUTE(S256, "null", " "))</f>
        <v>Conceitos: Equipamentos.Elétricos IfcDistributionFlowElement  IfcFlowTerminal  IfcElectricAppliance  IfcElectricApplianceTypeEnum HANDDRYER</v>
      </c>
      <c r="U256" s="37" t="str">
        <f>_xlfn.CONCAT("Consultar  ",V256)</f>
        <v>Consultar  -</v>
      </c>
      <c r="V256" s="64" t="s">
        <v>27</v>
      </c>
      <c r="W256" s="64" t="s">
        <v>27</v>
      </c>
      <c r="X256" s="72" t="str">
        <f>_xlfn.CONCAT("IFC4X3ADD2-key_",A256)</f>
        <v>IFC4X3ADD2-key_323</v>
      </c>
    </row>
    <row r="257" spans="1:24" ht="7.8" customHeight="1" x14ac:dyDescent="0.15">
      <c r="A257" s="68">
        <v>324</v>
      </c>
      <c r="B257" s="69" t="s">
        <v>549</v>
      </c>
      <c r="C257" s="69" t="s">
        <v>253</v>
      </c>
      <c r="D257" s="69" t="s">
        <v>332</v>
      </c>
      <c r="E257" s="70" t="s">
        <v>550</v>
      </c>
      <c r="F257" s="70" t="s">
        <v>551</v>
      </c>
      <c r="G257" s="70" t="s">
        <v>561</v>
      </c>
      <c r="H257" s="42" t="s">
        <v>3</v>
      </c>
      <c r="I257" s="42" t="s">
        <v>3</v>
      </c>
      <c r="J257" s="41" t="s">
        <v>3</v>
      </c>
      <c r="K257" s="41" t="s">
        <v>3</v>
      </c>
      <c r="L257" s="41" t="s">
        <v>3</v>
      </c>
      <c r="M257" s="41" t="str">
        <f t="shared" si="3"/>
        <v>IfcElectricApplianceTypeEnum  some  KITCHENMACHINE</v>
      </c>
      <c r="N257" s="37" t="str">
        <f>_xlfn.CONCAT("Conceitos: ", B257)</f>
        <v>Conceitos: Equipamentos.Elétricos</v>
      </c>
      <c r="O257" s="37" t="str">
        <f>_xlfn.CONCAT(C257," ")</f>
        <v xml:space="preserve">IfcDistributionFlowElement </v>
      </c>
      <c r="P257" s="37" t="str">
        <f>_xlfn.CONCAT(D257," ")</f>
        <v xml:space="preserve">IfcFlowTerminal </v>
      </c>
      <c r="Q257" s="65" t="str">
        <f>_xlfn.CONCAT(E257," ")</f>
        <v xml:space="preserve">IfcElectricAppliance </v>
      </c>
      <c r="R257" s="63" t="str">
        <f>_xlfn.CONCAT(F257, )</f>
        <v>IfcElectricApplianceTypeEnum</v>
      </c>
      <c r="S257" s="63" t="str">
        <f>_xlfn.CONCAT(G257, )</f>
        <v>KITCHENMACHINE</v>
      </c>
      <c r="T257" s="37" t="str">
        <f>_xlfn.CONCAT(SUBSTITUTE(N257, "null", " ")," ",SUBSTITUTE(O257, "null", " ")," ",SUBSTITUTE(P257, "null", " ")," ",SUBSTITUTE(Q257, "null", " ")," ", SUBSTITUTE(R257, "null", " ")," ", SUBSTITUTE(S257, "null", " "))</f>
        <v>Conceitos: Equipamentos.Elétricos IfcDistributionFlowElement  IfcFlowTerminal  IfcElectricAppliance  IfcElectricApplianceTypeEnum KITCHENMACHINE</v>
      </c>
      <c r="U257" s="37" t="str">
        <f>_xlfn.CONCAT("Consultar  ",V257)</f>
        <v>Consultar  -</v>
      </c>
      <c r="V257" s="64" t="s">
        <v>27</v>
      </c>
      <c r="W257" s="64" t="s">
        <v>27</v>
      </c>
      <c r="X257" s="72" t="str">
        <f>_xlfn.CONCAT("IFC4X3ADD2-key_",A257)</f>
        <v>IFC4X3ADD2-key_324</v>
      </c>
    </row>
    <row r="258" spans="1:24" ht="7.8" customHeight="1" x14ac:dyDescent="0.15">
      <c r="A258" s="68">
        <v>325</v>
      </c>
      <c r="B258" s="69" t="s">
        <v>549</v>
      </c>
      <c r="C258" s="69" t="s">
        <v>253</v>
      </c>
      <c r="D258" s="69" t="s">
        <v>332</v>
      </c>
      <c r="E258" s="70" t="s">
        <v>550</v>
      </c>
      <c r="F258" s="70" t="s">
        <v>551</v>
      </c>
      <c r="G258" s="70" t="s">
        <v>562</v>
      </c>
      <c r="H258" s="42" t="s">
        <v>3</v>
      </c>
      <c r="I258" s="42" t="s">
        <v>3</v>
      </c>
      <c r="J258" s="41" t="s">
        <v>3</v>
      </c>
      <c r="K258" s="41" t="s">
        <v>3</v>
      </c>
      <c r="L258" s="41" t="s">
        <v>3</v>
      </c>
      <c r="M258" s="41" t="str">
        <f t="shared" si="3"/>
        <v>IfcElectricApplianceTypeEnum  some  MICROWAVE</v>
      </c>
      <c r="N258" s="37" t="str">
        <f>_xlfn.CONCAT("Conceitos: ", B258)</f>
        <v>Conceitos: Equipamentos.Elétricos</v>
      </c>
      <c r="O258" s="37" t="str">
        <f>_xlfn.CONCAT(C258," ")</f>
        <v xml:space="preserve">IfcDistributionFlowElement </v>
      </c>
      <c r="P258" s="37" t="str">
        <f>_xlfn.CONCAT(D258," ")</f>
        <v xml:space="preserve">IfcFlowTerminal </v>
      </c>
      <c r="Q258" s="65" t="str">
        <f>_xlfn.CONCAT(E258," ")</f>
        <v xml:space="preserve">IfcElectricAppliance </v>
      </c>
      <c r="R258" s="63" t="str">
        <f>_xlfn.CONCAT(F258, )</f>
        <v>IfcElectricApplianceTypeEnum</v>
      </c>
      <c r="S258" s="63" t="str">
        <f>_xlfn.CONCAT(G258, )</f>
        <v>MICROWAVE</v>
      </c>
      <c r="T258" s="37" t="str">
        <f>_xlfn.CONCAT(SUBSTITUTE(N258, "null", " ")," ",SUBSTITUTE(O258, "null", " ")," ",SUBSTITUTE(P258, "null", " ")," ",SUBSTITUTE(Q258, "null", " ")," ", SUBSTITUTE(R258, "null", " ")," ", SUBSTITUTE(S258, "null", " "))</f>
        <v>Conceitos: Equipamentos.Elétricos IfcDistributionFlowElement  IfcFlowTerminal  IfcElectricAppliance  IfcElectricApplianceTypeEnum MICROWAVE</v>
      </c>
      <c r="U258" s="37" t="str">
        <f>_xlfn.CONCAT("Consultar  ",V258)</f>
        <v>Consultar  -</v>
      </c>
      <c r="V258" s="64" t="s">
        <v>27</v>
      </c>
      <c r="W258" s="64" t="s">
        <v>27</v>
      </c>
      <c r="X258" s="72" t="str">
        <f>_xlfn.CONCAT("IFC4X3ADD2-key_",A258)</f>
        <v>IFC4X3ADD2-key_325</v>
      </c>
    </row>
    <row r="259" spans="1:24" ht="7.8" customHeight="1" x14ac:dyDescent="0.15">
      <c r="A259" s="68">
        <v>326</v>
      </c>
      <c r="B259" s="69" t="s">
        <v>549</v>
      </c>
      <c r="C259" s="69" t="s">
        <v>253</v>
      </c>
      <c r="D259" s="69" t="s">
        <v>332</v>
      </c>
      <c r="E259" s="70" t="s">
        <v>550</v>
      </c>
      <c r="F259" s="70" t="s">
        <v>551</v>
      </c>
      <c r="G259" s="70" t="s">
        <v>563</v>
      </c>
      <c r="H259" s="42" t="s">
        <v>3</v>
      </c>
      <c r="I259" s="42" t="s">
        <v>3</v>
      </c>
      <c r="J259" s="41" t="s">
        <v>3</v>
      </c>
      <c r="K259" s="41" t="s">
        <v>3</v>
      </c>
      <c r="L259" s="41" t="s">
        <v>3</v>
      </c>
      <c r="M259" s="41" t="str">
        <f t="shared" ref="M259:M322" si="4">_xlfn.CONCAT(F259, "  some  ", G259)</f>
        <v>IfcElectricApplianceTypeEnum  some  PHOTOCOPIER</v>
      </c>
      <c r="N259" s="37" t="str">
        <f>_xlfn.CONCAT("Conceitos: ", B259)</f>
        <v>Conceitos: Equipamentos.Elétricos</v>
      </c>
      <c r="O259" s="37" t="str">
        <f>_xlfn.CONCAT(C259," ")</f>
        <v xml:space="preserve">IfcDistributionFlowElement </v>
      </c>
      <c r="P259" s="37" t="str">
        <f>_xlfn.CONCAT(D259," ")</f>
        <v xml:space="preserve">IfcFlowTerminal </v>
      </c>
      <c r="Q259" s="65" t="str">
        <f>_xlfn.CONCAT(E259," ")</f>
        <v xml:space="preserve">IfcElectricAppliance </v>
      </c>
      <c r="R259" s="63" t="str">
        <f>_xlfn.CONCAT(F259, )</f>
        <v>IfcElectricApplianceTypeEnum</v>
      </c>
      <c r="S259" s="63" t="str">
        <f>_xlfn.CONCAT(G259, )</f>
        <v>PHOTOCOPIER</v>
      </c>
      <c r="T259" s="37" t="str">
        <f>_xlfn.CONCAT(SUBSTITUTE(N259, "null", " ")," ",SUBSTITUTE(O259, "null", " ")," ",SUBSTITUTE(P259, "null", " ")," ",SUBSTITUTE(Q259, "null", " ")," ", SUBSTITUTE(R259, "null", " ")," ", SUBSTITUTE(S259, "null", " "))</f>
        <v>Conceitos: Equipamentos.Elétricos IfcDistributionFlowElement  IfcFlowTerminal  IfcElectricAppliance  IfcElectricApplianceTypeEnum PHOTOCOPIER</v>
      </c>
      <c r="U259" s="37" t="str">
        <f>_xlfn.CONCAT("Consultar  ",V259)</f>
        <v>Consultar  -</v>
      </c>
      <c r="V259" s="64" t="s">
        <v>27</v>
      </c>
      <c r="W259" s="64" t="s">
        <v>27</v>
      </c>
      <c r="X259" s="72" t="str">
        <f>_xlfn.CONCAT("IFC4X3ADD2-key_",A259)</f>
        <v>IFC4X3ADD2-key_326</v>
      </c>
    </row>
    <row r="260" spans="1:24" ht="7.8" customHeight="1" x14ac:dyDescent="0.15">
      <c r="A260" s="68">
        <v>327</v>
      </c>
      <c r="B260" s="69" t="s">
        <v>549</v>
      </c>
      <c r="C260" s="69" t="s">
        <v>253</v>
      </c>
      <c r="D260" s="69" t="s">
        <v>332</v>
      </c>
      <c r="E260" s="70" t="s">
        <v>550</v>
      </c>
      <c r="F260" s="70" t="s">
        <v>551</v>
      </c>
      <c r="G260" s="70" t="s">
        <v>564</v>
      </c>
      <c r="H260" s="42" t="s">
        <v>3</v>
      </c>
      <c r="I260" s="42" t="s">
        <v>3</v>
      </c>
      <c r="J260" s="41" t="s">
        <v>3</v>
      </c>
      <c r="K260" s="41" t="s">
        <v>3</v>
      </c>
      <c r="L260" s="41" t="s">
        <v>3</v>
      </c>
      <c r="M260" s="41" t="str">
        <f t="shared" si="4"/>
        <v>IfcElectricApplianceTypeEnum  some  REFRIGERATOR</v>
      </c>
      <c r="N260" s="37" t="str">
        <f>_xlfn.CONCAT("Conceitos: ", B260)</f>
        <v>Conceitos: Equipamentos.Elétricos</v>
      </c>
      <c r="O260" s="37" t="str">
        <f>_xlfn.CONCAT(C260," ")</f>
        <v xml:space="preserve">IfcDistributionFlowElement </v>
      </c>
      <c r="P260" s="37" t="str">
        <f>_xlfn.CONCAT(D260," ")</f>
        <v xml:space="preserve">IfcFlowTerminal </v>
      </c>
      <c r="Q260" s="65" t="str">
        <f>_xlfn.CONCAT(E260," ")</f>
        <v xml:space="preserve">IfcElectricAppliance </v>
      </c>
      <c r="R260" s="63" t="str">
        <f>_xlfn.CONCAT(F260, )</f>
        <v>IfcElectricApplianceTypeEnum</v>
      </c>
      <c r="S260" s="63" t="str">
        <f>_xlfn.CONCAT(G260, )</f>
        <v>REFRIGERATOR</v>
      </c>
      <c r="T260" s="37" t="str">
        <f>_xlfn.CONCAT(SUBSTITUTE(N260, "null", " ")," ",SUBSTITUTE(O260, "null", " ")," ",SUBSTITUTE(P260, "null", " ")," ",SUBSTITUTE(Q260, "null", " ")," ", SUBSTITUTE(R260, "null", " ")," ", SUBSTITUTE(S260, "null", " "))</f>
        <v>Conceitos: Equipamentos.Elétricos IfcDistributionFlowElement  IfcFlowTerminal  IfcElectricAppliance  IfcElectricApplianceTypeEnum REFRIGERATOR</v>
      </c>
      <c r="U260" s="37" t="str">
        <f>_xlfn.CONCAT("Consultar  ",V260)</f>
        <v>Consultar  -</v>
      </c>
      <c r="V260" s="64" t="s">
        <v>27</v>
      </c>
      <c r="W260" s="64" t="s">
        <v>27</v>
      </c>
      <c r="X260" s="72" t="str">
        <f>_xlfn.CONCAT("IFC4X3ADD2-key_",A260)</f>
        <v>IFC4X3ADD2-key_327</v>
      </c>
    </row>
    <row r="261" spans="1:24" ht="7.8" customHeight="1" x14ac:dyDescent="0.15">
      <c r="A261" s="68">
        <v>328</v>
      </c>
      <c r="B261" s="69" t="s">
        <v>549</v>
      </c>
      <c r="C261" s="69" t="s">
        <v>253</v>
      </c>
      <c r="D261" s="69" t="s">
        <v>332</v>
      </c>
      <c r="E261" s="70" t="s">
        <v>550</v>
      </c>
      <c r="F261" s="70" t="s">
        <v>551</v>
      </c>
      <c r="G261" s="70" t="s">
        <v>565</v>
      </c>
      <c r="H261" s="42" t="s">
        <v>3</v>
      </c>
      <c r="I261" s="42" t="s">
        <v>3</v>
      </c>
      <c r="J261" s="41" t="s">
        <v>3</v>
      </c>
      <c r="K261" s="41" t="s">
        <v>3</v>
      </c>
      <c r="L261" s="41" t="s">
        <v>3</v>
      </c>
      <c r="M261" s="41" t="str">
        <f t="shared" si="4"/>
        <v>IfcElectricApplianceTypeEnum  some  TUMBLEDRYER</v>
      </c>
      <c r="N261" s="37" t="str">
        <f>_xlfn.CONCAT("Conceitos: ", B261)</f>
        <v>Conceitos: Equipamentos.Elétricos</v>
      </c>
      <c r="O261" s="37" t="str">
        <f>_xlfn.CONCAT(C261," ")</f>
        <v xml:space="preserve">IfcDistributionFlowElement </v>
      </c>
      <c r="P261" s="37" t="str">
        <f>_xlfn.CONCAT(D261," ")</f>
        <v xml:space="preserve">IfcFlowTerminal </v>
      </c>
      <c r="Q261" s="65" t="str">
        <f>_xlfn.CONCAT(E261," ")</f>
        <v xml:space="preserve">IfcElectricAppliance </v>
      </c>
      <c r="R261" s="63" t="str">
        <f>_xlfn.CONCAT(F261, )</f>
        <v>IfcElectricApplianceTypeEnum</v>
      </c>
      <c r="S261" s="63" t="str">
        <f>_xlfn.CONCAT(G261, )</f>
        <v>TUMBLEDRYER</v>
      </c>
      <c r="T261" s="37" t="str">
        <f>_xlfn.CONCAT(SUBSTITUTE(N261, "null", " ")," ",SUBSTITUTE(O261, "null", " ")," ",SUBSTITUTE(P261, "null", " ")," ",SUBSTITUTE(Q261, "null", " ")," ", SUBSTITUTE(R261, "null", " ")," ", SUBSTITUTE(S261, "null", " "))</f>
        <v>Conceitos: Equipamentos.Elétricos IfcDistributionFlowElement  IfcFlowTerminal  IfcElectricAppliance  IfcElectricApplianceTypeEnum TUMBLEDRYER</v>
      </c>
      <c r="U261" s="37" t="str">
        <f>_xlfn.CONCAT("Consultar  ",V261)</f>
        <v>Consultar  -</v>
      </c>
      <c r="V261" s="64" t="s">
        <v>27</v>
      </c>
      <c r="W261" s="64" t="s">
        <v>27</v>
      </c>
      <c r="X261" s="72" t="str">
        <f>_xlfn.CONCAT("IFC4X3ADD2-key_",A261)</f>
        <v>IFC4X3ADD2-key_328</v>
      </c>
    </row>
    <row r="262" spans="1:24" ht="7.8" customHeight="1" x14ac:dyDescent="0.15">
      <c r="A262" s="68">
        <v>329</v>
      </c>
      <c r="B262" s="69" t="s">
        <v>549</v>
      </c>
      <c r="C262" s="69" t="s">
        <v>253</v>
      </c>
      <c r="D262" s="69" t="s">
        <v>332</v>
      </c>
      <c r="E262" s="70" t="s">
        <v>550</v>
      </c>
      <c r="F262" s="70" t="s">
        <v>551</v>
      </c>
      <c r="G262" s="70" t="s">
        <v>566</v>
      </c>
      <c r="H262" s="42" t="s">
        <v>3</v>
      </c>
      <c r="I262" s="42" t="s">
        <v>3</v>
      </c>
      <c r="J262" s="41" t="s">
        <v>3</v>
      </c>
      <c r="K262" s="41" t="s">
        <v>3</v>
      </c>
      <c r="L262" s="41" t="s">
        <v>3</v>
      </c>
      <c r="M262" s="41" t="str">
        <f t="shared" si="4"/>
        <v>IfcElectricApplianceTypeEnum  some  VENDINGMACHINE</v>
      </c>
      <c r="N262" s="37" t="str">
        <f>_xlfn.CONCAT("Conceitos: ", B262)</f>
        <v>Conceitos: Equipamentos.Elétricos</v>
      </c>
      <c r="O262" s="37" t="str">
        <f>_xlfn.CONCAT(C262," ")</f>
        <v xml:space="preserve">IfcDistributionFlowElement </v>
      </c>
      <c r="P262" s="37" t="str">
        <f>_xlfn.CONCAT(D262," ")</f>
        <v xml:space="preserve">IfcFlowTerminal </v>
      </c>
      <c r="Q262" s="65" t="str">
        <f>_xlfn.CONCAT(E262," ")</f>
        <v xml:space="preserve">IfcElectricAppliance </v>
      </c>
      <c r="R262" s="63" t="str">
        <f>_xlfn.CONCAT(F262, )</f>
        <v>IfcElectricApplianceTypeEnum</v>
      </c>
      <c r="S262" s="63" t="str">
        <f>_xlfn.CONCAT(G262, )</f>
        <v>VENDINGMACHINE</v>
      </c>
      <c r="T262" s="37" t="str">
        <f>_xlfn.CONCAT(SUBSTITUTE(N262, "null", " ")," ",SUBSTITUTE(O262, "null", " ")," ",SUBSTITUTE(P262, "null", " ")," ",SUBSTITUTE(Q262, "null", " ")," ", SUBSTITUTE(R262, "null", " ")," ", SUBSTITUTE(S262, "null", " "))</f>
        <v>Conceitos: Equipamentos.Elétricos IfcDistributionFlowElement  IfcFlowTerminal  IfcElectricAppliance  IfcElectricApplianceTypeEnum VENDINGMACHINE</v>
      </c>
      <c r="U262" s="37" t="str">
        <f>_xlfn.CONCAT("Consultar  ",V262)</f>
        <v>Consultar  -</v>
      </c>
      <c r="V262" s="64" t="s">
        <v>27</v>
      </c>
      <c r="W262" s="64" t="s">
        <v>27</v>
      </c>
      <c r="X262" s="72" t="str">
        <f>_xlfn.CONCAT("IFC4X3ADD2-key_",A262)</f>
        <v>IFC4X3ADD2-key_329</v>
      </c>
    </row>
    <row r="263" spans="1:24" ht="7.8" customHeight="1" x14ac:dyDescent="0.15">
      <c r="A263" s="68">
        <v>330</v>
      </c>
      <c r="B263" s="69" t="s">
        <v>549</v>
      </c>
      <c r="C263" s="69" t="s">
        <v>253</v>
      </c>
      <c r="D263" s="69" t="s">
        <v>332</v>
      </c>
      <c r="E263" s="70" t="s">
        <v>550</v>
      </c>
      <c r="F263" s="70" t="s">
        <v>551</v>
      </c>
      <c r="G263" s="70" t="s">
        <v>567</v>
      </c>
      <c r="H263" s="42" t="s">
        <v>3</v>
      </c>
      <c r="I263" s="42" t="s">
        <v>3</v>
      </c>
      <c r="J263" s="41" t="s">
        <v>3</v>
      </c>
      <c r="K263" s="41" t="s">
        <v>3</v>
      </c>
      <c r="L263" s="41" t="s">
        <v>3</v>
      </c>
      <c r="M263" s="41" t="str">
        <f t="shared" si="4"/>
        <v>IfcElectricApplianceTypeEnum  some  WASHINGMACHINE</v>
      </c>
      <c r="N263" s="37" t="str">
        <f>_xlfn.CONCAT("Conceitos: ", B263)</f>
        <v>Conceitos: Equipamentos.Elétricos</v>
      </c>
      <c r="O263" s="37" t="str">
        <f>_xlfn.CONCAT(C263," ")</f>
        <v xml:space="preserve">IfcDistributionFlowElement </v>
      </c>
      <c r="P263" s="37" t="str">
        <f>_xlfn.CONCAT(D263," ")</f>
        <v xml:space="preserve">IfcFlowTerminal </v>
      </c>
      <c r="Q263" s="65" t="str">
        <f>_xlfn.CONCAT(E263," ")</f>
        <v xml:space="preserve">IfcElectricAppliance </v>
      </c>
      <c r="R263" s="63" t="str">
        <f>_xlfn.CONCAT(F263, )</f>
        <v>IfcElectricApplianceTypeEnum</v>
      </c>
      <c r="S263" s="63" t="str">
        <f>_xlfn.CONCAT(G263, )</f>
        <v>WASHINGMACHINE</v>
      </c>
      <c r="T263" s="37" t="str">
        <f>_xlfn.CONCAT(SUBSTITUTE(N263, "null", " ")," ",SUBSTITUTE(O263, "null", " ")," ",SUBSTITUTE(P263, "null", " ")," ",SUBSTITUTE(Q263, "null", " ")," ", SUBSTITUTE(R263, "null", " ")," ", SUBSTITUTE(S263, "null", " "))</f>
        <v>Conceitos: Equipamentos.Elétricos IfcDistributionFlowElement  IfcFlowTerminal  IfcElectricAppliance  IfcElectricApplianceTypeEnum WASHINGMACHINE</v>
      </c>
      <c r="U263" s="37" t="str">
        <f>_xlfn.CONCAT("Consultar  ",V263)</f>
        <v>Consultar  -</v>
      </c>
      <c r="V263" s="64" t="s">
        <v>27</v>
      </c>
      <c r="W263" s="64" t="s">
        <v>27</v>
      </c>
      <c r="X263" s="72" t="str">
        <f>_xlfn.CONCAT("IFC4X3ADD2-key_",A263)</f>
        <v>IFC4X3ADD2-key_330</v>
      </c>
    </row>
    <row r="264" spans="1:24" ht="7.8" customHeight="1" x14ac:dyDescent="0.15">
      <c r="A264" s="68">
        <v>331</v>
      </c>
      <c r="B264" s="69" t="s">
        <v>568</v>
      </c>
      <c r="C264" s="69" t="s">
        <v>253</v>
      </c>
      <c r="D264" s="69" t="s">
        <v>340</v>
      </c>
      <c r="E264" s="70" t="s">
        <v>569</v>
      </c>
      <c r="F264" s="70" t="s">
        <v>570</v>
      </c>
      <c r="G264" s="70" t="str">
        <f>_xlfn.CONCAT("NOTDEFINED-",E264)</f>
        <v>NOTDEFINED-IfcElectricDistributionBoard</v>
      </c>
      <c r="H264" s="42" t="s">
        <v>3</v>
      </c>
      <c r="I264" s="42" t="s">
        <v>3</v>
      </c>
      <c r="J264" s="41" t="s">
        <v>3</v>
      </c>
      <c r="K264" s="41" t="s">
        <v>3</v>
      </c>
      <c r="L264" s="41" t="s">
        <v>3</v>
      </c>
      <c r="M264" s="41" t="str">
        <f t="shared" si="4"/>
        <v>IfcElectricDistributionBoardTypeEnum  some  NOTDEFINED-IfcElectricDistributionBoard</v>
      </c>
      <c r="N264" s="37" t="str">
        <f>_xlfn.CONCAT("Conceitos: ", B264)</f>
        <v>Conceitos: Quadros.de.Distribuição.Elétrico</v>
      </c>
      <c r="O264" s="37" t="str">
        <f>_xlfn.CONCAT(C264," ")</f>
        <v xml:space="preserve">IfcDistributionFlowElement </v>
      </c>
      <c r="P264" s="37" t="str">
        <f>_xlfn.CONCAT(D264," ")</f>
        <v xml:space="preserve">IfcFlowController </v>
      </c>
      <c r="Q264" s="65" t="str">
        <f>_xlfn.CONCAT(E264," ")</f>
        <v xml:space="preserve">IfcElectricDistributionBoard </v>
      </c>
      <c r="R264" s="63" t="str">
        <f>_xlfn.CONCAT(F264, )</f>
        <v>IfcElectricDistributionBoardTypeEnum</v>
      </c>
      <c r="S264" s="63" t="str">
        <f>_xlfn.CONCAT(G264, )</f>
        <v>NOTDEFINED-IfcElectricDistributionBoard</v>
      </c>
      <c r="T264" s="37" t="str">
        <f>_xlfn.CONCAT(SUBSTITUTE(N264, "null", " ")," ",SUBSTITUTE(O264, "null", " ")," ",SUBSTITUTE(P264, "null", " ")," ",SUBSTITUTE(Q264, "null", " ")," ", SUBSTITUTE(R264, "null", " ")," ", SUBSTITUTE(S264, "null", " "))</f>
        <v>Conceitos: Quadros.de.Distribuição.Elétrico IfcDistributionFlowElement  IfcFlowController  IfcElectricDistributionBoard  IfcElectricDistributionBoardTypeEnum NOTDEFINED-IfcElectricDistributionBoard</v>
      </c>
      <c r="U264" s="37" t="str">
        <f>_xlfn.CONCAT("Consultar  ",V264)</f>
        <v>Consultar  -</v>
      </c>
      <c r="V264" s="64" t="s">
        <v>27</v>
      </c>
      <c r="W264" s="64" t="s">
        <v>27</v>
      </c>
      <c r="X264" s="72" t="str">
        <f>_xlfn.CONCAT("IFC4X3ADD2-key_",A264)</f>
        <v>IFC4X3ADD2-key_331</v>
      </c>
    </row>
    <row r="265" spans="1:24" ht="7.8" customHeight="1" x14ac:dyDescent="0.15">
      <c r="A265" s="68">
        <v>332</v>
      </c>
      <c r="B265" s="69" t="s">
        <v>571</v>
      </c>
      <c r="C265" s="69" t="s">
        <v>253</v>
      </c>
      <c r="D265" s="69" t="s">
        <v>572</v>
      </c>
      <c r="E265" s="70" t="s">
        <v>573</v>
      </c>
      <c r="F265" s="70" t="s">
        <v>574</v>
      </c>
      <c r="G265" s="70" t="s">
        <v>575</v>
      </c>
      <c r="H265" s="42" t="s">
        <v>3</v>
      </c>
      <c r="I265" s="42" t="s">
        <v>3</v>
      </c>
      <c r="J265" s="41" t="s">
        <v>3</v>
      </c>
      <c r="K265" s="41" t="s">
        <v>3</v>
      </c>
      <c r="L265" s="41" t="s">
        <v>3</v>
      </c>
      <c r="M265" s="41" t="str">
        <f t="shared" si="4"/>
        <v>IfcElectricFlowStorageDeviceTypeEnum  some  BATTERY</v>
      </c>
      <c r="N265" s="37" t="str">
        <f>_xlfn.CONCAT("Conceitos: ", B265)</f>
        <v>Conceitos: Equipamentos.Armazenamento.Elétrica</v>
      </c>
      <c r="O265" s="37" t="str">
        <f>_xlfn.CONCAT(C265," ")</f>
        <v xml:space="preserve">IfcDistributionFlowElement </v>
      </c>
      <c r="P265" s="37" t="str">
        <f>_xlfn.CONCAT(D265," ")</f>
        <v xml:space="preserve">IfcFlowStorageDevice </v>
      </c>
      <c r="Q265" s="65" t="str">
        <f>_xlfn.CONCAT(E265," ")</f>
        <v xml:space="preserve">IfcElectricFlowStorageDevice </v>
      </c>
      <c r="R265" s="63" t="str">
        <f>_xlfn.CONCAT(F265, )</f>
        <v>IfcElectricFlowStorageDeviceTypeEnum</v>
      </c>
      <c r="S265" s="63" t="str">
        <f>_xlfn.CONCAT(G265, )</f>
        <v>BATTERY</v>
      </c>
      <c r="T265" s="37" t="str">
        <f>_xlfn.CONCAT(SUBSTITUTE(N265, "null", " ")," ",SUBSTITUTE(O265, "null", " ")," ",SUBSTITUTE(P265, "null", " ")," ",SUBSTITUTE(Q265, "null", " ")," ", SUBSTITUTE(R265, "null", " ")," ", SUBSTITUTE(S265, "null", " "))</f>
        <v>Conceitos: Equipamentos.Armazenamento.Elétrica IfcDistributionFlowElement  IfcFlowStorageDevice  IfcElectricFlowStorageDevice  IfcElectricFlowStorageDeviceTypeEnum BATTERY</v>
      </c>
      <c r="U265" s="37" t="str">
        <f>_xlfn.CONCAT("Consultar  ",V265)</f>
        <v>Consultar  -</v>
      </c>
      <c r="V265" s="64" t="s">
        <v>27</v>
      </c>
      <c r="W265" s="64" t="s">
        <v>27</v>
      </c>
      <c r="X265" s="72" t="str">
        <f>_xlfn.CONCAT("IFC4X3ADD2-key_",A265)</f>
        <v>IFC4X3ADD2-key_332</v>
      </c>
    </row>
    <row r="266" spans="1:24" ht="7.8" customHeight="1" x14ac:dyDescent="0.15">
      <c r="A266" s="68">
        <v>333</v>
      </c>
      <c r="B266" s="69" t="s">
        <v>571</v>
      </c>
      <c r="C266" s="69" t="s">
        <v>253</v>
      </c>
      <c r="D266" s="69" t="s">
        <v>572</v>
      </c>
      <c r="E266" s="70" t="s">
        <v>573</v>
      </c>
      <c r="F266" s="70" t="s">
        <v>574</v>
      </c>
      <c r="G266" s="70" t="s">
        <v>576</v>
      </c>
      <c r="H266" s="42" t="s">
        <v>3</v>
      </c>
      <c r="I266" s="42" t="s">
        <v>3</v>
      </c>
      <c r="J266" s="41" t="s">
        <v>3</v>
      </c>
      <c r="K266" s="41" t="s">
        <v>3</v>
      </c>
      <c r="L266" s="41" t="s">
        <v>3</v>
      </c>
      <c r="M266" s="41" t="str">
        <f t="shared" si="4"/>
        <v>IfcElectricFlowStorageDeviceTypeEnum  some  CAPACITOR</v>
      </c>
      <c r="N266" s="37" t="str">
        <f>_xlfn.CONCAT("Conceitos: ", B266)</f>
        <v>Conceitos: Equipamentos.Armazenamento.Elétrica</v>
      </c>
      <c r="O266" s="37" t="str">
        <f>_xlfn.CONCAT(C266," ")</f>
        <v xml:space="preserve">IfcDistributionFlowElement </v>
      </c>
      <c r="P266" s="37" t="str">
        <f>_xlfn.CONCAT(D266," ")</f>
        <v xml:space="preserve">IfcFlowStorageDevice </v>
      </c>
      <c r="Q266" s="65" t="str">
        <f>_xlfn.CONCAT(E266," ")</f>
        <v xml:space="preserve">IfcElectricFlowStorageDevice </v>
      </c>
      <c r="R266" s="63" t="str">
        <f>_xlfn.CONCAT(F266, )</f>
        <v>IfcElectricFlowStorageDeviceTypeEnum</v>
      </c>
      <c r="S266" s="63" t="str">
        <f>_xlfn.CONCAT(G266, )</f>
        <v>CAPACITOR</v>
      </c>
      <c r="T266" s="37" t="str">
        <f>_xlfn.CONCAT(SUBSTITUTE(N266, "null", " ")," ",SUBSTITUTE(O266, "null", " ")," ",SUBSTITUTE(P266, "null", " ")," ",SUBSTITUTE(Q266, "null", " ")," ", SUBSTITUTE(R266, "null", " ")," ", SUBSTITUTE(S266, "null", " "))</f>
        <v>Conceitos: Equipamentos.Armazenamento.Elétrica IfcDistributionFlowElement  IfcFlowStorageDevice  IfcElectricFlowStorageDevice  IfcElectricFlowStorageDeviceTypeEnum CAPACITOR</v>
      </c>
      <c r="U266" s="37" t="str">
        <f>_xlfn.CONCAT("Consultar  ",V266)</f>
        <v>Consultar  -</v>
      </c>
      <c r="V266" s="64" t="s">
        <v>27</v>
      </c>
      <c r="W266" s="64" t="s">
        <v>27</v>
      </c>
      <c r="X266" s="72" t="str">
        <f>_xlfn.CONCAT("IFC4X3ADD2-key_",A266)</f>
        <v>IFC4X3ADD2-key_333</v>
      </c>
    </row>
    <row r="267" spans="1:24" ht="7.8" customHeight="1" x14ac:dyDescent="0.15">
      <c r="A267" s="68">
        <v>334</v>
      </c>
      <c r="B267" s="69" t="s">
        <v>571</v>
      </c>
      <c r="C267" s="69" t="s">
        <v>253</v>
      </c>
      <c r="D267" s="69" t="s">
        <v>572</v>
      </c>
      <c r="E267" s="70" t="s">
        <v>573</v>
      </c>
      <c r="F267" s="70" t="s">
        <v>574</v>
      </c>
      <c r="G267" s="70" t="s">
        <v>577</v>
      </c>
      <c r="H267" s="42" t="s">
        <v>3</v>
      </c>
      <c r="I267" s="42" t="s">
        <v>3</v>
      </c>
      <c r="J267" s="41" t="s">
        <v>3</v>
      </c>
      <c r="K267" s="41" t="s">
        <v>3</v>
      </c>
      <c r="L267" s="41" t="s">
        <v>3</v>
      </c>
      <c r="M267" s="41" t="str">
        <f t="shared" si="4"/>
        <v>IfcElectricFlowStorageDeviceTypeEnum  some  CAPACITORBANK</v>
      </c>
      <c r="N267" s="37" t="str">
        <f>_xlfn.CONCAT("Conceitos: ", B267)</f>
        <v>Conceitos: Equipamentos.Armazenamento.Elétrica</v>
      </c>
      <c r="O267" s="37" t="str">
        <f>_xlfn.CONCAT(C267," ")</f>
        <v xml:space="preserve">IfcDistributionFlowElement </v>
      </c>
      <c r="P267" s="37" t="str">
        <f>_xlfn.CONCAT(D267," ")</f>
        <v xml:space="preserve">IfcFlowStorageDevice </v>
      </c>
      <c r="Q267" s="65" t="str">
        <f>_xlfn.CONCAT(E267," ")</f>
        <v xml:space="preserve">IfcElectricFlowStorageDevice </v>
      </c>
      <c r="R267" s="63" t="str">
        <f>_xlfn.CONCAT(F267, )</f>
        <v>IfcElectricFlowStorageDeviceTypeEnum</v>
      </c>
      <c r="S267" s="63" t="str">
        <f>_xlfn.CONCAT(G267, )</f>
        <v>CAPACITORBANK</v>
      </c>
      <c r="T267" s="37" t="str">
        <f>_xlfn.CONCAT(SUBSTITUTE(N267, "null", " ")," ",SUBSTITUTE(O267, "null", " ")," ",SUBSTITUTE(P267, "null", " ")," ",SUBSTITUTE(Q267, "null", " ")," ", SUBSTITUTE(R267, "null", " ")," ", SUBSTITUTE(S267, "null", " "))</f>
        <v>Conceitos: Equipamentos.Armazenamento.Elétrica IfcDistributionFlowElement  IfcFlowStorageDevice  IfcElectricFlowStorageDevice  IfcElectricFlowStorageDeviceTypeEnum CAPACITORBANK</v>
      </c>
      <c r="U267" s="37" t="str">
        <f>_xlfn.CONCAT("Consultar  ",V267)</f>
        <v>Consultar  -</v>
      </c>
      <c r="V267" s="64" t="s">
        <v>27</v>
      </c>
      <c r="W267" s="64" t="s">
        <v>27</v>
      </c>
      <c r="X267" s="72" t="str">
        <f>_xlfn.CONCAT("IFC4X3ADD2-key_",A267)</f>
        <v>IFC4X3ADD2-key_334</v>
      </c>
    </row>
    <row r="268" spans="1:24" ht="7.8" customHeight="1" x14ac:dyDescent="0.15">
      <c r="A268" s="68">
        <v>335</v>
      </c>
      <c r="B268" s="69" t="s">
        <v>571</v>
      </c>
      <c r="C268" s="69" t="s">
        <v>253</v>
      </c>
      <c r="D268" s="69" t="s">
        <v>572</v>
      </c>
      <c r="E268" s="70" t="s">
        <v>573</v>
      </c>
      <c r="F268" s="70" t="s">
        <v>574</v>
      </c>
      <c r="G268" s="70" t="s">
        <v>578</v>
      </c>
      <c r="H268" s="42" t="s">
        <v>3</v>
      </c>
      <c r="I268" s="42" t="s">
        <v>3</v>
      </c>
      <c r="J268" s="41" t="s">
        <v>3</v>
      </c>
      <c r="K268" s="41" t="s">
        <v>3</v>
      </c>
      <c r="L268" s="41" t="s">
        <v>3</v>
      </c>
      <c r="M268" s="41" t="str">
        <f t="shared" si="4"/>
        <v>IfcElectricFlowStorageDeviceTypeEnum  some  COMPENSATOR</v>
      </c>
      <c r="N268" s="37" t="str">
        <f>_xlfn.CONCAT("Conceitos: ", B268)</f>
        <v>Conceitos: Equipamentos.Armazenamento.Elétrica</v>
      </c>
      <c r="O268" s="37" t="str">
        <f>_xlfn.CONCAT(C268," ")</f>
        <v xml:space="preserve">IfcDistributionFlowElement </v>
      </c>
      <c r="P268" s="37" t="str">
        <f>_xlfn.CONCAT(D268," ")</f>
        <v xml:space="preserve">IfcFlowStorageDevice </v>
      </c>
      <c r="Q268" s="65" t="str">
        <f>_xlfn.CONCAT(E268," ")</f>
        <v xml:space="preserve">IfcElectricFlowStorageDevice </v>
      </c>
      <c r="R268" s="63" t="str">
        <f>_xlfn.CONCAT(F268, )</f>
        <v>IfcElectricFlowStorageDeviceTypeEnum</v>
      </c>
      <c r="S268" s="63" t="str">
        <f>_xlfn.CONCAT(G268, )</f>
        <v>COMPENSATOR</v>
      </c>
      <c r="T268" s="37" t="str">
        <f>_xlfn.CONCAT(SUBSTITUTE(N268, "null", " ")," ",SUBSTITUTE(O268, "null", " ")," ",SUBSTITUTE(P268, "null", " ")," ",SUBSTITUTE(Q268, "null", " ")," ", SUBSTITUTE(R268, "null", " ")," ", SUBSTITUTE(S268, "null", " "))</f>
        <v>Conceitos: Equipamentos.Armazenamento.Elétrica IfcDistributionFlowElement  IfcFlowStorageDevice  IfcElectricFlowStorageDevice  IfcElectricFlowStorageDeviceTypeEnum COMPENSATOR</v>
      </c>
      <c r="U268" s="37" t="str">
        <f>_xlfn.CONCAT("Consultar  ",V268)</f>
        <v>Consultar  -</v>
      </c>
      <c r="V268" s="64" t="s">
        <v>27</v>
      </c>
      <c r="W268" s="64" t="s">
        <v>27</v>
      </c>
      <c r="X268" s="72" t="str">
        <f>_xlfn.CONCAT("IFC4X3ADD2-key_",A268)</f>
        <v>IFC4X3ADD2-key_335</v>
      </c>
    </row>
    <row r="269" spans="1:24" ht="7.8" customHeight="1" x14ac:dyDescent="0.15">
      <c r="A269" s="68">
        <v>336</v>
      </c>
      <c r="B269" s="69" t="s">
        <v>571</v>
      </c>
      <c r="C269" s="69" t="s">
        <v>253</v>
      </c>
      <c r="D269" s="69" t="s">
        <v>572</v>
      </c>
      <c r="E269" s="70" t="s">
        <v>573</v>
      </c>
      <c r="F269" s="70" t="s">
        <v>574</v>
      </c>
      <c r="G269" s="70" t="s">
        <v>579</v>
      </c>
      <c r="H269" s="42" t="s">
        <v>3</v>
      </c>
      <c r="I269" s="42" t="s">
        <v>3</v>
      </c>
      <c r="J269" s="41" t="s">
        <v>3</v>
      </c>
      <c r="K269" s="41" t="s">
        <v>3</v>
      </c>
      <c r="L269" s="41" t="s">
        <v>3</v>
      </c>
      <c r="M269" s="41" t="str">
        <f t="shared" si="4"/>
        <v>IfcElectricFlowStorageDeviceTypeEnum  some  HARMONICFILTER</v>
      </c>
      <c r="N269" s="37" t="str">
        <f>_xlfn.CONCAT("Conceitos: ", B269)</f>
        <v>Conceitos: Equipamentos.Armazenamento.Elétrica</v>
      </c>
      <c r="O269" s="37" t="str">
        <f>_xlfn.CONCAT(C269," ")</f>
        <v xml:space="preserve">IfcDistributionFlowElement </v>
      </c>
      <c r="P269" s="37" t="str">
        <f>_xlfn.CONCAT(D269," ")</f>
        <v xml:space="preserve">IfcFlowStorageDevice </v>
      </c>
      <c r="Q269" s="65" t="str">
        <f>_xlfn.CONCAT(E269," ")</f>
        <v xml:space="preserve">IfcElectricFlowStorageDevice </v>
      </c>
      <c r="R269" s="63" t="str">
        <f>_xlfn.CONCAT(F269, )</f>
        <v>IfcElectricFlowStorageDeviceTypeEnum</v>
      </c>
      <c r="S269" s="63" t="str">
        <f>_xlfn.CONCAT(G269, )</f>
        <v>HARMONICFILTER</v>
      </c>
      <c r="T269" s="37" t="str">
        <f>_xlfn.CONCAT(SUBSTITUTE(N269, "null", " ")," ",SUBSTITUTE(O269, "null", " ")," ",SUBSTITUTE(P269, "null", " ")," ",SUBSTITUTE(Q269, "null", " ")," ", SUBSTITUTE(R269, "null", " ")," ", SUBSTITUTE(S269, "null", " "))</f>
        <v>Conceitos: Equipamentos.Armazenamento.Elétrica IfcDistributionFlowElement  IfcFlowStorageDevice  IfcElectricFlowStorageDevice  IfcElectricFlowStorageDeviceTypeEnum HARMONICFILTER</v>
      </c>
      <c r="U269" s="37" t="str">
        <f>_xlfn.CONCAT("Consultar  ",V269)</f>
        <v>Consultar  -</v>
      </c>
      <c r="V269" s="64" t="s">
        <v>27</v>
      </c>
      <c r="W269" s="64" t="s">
        <v>27</v>
      </c>
      <c r="X269" s="72" t="str">
        <f>_xlfn.CONCAT("IFC4X3ADD2-key_",A269)</f>
        <v>IFC4X3ADD2-key_336</v>
      </c>
    </row>
    <row r="270" spans="1:24" ht="7.8" customHeight="1" x14ac:dyDescent="0.15">
      <c r="A270" s="68">
        <v>337</v>
      </c>
      <c r="B270" s="69" t="s">
        <v>571</v>
      </c>
      <c r="C270" s="69" t="s">
        <v>253</v>
      </c>
      <c r="D270" s="69" t="s">
        <v>572</v>
      </c>
      <c r="E270" s="70" t="s">
        <v>573</v>
      </c>
      <c r="F270" s="70" t="s">
        <v>574</v>
      </c>
      <c r="G270" s="70" t="s">
        <v>580</v>
      </c>
      <c r="H270" s="42" t="s">
        <v>3</v>
      </c>
      <c r="I270" s="42" t="s">
        <v>3</v>
      </c>
      <c r="J270" s="41" t="s">
        <v>3</v>
      </c>
      <c r="K270" s="41" t="s">
        <v>3</v>
      </c>
      <c r="L270" s="41" t="s">
        <v>3</v>
      </c>
      <c r="M270" s="41" t="str">
        <f t="shared" si="4"/>
        <v>IfcElectricFlowStorageDeviceTypeEnum  some  INDUCTOR</v>
      </c>
      <c r="N270" s="37" t="str">
        <f>_xlfn.CONCAT("Conceitos: ", B270)</f>
        <v>Conceitos: Equipamentos.Armazenamento.Elétrica</v>
      </c>
      <c r="O270" s="37" t="str">
        <f>_xlfn.CONCAT(C270," ")</f>
        <v xml:space="preserve">IfcDistributionFlowElement </v>
      </c>
      <c r="P270" s="37" t="str">
        <f>_xlfn.CONCAT(D270," ")</f>
        <v xml:space="preserve">IfcFlowStorageDevice </v>
      </c>
      <c r="Q270" s="65" t="str">
        <f>_xlfn.CONCAT(E270," ")</f>
        <v xml:space="preserve">IfcElectricFlowStorageDevice </v>
      </c>
      <c r="R270" s="63" t="str">
        <f>_xlfn.CONCAT(F270, )</f>
        <v>IfcElectricFlowStorageDeviceTypeEnum</v>
      </c>
      <c r="S270" s="63" t="str">
        <f>_xlfn.CONCAT(G270, )</f>
        <v>INDUCTOR</v>
      </c>
      <c r="T270" s="37" t="str">
        <f>_xlfn.CONCAT(SUBSTITUTE(N270, "null", " ")," ",SUBSTITUTE(O270, "null", " ")," ",SUBSTITUTE(P270, "null", " ")," ",SUBSTITUTE(Q270, "null", " ")," ", SUBSTITUTE(R270, "null", " ")," ", SUBSTITUTE(S270, "null", " "))</f>
        <v>Conceitos: Equipamentos.Armazenamento.Elétrica IfcDistributionFlowElement  IfcFlowStorageDevice  IfcElectricFlowStorageDevice  IfcElectricFlowStorageDeviceTypeEnum INDUCTOR</v>
      </c>
      <c r="U270" s="37" t="str">
        <f>_xlfn.CONCAT("Consultar  ",V270)</f>
        <v>Consultar  -</v>
      </c>
      <c r="V270" s="64" t="s">
        <v>27</v>
      </c>
      <c r="W270" s="64" t="s">
        <v>27</v>
      </c>
      <c r="X270" s="72" t="str">
        <f>_xlfn.CONCAT("IFC4X3ADD2-key_",A270)</f>
        <v>IFC4X3ADD2-key_337</v>
      </c>
    </row>
    <row r="271" spans="1:24" ht="7.8" customHeight="1" x14ac:dyDescent="0.15">
      <c r="A271" s="68">
        <v>338</v>
      </c>
      <c r="B271" s="69" t="s">
        <v>571</v>
      </c>
      <c r="C271" s="69" t="s">
        <v>253</v>
      </c>
      <c r="D271" s="69" t="s">
        <v>572</v>
      </c>
      <c r="E271" s="70" t="s">
        <v>573</v>
      </c>
      <c r="F271" s="70" t="s">
        <v>574</v>
      </c>
      <c r="G271" s="70" t="s">
        <v>581</v>
      </c>
      <c r="H271" s="42" t="s">
        <v>3</v>
      </c>
      <c r="I271" s="42" t="s">
        <v>3</v>
      </c>
      <c r="J271" s="41" t="s">
        <v>3</v>
      </c>
      <c r="K271" s="41" t="s">
        <v>3</v>
      </c>
      <c r="L271" s="41" t="s">
        <v>3</v>
      </c>
      <c r="M271" s="41" t="str">
        <f t="shared" si="4"/>
        <v>IfcElectricFlowStorageDeviceTypeEnum  some  INDUCTORBANK</v>
      </c>
      <c r="N271" s="37" t="str">
        <f>_xlfn.CONCAT("Conceitos: ", B271)</f>
        <v>Conceitos: Equipamentos.Armazenamento.Elétrica</v>
      </c>
      <c r="O271" s="37" t="str">
        <f>_xlfn.CONCAT(C271," ")</f>
        <v xml:space="preserve">IfcDistributionFlowElement </v>
      </c>
      <c r="P271" s="37" t="str">
        <f>_xlfn.CONCAT(D271," ")</f>
        <v xml:space="preserve">IfcFlowStorageDevice </v>
      </c>
      <c r="Q271" s="65" t="str">
        <f>_xlfn.CONCAT(E271," ")</f>
        <v xml:space="preserve">IfcElectricFlowStorageDevice </v>
      </c>
      <c r="R271" s="63" t="str">
        <f>_xlfn.CONCAT(F271, )</f>
        <v>IfcElectricFlowStorageDeviceTypeEnum</v>
      </c>
      <c r="S271" s="63" t="str">
        <f>_xlfn.CONCAT(G271, )</f>
        <v>INDUCTORBANK</v>
      </c>
      <c r="T271" s="37" t="str">
        <f>_xlfn.CONCAT(SUBSTITUTE(N271, "null", " ")," ",SUBSTITUTE(O271, "null", " ")," ",SUBSTITUTE(P271, "null", " ")," ",SUBSTITUTE(Q271, "null", " ")," ", SUBSTITUTE(R271, "null", " ")," ", SUBSTITUTE(S271, "null", " "))</f>
        <v>Conceitos: Equipamentos.Armazenamento.Elétrica IfcDistributionFlowElement  IfcFlowStorageDevice  IfcElectricFlowStorageDevice  IfcElectricFlowStorageDeviceTypeEnum INDUCTORBANK</v>
      </c>
      <c r="U271" s="37" t="str">
        <f>_xlfn.CONCAT("Consultar  ",V271)</f>
        <v>Consultar  -</v>
      </c>
      <c r="V271" s="64" t="s">
        <v>27</v>
      </c>
      <c r="W271" s="64" t="s">
        <v>27</v>
      </c>
      <c r="X271" s="72" t="str">
        <f>_xlfn.CONCAT("IFC4X3ADD2-key_",A271)</f>
        <v>IFC4X3ADD2-key_338</v>
      </c>
    </row>
    <row r="272" spans="1:24" ht="7.8" customHeight="1" x14ac:dyDescent="0.15">
      <c r="A272" s="68">
        <v>339</v>
      </c>
      <c r="B272" s="69" t="s">
        <v>571</v>
      </c>
      <c r="C272" s="69" t="s">
        <v>253</v>
      </c>
      <c r="D272" s="69" t="s">
        <v>572</v>
      </c>
      <c r="E272" s="70" t="s">
        <v>573</v>
      </c>
      <c r="F272" s="70" t="s">
        <v>574</v>
      </c>
      <c r="G272" s="70" t="s">
        <v>582</v>
      </c>
      <c r="H272" s="42" t="s">
        <v>3</v>
      </c>
      <c r="I272" s="42" t="s">
        <v>3</v>
      </c>
      <c r="J272" s="41" t="s">
        <v>3</v>
      </c>
      <c r="K272" s="41" t="s">
        <v>3</v>
      </c>
      <c r="L272" s="41" t="s">
        <v>3</v>
      </c>
      <c r="M272" s="41" t="str">
        <f t="shared" si="4"/>
        <v>IfcElectricFlowStorageDeviceTypeEnum  some  RECHARGER</v>
      </c>
      <c r="N272" s="37" t="str">
        <f>_xlfn.CONCAT("Conceitos: ", B272)</f>
        <v>Conceitos: Equipamentos.Armazenamento.Elétrica</v>
      </c>
      <c r="O272" s="37" t="str">
        <f>_xlfn.CONCAT(C272," ")</f>
        <v xml:space="preserve">IfcDistributionFlowElement </v>
      </c>
      <c r="P272" s="37" t="str">
        <f>_xlfn.CONCAT(D272," ")</f>
        <v xml:space="preserve">IfcFlowStorageDevice </v>
      </c>
      <c r="Q272" s="65" t="str">
        <f>_xlfn.CONCAT(E272," ")</f>
        <v xml:space="preserve">IfcElectricFlowStorageDevice </v>
      </c>
      <c r="R272" s="63" t="str">
        <f>_xlfn.CONCAT(F272, )</f>
        <v>IfcElectricFlowStorageDeviceTypeEnum</v>
      </c>
      <c r="S272" s="63" t="str">
        <f>_xlfn.CONCAT(G272, )</f>
        <v>RECHARGER</v>
      </c>
      <c r="T272" s="37" t="str">
        <f>_xlfn.CONCAT(SUBSTITUTE(N272, "null", " ")," ",SUBSTITUTE(O272, "null", " ")," ",SUBSTITUTE(P272, "null", " ")," ",SUBSTITUTE(Q272, "null", " ")," ", SUBSTITUTE(R272, "null", " ")," ", SUBSTITUTE(S272, "null", " "))</f>
        <v>Conceitos: Equipamentos.Armazenamento.Elétrica IfcDistributionFlowElement  IfcFlowStorageDevice  IfcElectricFlowStorageDevice  IfcElectricFlowStorageDeviceTypeEnum RECHARGER</v>
      </c>
      <c r="U272" s="37" t="str">
        <f>_xlfn.CONCAT("Consultar  ",V272)</f>
        <v>Consultar  -</v>
      </c>
      <c r="V272" s="64" t="s">
        <v>27</v>
      </c>
      <c r="W272" s="64" t="s">
        <v>27</v>
      </c>
      <c r="X272" s="72" t="str">
        <f>_xlfn.CONCAT("IFC4X3ADD2-key_",A272)</f>
        <v>IFC4X3ADD2-key_339</v>
      </c>
    </row>
    <row r="273" spans="1:24" ht="7.8" customHeight="1" x14ac:dyDescent="0.15">
      <c r="A273" s="68">
        <v>340</v>
      </c>
      <c r="B273" s="69" t="s">
        <v>571</v>
      </c>
      <c r="C273" s="69" t="s">
        <v>253</v>
      </c>
      <c r="D273" s="69" t="s">
        <v>572</v>
      </c>
      <c r="E273" s="70" t="s">
        <v>573</v>
      </c>
      <c r="F273" s="70" t="s">
        <v>574</v>
      </c>
      <c r="G273" s="70" t="s">
        <v>583</v>
      </c>
      <c r="H273" s="42" t="s">
        <v>3</v>
      </c>
      <c r="I273" s="42" t="s">
        <v>3</v>
      </c>
      <c r="J273" s="41" t="s">
        <v>3</v>
      </c>
      <c r="K273" s="41" t="s">
        <v>3</v>
      </c>
      <c r="L273" s="41" t="s">
        <v>3</v>
      </c>
      <c r="M273" s="41" t="str">
        <f t="shared" si="4"/>
        <v>IfcElectricFlowStorageDeviceTypeEnum  some  UPS</v>
      </c>
      <c r="N273" s="37" t="str">
        <f>_xlfn.CONCAT("Conceitos: ", B273)</f>
        <v>Conceitos: Equipamentos.Armazenamento.Elétrica</v>
      </c>
      <c r="O273" s="37" t="str">
        <f>_xlfn.CONCAT(C273," ")</f>
        <v xml:space="preserve">IfcDistributionFlowElement </v>
      </c>
      <c r="P273" s="37" t="str">
        <f>_xlfn.CONCAT(D273," ")</f>
        <v xml:space="preserve">IfcFlowStorageDevice </v>
      </c>
      <c r="Q273" s="65" t="str">
        <f>_xlfn.CONCAT(E273," ")</f>
        <v xml:space="preserve">IfcElectricFlowStorageDevice </v>
      </c>
      <c r="R273" s="63" t="str">
        <f>_xlfn.CONCAT(F273, )</f>
        <v>IfcElectricFlowStorageDeviceTypeEnum</v>
      </c>
      <c r="S273" s="63" t="str">
        <f>_xlfn.CONCAT(G273, )</f>
        <v>UPS</v>
      </c>
      <c r="T273" s="37" t="str">
        <f>_xlfn.CONCAT(SUBSTITUTE(N273, "null", " ")," ",SUBSTITUTE(O273, "null", " ")," ",SUBSTITUTE(P273, "null", " ")," ",SUBSTITUTE(Q273, "null", " ")," ", SUBSTITUTE(R273, "null", " ")," ", SUBSTITUTE(S273, "null", " "))</f>
        <v>Conceitos: Equipamentos.Armazenamento.Elétrica IfcDistributionFlowElement  IfcFlowStorageDevice  IfcElectricFlowStorageDevice  IfcElectricFlowStorageDeviceTypeEnum UPS</v>
      </c>
      <c r="U273" s="37" t="str">
        <f>_xlfn.CONCAT("Consultar  ",V273)</f>
        <v>Consultar  -</v>
      </c>
      <c r="V273" s="64" t="s">
        <v>27</v>
      </c>
      <c r="W273" s="64" t="s">
        <v>27</v>
      </c>
      <c r="X273" s="72" t="str">
        <f>_xlfn.CONCAT("IFC4X3ADD2-key_",A273)</f>
        <v>IFC4X3ADD2-key_340</v>
      </c>
    </row>
    <row r="274" spans="1:24" ht="7.8" customHeight="1" x14ac:dyDescent="0.15">
      <c r="A274" s="68">
        <v>341</v>
      </c>
      <c r="B274" s="69" t="s">
        <v>584</v>
      </c>
      <c r="C274" s="69" t="s">
        <v>253</v>
      </c>
      <c r="D274" s="69" t="s">
        <v>543</v>
      </c>
      <c r="E274" s="70" t="s">
        <v>585</v>
      </c>
      <c r="F274" s="70" t="s">
        <v>586</v>
      </c>
      <c r="G274" s="70" t="s">
        <v>587</v>
      </c>
      <c r="H274" s="42" t="s">
        <v>3</v>
      </c>
      <c r="I274" s="42" t="s">
        <v>3</v>
      </c>
      <c r="J274" s="41" t="s">
        <v>3</v>
      </c>
      <c r="K274" s="41" t="s">
        <v>3</v>
      </c>
      <c r="L274" s="41" t="s">
        <v>3</v>
      </c>
      <c r="M274" s="41" t="str">
        <f t="shared" si="4"/>
        <v>IfcElectricFlowTreatmentDeviceTypeEnum  some  ELECTRONICFILTER</v>
      </c>
      <c r="N274" s="37" t="str">
        <f>_xlfn.CONCAT("Conceitos: ", B274)</f>
        <v>Conceitos: Equipamentos.Filtragem.Elétrica</v>
      </c>
      <c r="O274" s="37" t="str">
        <f>_xlfn.CONCAT(C274," ")</f>
        <v xml:space="preserve">IfcDistributionFlowElement </v>
      </c>
      <c r="P274" s="37" t="str">
        <f>_xlfn.CONCAT(D274," ")</f>
        <v xml:space="preserve">IfcFlowTreatmentDevice </v>
      </c>
      <c r="Q274" s="65" t="str">
        <f>_xlfn.CONCAT(E274," ")</f>
        <v xml:space="preserve">IfcElectricFlowTreatmentDevice </v>
      </c>
      <c r="R274" s="63" t="str">
        <f>_xlfn.CONCAT(F274, )</f>
        <v>IfcElectricFlowTreatmentDeviceTypeEnum</v>
      </c>
      <c r="S274" s="63" t="str">
        <f>_xlfn.CONCAT(G274, )</f>
        <v>ELECTRONICFILTER</v>
      </c>
      <c r="T274" s="37" t="str">
        <f>_xlfn.CONCAT(SUBSTITUTE(N274, "null", " ")," ",SUBSTITUTE(O274, "null", " ")," ",SUBSTITUTE(P274, "null", " ")," ",SUBSTITUTE(Q274, "null", " ")," ", SUBSTITUTE(R274, "null", " ")," ", SUBSTITUTE(S274, "null", " "))</f>
        <v>Conceitos: Equipamentos.Filtragem.Elétrica IfcDistributionFlowElement  IfcFlowTreatmentDevice  IfcElectricFlowTreatmentDevice  IfcElectricFlowTreatmentDeviceTypeEnum ELECTRONICFILTER</v>
      </c>
      <c r="U274" s="37" t="str">
        <f>_xlfn.CONCAT("Consultar  ",V274)</f>
        <v>Consultar  -</v>
      </c>
      <c r="V274" s="64" t="s">
        <v>27</v>
      </c>
      <c r="W274" s="64" t="s">
        <v>27</v>
      </c>
      <c r="X274" s="72" t="str">
        <f>_xlfn.CONCAT("IFC4X3ADD2-key_",A274)</f>
        <v>IFC4X3ADD2-key_341</v>
      </c>
    </row>
    <row r="275" spans="1:24" ht="7.8" customHeight="1" x14ac:dyDescent="0.15">
      <c r="A275" s="68">
        <v>342</v>
      </c>
      <c r="B275" s="69" t="s">
        <v>588</v>
      </c>
      <c r="C275" s="69" t="s">
        <v>253</v>
      </c>
      <c r="D275" s="69" t="s">
        <v>346</v>
      </c>
      <c r="E275" s="70" t="s">
        <v>589</v>
      </c>
      <c r="F275" s="70" t="s">
        <v>590</v>
      </c>
      <c r="G275" s="70" t="s">
        <v>591</v>
      </c>
      <c r="H275" s="42" t="s">
        <v>3</v>
      </c>
      <c r="I275" s="42" t="s">
        <v>3</v>
      </c>
      <c r="J275" s="41" t="s">
        <v>3</v>
      </c>
      <c r="K275" s="41" t="s">
        <v>3</v>
      </c>
      <c r="L275" s="41" t="s">
        <v>3</v>
      </c>
      <c r="M275" s="41" t="str">
        <f t="shared" si="4"/>
        <v>IfcElectricGeneratorTypeEnum  some  CHP</v>
      </c>
      <c r="N275" s="37" t="str">
        <f>_xlfn.CONCAT("Conceitos: ", B275)</f>
        <v>Conceitos: Equipamentos.Geração.Elétrica</v>
      </c>
      <c r="O275" s="37" t="str">
        <f>_xlfn.CONCAT(C275," ")</f>
        <v xml:space="preserve">IfcDistributionFlowElement </v>
      </c>
      <c r="P275" s="37" t="str">
        <f>_xlfn.CONCAT(D275," ")</f>
        <v xml:space="preserve">IfcEnergyConversionDevice </v>
      </c>
      <c r="Q275" s="65" t="str">
        <f>_xlfn.CONCAT(E275," ")</f>
        <v xml:space="preserve">IfcElectricGenerator </v>
      </c>
      <c r="R275" s="63" t="str">
        <f>_xlfn.CONCAT(F275, )</f>
        <v>IfcElectricGeneratorTypeEnum</v>
      </c>
      <c r="S275" s="63" t="str">
        <f>_xlfn.CONCAT(G275, )</f>
        <v>CHP</v>
      </c>
      <c r="T275" s="37" t="str">
        <f>_xlfn.CONCAT(SUBSTITUTE(N275, "null", " ")," ",SUBSTITUTE(O275, "null", " ")," ",SUBSTITUTE(P275, "null", " ")," ",SUBSTITUTE(Q275, "null", " ")," ", SUBSTITUTE(R275, "null", " ")," ", SUBSTITUTE(S275, "null", " "))</f>
        <v>Conceitos: Equipamentos.Geração.Elétrica IfcDistributionFlowElement  IfcEnergyConversionDevice  IfcElectricGenerator  IfcElectricGeneratorTypeEnum CHP</v>
      </c>
      <c r="U275" s="37" t="str">
        <f>_xlfn.CONCAT("Consultar  ",V275)</f>
        <v>Consultar  -</v>
      </c>
      <c r="V275" s="64" t="s">
        <v>27</v>
      </c>
      <c r="W275" s="64" t="s">
        <v>27</v>
      </c>
      <c r="X275" s="72" t="str">
        <f>_xlfn.CONCAT("IFC4X3ADD2-key_",A275)</f>
        <v>IFC4X3ADD2-key_342</v>
      </c>
    </row>
    <row r="276" spans="1:24" ht="7.8" customHeight="1" x14ac:dyDescent="0.15">
      <c r="A276" s="68">
        <v>343</v>
      </c>
      <c r="B276" s="69" t="s">
        <v>588</v>
      </c>
      <c r="C276" s="69" t="s">
        <v>253</v>
      </c>
      <c r="D276" s="69" t="s">
        <v>346</v>
      </c>
      <c r="E276" s="70" t="s">
        <v>589</v>
      </c>
      <c r="F276" s="70" t="s">
        <v>590</v>
      </c>
      <c r="G276" s="70" t="s">
        <v>592</v>
      </c>
      <c r="H276" s="42" t="s">
        <v>3</v>
      </c>
      <c r="I276" s="42" t="s">
        <v>3</v>
      </c>
      <c r="J276" s="41" t="s">
        <v>3</v>
      </c>
      <c r="K276" s="41" t="s">
        <v>3</v>
      </c>
      <c r="L276" s="41" t="s">
        <v>3</v>
      </c>
      <c r="M276" s="41" t="str">
        <f t="shared" si="4"/>
        <v>IfcElectricGeneratorTypeEnum  some  ENGINEGENERATOR</v>
      </c>
      <c r="N276" s="37" t="str">
        <f>_xlfn.CONCAT("Conceitos: ", B276)</f>
        <v>Conceitos: Equipamentos.Geração.Elétrica</v>
      </c>
      <c r="O276" s="37" t="str">
        <f>_xlfn.CONCAT(C276," ")</f>
        <v xml:space="preserve">IfcDistributionFlowElement </v>
      </c>
      <c r="P276" s="37" t="str">
        <f>_xlfn.CONCAT(D276," ")</f>
        <v xml:space="preserve">IfcEnergyConversionDevice </v>
      </c>
      <c r="Q276" s="65" t="str">
        <f>_xlfn.CONCAT(E276," ")</f>
        <v xml:space="preserve">IfcElectricGenerator </v>
      </c>
      <c r="R276" s="63" t="str">
        <f>_xlfn.CONCAT(F276, )</f>
        <v>IfcElectricGeneratorTypeEnum</v>
      </c>
      <c r="S276" s="63" t="str">
        <f>_xlfn.CONCAT(G276, )</f>
        <v>ENGINEGENERATOR</v>
      </c>
      <c r="T276" s="37" t="str">
        <f>_xlfn.CONCAT(SUBSTITUTE(N276, "null", " ")," ",SUBSTITUTE(O276, "null", " ")," ",SUBSTITUTE(P276, "null", " ")," ",SUBSTITUTE(Q276, "null", " ")," ", SUBSTITUTE(R276, "null", " ")," ", SUBSTITUTE(S276, "null", " "))</f>
        <v>Conceitos: Equipamentos.Geração.Elétrica IfcDistributionFlowElement  IfcEnergyConversionDevice  IfcElectricGenerator  IfcElectricGeneratorTypeEnum ENGINEGENERATOR</v>
      </c>
      <c r="U276" s="37" t="str">
        <f>_xlfn.CONCAT("Consultar  ",V276)</f>
        <v>Consultar  -</v>
      </c>
      <c r="V276" s="64" t="s">
        <v>27</v>
      </c>
      <c r="W276" s="64" t="s">
        <v>27</v>
      </c>
      <c r="X276" s="72" t="str">
        <f>_xlfn.CONCAT("IFC4X3ADD2-key_",A276)</f>
        <v>IFC4X3ADD2-key_343</v>
      </c>
    </row>
    <row r="277" spans="1:24" ht="7.8" customHeight="1" x14ac:dyDescent="0.15">
      <c r="A277" s="68">
        <v>344</v>
      </c>
      <c r="B277" s="69" t="s">
        <v>588</v>
      </c>
      <c r="C277" s="69" t="s">
        <v>253</v>
      </c>
      <c r="D277" s="69" t="s">
        <v>346</v>
      </c>
      <c r="E277" s="70" t="s">
        <v>589</v>
      </c>
      <c r="F277" s="70" t="s">
        <v>590</v>
      </c>
      <c r="G277" s="70" t="s">
        <v>593</v>
      </c>
      <c r="H277" s="42" t="s">
        <v>3</v>
      </c>
      <c r="I277" s="42" t="s">
        <v>3</v>
      </c>
      <c r="J277" s="41" t="s">
        <v>3</v>
      </c>
      <c r="K277" s="41" t="s">
        <v>3</v>
      </c>
      <c r="L277" s="41" t="s">
        <v>3</v>
      </c>
      <c r="M277" s="41" t="str">
        <f t="shared" si="4"/>
        <v>IfcElectricGeneratorTypeEnum  some  STANDALONE</v>
      </c>
      <c r="N277" s="37" t="str">
        <f>_xlfn.CONCAT("Conceitos: ", B277)</f>
        <v>Conceitos: Equipamentos.Geração.Elétrica</v>
      </c>
      <c r="O277" s="37" t="str">
        <f>_xlfn.CONCAT(C277," ")</f>
        <v xml:space="preserve">IfcDistributionFlowElement </v>
      </c>
      <c r="P277" s="37" t="str">
        <f>_xlfn.CONCAT(D277," ")</f>
        <v xml:space="preserve">IfcEnergyConversionDevice </v>
      </c>
      <c r="Q277" s="65" t="str">
        <f>_xlfn.CONCAT(E277," ")</f>
        <v xml:space="preserve">IfcElectricGenerator </v>
      </c>
      <c r="R277" s="63" t="str">
        <f>_xlfn.CONCAT(F277, )</f>
        <v>IfcElectricGeneratorTypeEnum</v>
      </c>
      <c r="S277" s="63" t="str">
        <f>_xlfn.CONCAT(G277, )</f>
        <v>STANDALONE</v>
      </c>
      <c r="T277" s="37" t="str">
        <f>_xlfn.CONCAT(SUBSTITUTE(N277, "null", " ")," ",SUBSTITUTE(O277, "null", " ")," ",SUBSTITUTE(P277, "null", " ")," ",SUBSTITUTE(Q277, "null", " ")," ", SUBSTITUTE(R277, "null", " ")," ", SUBSTITUTE(S277, "null", " "))</f>
        <v>Conceitos: Equipamentos.Geração.Elétrica IfcDistributionFlowElement  IfcEnergyConversionDevice  IfcElectricGenerator  IfcElectricGeneratorTypeEnum STANDALONE</v>
      </c>
      <c r="U277" s="37" t="str">
        <f>_xlfn.CONCAT("Consultar  ",V277)</f>
        <v>Consultar  -</v>
      </c>
      <c r="V277" s="64" t="s">
        <v>27</v>
      </c>
      <c r="W277" s="64" t="s">
        <v>27</v>
      </c>
      <c r="X277" s="72" t="str">
        <f>_xlfn.CONCAT("IFC4X3ADD2-key_",A277)</f>
        <v>IFC4X3ADD2-key_344</v>
      </c>
    </row>
    <row r="278" spans="1:24" ht="7.8" customHeight="1" x14ac:dyDescent="0.15">
      <c r="A278" s="68">
        <v>345</v>
      </c>
      <c r="B278" s="69" t="s">
        <v>594</v>
      </c>
      <c r="C278" s="69" t="s">
        <v>253</v>
      </c>
      <c r="D278" s="69" t="s">
        <v>346</v>
      </c>
      <c r="E278" s="70" t="s">
        <v>595</v>
      </c>
      <c r="F278" s="70" t="s">
        <v>596</v>
      </c>
      <c r="G278" s="70" t="s">
        <v>597</v>
      </c>
      <c r="H278" s="42" t="s">
        <v>3</v>
      </c>
      <c r="I278" s="42" t="s">
        <v>3</v>
      </c>
      <c r="J278" s="41" t="s">
        <v>3</v>
      </c>
      <c r="K278" s="41" t="s">
        <v>3</v>
      </c>
      <c r="L278" s="41" t="s">
        <v>3</v>
      </c>
      <c r="M278" s="41" t="str">
        <f t="shared" si="4"/>
        <v>IfcElectricMotorTypeEnum  some  DC</v>
      </c>
      <c r="N278" s="37" t="str">
        <f>_xlfn.CONCAT("Conceitos: ", B278)</f>
        <v>Conceitos: Motores.Elétricos</v>
      </c>
      <c r="O278" s="37" t="str">
        <f>_xlfn.CONCAT(C278," ")</f>
        <v xml:space="preserve">IfcDistributionFlowElement </v>
      </c>
      <c r="P278" s="37" t="str">
        <f>_xlfn.CONCAT(D278," ")</f>
        <v xml:space="preserve">IfcEnergyConversionDevice </v>
      </c>
      <c r="Q278" s="65" t="str">
        <f>_xlfn.CONCAT(E278," ")</f>
        <v xml:space="preserve">IfcElectricMotor </v>
      </c>
      <c r="R278" s="63" t="str">
        <f>_xlfn.CONCAT(F278, )</f>
        <v>IfcElectricMotorTypeEnum</v>
      </c>
      <c r="S278" s="63" t="str">
        <f>_xlfn.CONCAT(G278, )</f>
        <v>DC</v>
      </c>
      <c r="T278" s="37" t="str">
        <f>_xlfn.CONCAT(SUBSTITUTE(N278, "null", " ")," ",SUBSTITUTE(O278, "null", " ")," ",SUBSTITUTE(P278, "null", " ")," ",SUBSTITUTE(Q278, "null", " ")," ", SUBSTITUTE(R278, "null", " ")," ", SUBSTITUTE(S278, "null", " "))</f>
        <v>Conceitos: Motores.Elétricos IfcDistributionFlowElement  IfcEnergyConversionDevice  IfcElectricMotor  IfcElectricMotorTypeEnum DC</v>
      </c>
      <c r="U278" s="37" t="str">
        <f>_xlfn.CONCAT("Consultar  ",V278)</f>
        <v>Consultar  -</v>
      </c>
      <c r="V278" s="64" t="s">
        <v>27</v>
      </c>
      <c r="W278" s="64" t="s">
        <v>27</v>
      </c>
      <c r="X278" s="72" t="str">
        <f>_xlfn.CONCAT("IFC4X3ADD2-key_",A278)</f>
        <v>IFC4X3ADD2-key_345</v>
      </c>
    </row>
    <row r="279" spans="1:24" ht="7.8" customHeight="1" x14ac:dyDescent="0.15">
      <c r="A279" s="68">
        <v>346</v>
      </c>
      <c r="B279" s="69" t="s">
        <v>594</v>
      </c>
      <c r="C279" s="69" t="s">
        <v>253</v>
      </c>
      <c r="D279" s="69" t="s">
        <v>346</v>
      </c>
      <c r="E279" s="70" t="s">
        <v>595</v>
      </c>
      <c r="F279" s="70" t="s">
        <v>596</v>
      </c>
      <c r="G279" s="70" t="s">
        <v>598</v>
      </c>
      <c r="H279" s="42" t="s">
        <v>3</v>
      </c>
      <c r="I279" s="42" t="s">
        <v>3</v>
      </c>
      <c r="J279" s="41" t="s">
        <v>3</v>
      </c>
      <c r="K279" s="41" t="s">
        <v>3</v>
      </c>
      <c r="L279" s="41" t="s">
        <v>3</v>
      </c>
      <c r="M279" s="41" t="str">
        <f t="shared" si="4"/>
        <v>IfcElectricMotorTypeEnum  some  INDUCTION</v>
      </c>
      <c r="N279" s="37" t="str">
        <f>_xlfn.CONCAT("Conceitos: ", B279)</f>
        <v>Conceitos: Motores.Elétricos</v>
      </c>
      <c r="O279" s="37" t="str">
        <f>_xlfn.CONCAT(C279," ")</f>
        <v xml:space="preserve">IfcDistributionFlowElement </v>
      </c>
      <c r="P279" s="37" t="str">
        <f>_xlfn.CONCAT(D279," ")</f>
        <v xml:space="preserve">IfcEnergyConversionDevice </v>
      </c>
      <c r="Q279" s="65" t="str">
        <f>_xlfn.CONCAT(E279," ")</f>
        <v xml:space="preserve">IfcElectricMotor </v>
      </c>
      <c r="R279" s="63" t="str">
        <f>_xlfn.CONCAT(F279, )</f>
        <v>IfcElectricMotorTypeEnum</v>
      </c>
      <c r="S279" s="63" t="str">
        <f>_xlfn.CONCAT(G279, )</f>
        <v>INDUCTION</v>
      </c>
      <c r="T279" s="37" t="str">
        <f>_xlfn.CONCAT(SUBSTITUTE(N279, "null", " ")," ",SUBSTITUTE(O279, "null", " ")," ",SUBSTITUTE(P279, "null", " ")," ",SUBSTITUTE(Q279, "null", " ")," ", SUBSTITUTE(R279, "null", " ")," ", SUBSTITUTE(S279, "null", " "))</f>
        <v>Conceitos: Motores.Elétricos IfcDistributionFlowElement  IfcEnergyConversionDevice  IfcElectricMotor  IfcElectricMotorTypeEnum INDUCTION</v>
      </c>
      <c r="U279" s="37" t="str">
        <f>_xlfn.CONCAT("Consultar  ",V279)</f>
        <v>Consultar  -</v>
      </c>
      <c r="V279" s="64" t="s">
        <v>27</v>
      </c>
      <c r="W279" s="64" t="s">
        <v>27</v>
      </c>
      <c r="X279" s="72" t="str">
        <f>_xlfn.CONCAT("IFC4X3ADD2-key_",A279)</f>
        <v>IFC4X3ADD2-key_346</v>
      </c>
    </row>
    <row r="280" spans="1:24" ht="7.8" customHeight="1" x14ac:dyDescent="0.15">
      <c r="A280" s="68">
        <v>347</v>
      </c>
      <c r="B280" s="69" t="s">
        <v>594</v>
      </c>
      <c r="C280" s="69" t="s">
        <v>253</v>
      </c>
      <c r="D280" s="69" t="s">
        <v>346</v>
      </c>
      <c r="E280" s="70" t="s">
        <v>595</v>
      </c>
      <c r="F280" s="70" t="s">
        <v>596</v>
      </c>
      <c r="G280" s="70" t="s">
        <v>599</v>
      </c>
      <c r="H280" s="42" t="s">
        <v>3</v>
      </c>
      <c r="I280" s="42" t="s">
        <v>3</v>
      </c>
      <c r="J280" s="41" t="s">
        <v>3</v>
      </c>
      <c r="K280" s="41" t="s">
        <v>3</v>
      </c>
      <c r="L280" s="41" t="s">
        <v>3</v>
      </c>
      <c r="M280" s="41" t="str">
        <f t="shared" si="4"/>
        <v>IfcElectricMotorTypeEnum  some  POLYPHASE</v>
      </c>
      <c r="N280" s="37" t="str">
        <f>_xlfn.CONCAT("Conceitos: ", B280)</f>
        <v>Conceitos: Motores.Elétricos</v>
      </c>
      <c r="O280" s="37" t="str">
        <f>_xlfn.CONCAT(C280," ")</f>
        <v xml:space="preserve">IfcDistributionFlowElement </v>
      </c>
      <c r="P280" s="37" t="str">
        <f>_xlfn.CONCAT(D280," ")</f>
        <v xml:space="preserve">IfcEnergyConversionDevice </v>
      </c>
      <c r="Q280" s="65" t="str">
        <f>_xlfn.CONCAT(E280," ")</f>
        <v xml:space="preserve">IfcElectricMotor </v>
      </c>
      <c r="R280" s="63" t="str">
        <f>_xlfn.CONCAT(F280, )</f>
        <v>IfcElectricMotorTypeEnum</v>
      </c>
      <c r="S280" s="63" t="str">
        <f>_xlfn.CONCAT(G280, )</f>
        <v>POLYPHASE</v>
      </c>
      <c r="T280" s="37" t="str">
        <f>_xlfn.CONCAT(SUBSTITUTE(N280, "null", " ")," ",SUBSTITUTE(O280, "null", " ")," ",SUBSTITUTE(P280, "null", " ")," ",SUBSTITUTE(Q280, "null", " ")," ", SUBSTITUTE(R280, "null", " ")," ", SUBSTITUTE(S280, "null", " "))</f>
        <v>Conceitos: Motores.Elétricos IfcDistributionFlowElement  IfcEnergyConversionDevice  IfcElectricMotor  IfcElectricMotorTypeEnum POLYPHASE</v>
      </c>
      <c r="U280" s="37" t="str">
        <f>_xlfn.CONCAT("Consultar  ",V280)</f>
        <v>Consultar  -</v>
      </c>
      <c r="V280" s="64" t="s">
        <v>27</v>
      </c>
      <c r="W280" s="64" t="s">
        <v>27</v>
      </c>
      <c r="X280" s="72" t="str">
        <f>_xlfn.CONCAT("IFC4X3ADD2-key_",A280)</f>
        <v>IFC4X3ADD2-key_347</v>
      </c>
    </row>
    <row r="281" spans="1:24" ht="7.8" customHeight="1" x14ac:dyDescent="0.15">
      <c r="A281" s="68">
        <v>348</v>
      </c>
      <c r="B281" s="69" t="s">
        <v>594</v>
      </c>
      <c r="C281" s="69" t="s">
        <v>253</v>
      </c>
      <c r="D281" s="69" t="s">
        <v>346</v>
      </c>
      <c r="E281" s="70" t="s">
        <v>595</v>
      </c>
      <c r="F281" s="70" t="s">
        <v>596</v>
      </c>
      <c r="G281" s="70" t="s">
        <v>600</v>
      </c>
      <c r="H281" s="42" t="s">
        <v>3</v>
      </c>
      <c r="I281" s="42" t="s">
        <v>3</v>
      </c>
      <c r="J281" s="41" t="s">
        <v>3</v>
      </c>
      <c r="K281" s="41" t="s">
        <v>3</v>
      </c>
      <c r="L281" s="41" t="s">
        <v>3</v>
      </c>
      <c r="M281" s="41" t="str">
        <f t="shared" si="4"/>
        <v>IfcElectricMotorTypeEnum  some  RELUCTANCESYNCHRONOUS</v>
      </c>
      <c r="N281" s="37" t="str">
        <f>_xlfn.CONCAT("Conceitos: ", B281)</f>
        <v>Conceitos: Motores.Elétricos</v>
      </c>
      <c r="O281" s="37" t="str">
        <f>_xlfn.CONCAT(C281," ")</f>
        <v xml:space="preserve">IfcDistributionFlowElement </v>
      </c>
      <c r="P281" s="37" t="str">
        <f>_xlfn.CONCAT(D281," ")</f>
        <v xml:space="preserve">IfcEnergyConversionDevice </v>
      </c>
      <c r="Q281" s="65" t="str">
        <f>_xlfn.CONCAT(E281," ")</f>
        <v xml:space="preserve">IfcElectricMotor </v>
      </c>
      <c r="R281" s="63" t="str">
        <f>_xlfn.CONCAT(F281, )</f>
        <v>IfcElectricMotorTypeEnum</v>
      </c>
      <c r="S281" s="63" t="str">
        <f>_xlfn.CONCAT(G281, )</f>
        <v>RELUCTANCESYNCHRONOUS</v>
      </c>
      <c r="T281" s="37" t="str">
        <f>_xlfn.CONCAT(SUBSTITUTE(N281, "null", " ")," ",SUBSTITUTE(O281, "null", " ")," ",SUBSTITUTE(P281, "null", " ")," ",SUBSTITUTE(Q281, "null", " ")," ", SUBSTITUTE(R281, "null", " ")," ", SUBSTITUTE(S281, "null", " "))</f>
        <v>Conceitos: Motores.Elétricos IfcDistributionFlowElement  IfcEnergyConversionDevice  IfcElectricMotor  IfcElectricMotorTypeEnum RELUCTANCESYNCHRONOUS</v>
      </c>
      <c r="U281" s="37" t="str">
        <f>_xlfn.CONCAT("Consultar  ",V281)</f>
        <v>Consultar  -</v>
      </c>
      <c r="V281" s="64" t="s">
        <v>27</v>
      </c>
      <c r="W281" s="64" t="s">
        <v>27</v>
      </c>
      <c r="X281" s="72" t="str">
        <f>_xlfn.CONCAT("IFC4X3ADD2-key_",A281)</f>
        <v>IFC4X3ADD2-key_348</v>
      </c>
    </row>
    <row r="282" spans="1:24" ht="7.8" customHeight="1" x14ac:dyDescent="0.15">
      <c r="A282" s="68">
        <v>349</v>
      </c>
      <c r="B282" s="69" t="s">
        <v>594</v>
      </c>
      <c r="C282" s="69" t="s">
        <v>253</v>
      </c>
      <c r="D282" s="69" t="s">
        <v>346</v>
      </c>
      <c r="E282" s="70" t="s">
        <v>595</v>
      </c>
      <c r="F282" s="70" t="s">
        <v>596</v>
      </c>
      <c r="G282" s="70" t="s">
        <v>601</v>
      </c>
      <c r="H282" s="42" t="s">
        <v>3</v>
      </c>
      <c r="I282" s="42" t="s">
        <v>3</v>
      </c>
      <c r="J282" s="41" t="s">
        <v>3</v>
      </c>
      <c r="K282" s="41" t="s">
        <v>3</v>
      </c>
      <c r="L282" s="41" t="s">
        <v>3</v>
      </c>
      <c r="M282" s="41" t="str">
        <f t="shared" si="4"/>
        <v>IfcElectricMotorTypeEnum  some  SYNCHRONOUS</v>
      </c>
      <c r="N282" s="37" t="str">
        <f>_xlfn.CONCAT("Conceitos: ", B282)</f>
        <v>Conceitos: Motores.Elétricos</v>
      </c>
      <c r="O282" s="37" t="str">
        <f>_xlfn.CONCAT(C282," ")</f>
        <v xml:space="preserve">IfcDistributionFlowElement </v>
      </c>
      <c r="P282" s="37" t="str">
        <f>_xlfn.CONCAT(D282," ")</f>
        <v xml:space="preserve">IfcEnergyConversionDevice </v>
      </c>
      <c r="Q282" s="65" t="str">
        <f>_xlfn.CONCAT(E282," ")</f>
        <v xml:space="preserve">IfcElectricMotor </v>
      </c>
      <c r="R282" s="63" t="str">
        <f>_xlfn.CONCAT(F282, )</f>
        <v>IfcElectricMotorTypeEnum</v>
      </c>
      <c r="S282" s="63" t="str">
        <f>_xlfn.CONCAT(G282, )</f>
        <v>SYNCHRONOUS</v>
      </c>
      <c r="T282" s="37" t="str">
        <f>_xlfn.CONCAT(SUBSTITUTE(N282, "null", " ")," ",SUBSTITUTE(O282, "null", " ")," ",SUBSTITUTE(P282, "null", " ")," ",SUBSTITUTE(Q282, "null", " ")," ", SUBSTITUTE(R282, "null", " ")," ", SUBSTITUTE(S282, "null", " "))</f>
        <v>Conceitos: Motores.Elétricos IfcDistributionFlowElement  IfcEnergyConversionDevice  IfcElectricMotor  IfcElectricMotorTypeEnum SYNCHRONOUS</v>
      </c>
      <c r="U282" s="37" t="str">
        <f>_xlfn.CONCAT("Consultar  ",V282)</f>
        <v>Consultar  -</v>
      </c>
      <c r="V282" s="64" t="s">
        <v>27</v>
      </c>
      <c r="W282" s="64" t="s">
        <v>27</v>
      </c>
      <c r="X282" s="72" t="str">
        <f>_xlfn.CONCAT("IFC4X3ADD2-key_",A282)</f>
        <v>IFC4X3ADD2-key_349</v>
      </c>
    </row>
    <row r="283" spans="1:24" ht="7.8" customHeight="1" x14ac:dyDescent="0.15">
      <c r="A283" s="68">
        <v>350</v>
      </c>
      <c r="B283" s="69" t="s">
        <v>602</v>
      </c>
      <c r="C283" s="69" t="s">
        <v>253</v>
      </c>
      <c r="D283" s="69" t="s">
        <v>340</v>
      </c>
      <c r="E283" s="70" t="s">
        <v>603</v>
      </c>
      <c r="F283" s="70" t="s">
        <v>604</v>
      </c>
      <c r="G283" s="70" t="s">
        <v>605</v>
      </c>
      <c r="H283" s="42" t="s">
        <v>3</v>
      </c>
      <c r="I283" s="42" t="s">
        <v>3</v>
      </c>
      <c r="J283" s="41" t="s">
        <v>3</v>
      </c>
      <c r="K283" s="41" t="s">
        <v>3</v>
      </c>
      <c r="L283" s="41" t="s">
        <v>3</v>
      </c>
      <c r="M283" s="41" t="str">
        <f t="shared" si="4"/>
        <v>IfcElectricTimeControlTypeEnum  some  RELAY</v>
      </c>
      <c r="N283" s="37" t="str">
        <f>_xlfn.CONCAT("Conceitos: ", B283)</f>
        <v>Conceitos: Controladores.Elétricos</v>
      </c>
      <c r="O283" s="37" t="str">
        <f>_xlfn.CONCAT(C283," ")</f>
        <v xml:space="preserve">IfcDistributionFlowElement </v>
      </c>
      <c r="P283" s="37" t="str">
        <f>_xlfn.CONCAT(D283," ")</f>
        <v xml:space="preserve">IfcFlowController </v>
      </c>
      <c r="Q283" s="65" t="str">
        <f>_xlfn.CONCAT(E283," ")</f>
        <v xml:space="preserve">IfcElectricTimeControl </v>
      </c>
      <c r="R283" s="63" t="str">
        <f>_xlfn.CONCAT(F283, )</f>
        <v>IfcElectricTimeControlTypeEnum</v>
      </c>
      <c r="S283" s="63" t="str">
        <f>_xlfn.CONCAT(G283, )</f>
        <v>RELAY</v>
      </c>
      <c r="T283" s="37" t="str">
        <f>_xlfn.CONCAT(SUBSTITUTE(N283, "null", " ")," ",SUBSTITUTE(O283, "null", " ")," ",SUBSTITUTE(P283, "null", " ")," ",SUBSTITUTE(Q283, "null", " ")," ", SUBSTITUTE(R283, "null", " ")," ", SUBSTITUTE(S283, "null", " "))</f>
        <v>Conceitos: Controladores.Elétricos IfcDistributionFlowElement  IfcFlowController  IfcElectricTimeControl  IfcElectricTimeControlTypeEnum RELAY</v>
      </c>
      <c r="U283" s="37" t="str">
        <f>_xlfn.CONCAT("Consultar  ",V283)</f>
        <v>Consultar  -</v>
      </c>
      <c r="V283" s="64" t="s">
        <v>27</v>
      </c>
      <c r="W283" s="64" t="s">
        <v>27</v>
      </c>
      <c r="X283" s="72" t="str">
        <f>_xlfn.CONCAT("IFC4X3ADD2-key_",A283)</f>
        <v>IFC4X3ADD2-key_350</v>
      </c>
    </row>
    <row r="284" spans="1:24" ht="7.8" customHeight="1" x14ac:dyDescent="0.15">
      <c r="A284" s="68">
        <v>351</v>
      </c>
      <c r="B284" s="69" t="s">
        <v>602</v>
      </c>
      <c r="C284" s="69" t="s">
        <v>253</v>
      </c>
      <c r="D284" s="69" t="s">
        <v>340</v>
      </c>
      <c r="E284" s="70" t="s">
        <v>603</v>
      </c>
      <c r="F284" s="70" t="s">
        <v>604</v>
      </c>
      <c r="G284" s="70" t="s">
        <v>606</v>
      </c>
      <c r="H284" s="42" t="s">
        <v>3</v>
      </c>
      <c r="I284" s="42" t="s">
        <v>3</v>
      </c>
      <c r="J284" s="41" t="s">
        <v>3</v>
      </c>
      <c r="K284" s="41" t="s">
        <v>3</v>
      </c>
      <c r="L284" s="41" t="s">
        <v>3</v>
      </c>
      <c r="M284" s="41" t="str">
        <f t="shared" si="4"/>
        <v>IfcElectricTimeControlTypeEnum  some  TIMECLOCK</v>
      </c>
      <c r="N284" s="37" t="str">
        <f>_xlfn.CONCAT("Conceitos: ", B284)</f>
        <v>Conceitos: Controladores.Elétricos</v>
      </c>
      <c r="O284" s="37" t="str">
        <f>_xlfn.CONCAT(C284," ")</f>
        <v xml:space="preserve">IfcDistributionFlowElement </v>
      </c>
      <c r="P284" s="37" t="str">
        <f>_xlfn.CONCAT(D284," ")</f>
        <v xml:space="preserve">IfcFlowController </v>
      </c>
      <c r="Q284" s="65" t="str">
        <f>_xlfn.CONCAT(E284," ")</f>
        <v xml:space="preserve">IfcElectricTimeControl </v>
      </c>
      <c r="R284" s="63" t="str">
        <f>_xlfn.CONCAT(F284, )</f>
        <v>IfcElectricTimeControlTypeEnum</v>
      </c>
      <c r="S284" s="63" t="str">
        <f>_xlfn.CONCAT(G284, )</f>
        <v>TIMECLOCK</v>
      </c>
      <c r="T284" s="37" t="str">
        <f>_xlfn.CONCAT(SUBSTITUTE(N284, "null", " ")," ",SUBSTITUTE(O284, "null", " ")," ",SUBSTITUTE(P284, "null", " ")," ",SUBSTITUTE(Q284, "null", " ")," ", SUBSTITUTE(R284, "null", " ")," ", SUBSTITUTE(S284, "null", " "))</f>
        <v>Conceitos: Controladores.Elétricos IfcDistributionFlowElement  IfcFlowController  IfcElectricTimeControl  IfcElectricTimeControlTypeEnum TIMECLOCK</v>
      </c>
      <c r="U284" s="37" t="str">
        <f>_xlfn.CONCAT("Consultar  ",V284)</f>
        <v>Consultar  -</v>
      </c>
      <c r="V284" s="64" t="s">
        <v>27</v>
      </c>
      <c r="W284" s="64" t="s">
        <v>27</v>
      </c>
      <c r="X284" s="72" t="str">
        <f>_xlfn.CONCAT("IFC4X3ADD2-key_",A284)</f>
        <v>IFC4X3ADD2-key_351</v>
      </c>
    </row>
    <row r="285" spans="1:24" ht="7.8" customHeight="1" x14ac:dyDescent="0.15">
      <c r="A285" s="68">
        <v>352</v>
      </c>
      <c r="B285" s="69" t="s">
        <v>602</v>
      </c>
      <c r="C285" s="69" t="s">
        <v>253</v>
      </c>
      <c r="D285" s="69" t="s">
        <v>340</v>
      </c>
      <c r="E285" s="70" t="s">
        <v>603</v>
      </c>
      <c r="F285" s="70" t="s">
        <v>604</v>
      </c>
      <c r="G285" s="70" t="s">
        <v>607</v>
      </c>
      <c r="H285" s="42" t="s">
        <v>3</v>
      </c>
      <c r="I285" s="42" t="s">
        <v>3</v>
      </c>
      <c r="J285" s="41" t="s">
        <v>3</v>
      </c>
      <c r="K285" s="41" t="s">
        <v>3</v>
      </c>
      <c r="L285" s="41" t="s">
        <v>3</v>
      </c>
      <c r="M285" s="41" t="str">
        <f t="shared" si="4"/>
        <v>IfcElectricTimeControlTypeEnum  some  TIMEDELAY</v>
      </c>
      <c r="N285" s="37" t="str">
        <f>_xlfn.CONCAT("Conceitos: ", B285)</f>
        <v>Conceitos: Controladores.Elétricos</v>
      </c>
      <c r="O285" s="37" t="str">
        <f>_xlfn.CONCAT(C285," ")</f>
        <v xml:space="preserve">IfcDistributionFlowElement </v>
      </c>
      <c r="P285" s="37" t="str">
        <f>_xlfn.CONCAT(D285," ")</f>
        <v xml:space="preserve">IfcFlowController </v>
      </c>
      <c r="Q285" s="65" t="str">
        <f>_xlfn.CONCAT(E285," ")</f>
        <v xml:space="preserve">IfcElectricTimeControl </v>
      </c>
      <c r="R285" s="63" t="str">
        <f>_xlfn.CONCAT(F285, )</f>
        <v>IfcElectricTimeControlTypeEnum</v>
      </c>
      <c r="S285" s="63" t="str">
        <f>_xlfn.CONCAT(G285, )</f>
        <v>TIMEDELAY</v>
      </c>
      <c r="T285" s="37" t="str">
        <f>_xlfn.CONCAT(SUBSTITUTE(N285, "null", " ")," ",SUBSTITUTE(O285, "null", " ")," ",SUBSTITUTE(P285, "null", " ")," ",SUBSTITUTE(Q285, "null", " ")," ", SUBSTITUTE(R285, "null", " ")," ", SUBSTITUTE(S285, "null", " "))</f>
        <v>Conceitos: Controladores.Elétricos IfcDistributionFlowElement  IfcFlowController  IfcElectricTimeControl  IfcElectricTimeControlTypeEnum TIMEDELAY</v>
      </c>
      <c r="U285" s="37" t="str">
        <f>_xlfn.CONCAT("Consultar  ",V285)</f>
        <v>Consultar  -</v>
      </c>
      <c r="V285" s="64" t="s">
        <v>27</v>
      </c>
      <c r="W285" s="64" t="s">
        <v>27</v>
      </c>
      <c r="X285" s="72" t="str">
        <f>_xlfn.CONCAT("IFC4X3ADD2-key_",A285)</f>
        <v>IFC4X3ADD2-key_352</v>
      </c>
    </row>
    <row r="286" spans="1:24" ht="7.8" customHeight="1" x14ac:dyDescent="0.15">
      <c r="A286" s="68">
        <v>353</v>
      </c>
      <c r="B286" s="69" t="s">
        <v>608</v>
      </c>
      <c r="C286" s="69" t="s">
        <v>253</v>
      </c>
      <c r="D286" s="69" t="s">
        <v>346</v>
      </c>
      <c r="E286" s="70" t="s">
        <v>609</v>
      </c>
      <c r="F286" s="70" t="s">
        <v>610</v>
      </c>
      <c r="G286" s="70" t="s">
        <v>611</v>
      </c>
      <c r="H286" s="42" t="s">
        <v>3</v>
      </c>
      <c r="I286" s="42" t="s">
        <v>3</v>
      </c>
      <c r="J286" s="41" t="s">
        <v>3</v>
      </c>
      <c r="K286" s="41" t="s">
        <v>3</v>
      </c>
      <c r="L286" s="41" t="s">
        <v>3</v>
      </c>
      <c r="M286" s="41" t="str">
        <f t="shared" si="4"/>
        <v>IfcEngineTypeEnum  some  EXTERNALCOMBUSTION</v>
      </c>
      <c r="N286" s="37" t="str">
        <f>_xlfn.CONCAT("Conceitos: ", B286)</f>
        <v>Conceitos: Máquinas.de.Combustão</v>
      </c>
      <c r="O286" s="37" t="str">
        <f>_xlfn.CONCAT(C286," ")</f>
        <v xml:space="preserve">IfcDistributionFlowElement </v>
      </c>
      <c r="P286" s="37" t="str">
        <f>_xlfn.CONCAT(D286," ")</f>
        <v xml:space="preserve">IfcEnergyConversionDevice </v>
      </c>
      <c r="Q286" s="65" t="str">
        <f>_xlfn.CONCAT(E286," ")</f>
        <v xml:space="preserve">IfcEngine </v>
      </c>
      <c r="R286" s="63" t="str">
        <f>_xlfn.CONCAT(F286, )</f>
        <v>IfcEngineTypeEnum</v>
      </c>
      <c r="S286" s="63" t="str">
        <f>_xlfn.CONCAT(G286, )</f>
        <v>EXTERNALCOMBUSTION</v>
      </c>
      <c r="T286" s="37" t="str">
        <f>_xlfn.CONCAT(SUBSTITUTE(N286, "null", " ")," ",SUBSTITUTE(O286, "null", " ")," ",SUBSTITUTE(P286, "null", " ")," ",SUBSTITUTE(Q286, "null", " ")," ", SUBSTITUTE(R286, "null", " ")," ", SUBSTITUTE(S286, "null", " "))</f>
        <v>Conceitos: Máquinas.de.Combustão IfcDistributionFlowElement  IfcEnergyConversionDevice  IfcEngine  IfcEngineTypeEnum EXTERNALCOMBUSTION</v>
      </c>
      <c r="U286" s="37" t="str">
        <f>_xlfn.CONCAT("Consultar  ",V286)</f>
        <v>Consultar  -</v>
      </c>
      <c r="V286" s="64" t="s">
        <v>27</v>
      </c>
      <c r="W286" s="64" t="s">
        <v>27</v>
      </c>
      <c r="X286" s="72" t="str">
        <f>_xlfn.CONCAT("IFC4X3ADD2-key_",A286)</f>
        <v>IFC4X3ADD2-key_353</v>
      </c>
    </row>
    <row r="287" spans="1:24" ht="7.8" customHeight="1" x14ac:dyDescent="0.15">
      <c r="A287" s="68">
        <v>354</v>
      </c>
      <c r="B287" s="69" t="s">
        <v>608</v>
      </c>
      <c r="C287" s="69" t="s">
        <v>253</v>
      </c>
      <c r="D287" s="69" t="s">
        <v>346</v>
      </c>
      <c r="E287" s="70" t="s">
        <v>609</v>
      </c>
      <c r="F287" s="70" t="s">
        <v>610</v>
      </c>
      <c r="G287" s="70" t="s">
        <v>612</v>
      </c>
      <c r="H287" s="42" t="s">
        <v>3</v>
      </c>
      <c r="I287" s="42" t="s">
        <v>3</v>
      </c>
      <c r="J287" s="41" t="s">
        <v>3</v>
      </c>
      <c r="K287" s="41" t="s">
        <v>3</v>
      </c>
      <c r="L287" s="41" t="s">
        <v>3</v>
      </c>
      <c r="M287" s="41" t="str">
        <f t="shared" si="4"/>
        <v>IfcEngineTypeEnum  some  INTERNALCOMBUSTION</v>
      </c>
      <c r="N287" s="37" t="str">
        <f>_xlfn.CONCAT("Conceitos: ", B287)</f>
        <v>Conceitos: Máquinas.de.Combustão</v>
      </c>
      <c r="O287" s="37" t="str">
        <f>_xlfn.CONCAT(C287," ")</f>
        <v xml:space="preserve">IfcDistributionFlowElement </v>
      </c>
      <c r="P287" s="37" t="str">
        <f>_xlfn.CONCAT(D287," ")</f>
        <v xml:space="preserve">IfcEnergyConversionDevice </v>
      </c>
      <c r="Q287" s="65" t="str">
        <f>_xlfn.CONCAT(E287," ")</f>
        <v xml:space="preserve">IfcEngine </v>
      </c>
      <c r="R287" s="63" t="str">
        <f>_xlfn.CONCAT(F287, )</f>
        <v>IfcEngineTypeEnum</v>
      </c>
      <c r="S287" s="63" t="str">
        <f>_xlfn.CONCAT(G287, )</f>
        <v>INTERNALCOMBUSTION</v>
      </c>
      <c r="T287" s="37" t="str">
        <f>_xlfn.CONCAT(SUBSTITUTE(N287, "null", " ")," ",SUBSTITUTE(O287, "null", " ")," ",SUBSTITUTE(P287, "null", " ")," ",SUBSTITUTE(Q287, "null", " ")," ", SUBSTITUTE(R287, "null", " ")," ", SUBSTITUTE(S287, "null", " "))</f>
        <v>Conceitos: Máquinas.de.Combustão IfcDistributionFlowElement  IfcEnergyConversionDevice  IfcEngine  IfcEngineTypeEnum INTERNALCOMBUSTION</v>
      </c>
      <c r="U287" s="37" t="str">
        <f>_xlfn.CONCAT("Consultar  ",V287)</f>
        <v>Consultar  -</v>
      </c>
      <c r="V287" s="64" t="s">
        <v>27</v>
      </c>
      <c r="W287" s="64" t="s">
        <v>27</v>
      </c>
      <c r="X287" s="72" t="str">
        <f>_xlfn.CONCAT("IFC4X3ADD2-key_",A287)</f>
        <v>IFC4X3ADD2-key_354</v>
      </c>
    </row>
    <row r="288" spans="1:24" ht="7.8" customHeight="1" x14ac:dyDescent="0.15">
      <c r="A288" s="68">
        <v>355</v>
      </c>
      <c r="B288" s="69" t="s">
        <v>613</v>
      </c>
      <c r="C288" s="69" t="s">
        <v>253</v>
      </c>
      <c r="D288" s="69" t="s">
        <v>346</v>
      </c>
      <c r="E288" s="70" t="s">
        <v>614</v>
      </c>
      <c r="F288" s="70" t="s">
        <v>615</v>
      </c>
      <c r="G288" s="70" t="s">
        <v>616</v>
      </c>
      <c r="H288" s="42" t="s">
        <v>3</v>
      </c>
      <c r="I288" s="42" t="s">
        <v>3</v>
      </c>
      <c r="J288" s="41" t="s">
        <v>3</v>
      </c>
      <c r="K288" s="41" t="s">
        <v>3</v>
      </c>
      <c r="L288" s="41" t="s">
        <v>3</v>
      </c>
      <c r="M288" s="41" t="str">
        <f t="shared" si="4"/>
        <v>IfcEvaporativeCoolerTypeEnum  some  DIRECTEVAPORATIVEAIRWASHER</v>
      </c>
      <c r="N288" s="37" t="str">
        <f>_xlfn.CONCAT("Conceitos: ", B288)</f>
        <v>Conceitos: Evaporadoras.ArCond.</v>
      </c>
      <c r="O288" s="37" t="str">
        <f>_xlfn.CONCAT(C288," ")</f>
        <v xml:space="preserve">IfcDistributionFlowElement </v>
      </c>
      <c r="P288" s="37" t="str">
        <f>_xlfn.CONCAT(D288," ")</f>
        <v xml:space="preserve">IfcEnergyConversionDevice </v>
      </c>
      <c r="Q288" s="65" t="str">
        <f>_xlfn.CONCAT(E288," ")</f>
        <v xml:space="preserve">IfcEvaporativeCooler </v>
      </c>
      <c r="R288" s="63" t="str">
        <f>_xlfn.CONCAT(F288, )</f>
        <v>IfcEvaporativeCoolerTypeEnum</v>
      </c>
      <c r="S288" s="63" t="str">
        <f>_xlfn.CONCAT(G288, )</f>
        <v>DIRECTEVAPORATIVEAIRWASHER</v>
      </c>
      <c r="T288" s="37" t="str">
        <f>_xlfn.CONCAT(SUBSTITUTE(N288, "null", " ")," ",SUBSTITUTE(O288, "null", " ")," ",SUBSTITUTE(P288, "null", " ")," ",SUBSTITUTE(Q288, "null", " ")," ", SUBSTITUTE(R288, "null", " ")," ", SUBSTITUTE(S288, "null", " "))</f>
        <v>Conceitos: Evaporadoras.ArCond. IfcDistributionFlowElement  IfcEnergyConversionDevice  IfcEvaporativeCooler  IfcEvaporativeCoolerTypeEnum DIRECTEVAPORATIVEAIRWASHER</v>
      </c>
      <c r="U288" s="37" t="str">
        <f>_xlfn.CONCAT("Consultar  ",V288)</f>
        <v>Consultar  -</v>
      </c>
      <c r="V288" s="64" t="s">
        <v>27</v>
      </c>
      <c r="W288" s="64" t="s">
        <v>27</v>
      </c>
      <c r="X288" s="72" t="str">
        <f>_xlfn.CONCAT("IFC4X3ADD2-key_",A288)</f>
        <v>IFC4X3ADD2-key_355</v>
      </c>
    </row>
    <row r="289" spans="1:24" ht="7.8" customHeight="1" x14ac:dyDescent="0.15">
      <c r="A289" s="68">
        <v>356</v>
      </c>
      <c r="B289" s="69" t="s">
        <v>613</v>
      </c>
      <c r="C289" s="69" t="s">
        <v>253</v>
      </c>
      <c r="D289" s="69" t="s">
        <v>346</v>
      </c>
      <c r="E289" s="70" t="s">
        <v>614</v>
      </c>
      <c r="F289" s="70" t="s">
        <v>615</v>
      </c>
      <c r="G289" s="70" t="s">
        <v>617</v>
      </c>
      <c r="H289" s="42" t="s">
        <v>3</v>
      </c>
      <c r="I289" s="42" t="s">
        <v>3</v>
      </c>
      <c r="J289" s="41" t="s">
        <v>3</v>
      </c>
      <c r="K289" s="41" t="s">
        <v>3</v>
      </c>
      <c r="L289" s="41" t="s">
        <v>3</v>
      </c>
      <c r="M289" s="41" t="str">
        <f t="shared" si="4"/>
        <v>IfcEvaporativeCoolerTypeEnum  some  DIRECTEVAPORATIVEPACKAGEDROTARYAIRCOOLER</v>
      </c>
      <c r="N289" s="37" t="str">
        <f>_xlfn.CONCAT("Conceitos: ", B289)</f>
        <v>Conceitos: Evaporadoras.ArCond.</v>
      </c>
      <c r="O289" s="37" t="str">
        <f>_xlfn.CONCAT(C289," ")</f>
        <v xml:space="preserve">IfcDistributionFlowElement </v>
      </c>
      <c r="P289" s="37" t="str">
        <f>_xlfn.CONCAT(D289," ")</f>
        <v xml:space="preserve">IfcEnergyConversionDevice </v>
      </c>
      <c r="Q289" s="65" t="str">
        <f>_xlfn.CONCAT(E289," ")</f>
        <v xml:space="preserve">IfcEvaporativeCooler </v>
      </c>
      <c r="R289" s="63" t="str">
        <f>_xlfn.CONCAT(F289, )</f>
        <v>IfcEvaporativeCoolerTypeEnum</v>
      </c>
      <c r="S289" s="63" t="str">
        <f>_xlfn.CONCAT(G289, )</f>
        <v>DIRECTEVAPORATIVEPACKAGEDROTARYAIRCOOLER</v>
      </c>
      <c r="T289" s="37" t="str">
        <f>_xlfn.CONCAT(SUBSTITUTE(N289, "null", " ")," ",SUBSTITUTE(O289, "null", " ")," ",SUBSTITUTE(P289, "null", " ")," ",SUBSTITUTE(Q289, "null", " ")," ", SUBSTITUTE(R289, "null", " ")," ", SUBSTITUTE(S289, "null", " "))</f>
        <v>Conceitos: Evaporadoras.ArCond. IfcDistributionFlowElement  IfcEnergyConversionDevice  IfcEvaporativeCooler  IfcEvaporativeCoolerTypeEnum DIRECTEVAPORATIVEPACKAGEDROTARYAIRCOOLER</v>
      </c>
      <c r="U289" s="37" t="str">
        <f>_xlfn.CONCAT("Consultar  ",V289)</f>
        <v>Consultar  -</v>
      </c>
      <c r="V289" s="64" t="s">
        <v>27</v>
      </c>
      <c r="W289" s="64" t="s">
        <v>27</v>
      </c>
      <c r="X289" s="72" t="str">
        <f>_xlfn.CONCAT("IFC4X3ADD2-key_",A289)</f>
        <v>IFC4X3ADD2-key_356</v>
      </c>
    </row>
    <row r="290" spans="1:24" ht="7.8" customHeight="1" x14ac:dyDescent="0.15">
      <c r="A290" s="68">
        <v>357</v>
      </c>
      <c r="B290" s="69" t="s">
        <v>613</v>
      </c>
      <c r="C290" s="69" t="s">
        <v>253</v>
      </c>
      <c r="D290" s="69" t="s">
        <v>346</v>
      </c>
      <c r="E290" s="70" t="s">
        <v>614</v>
      </c>
      <c r="F290" s="70" t="s">
        <v>615</v>
      </c>
      <c r="G290" s="70" t="s">
        <v>618</v>
      </c>
      <c r="H290" s="42" t="s">
        <v>3</v>
      </c>
      <c r="I290" s="42" t="s">
        <v>3</v>
      </c>
      <c r="J290" s="41" t="s">
        <v>3</v>
      </c>
      <c r="K290" s="41" t="s">
        <v>3</v>
      </c>
      <c r="L290" s="41" t="s">
        <v>3</v>
      </c>
      <c r="M290" s="41" t="str">
        <f t="shared" si="4"/>
        <v>IfcEvaporativeCoolerTypeEnum  some  DIRECTEVAPORATIVERANDOMMEDIAAIRCOOLER</v>
      </c>
      <c r="N290" s="37" t="str">
        <f>_xlfn.CONCAT("Conceitos: ", B290)</f>
        <v>Conceitos: Evaporadoras.ArCond.</v>
      </c>
      <c r="O290" s="37" t="str">
        <f>_xlfn.CONCAT(C290," ")</f>
        <v xml:space="preserve">IfcDistributionFlowElement </v>
      </c>
      <c r="P290" s="37" t="str">
        <f>_xlfn.CONCAT(D290," ")</f>
        <v xml:space="preserve">IfcEnergyConversionDevice </v>
      </c>
      <c r="Q290" s="65" t="str">
        <f>_xlfn.CONCAT(E290," ")</f>
        <v xml:space="preserve">IfcEvaporativeCooler </v>
      </c>
      <c r="R290" s="63" t="str">
        <f>_xlfn.CONCAT(F290, )</f>
        <v>IfcEvaporativeCoolerTypeEnum</v>
      </c>
      <c r="S290" s="63" t="str">
        <f>_xlfn.CONCAT(G290, )</f>
        <v>DIRECTEVAPORATIVERANDOMMEDIAAIRCOOLER</v>
      </c>
      <c r="T290" s="37" t="str">
        <f>_xlfn.CONCAT(SUBSTITUTE(N290, "null", " ")," ",SUBSTITUTE(O290, "null", " ")," ",SUBSTITUTE(P290, "null", " ")," ",SUBSTITUTE(Q290, "null", " ")," ", SUBSTITUTE(R290, "null", " ")," ", SUBSTITUTE(S290, "null", " "))</f>
        <v>Conceitos: Evaporadoras.ArCond. IfcDistributionFlowElement  IfcEnergyConversionDevice  IfcEvaporativeCooler  IfcEvaporativeCoolerTypeEnum DIRECTEVAPORATIVERANDOMMEDIAAIRCOOLER</v>
      </c>
      <c r="U290" s="37" t="str">
        <f>_xlfn.CONCAT("Consultar  ",V290)</f>
        <v>Consultar  -</v>
      </c>
      <c r="V290" s="64" t="s">
        <v>27</v>
      </c>
      <c r="W290" s="64" t="s">
        <v>27</v>
      </c>
      <c r="X290" s="72" t="str">
        <f>_xlfn.CONCAT("IFC4X3ADD2-key_",A290)</f>
        <v>IFC4X3ADD2-key_357</v>
      </c>
    </row>
    <row r="291" spans="1:24" ht="7.8" customHeight="1" x14ac:dyDescent="0.15">
      <c r="A291" s="68">
        <v>358</v>
      </c>
      <c r="B291" s="69" t="s">
        <v>613</v>
      </c>
      <c r="C291" s="69" t="s">
        <v>253</v>
      </c>
      <c r="D291" s="69" t="s">
        <v>346</v>
      </c>
      <c r="E291" s="70" t="s">
        <v>614</v>
      </c>
      <c r="F291" s="70" t="s">
        <v>615</v>
      </c>
      <c r="G291" s="70" t="s">
        <v>619</v>
      </c>
      <c r="H291" s="42" t="s">
        <v>3</v>
      </c>
      <c r="I291" s="42" t="s">
        <v>3</v>
      </c>
      <c r="J291" s="41" t="s">
        <v>3</v>
      </c>
      <c r="K291" s="41" t="s">
        <v>3</v>
      </c>
      <c r="L291" s="41" t="s">
        <v>3</v>
      </c>
      <c r="M291" s="41" t="str">
        <f t="shared" si="4"/>
        <v>IfcEvaporativeCoolerTypeEnum  some  DIRECTEVAPORATIVERIGIDMEDIAAIRCOOLER</v>
      </c>
      <c r="N291" s="37" t="str">
        <f>_xlfn.CONCAT("Conceitos: ", B291)</f>
        <v>Conceitos: Evaporadoras.ArCond.</v>
      </c>
      <c r="O291" s="37" t="str">
        <f>_xlfn.CONCAT(C291," ")</f>
        <v xml:space="preserve">IfcDistributionFlowElement </v>
      </c>
      <c r="P291" s="37" t="str">
        <f>_xlfn.CONCAT(D291," ")</f>
        <v xml:space="preserve">IfcEnergyConversionDevice </v>
      </c>
      <c r="Q291" s="65" t="str">
        <f>_xlfn.CONCAT(E291," ")</f>
        <v xml:space="preserve">IfcEvaporativeCooler </v>
      </c>
      <c r="R291" s="63" t="str">
        <f>_xlfn.CONCAT(F291, )</f>
        <v>IfcEvaporativeCoolerTypeEnum</v>
      </c>
      <c r="S291" s="63" t="str">
        <f>_xlfn.CONCAT(G291, )</f>
        <v>DIRECTEVAPORATIVERIGIDMEDIAAIRCOOLER</v>
      </c>
      <c r="T291" s="37" t="str">
        <f>_xlfn.CONCAT(SUBSTITUTE(N291, "null", " ")," ",SUBSTITUTE(O291, "null", " ")," ",SUBSTITUTE(P291, "null", " ")," ",SUBSTITUTE(Q291, "null", " ")," ", SUBSTITUTE(R291, "null", " ")," ", SUBSTITUTE(S291, "null", " "))</f>
        <v>Conceitos: Evaporadoras.ArCond. IfcDistributionFlowElement  IfcEnergyConversionDevice  IfcEvaporativeCooler  IfcEvaporativeCoolerTypeEnum DIRECTEVAPORATIVERIGIDMEDIAAIRCOOLER</v>
      </c>
      <c r="U291" s="37" t="str">
        <f>_xlfn.CONCAT("Consultar  ",V291)</f>
        <v>Consultar  -</v>
      </c>
      <c r="V291" s="64" t="s">
        <v>27</v>
      </c>
      <c r="W291" s="64" t="s">
        <v>27</v>
      </c>
      <c r="X291" s="72" t="str">
        <f>_xlfn.CONCAT("IFC4X3ADD2-key_",A291)</f>
        <v>IFC4X3ADD2-key_358</v>
      </c>
    </row>
    <row r="292" spans="1:24" ht="7.8" customHeight="1" x14ac:dyDescent="0.15">
      <c r="A292" s="68">
        <v>359</v>
      </c>
      <c r="B292" s="69" t="s">
        <v>613</v>
      </c>
      <c r="C292" s="69" t="s">
        <v>253</v>
      </c>
      <c r="D292" s="69" t="s">
        <v>346</v>
      </c>
      <c r="E292" s="70" t="s">
        <v>614</v>
      </c>
      <c r="F292" s="70" t="s">
        <v>615</v>
      </c>
      <c r="G292" s="70" t="s">
        <v>620</v>
      </c>
      <c r="H292" s="42" t="s">
        <v>3</v>
      </c>
      <c r="I292" s="42" t="s">
        <v>3</v>
      </c>
      <c r="J292" s="41" t="s">
        <v>3</v>
      </c>
      <c r="K292" s="41" t="s">
        <v>3</v>
      </c>
      <c r="L292" s="41" t="s">
        <v>3</v>
      </c>
      <c r="M292" s="41" t="str">
        <f t="shared" si="4"/>
        <v>IfcEvaporativeCoolerTypeEnum  some  DIRECTEVAPORATIVESLINGERSPACKAGEDAIRCOOLER</v>
      </c>
      <c r="N292" s="37" t="str">
        <f>_xlfn.CONCAT("Conceitos: ", B292)</f>
        <v>Conceitos: Evaporadoras.ArCond.</v>
      </c>
      <c r="O292" s="37" t="str">
        <f>_xlfn.CONCAT(C292," ")</f>
        <v xml:space="preserve">IfcDistributionFlowElement </v>
      </c>
      <c r="P292" s="37" t="str">
        <f>_xlfn.CONCAT(D292," ")</f>
        <v xml:space="preserve">IfcEnergyConversionDevice </v>
      </c>
      <c r="Q292" s="65" t="str">
        <f>_xlfn.CONCAT(E292," ")</f>
        <v xml:space="preserve">IfcEvaporativeCooler </v>
      </c>
      <c r="R292" s="63" t="str">
        <f>_xlfn.CONCAT(F292, )</f>
        <v>IfcEvaporativeCoolerTypeEnum</v>
      </c>
      <c r="S292" s="63" t="str">
        <f>_xlfn.CONCAT(G292, )</f>
        <v>DIRECTEVAPORATIVESLINGERSPACKAGEDAIRCOOLER</v>
      </c>
      <c r="T292" s="37" t="str">
        <f>_xlfn.CONCAT(SUBSTITUTE(N292, "null", " ")," ",SUBSTITUTE(O292, "null", " ")," ",SUBSTITUTE(P292, "null", " ")," ",SUBSTITUTE(Q292, "null", " ")," ", SUBSTITUTE(R292, "null", " ")," ", SUBSTITUTE(S292, "null", " "))</f>
        <v>Conceitos: Evaporadoras.ArCond. IfcDistributionFlowElement  IfcEnergyConversionDevice  IfcEvaporativeCooler  IfcEvaporativeCoolerTypeEnum DIRECTEVAPORATIVESLINGERSPACKAGEDAIRCOOLER</v>
      </c>
      <c r="U292" s="37" t="str">
        <f>_xlfn.CONCAT("Consultar  ",V292)</f>
        <v>Consultar  -</v>
      </c>
      <c r="V292" s="64" t="s">
        <v>27</v>
      </c>
      <c r="W292" s="64" t="s">
        <v>27</v>
      </c>
      <c r="X292" s="72" t="str">
        <f>_xlfn.CONCAT("IFC4X3ADD2-key_",A292)</f>
        <v>IFC4X3ADD2-key_359</v>
      </c>
    </row>
    <row r="293" spans="1:24" ht="7.8" customHeight="1" x14ac:dyDescent="0.15">
      <c r="A293" s="68">
        <v>360</v>
      </c>
      <c r="B293" s="69" t="s">
        <v>613</v>
      </c>
      <c r="C293" s="69" t="s">
        <v>253</v>
      </c>
      <c r="D293" s="69" t="s">
        <v>346</v>
      </c>
      <c r="E293" s="70" t="s">
        <v>614</v>
      </c>
      <c r="F293" s="70" t="s">
        <v>615</v>
      </c>
      <c r="G293" s="70" t="s">
        <v>621</v>
      </c>
      <c r="H293" s="42" t="s">
        <v>3</v>
      </c>
      <c r="I293" s="42" t="s">
        <v>3</v>
      </c>
      <c r="J293" s="41" t="s">
        <v>3</v>
      </c>
      <c r="K293" s="41" t="s">
        <v>3</v>
      </c>
      <c r="L293" s="41" t="s">
        <v>3</v>
      </c>
      <c r="M293" s="41" t="str">
        <f t="shared" si="4"/>
        <v>IfcEvaporativeCoolerTypeEnum  some  INDIRECTDIRECTCOMBINATION</v>
      </c>
      <c r="N293" s="37" t="str">
        <f>_xlfn.CONCAT("Conceitos: ", B293)</f>
        <v>Conceitos: Evaporadoras.ArCond.</v>
      </c>
      <c r="O293" s="37" t="str">
        <f>_xlfn.CONCAT(C293," ")</f>
        <v xml:space="preserve">IfcDistributionFlowElement </v>
      </c>
      <c r="P293" s="37" t="str">
        <f>_xlfn.CONCAT(D293," ")</f>
        <v xml:space="preserve">IfcEnergyConversionDevice </v>
      </c>
      <c r="Q293" s="65" t="str">
        <f>_xlfn.CONCAT(E293," ")</f>
        <v xml:space="preserve">IfcEvaporativeCooler </v>
      </c>
      <c r="R293" s="63" t="str">
        <f>_xlfn.CONCAT(F293, )</f>
        <v>IfcEvaporativeCoolerTypeEnum</v>
      </c>
      <c r="S293" s="63" t="str">
        <f>_xlfn.CONCAT(G293, )</f>
        <v>INDIRECTDIRECTCOMBINATION</v>
      </c>
      <c r="T293" s="37" t="str">
        <f>_xlfn.CONCAT(SUBSTITUTE(N293, "null", " ")," ",SUBSTITUTE(O293, "null", " ")," ",SUBSTITUTE(P293, "null", " ")," ",SUBSTITUTE(Q293, "null", " ")," ", SUBSTITUTE(R293, "null", " ")," ", SUBSTITUTE(S293, "null", " "))</f>
        <v>Conceitos: Evaporadoras.ArCond. IfcDistributionFlowElement  IfcEnergyConversionDevice  IfcEvaporativeCooler  IfcEvaporativeCoolerTypeEnum INDIRECTDIRECTCOMBINATION</v>
      </c>
      <c r="U293" s="37" t="str">
        <f>_xlfn.CONCAT("Consultar  ",V293)</f>
        <v>Consultar  -</v>
      </c>
      <c r="V293" s="64" t="s">
        <v>27</v>
      </c>
      <c r="W293" s="64" t="s">
        <v>27</v>
      </c>
      <c r="X293" s="72" t="str">
        <f>_xlfn.CONCAT("IFC4X3ADD2-key_",A293)</f>
        <v>IFC4X3ADD2-key_360</v>
      </c>
    </row>
    <row r="294" spans="1:24" ht="7.8" customHeight="1" x14ac:dyDescent="0.15">
      <c r="A294" s="68">
        <v>361</v>
      </c>
      <c r="B294" s="69" t="s">
        <v>613</v>
      </c>
      <c r="C294" s="69" t="s">
        <v>253</v>
      </c>
      <c r="D294" s="69" t="s">
        <v>346</v>
      </c>
      <c r="E294" s="70" t="s">
        <v>614</v>
      </c>
      <c r="F294" s="70" t="s">
        <v>615</v>
      </c>
      <c r="G294" s="70" t="s">
        <v>622</v>
      </c>
      <c r="H294" s="42" t="s">
        <v>3</v>
      </c>
      <c r="I294" s="42" t="s">
        <v>3</v>
      </c>
      <c r="J294" s="41" t="s">
        <v>3</v>
      </c>
      <c r="K294" s="41" t="s">
        <v>3</v>
      </c>
      <c r="L294" s="41" t="s">
        <v>3</v>
      </c>
      <c r="M294" s="41" t="str">
        <f t="shared" si="4"/>
        <v>IfcEvaporativeCoolerTypeEnum  some  INDIRECTEVAPORATIVECOOLINGTOWERORCOILCOOLER</v>
      </c>
      <c r="N294" s="37" t="str">
        <f>_xlfn.CONCAT("Conceitos: ", B294)</f>
        <v>Conceitos: Evaporadoras.ArCond.</v>
      </c>
      <c r="O294" s="37" t="str">
        <f>_xlfn.CONCAT(C294," ")</f>
        <v xml:space="preserve">IfcDistributionFlowElement </v>
      </c>
      <c r="P294" s="37" t="str">
        <f>_xlfn.CONCAT(D294," ")</f>
        <v xml:space="preserve">IfcEnergyConversionDevice </v>
      </c>
      <c r="Q294" s="65" t="str">
        <f>_xlfn.CONCAT(E294," ")</f>
        <v xml:space="preserve">IfcEvaporativeCooler </v>
      </c>
      <c r="R294" s="63" t="str">
        <f>_xlfn.CONCAT(F294, )</f>
        <v>IfcEvaporativeCoolerTypeEnum</v>
      </c>
      <c r="S294" s="63" t="str">
        <f>_xlfn.CONCAT(G294, )</f>
        <v>INDIRECTEVAPORATIVECOOLINGTOWERORCOILCOOLER</v>
      </c>
      <c r="T294" s="37" t="str">
        <f>_xlfn.CONCAT(SUBSTITUTE(N294, "null", " ")," ",SUBSTITUTE(O294, "null", " ")," ",SUBSTITUTE(P294, "null", " ")," ",SUBSTITUTE(Q294, "null", " ")," ", SUBSTITUTE(R294, "null", " ")," ", SUBSTITUTE(S294, "null", " "))</f>
        <v>Conceitos: Evaporadoras.ArCond. IfcDistributionFlowElement  IfcEnergyConversionDevice  IfcEvaporativeCooler  IfcEvaporativeCoolerTypeEnum INDIRECTEVAPORATIVECOOLINGTOWERORCOILCOOLER</v>
      </c>
      <c r="U294" s="37" t="str">
        <f>_xlfn.CONCAT("Consultar  ",V294)</f>
        <v>Consultar  -</v>
      </c>
      <c r="V294" s="64" t="s">
        <v>27</v>
      </c>
      <c r="W294" s="64" t="s">
        <v>27</v>
      </c>
      <c r="X294" s="72" t="str">
        <f>_xlfn.CONCAT("IFC4X3ADD2-key_",A294)</f>
        <v>IFC4X3ADD2-key_361</v>
      </c>
    </row>
    <row r="295" spans="1:24" ht="7.8" customHeight="1" x14ac:dyDescent="0.15">
      <c r="A295" s="68">
        <v>362</v>
      </c>
      <c r="B295" s="69" t="s">
        <v>613</v>
      </c>
      <c r="C295" s="69" t="s">
        <v>253</v>
      </c>
      <c r="D295" s="69" t="s">
        <v>346</v>
      </c>
      <c r="E295" s="70" t="s">
        <v>614</v>
      </c>
      <c r="F295" s="70" t="s">
        <v>615</v>
      </c>
      <c r="G295" s="70" t="s">
        <v>623</v>
      </c>
      <c r="H295" s="42" t="s">
        <v>3</v>
      </c>
      <c r="I295" s="42" t="s">
        <v>3</v>
      </c>
      <c r="J295" s="41" t="s">
        <v>3</v>
      </c>
      <c r="K295" s="41" t="s">
        <v>3</v>
      </c>
      <c r="L295" s="41" t="s">
        <v>3</v>
      </c>
      <c r="M295" s="41" t="str">
        <f t="shared" si="4"/>
        <v>IfcEvaporativeCoolerTypeEnum  some  INDIRECTEVAPORATIVEPACKAGEAIRCOOLER</v>
      </c>
      <c r="N295" s="37" t="str">
        <f>_xlfn.CONCAT("Conceitos: ", B295)</f>
        <v>Conceitos: Evaporadoras.ArCond.</v>
      </c>
      <c r="O295" s="37" t="str">
        <f>_xlfn.CONCAT(C295," ")</f>
        <v xml:space="preserve">IfcDistributionFlowElement </v>
      </c>
      <c r="P295" s="37" t="str">
        <f>_xlfn.CONCAT(D295," ")</f>
        <v xml:space="preserve">IfcEnergyConversionDevice </v>
      </c>
      <c r="Q295" s="65" t="str">
        <f>_xlfn.CONCAT(E295," ")</f>
        <v xml:space="preserve">IfcEvaporativeCooler </v>
      </c>
      <c r="R295" s="63" t="str">
        <f>_xlfn.CONCAT(F295, )</f>
        <v>IfcEvaporativeCoolerTypeEnum</v>
      </c>
      <c r="S295" s="63" t="str">
        <f>_xlfn.CONCAT(G295, )</f>
        <v>INDIRECTEVAPORATIVEPACKAGEAIRCOOLER</v>
      </c>
      <c r="T295" s="37" t="str">
        <f>_xlfn.CONCAT(SUBSTITUTE(N295, "null", " ")," ",SUBSTITUTE(O295, "null", " ")," ",SUBSTITUTE(P295, "null", " ")," ",SUBSTITUTE(Q295, "null", " ")," ", SUBSTITUTE(R295, "null", " ")," ", SUBSTITUTE(S295, "null", " "))</f>
        <v>Conceitos: Evaporadoras.ArCond. IfcDistributionFlowElement  IfcEnergyConversionDevice  IfcEvaporativeCooler  IfcEvaporativeCoolerTypeEnum INDIRECTEVAPORATIVEPACKAGEAIRCOOLER</v>
      </c>
      <c r="U295" s="37" t="str">
        <f>_xlfn.CONCAT("Consultar  ",V295)</f>
        <v>Consultar  -</v>
      </c>
      <c r="V295" s="64" t="s">
        <v>27</v>
      </c>
      <c r="W295" s="64" t="s">
        <v>27</v>
      </c>
      <c r="X295" s="72" t="str">
        <f>_xlfn.CONCAT("IFC4X3ADD2-key_",A295)</f>
        <v>IFC4X3ADD2-key_362</v>
      </c>
    </row>
    <row r="296" spans="1:24" ht="7.8" customHeight="1" x14ac:dyDescent="0.15">
      <c r="A296" s="68">
        <v>363</v>
      </c>
      <c r="B296" s="69" t="s">
        <v>613</v>
      </c>
      <c r="C296" s="69" t="s">
        <v>253</v>
      </c>
      <c r="D296" s="69" t="s">
        <v>346</v>
      </c>
      <c r="E296" s="70" t="s">
        <v>614</v>
      </c>
      <c r="F296" s="70" t="s">
        <v>615</v>
      </c>
      <c r="G296" s="70" t="s">
        <v>624</v>
      </c>
      <c r="H296" s="42" t="s">
        <v>3</v>
      </c>
      <c r="I296" s="42" t="s">
        <v>3</v>
      </c>
      <c r="J296" s="41" t="s">
        <v>3</v>
      </c>
      <c r="K296" s="41" t="s">
        <v>3</v>
      </c>
      <c r="L296" s="41" t="s">
        <v>3</v>
      </c>
      <c r="M296" s="41" t="str">
        <f t="shared" si="4"/>
        <v>IfcEvaporativeCoolerTypeEnum  some  INDIRECTEVAPORATIVEWETCOIL</v>
      </c>
      <c r="N296" s="37" t="str">
        <f>_xlfn.CONCAT("Conceitos: ", B296)</f>
        <v>Conceitos: Evaporadoras.ArCond.</v>
      </c>
      <c r="O296" s="37" t="str">
        <f>_xlfn.CONCAT(C296," ")</f>
        <v xml:space="preserve">IfcDistributionFlowElement </v>
      </c>
      <c r="P296" s="37" t="str">
        <f>_xlfn.CONCAT(D296," ")</f>
        <v xml:space="preserve">IfcEnergyConversionDevice </v>
      </c>
      <c r="Q296" s="65" t="str">
        <f>_xlfn.CONCAT(E296," ")</f>
        <v xml:space="preserve">IfcEvaporativeCooler </v>
      </c>
      <c r="R296" s="63" t="str">
        <f>_xlfn.CONCAT(F296, )</f>
        <v>IfcEvaporativeCoolerTypeEnum</v>
      </c>
      <c r="S296" s="63" t="str">
        <f>_xlfn.CONCAT(G296, )</f>
        <v>INDIRECTEVAPORATIVEWETCOIL</v>
      </c>
      <c r="T296" s="37" t="str">
        <f>_xlfn.CONCAT(SUBSTITUTE(N296, "null", " ")," ",SUBSTITUTE(O296, "null", " ")," ",SUBSTITUTE(P296, "null", " ")," ",SUBSTITUTE(Q296, "null", " ")," ", SUBSTITUTE(R296, "null", " ")," ", SUBSTITUTE(S296, "null", " "))</f>
        <v>Conceitos: Evaporadoras.ArCond. IfcDistributionFlowElement  IfcEnergyConversionDevice  IfcEvaporativeCooler  IfcEvaporativeCoolerTypeEnum INDIRECTEVAPORATIVEWETCOIL</v>
      </c>
      <c r="U296" s="37" t="str">
        <f>_xlfn.CONCAT("Consultar  ",V296)</f>
        <v>Consultar  -</v>
      </c>
      <c r="V296" s="64" t="s">
        <v>27</v>
      </c>
      <c r="W296" s="64" t="s">
        <v>27</v>
      </c>
      <c r="X296" s="72" t="str">
        <f>_xlfn.CONCAT("IFC4X3ADD2-key_",A296)</f>
        <v>IFC4X3ADD2-key_363</v>
      </c>
    </row>
    <row r="297" spans="1:24" ht="7.8" customHeight="1" x14ac:dyDescent="0.15">
      <c r="A297" s="68">
        <v>364</v>
      </c>
      <c r="B297" s="69" t="s">
        <v>613</v>
      </c>
      <c r="C297" s="69" t="s">
        <v>253</v>
      </c>
      <c r="D297" s="69" t="s">
        <v>346</v>
      </c>
      <c r="E297" s="70" t="s">
        <v>625</v>
      </c>
      <c r="F297" s="70" t="s">
        <v>626</v>
      </c>
      <c r="G297" s="70" t="s">
        <v>627</v>
      </c>
      <c r="H297" s="42" t="s">
        <v>3</v>
      </c>
      <c r="I297" s="42" t="s">
        <v>3</v>
      </c>
      <c r="J297" s="41" t="s">
        <v>3</v>
      </c>
      <c r="K297" s="41" t="s">
        <v>3</v>
      </c>
      <c r="L297" s="41" t="s">
        <v>3</v>
      </c>
      <c r="M297" s="41" t="str">
        <f t="shared" si="4"/>
        <v>IfcEvaporatorTypeEnum  some  DIRECTEXPANSION</v>
      </c>
      <c r="N297" s="37" t="str">
        <f>_xlfn.CONCAT("Conceitos: ", B297)</f>
        <v>Conceitos: Evaporadoras.ArCond.</v>
      </c>
      <c r="O297" s="37" t="str">
        <f>_xlfn.CONCAT(C297," ")</f>
        <v xml:space="preserve">IfcDistributionFlowElement </v>
      </c>
      <c r="P297" s="37" t="str">
        <f>_xlfn.CONCAT(D297," ")</f>
        <v xml:space="preserve">IfcEnergyConversionDevice </v>
      </c>
      <c r="Q297" s="65" t="str">
        <f>_xlfn.CONCAT(E297," ")</f>
        <v xml:space="preserve">IfcEvaporator </v>
      </c>
      <c r="R297" s="63" t="str">
        <f>_xlfn.CONCAT(F297, )</f>
        <v>IfcEvaporatorTypeEnum</v>
      </c>
      <c r="S297" s="63" t="str">
        <f>_xlfn.CONCAT(G297, )</f>
        <v>DIRECTEXPANSION</v>
      </c>
      <c r="T297" s="37" t="str">
        <f>_xlfn.CONCAT(SUBSTITUTE(N297, "null", " ")," ",SUBSTITUTE(O297, "null", " ")," ",SUBSTITUTE(P297, "null", " ")," ",SUBSTITUTE(Q297, "null", " ")," ", SUBSTITUTE(R297, "null", " ")," ", SUBSTITUTE(S297, "null", " "))</f>
        <v>Conceitos: Evaporadoras.ArCond. IfcDistributionFlowElement  IfcEnergyConversionDevice  IfcEvaporator  IfcEvaporatorTypeEnum DIRECTEXPANSION</v>
      </c>
      <c r="U297" s="37" t="str">
        <f>_xlfn.CONCAT("Consultar  ",V297)</f>
        <v>Consultar  -</v>
      </c>
      <c r="V297" s="64" t="s">
        <v>27</v>
      </c>
      <c r="W297" s="64" t="s">
        <v>27</v>
      </c>
      <c r="X297" s="72" t="str">
        <f>_xlfn.CONCAT("IFC4X3ADD2-key_",A297)</f>
        <v>IFC4X3ADD2-key_364</v>
      </c>
    </row>
    <row r="298" spans="1:24" ht="7.8" customHeight="1" x14ac:dyDescent="0.15">
      <c r="A298" s="68">
        <v>365</v>
      </c>
      <c r="B298" s="69" t="s">
        <v>628</v>
      </c>
      <c r="C298" s="69" t="s">
        <v>253</v>
      </c>
      <c r="D298" s="69" t="s">
        <v>346</v>
      </c>
      <c r="E298" s="70" t="s">
        <v>625</v>
      </c>
      <c r="F298" s="70" t="s">
        <v>626</v>
      </c>
      <c r="G298" s="70" t="s">
        <v>629</v>
      </c>
      <c r="H298" s="42" t="s">
        <v>3</v>
      </c>
      <c r="I298" s="42" t="s">
        <v>3</v>
      </c>
      <c r="J298" s="41" t="s">
        <v>3</v>
      </c>
      <c r="K298" s="41" t="s">
        <v>3</v>
      </c>
      <c r="L298" s="41" t="s">
        <v>3</v>
      </c>
      <c r="M298" s="41" t="str">
        <f t="shared" si="4"/>
        <v>IfcEvaporatorTypeEnum  some  DIRECTEXPANSIONBRAZEDPLATE</v>
      </c>
      <c r="N298" s="37" t="str">
        <f>_xlfn.CONCAT("Conceitos: ", B298)</f>
        <v>Conceitos: Evaporadoras</v>
      </c>
      <c r="O298" s="37" t="str">
        <f>_xlfn.CONCAT(C298," ")</f>
        <v xml:space="preserve">IfcDistributionFlowElement </v>
      </c>
      <c r="P298" s="37" t="str">
        <f>_xlfn.CONCAT(D298," ")</f>
        <v xml:space="preserve">IfcEnergyConversionDevice </v>
      </c>
      <c r="Q298" s="65" t="str">
        <f>_xlfn.CONCAT(E298," ")</f>
        <v xml:space="preserve">IfcEvaporator </v>
      </c>
      <c r="R298" s="63" t="str">
        <f>_xlfn.CONCAT(F298, )</f>
        <v>IfcEvaporatorTypeEnum</v>
      </c>
      <c r="S298" s="63" t="str">
        <f>_xlfn.CONCAT(G298, )</f>
        <v>DIRECTEXPANSIONBRAZEDPLATE</v>
      </c>
      <c r="T298" s="37" t="str">
        <f>_xlfn.CONCAT(SUBSTITUTE(N298, "null", " ")," ",SUBSTITUTE(O298, "null", " ")," ",SUBSTITUTE(P298, "null", " ")," ",SUBSTITUTE(Q298, "null", " ")," ", SUBSTITUTE(R298, "null", " ")," ", SUBSTITUTE(S298, "null", " "))</f>
        <v>Conceitos: Evaporadoras IfcDistributionFlowElement  IfcEnergyConversionDevice  IfcEvaporator  IfcEvaporatorTypeEnum DIRECTEXPANSIONBRAZEDPLATE</v>
      </c>
      <c r="U298" s="37" t="str">
        <f>_xlfn.CONCAT("Consultar  ",V298)</f>
        <v>Consultar  -</v>
      </c>
      <c r="V298" s="64" t="s">
        <v>27</v>
      </c>
      <c r="W298" s="64" t="s">
        <v>27</v>
      </c>
      <c r="X298" s="72" t="str">
        <f>_xlfn.CONCAT("IFC4X3ADD2-key_",A298)</f>
        <v>IFC4X3ADD2-key_365</v>
      </c>
    </row>
    <row r="299" spans="1:24" ht="7.8" customHeight="1" x14ac:dyDescent="0.15">
      <c r="A299" s="68">
        <v>366</v>
      </c>
      <c r="B299" s="69" t="s">
        <v>628</v>
      </c>
      <c r="C299" s="69" t="s">
        <v>253</v>
      </c>
      <c r="D299" s="69" t="s">
        <v>346</v>
      </c>
      <c r="E299" s="70" t="s">
        <v>625</v>
      </c>
      <c r="F299" s="70" t="s">
        <v>626</v>
      </c>
      <c r="G299" s="70" t="s">
        <v>630</v>
      </c>
      <c r="H299" s="42" t="s">
        <v>3</v>
      </c>
      <c r="I299" s="42" t="s">
        <v>3</v>
      </c>
      <c r="J299" s="41" t="s">
        <v>3</v>
      </c>
      <c r="K299" s="41" t="s">
        <v>3</v>
      </c>
      <c r="L299" s="41" t="s">
        <v>3</v>
      </c>
      <c r="M299" s="41" t="str">
        <f t="shared" si="4"/>
        <v>IfcEvaporatorTypeEnum  some  DIRECTEXPANSIONSHELLANDTUBE</v>
      </c>
      <c r="N299" s="37" t="str">
        <f>_xlfn.CONCAT("Conceitos: ", B299)</f>
        <v>Conceitos: Evaporadoras</v>
      </c>
      <c r="O299" s="37" t="str">
        <f>_xlfn.CONCAT(C299," ")</f>
        <v xml:space="preserve">IfcDistributionFlowElement </v>
      </c>
      <c r="P299" s="37" t="str">
        <f>_xlfn.CONCAT(D299," ")</f>
        <v xml:space="preserve">IfcEnergyConversionDevice </v>
      </c>
      <c r="Q299" s="65" t="str">
        <f>_xlfn.CONCAT(E299," ")</f>
        <v xml:space="preserve">IfcEvaporator </v>
      </c>
      <c r="R299" s="63" t="str">
        <f>_xlfn.CONCAT(F299, )</f>
        <v>IfcEvaporatorTypeEnum</v>
      </c>
      <c r="S299" s="63" t="str">
        <f>_xlfn.CONCAT(G299, )</f>
        <v>DIRECTEXPANSIONSHELLANDTUBE</v>
      </c>
      <c r="T299" s="37" t="str">
        <f>_xlfn.CONCAT(SUBSTITUTE(N299, "null", " ")," ",SUBSTITUTE(O299, "null", " ")," ",SUBSTITUTE(P299, "null", " ")," ",SUBSTITUTE(Q299, "null", " ")," ", SUBSTITUTE(R299, "null", " ")," ", SUBSTITUTE(S299, "null", " "))</f>
        <v>Conceitos: Evaporadoras IfcDistributionFlowElement  IfcEnergyConversionDevice  IfcEvaporator  IfcEvaporatorTypeEnum DIRECTEXPANSIONSHELLANDTUBE</v>
      </c>
      <c r="U299" s="37" t="str">
        <f>_xlfn.CONCAT("Consultar  ",V299)</f>
        <v>Consultar  -</v>
      </c>
      <c r="V299" s="64" t="s">
        <v>27</v>
      </c>
      <c r="W299" s="64" t="s">
        <v>27</v>
      </c>
      <c r="X299" s="72" t="str">
        <f>_xlfn.CONCAT("IFC4X3ADD2-key_",A299)</f>
        <v>IFC4X3ADD2-key_366</v>
      </c>
    </row>
    <row r="300" spans="1:24" ht="7.8" customHeight="1" x14ac:dyDescent="0.15">
      <c r="A300" s="68">
        <v>367</v>
      </c>
      <c r="B300" s="69" t="s">
        <v>628</v>
      </c>
      <c r="C300" s="69" t="s">
        <v>253</v>
      </c>
      <c r="D300" s="69" t="s">
        <v>346</v>
      </c>
      <c r="E300" s="70" t="s">
        <v>625</v>
      </c>
      <c r="F300" s="70" t="s">
        <v>626</v>
      </c>
      <c r="G300" s="70" t="s">
        <v>631</v>
      </c>
      <c r="H300" s="42" t="s">
        <v>3</v>
      </c>
      <c r="I300" s="42" t="s">
        <v>3</v>
      </c>
      <c r="J300" s="41" t="s">
        <v>3</v>
      </c>
      <c r="K300" s="41" t="s">
        <v>3</v>
      </c>
      <c r="L300" s="41" t="s">
        <v>3</v>
      </c>
      <c r="M300" s="41" t="str">
        <f t="shared" si="4"/>
        <v>IfcEvaporatorTypeEnum  some  DIRECTEXPANSIONTUBEINTUBE</v>
      </c>
      <c r="N300" s="37" t="str">
        <f>_xlfn.CONCAT("Conceitos: ", B300)</f>
        <v>Conceitos: Evaporadoras</v>
      </c>
      <c r="O300" s="37" t="str">
        <f>_xlfn.CONCAT(C300," ")</f>
        <v xml:space="preserve">IfcDistributionFlowElement </v>
      </c>
      <c r="P300" s="37" t="str">
        <f>_xlfn.CONCAT(D300," ")</f>
        <v xml:space="preserve">IfcEnergyConversionDevice </v>
      </c>
      <c r="Q300" s="65" t="str">
        <f>_xlfn.CONCAT(E300," ")</f>
        <v xml:space="preserve">IfcEvaporator </v>
      </c>
      <c r="R300" s="63" t="str">
        <f>_xlfn.CONCAT(F300, )</f>
        <v>IfcEvaporatorTypeEnum</v>
      </c>
      <c r="S300" s="63" t="str">
        <f>_xlfn.CONCAT(G300, )</f>
        <v>DIRECTEXPANSIONTUBEINTUBE</v>
      </c>
      <c r="T300" s="37" t="str">
        <f>_xlfn.CONCAT(SUBSTITUTE(N300, "null", " ")," ",SUBSTITUTE(O300, "null", " ")," ",SUBSTITUTE(P300, "null", " ")," ",SUBSTITUTE(Q300, "null", " ")," ", SUBSTITUTE(R300, "null", " ")," ", SUBSTITUTE(S300, "null", " "))</f>
        <v>Conceitos: Evaporadoras IfcDistributionFlowElement  IfcEnergyConversionDevice  IfcEvaporator  IfcEvaporatorTypeEnum DIRECTEXPANSIONTUBEINTUBE</v>
      </c>
      <c r="U300" s="37" t="str">
        <f>_xlfn.CONCAT("Consultar  ",V300)</f>
        <v>Consultar  -</v>
      </c>
      <c r="V300" s="64" t="s">
        <v>27</v>
      </c>
      <c r="W300" s="64" t="s">
        <v>27</v>
      </c>
      <c r="X300" s="72" t="str">
        <f>_xlfn.CONCAT("IFC4X3ADD2-key_",A300)</f>
        <v>IFC4X3ADD2-key_367</v>
      </c>
    </row>
    <row r="301" spans="1:24" ht="7.8" customHeight="1" x14ac:dyDescent="0.15">
      <c r="A301" s="68">
        <v>368</v>
      </c>
      <c r="B301" s="69" t="s">
        <v>628</v>
      </c>
      <c r="C301" s="69" t="s">
        <v>253</v>
      </c>
      <c r="D301" s="69" t="s">
        <v>346</v>
      </c>
      <c r="E301" s="70" t="s">
        <v>625</v>
      </c>
      <c r="F301" s="70" t="s">
        <v>626</v>
      </c>
      <c r="G301" s="70" t="s">
        <v>632</v>
      </c>
      <c r="H301" s="42" t="s">
        <v>3</v>
      </c>
      <c r="I301" s="42" t="s">
        <v>3</v>
      </c>
      <c r="J301" s="41" t="s">
        <v>3</v>
      </c>
      <c r="K301" s="41" t="s">
        <v>3</v>
      </c>
      <c r="L301" s="41" t="s">
        <v>3</v>
      </c>
      <c r="M301" s="41" t="str">
        <f t="shared" si="4"/>
        <v>IfcEvaporatorTypeEnum  some  FLOODEDSHELLANDTUBE</v>
      </c>
      <c r="N301" s="37" t="str">
        <f>_xlfn.CONCAT("Conceitos: ", B301)</f>
        <v>Conceitos: Evaporadoras</v>
      </c>
      <c r="O301" s="37" t="str">
        <f>_xlfn.CONCAT(C301," ")</f>
        <v xml:space="preserve">IfcDistributionFlowElement </v>
      </c>
      <c r="P301" s="37" t="str">
        <f>_xlfn.CONCAT(D301," ")</f>
        <v xml:space="preserve">IfcEnergyConversionDevice </v>
      </c>
      <c r="Q301" s="65" t="str">
        <f>_xlfn.CONCAT(E301," ")</f>
        <v xml:space="preserve">IfcEvaporator </v>
      </c>
      <c r="R301" s="63" t="str">
        <f>_xlfn.CONCAT(F301, )</f>
        <v>IfcEvaporatorTypeEnum</v>
      </c>
      <c r="S301" s="63" t="str">
        <f>_xlfn.CONCAT(G301, )</f>
        <v>FLOODEDSHELLANDTUBE</v>
      </c>
      <c r="T301" s="37" t="str">
        <f>_xlfn.CONCAT(SUBSTITUTE(N301, "null", " ")," ",SUBSTITUTE(O301, "null", " ")," ",SUBSTITUTE(P301, "null", " ")," ",SUBSTITUTE(Q301, "null", " ")," ", SUBSTITUTE(R301, "null", " ")," ", SUBSTITUTE(S301, "null", " "))</f>
        <v>Conceitos: Evaporadoras IfcDistributionFlowElement  IfcEnergyConversionDevice  IfcEvaporator  IfcEvaporatorTypeEnum FLOODEDSHELLANDTUBE</v>
      </c>
      <c r="U301" s="37" t="str">
        <f>_xlfn.CONCAT("Consultar  ",V301)</f>
        <v>Consultar  -</v>
      </c>
      <c r="V301" s="64" t="s">
        <v>27</v>
      </c>
      <c r="W301" s="64" t="s">
        <v>27</v>
      </c>
      <c r="X301" s="72" t="str">
        <f>_xlfn.CONCAT("IFC4X3ADD2-key_",A301)</f>
        <v>IFC4X3ADD2-key_368</v>
      </c>
    </row>
    <row r="302" spans="1:24" ht="7.8" customHeight="1" x14ac:dyDescent="0.15">
      <c r="A302" s="68">
        <v>369</v>
      </c>
      <c r="B302" s="69" t="s">
        <v>628</v>
      </c>
      <c r="C302" s="69" t="s">
        <v>253</v>
      </c>
      <c r="D302" s="69" t="s">
        <v>346</v>
      </c>
      <c r="E302" s="70" t="s">
        <v>625</v>
      </c>
      <c r="F302" s="70" t="s">
        <v>626</v>
      </c>
      <c r="G302" s="70" t="s">
        <v>633</v>
      </c>
      <c r="H302" s="42" t="s">
        <v>3</v>
      </c>
      <c r="I302" s="42" t="s">
        <v>3</v>
      </c>
      <c r="J302" s="41" t="s">
        <v>3</v>
      </c>
      <c r="K302" s="41" t="s">
        <v>3</v>
      </c>
      <c r="L302" s="41" t="s">
        <v>3</v>
      </c>
      <c r="M302" s="41" t="str">
        <f t="shared" si="4"/>
        <v>IfcEvaporatorTypeEnum  some  SHELLANDCOIL</v>
      </c>
      <c r="N302" s="37" t="str">
        <f>_xlfn.CONCAT("Conceitos: ", B302)</f>
        <v>Conceitos: Evaporadoras</v>
      </c>
      <c r="O302" s="37" t="str">
        <f>_xlfn.CONCAT(C302," ")</f>
        <v xml:space="preserve">IfcDistributionFlowElement </v>
      </c>
      <c r="P302" s="37" t="str">
        <f>_xlfn.CONCAT(D302," ")</f>
        <v xml:space="preserve">IfcEnergyConversionDevice </v>
      </c>
      <c r="Q302" s="65" t="str">
        <f>_xlfn.CONCAT(E302," ")</f>
        <v xml:space="preserve">IfcEvaporator </v>
      </c>
      <c r="R302" s="63" t="str">
        <f>_xlfn.CONCAT(F302, )</f>
        <v>IfcEvaporatorTypeEnum</v>
      </c>
      <c r="S302" s="63" t="str">
        <f>_xlfn.CONCAT(G302, )</f>
        <v>SHELLANDCOIL</v>
      </c>
      <c r="T302" s="37" t="str">
        <f>_xlfn.CONCAT(SUBSTITUTE(N302, "null", " ")," ",SUBSTITUTE(O302, "null", " ")," ",SUBSTITUTE(P302, "null", " ")," ",SUBSTITUTE(Q302, "null", " ")," ", SUBSTITUTE(R302, "null", " ")," ", SUBSTITUTE(S302, "null", " "))</f>
        <v>Conceitos: Evaporadoras IfcDistributionFlowElement  IfcEnergyConversionDevice  IfcEvaporator  IfcEvaporatorTypeEnum SHELLANDCOIL</v>
      </c>
      <c r="U302" s="37" t="str">
        <f>_xlfn.CONCAT("Consultar  ",V302)</f>
        <v>Consultar  -</v>
      </c>
      <c r="V302" s="64" t="s">
        <v>27</v>
      </c>
      <c r="W302" s="64" t="s">
        <v>27</v>
      </c>
      <c r="X302" s="72" t="str">
        <f>_xlfn.CONCAT("IFC4X3ADD2-key_",A302)</f>
        <v>IFC4X3ADD2-key_369</v>
      </c>
    </row>
    <row r="303" spans="1:24" ht="7.8" customHeight="1" x14ac:dyDescent="0.15">
      <c r="A303" s="68">
        <v>370</v>
      </c>
      <c r="B303" s="69" t="s">
        <v>634</v>
      </c>
      <c r="C303" s="69" t="s">
        <v>253</v>
      </c>
      <c r="D303" s="69" t="s">
        <v>466</v>
      </c>
      <c r="E303" s="70" t="s">
        <v>635</v>
      </c>
      <c r="F303" s="70" t="s">
        <v>636</v>
      </c>
      <c r="G303" s="70" t="s">
        <v>637</v>
      </c>
      <c r="H303" s="42" t="s">
        <v>3</v>
      </c>
      <c r="I303" s="42" t="s">
        <v>3</v>
      </c>
      <c r="J303" s="41" t="s">
        <v>3</v>
      </c>
      <c r="K303" s="41" t="s">
        <v>3</v>
      </c>
      <c r="L303" s="41" t="s">
        <v>3</v>
      </c>
      <c r="M303" s="41" t="str">
        <f t="shared" si="4"/>
        <v>IfcFanTypeEnum  some  CENTRIFUGALAIRFOIL</v>
      </c>
      <c r="N303" s="37" t="str">
        <f>_xlfn.CONCAT("Conceitos: ", B303)</f>
        <v>Conceitos: Ventiladores</v>
      </c>
      <c r="O303" s="37" t="str">
        <f>_xlfn.CONCAT(C303," ")</f>
        <v xml:space="preserve">IfcDistributionFlowElement </v>
      </c>
      <c r="P303" s="37" t="str">
        <f>_xlfn.CONCAT(D303," ")</f>
        <v xml:space="preserve">IfcFlowMovingDevice </v>
      </c>
      <c r="Q303" s="65" t="str">
        <f>_xlfn.CONCAT(E303," ")</f>
        <v xml:space="preserve">IfcFan </v>
      </c>
      <c r="R303" s="63" t="str">
        <f>_xlfn.CONCAT(F303, )</f>
        <v>IfcFanTypeEnum</v>
      </c>
      <c r="S303" s="63" t="str">
        <f>_xlfn.CONCAT(G303, )</f>
        <v>CENTRIFUGALAIRFOIL</v>
      </c>
      <c r="T303" s="37" t="str">
        <f>_xlfn.CONCAT(SUBSTITUTE(N303, "null", " ")," ",SUBSTITUTE(O303, "null", " ")," ",SUBSTITUTE(P303, "null", " ")," ",SUBSTITUTE(Q303, "null", " ")," ", SUBSTITUTE(R303, "null", " ")," ", SUBSTITUTE(S303, "null", " "))</f>
        <v>Conceitos: Ventiladores IfcDistributionFlowElement  IfcFlowMovingDevice  IfcFan  IfcFanTypeEnum CENTRIFUGALAIRFOIL</v>
      </c>
      <c r="U303" s="37" t="str">
        <f>_xlfn.CONCAT("Consultar  ",V303)</f>
        <v>Consultar  -</v>
      </c>
      <c r="V303" s="64" t="s">
        <v>27</v>
      </c>
      <c r="W303" s="64" t="s">
        <v>27</v>
      </c>
      <c r="X303" s="72" t="str">
        <f>_xlfn.CONCAT("IFC4X3ADD2-key_",A303)</f>
        <v>IFC4X3ADD2-key_370</v>
      </c>
    </row>
    <row r="304" spans="1:24" ht="7.8" customHeight="1" x14ac:dyDescent="0.15">
      <c r="A304" s="68">
        <v>371</v>
      </c>
      <c r="B304" s="69" t="s">
        <v>634</v>
      </c>
      <c r="C304" s="69" t="s">
        <v>253</v>
      </c>
      <c r="D304" s="69" t="s">
        <v>466</v>
      </c>
      <c r="E304" s="70" t="s">
        <v>635</v>
      </c>
      <c r="F304" s="70" t="s">
        <v>636</v>
      </c>
      <c r="G304" s="70" t="s">
        <v>638</v>
      </c>
      <c r="H304" s="42" t="s">
        <v>3</v>
      </c>
      <c r="I304" s="42" t="s">
        <v>3</v>
      </c>
      <c r="J304" s="41" t="s">
        <v>3</v>
      </c>
      <c r="K304" s="41" t="s">
        <v>3</v>
      </c>
      <c r="L304" s="41" t="s">
        <v>3</v>
      </c>
      <c r="M304" s="41" t="str">
        <f t="shared" si="4"/>
        <v>IfcFanTypeEnum  some  CENTRIFUGALBACKWARDINCLINEDCURVED</v>
      </c>
      <c r="N304" s="37" t="str">
        <f>_xlfn.CONCAT("Conceitos: ", B304)</f>
        <v>Conceitos: Ventiladores</v>
      </c>
      <c r="O304" s="37" t="str">
        <f>_xlfn.CONCAT(C304," ")</f>
        <v xml:space="preserve">IfcDistributionFlowElement </v>
      </c>
      <c r="P304" s="37" t="str">
        <f>_xlfn.CONCAT(D304," ")</f>
        <v xml:space="preserve">IfcFlowMovingDevice </v>
      </c>
      <c r="Q304" s="65" t="str">
        <f>_xlfn.CONCAT(E304," ")</f>
        <v xml:space="preserve">IfcFan </v>
      </c>
      <c r="R304" s="63" t="str">
        <f>_xlfn.CONCAT(F304, )</f>
        <v>IfcFanTypeEnum</v>
      </c>
      <c r="S304" s="63" t="str">
        <f>_xlfn.CONCAT(G304, )</f>
        <v>CENTRIFUGALBACKWARDINCLINEDCURVED</v>
      </c>
      <c r="T304" s="37" t="str">
        <f>_xlfn.CONCAT(SUBSTITUTE(N304, "null", " ")," ",SUBSTITUTE(O304, "null", " ")," ",SUBSTITUTE(P304, "null", " ")," ",SUBSTITUTE(Q304, "null", " ")," ", SUBSTITUTE(R304, "null", " ")," ", SUBSTITUTE(S304, "null", " "))</f>
        <v>Conceitos: Ventiladores IfcDistributionFlowElement  IfcFlowMovingDevice  IfcFan  IfcFanTypeEnum CENTRIFUGALBACKWARDINCLINEDCURVED</v>
      </c>
      <c r="U304" s="37" t="str">
        <f>_xlfn.CONCAT("Consultar  ",V304)</f>
        <v>Consultar  -</v>
      </c>
      <c r="V304" s="64" t="s">
        <v>27</v>
      </c>
      <c r="W304" s="64" t="s">
        <v>27</v>
      </c>
      <c r="X304" s="72" t="str">
        <f>_xlfn.CONCAT("IFC4X3ADD2-key_",A304)</f>
        <v>IFC4X3ADD2-key_371</v>
      </c>
    </row>
    <row r="305" spans="1:24" ht="7.8" customHeight="1" x14ac:dyDescent="0.15">
      <c r="A305" s="68">
        <v>372</v>
      </c>
      <c r="B305" s="69" t="s">
        <v>634</v>
      </c>
      <c r="C305" s="69" t="s">
        <v>253</v>
      </c>
      <c r="D305" s="69" t="s">
        <v>466</v>
      </c>
      <c r="E305" s="70" t="s">
        <v>635</v>
      </c>
      <c r="F305" s="70" t="s">
        <v>636</v>
      </c>
      <c r="G305" s="70" t="s">
        <v>639</v>
      </c>
      <c r="H305" s="42" t="s">
        <v>3</v>
      </c>
      <c r="I305" s="42" t="s">
        <v>3</v>
      </c>
      <c r="J305" s="41" t="s">
        <v>3</v>
      </c>
      <c r="K305" s="41" t="s">
        <v>3</v>
      </c>
      <c r="L305" s="41" t="s">
        <v>3</v>
      </c>
      <c r="M305" s="41" t="str">
        <f t="shared" si="4"/>
        <v>IfcFanTypeEnum  some  CENTRIFUGALFORWARDCURVED</v>
      </c>
      <c r="N305" s="37" t="str">
        <f>_xlfn.CONCAT("Conceitos: ", B305)</f>
        <v>Conceitos: Ventiladores</v>
      </c>
      <c r="O305" s="37" t="str">
        <f>_xlfn.CONCAT(C305," ")</f>
        <v xml:space="preserve">IfcDistributionFlowElement </v>
      </c>
      <c r="P305" s="37" t="str">
        <f>_xlfn.CONCAT(D305," ")</f>
        <v xml:space="preserve">IfcFlowMovingDevice </v>
      </c>
      <c r="Q305" s="65" t="str">
        <f>_xlfn.CONCAT(E305," ")</f>
        <v xml:space="preserve">IfcFan </v>
      </c>
      <c r="R305" s="63" t="str">
        <f>_xlfn.CONCAT(F305, )</f>
        <v>IfcFanTypeEnum</v>
      </c>
      <c r="S305" s="63" t="str">
        <f>_xlfn.CONCAT(G305, )</f>
        <v>CENTRIFUGALFORWARDCURVED</v>
      </c>
      <c r="T305" s="37" t="str">
        <f>_xlfn.CONCAT(SUBSTITUTE(N305, "null", " ")," ",SUBSTITUTE(O305, "null", " ")," ",SUBSTITUTE(P305, "null", " ")," ",SUBSTITUTE(Q305, "null", " ")," ", SUBSTITUTE(R305, "null", " ")," ", SUBSTITUTE(S305, "null", " "))</f>
        <v>Conceitos: Ventiladores IfcDistributionFlowElement  IfcFlowMovingDevice  IfcFan  IfcFanTypeEnum CENTRIFUGALFORWARDCURVED</v>
      </c>
      <c r="U305" s="37" t="str">
        <f>_xlfn.CONCAT("Consultar  ",V305)</f>
        <v>Consultar  -</v>
      </c>
      <c r="V305" s="64" t="s">
        <v>27</v>
      </c>
      <c r="W305" s="64" t="s">
        <v>27</v>
      </c>
      <c r="X305" s="72" t="str">
        <f>_xlfn.CONCAT("IFC4X3ADD2-key_",A305)</f>
        <v>IFC4X3ADD2-key_372</v>
      </c>
    </row>
    <row r="306" spans="1:24" ht="7.8" customHeight="1" x14ac:dyDescent="0.15">
      <c r="A306" s="68">
        <v>373</v>
      </c>
      <c r="B306" s="69" t="s">
        <v>634</v>
      </c>
      <c r="C306" s="69" t="s">
        <v>253</v>
      </c>
      <c r="D306" s="69" t="s">
        <v>466</v>
      </c>
      <c r="E306" s="70" t="s">
        <v>635</v>
      </c>
      <c r="F306" s="70" t="s">
        <v>636</v>
      </c>
      <c r="G306" s="70" t="s">
        <v>640</v>
      </c>
      <c r="H306" s="42" t="s">
        <v>3</v>
      </c>
      <c r="I306" s="42" t="s">
        <v>3</v>
      </c>
      <c r="J306" s="41" t="s">
        <v>3</v>
      </c>
      <c r="K306" s="41" t="s">
        <v>3</v>
      </c>
      <c r="L306" s="41" t="s">
        <v>3</v>
      </c>
      <c r="M306" s="41" t="str">
        <f t="shared" si="4"/>
        <v>IfcFanTypeEnum  some  CENTRIFUGALRADIAL</v>
      </c>
      <c r="N306" s="37" t="str">
        <f>_xlfn.CONCAT("Conceitos: ", B306)</f>
        <v>Conceitos: Ventiladores</v>
      </c>
      <c r="O306" s="37" t="str">
        <f>_xlfn.CONCAT(C306," ")</f>
        <v xml:space="preserve">IfcDistributionFlowElement </v>
      </c>
      <c r="P306" s="37" t="str">
        <f>_xlfn.CONCAT(D306," ")</f>
        <v xml:space="preserve">IfcFlowMovingDevice </v>
      </c>
      <c r="Q306" s="65" t="str">
        <f>_xlfn.CONCAT(E306," ")</f>
        <v xml:space="preserve">IfcFan </v>
      </c>
      <c r="R306" s="63" t="str">
        <f>_xlfn.CONCAT(F306, )</f>
        <v>IfcFanTypeEnum</v>
      </c>
      <c r="S306" s="63" t="str">
        <f>_xlfn.CONCAT(G306, )</f>
        <v>CENTRIFUGALRADIAL</v>
      </c>
      <c r="T306" s="37" t="str">
        <f>_xlfn.CONCAT(SUBSTITUTE(N306, "null", " ")," ",SUBSTITUTE(O306, "null", " ")," ",SUBSTITUTE(P306, "null", " ")," ",SUBSTITUTE(Q306, "null", " ")," ", SUBSTITUTE(R306, "null", " ")," ", SUBSTITUTE(S306, "null", " "))</f>
        <v>Conceitos: Ventiladores IfcDistributionFlowElement  IfcFlowMovingDevice  IfcFan  IfcFanTypeEnum CENTRIFUGALRADIAL</v>
      </c>
      <c r="U306" s="37" t="str">
        <f>_xlfn.CONCAT("Consultar  ",V306)</f>
        <v>Consultar  -</v>
      </c>
      <c r="V306" s="64" t="s">
        <v>27</v>
      </c>
      <c r="W306" s="64" t="s">
        <v>27</v>
      </c>
      <c r="X306" s="72" t="str">
        <f>_xlfn.CONCAT("IFC4X3ADD2-key_",A306)</f>
        <v>IFC4X3ADD2-key_373</v>
      </c>
    </row>
    <row r="307" spans="1:24" ht="7.8" customHeight="1" x14ac:dyDescent="0.15">
      <c r="A307" s="68">
        <v>374</v>
      </c>
      <c r="B307" s="69" t="s">
        <v>634</v>
      </c>
      <c r="C307" s="69" t="s">
        <v>253</v>
      </c>
      <c r="D307" s="69" t="s">
        <v>466</v>
      </c>
      <c r="E307" s="70" t="s">
        <v>635</v>
      </c>
      <c r="F307" s="70" t="s">
        <v>636</v>
      </c>
      <c r="G307" s="70" t="s">
        <v>641</v>
      </c>
      <c r="H307" s="42" t="s">
        <v>3</v>
      </c>
      <c r="I307" s="42" t="s">
        <v>3</v>
      </c>
      <c r="J307" s="41" t="s">
        <v>3</v>
      </c>
      <c r="K307" s="41" t="s">
        <v>3</v>
      </c>
      <c r="L307" s="41" t="s">
        <v>3</v>
      </c>
      <c r="M307" s="41" t="str">
        <f t="shared" si="4"/>
        <v>IfcFanTypeEnum  some  PROPELLORAXIAL</v>
      </c>
      <c r="N307" s="37" t="str">
        <f>_xlfn.CONCAT("Conceitos: ", B307)</f>
        <v>Conceitos: Ventiladores</v>
      </c>
      <c r="O307" s="37" t="str">
        <f>_xlfn.CONCAT(C307," ")</f>
        <v xml:space="preserve">IfcDistributionFlowElement </v>
      </c>
      <c r="P307" s="37" t="str">
        <f>_xlfn.CONCAT(D307," ")</f>
        <v xml:space="preserve">IfcFlowMovingDevice </v>
      </c>
      <c r="Q307" s="65" t="str">
        <f>_xlfn.CONCAT(E307," ")</f>
        <v xml:space="preserve">IfcFan </v>
      </c>
      <c r="R307" s="63" t="str">
        <f>_xlfn.CONCAT(F307, )</f>
        <v>IfcFanTypeEnum</v>
      </c>
      <c r="S307" s="63" t="str">
        <f>_xlfn.CONCAT(G307, )</f>
        <v>PROPELLORAXIAL</v>
      </c>
      <c r="T307" s="37" t="str">
        <f>_xlfn.CONCAT(SUBSTITUTE(N307, "null", " ")," ",SUBSTITUTE(O307, "null", " ")," ",SUBSTITUTE(P307, "null", " ")," ",SUBSTITUTE(Q307, "null", " ")," ", SUBSTITUTE(R307, "null", " ")," ", SUBSTITUTE(S307, "null", " "))</f>
        <v>Conceitos: Ventiladores IfcDistributionFlowElement  IfcFlowMovingDevice  IfcFan  IfcFanTypeEnum PROPELLORAXIAL</v>
      </c>
      <c r="U307" s="37" t="str">
        <f>_xlfn.CONCAT("Consultar  ",V307)</f>
        <v>Consultar  -</v>
      </c>
      <c r="V307" s="64" t="s">
        <v>27</v>
      </c>
      <c r="W307" s="64" t="s">
        <v>27</v>
      </c>
      <c r="X307" s="72" t="str">
        <f>_xlfn.CONCAT("IFC4X3ADD2-key_",A307)</f>
        <v>IFC4X3ADD2-key_374</v>
      </c>
    </row>
    <row r="308" spans="1:24" ht="7.8" customHeight="1" x14ac:dyDescent="0.15">
      <c r="A308" s="68">
        <v>375</v>
      </c>
      <c r="B308" s="69" t="s">
        <v>634</v>
      </c>
      <c r="C308" s="69" t="s">
        <v>253</v>
      </c>
      <c r="D308" s="69" t="s">
        <v>466</v>
      </c>
      <c r="E308" s="70" t="s">
        <v>635</v>
      </c>
      <c r="F308" s="70" t="s">
        <v>636</v>
      </c>
      <c r="G308" s="70" t="s">
        <v>642</v>
      </c>
      <c r="H308" s="42" t="s">
        <v>3</v>
      </c>
      <c r="I308" s="42" t="s">
        <v>3</v>
      </c>
      <c r="J308" s="41" t="s">
        <v>3</v>
      </c>
      <c r="K308" s="41" t="s">
        <v>3</v>
      </c>
      <c r="L308" s="41" t="s">
        <v>3</v>
      </c>
      <c r="M308" s="41" t="str">
        <f t="shared" si="4"/>
        <v>IfcFanTypeEnum  some  TUBEAXIAL</v>
      </c>
      <c r="N308" s="37" t="str">
        <f>_xlfn.CONCAT("Conceitos: ", B308)</f>
        <v>Conceitos: Ventiladores</v>
      </c>
      <c r="O308" s="37" t="str">
        <f>_xlfn.CONCAT(C308," ")</f>
        <v xml:space="preserve">IfcDistributionFlowElement </v>
      </c>
      <c r="P308" s="37" t="str">
        <f>_xlfn.CONCAT(D308," ")</f>
        <v xml:space="preserve">IfcFlowMovingDevice </v>
      </c>
      <c r="Q308" s="65" t="str">
        <f>_xlfn.CONCAT(E308," ")</f>
        <v xml:space="preserve">IfcFan </v>
      </c>
      <c r="R308" s="63" t="str">
        <f>_xlfn.CONCAT(F308, )</f>
        <v>IfcFanTypeEnum</v>
      </c>
      <c r="S308" s="63" t="str">
        <f>_xlfn.CONCAT(G308, )</f>
        <v>TUBEAXIAL</v>
      </c>
      <c r="T308" s="37" t="str">
        <f>_xlfn.CONCAT(SUBSTITUTE(N308, "null", " ")," ",SUBSTITUTE(O308, "null", " ")," ",SUBSTITUTE(P308, "null", " ")," ",SUBSTITUTE(Q308, "null", " ")," ", SUBSTITUTE(R308, "null", " ")," ", SUBSTITUTE(S308, "null", " "))</f>
        <v>Conceitos: Ventiladores IfcDistributionFlowElement  IfcFlowMovingDevice  IfcFan  IfcFanTypeEnum TUBEAXIAL</v>
      </c>
      <c r="U308" s="37" t="str">
        <f>_xlfn.CONCAT("Consultar  ",V308)</f>
        <v>Consultar  -</v>
      </c>
      <c r="V308" s="64" t="s">
        <v>27</v>
      </c>
      <c r="W308" s="64" t="s">
        <v>27</v>
      </c>
      <c r="X308" s="72" t="str">
        <f>_xlfn.CONCAT("IFC4X3ADD2-key_",A308)</f>
        <v>IFC4X3ADD2-key_375</v>
      </c>
    </row>
    <row r="309" spans="1:24" ht="7.8" customHeight="1" x14ac:dyDescent="0.15">
      <c r="A309" s="68">
        <v>376</v>
      </c>
      <c r="B309" s="69" t="s">
        <v>634</v>
      </c>
      <c r="C309" s="69" t="s">
        <v>253</v>
      </c>
      <c r="D309" s="69" t="s">
        <v>466</v>
      </c>
      <c r="E309" s="70" t="s">
        <v>635</v>
      </c>
      <c r="F309" s="70" t="s">
        <v>636</v>
      </c>
      <c r="G309" s="70" t="s">
        <v>643</v>
      </c>
      <c r="H309" s="42" t="s">
        <v>3</v>
      </c>
      <c r="I309" s="42" t="s">
        <v>3</v>
      </c>
      <c r="J309" s="41" t="s">
        <v>3</v>
      </c>
      <c r="K309" s="41" t="s">
        <v>3</v>
      </c>
      <c r="L309" s="41" t="s">
        <v>3</v>
      </c>
      <c r="M309" s="41" t="str">
        <f t="shared" si="4"/>
        <v>IfcFanTypeEnum  some  VANEAXIAL</v>
      </c>
      <c r="N309" s="37" t="str">
        <f>_xlfn.CONCAT("Conceitos: ", B309)</f>
        <v>Conceitos: Ventiladores</v>
      </c>
      <c r="O309" s="37" t="str">
        <f>_xlfn.CONCAT(C309," ")</f>
        <v xml:space="preserve">IfcDistributionFlowElement </v>
      </c>
      <c r="P309" s="37" t="str">
        <f>_xlfn.CONCAT(D309," ")</f>
        <v xml:space="preserve">IfcFlowMovingDevice </v>
      </c>
      <c r="Q309" s="65" t="str">
        <f>_xlfn.CONCAT(E309," ")</f>
        <v xml:space="preserve">IfcFan </v>
      </c>
      <c r="R309" s="63" t="str">
        <f>_xlfn.CONCAT(F309, )</f>
        <v>IfcFanTypeEnum</v>
      </c>
      <c r="S309" s="63" t="str">
        <f>_xlfn.CONCAT(G309, )</f>
        <v>VANEAXIAL</v>
      </c>
      <c r="T309" s="37" t="str">
        <f>_xlfn.CONCAT(SUBSTITUTE(N309, "null", " ")," ",SUBSTITUTE(O309, "null", " ")," ",SUBSTITUTE(P309, "null", " ")," ",SUBSTITUTE(Q309, "null", " ")," ", SUBSTITUTE(R309, "null", " ")," ", SUBSTITUTE(S309, "null", " "))</f>
        <v>Conceitos: Ventiladores IfcDistributionFlowElement  IfcFlowMovingDevice  IfcFan  IfcFanTypeEnum VANEAXIAL</v>
      </c>
      <c r="U309" s="37" t="str">
        <f>_xlfn.CONCAT("Consultar  ",V309)</f>
        <v>Consultar  -</v>
      </c>
      <c r="V309" s="64" t="s">
        <v>27</v>
      </c>
      <c r="W309" s="64" t="s">
        <v>27</v>
      </c>
      <c r="X309" s="72" t="str">
        <f>_xlfn.CONCAT("IFC4X3ADD2-key_",A309)</f>
        <v>IFC4X3ADD2-key_376</v>
      </c>
    </row>
    <row r="310" spans="1:24" ht="7.8" customHeight="1" x14ac:dyDescent="0.15">
      <c r="A310" s="68">
        <v>377</v>
      </c>
      <c r="B310" s="69" t="s">
        <v>644</v>
      </c>
      <c r="C310" s="69" t="s">
        <v>253</v>
      </c>
      <c r="D310" s="69" t="s">
        <v>543</v>
      </c>
      <c r="E310" s="70" t="s">
        <v>645</v>
      </c>
      <c r="F310" s="70" t="s">
        <v>646</v>
      </c>
      <c r="G310" s="70" t="s">
        <v>647</v>
      </c>
      <c r="H310" s="42" t="s">
        <v>3</v>
      </c>
      <c r="I310" s="42" t="s">
        <v>3</v>
      </c>
      <c r="J310" s="41" t="s">
        <v>3</v>
      </c>
      <c r="K310" s="41" t="s">
        <v>3</v>
      </c>
      <c r="L310" s="41" t="s">
        <v>3</v>
      </c>
      <c r="M310" s="41" t="str">
        <f t="shared" si="4"/>
        <v>IfcFilterTypeEnum  some  AIRPARTICLEFILTER</v>
      </c>
      <c r="N310" s="37" t="str">
        <f>_xlfn.CONCAT("Conceitos: ", B310)</f>
        <v>Conceitos: Filtros.de.Ar</v>
      </c>
      <c r="O310" s="37" t="str">
        <f>_xlfn.CONCAT(C310," ")</f>
        <v xml:space="preserve">IfcDistributionFlowElement </v>
      </c>
      <c r="P310" s="37" t="str">
        <f>_xlfn.CONCAT(D310," ")</f>
        <v xml:space="preserve">IfcFlowTreatmentDevice </v>
      </c>
      <c r="Q310" s="65" t="str">
        <f>_xlfn.CONCAT(E310," ")</f>
        <v xml:space="preserve">IfcFilter </v>
      </c>
      <c r="R310" s="63" t="str">
        <f>_xlfn.CONCAT(F310, )</f>
        <v>IfcFilterTypeEnum</v>
      </c>
      <c r="S310" s="63" t="str">
        <f>_xlfn.CONCAT(G310, )</f>
        <v>AIRPARTICLEFILTER</v>
      </c>
      <c r="T310" s="37" t="str">
        <f>_xlfn.CONCAT(SUBSTITUTE(N310, "null", " ")," ",SUBSTITUTE(O310, "null", " ")," ",SUBSTITUTE(P310, "null", " ")," ",SUBSTITUTE(Q310, "null", " ")," ", SUBSTITUTE(R310, "null", " ")," ", SUBSTITUTE(S310, "null", " "))</f>
        <v>Conceitos: Filtros.de.Ar IfcDistributionFlowElement  IfcFlowTreatmentDevice  IfcFilter  IfcFilterTypeEnum AIRPARTICLEFILTER</v>
      </c>
      <c r="U310" s="37" t="str">
        <f>_xlfn.CONCAT("Consultar  ",V310)</f>
        <v>Consultar  -</v>
      </c>
      <c r="V310" s="64" t="s">
        <v>27</v>
      </c>
      <c r="W310" s="64" t="s">
        <v>27</v>
      </c>
      <c r="X310" s="72" t="str">
        <f>_xlfn.CONCAT("IFC4X3ADD2-key_",A310)</f>
        <v>IFC4X3ADD2-key_377</v>
      </c>
    </row>
    <row r="311" spans="1:24" ht="7.8" customHeight="1" x14ac:dyDescent="0.15">
      <c r="A311" s="68">
        <v>378</v>
      </c>
      <c r="B311" s="69" t="s">
        <v>644</v>
      </c>
      <c r="C311" s="69" t="s">
        <v>253</v>
      </c>
      <c r="D311" s="69" t="s">
        <v>543</v>
      </c>
      <c r="E311" s="70" t="s">
        <v>645</v>
      </c>
      <c r="F311" s="70" t="s">
        <v>646</v>
      </c>
      <c r="G311" s="70" t="s">
        <v>648</v>
      </c>
      <c r="H311" s="42" t="s">
        <v>3</v>
      </c>
      <c r="I311" s="42" t="s">
        <v>3</v>
      </c>
      <c r="J311" s="41" t="s">
        <v>3</v>
      </c>
      <c r="K311" s="41" t="s">
        <v>3</v>
      </c>
      <c r="L311" s="41" t="s">
        <v>3</v>
      </c>
      <c r="M311" s="41" t="str">
        <f t="shared" si="4"/>
        <v>IfcFilterTypeEnum  some  COMPRESSEDAIRFILTER</v>
      </c>
      <c r="N311" s="37" t="str">
        <f>_xlfn.CONCAT("Conceitos: ", B311)</f>
        <v>Conceitos: Filtros.de.Ar</v>
      </c>
      <c r="O311" s="37" t="str">
        <f>_xlfn.CONCAT(C311," ")</f>
        <v xml:space="preserve">IfcDistributionFlowElement </v>
      </c>
      <c r="P311" s="37" t="str">
        <f>_xlfn.CONCAT(D311," ")</f>
        <v xml:space="preserve">IfcFlowTreatmentDevice </v>
      </c>
      <c r="Q311" s="65" t="str">
        <f>_xlfn.CONCAT(E311," ")</f>
        <v xml:space="preserve">IfcFilter </v>
      </c>
      <c r="R311" s="63" t="str">
        <f>_xlfn.CONCAT(F311, )</f>
        <v>IfcFilterTypeEnum</v>
      </c>
      <c r="S311" s="63" t="str">
        <f>_xlfn.CONCAT(G311, )</f>
        <v>COMPRESSEDAIRFILTER</v>
      </c>
      <c r="T311" s="37" t="str">
        <f>_xlfn.CONCAT(SUBSTITUTE(N311, "null", " ")," ",SUBSTITUTE(O311, "null", " ")," ",SUBSTITUTE(P311, "null", " ")," ",SUBSTITUTE(Q311, "null", " ")," ", SUBSTITUTE(R311, "null", " ")," ", SUBSTITUTE(S311, "null", " "))</f>
        <v>Conceitos: Filtros.de.Ar IfcDistributionFlowElement  IfcFlowTreatmentDevice  IfcFilter  IfcFilterTypeEnum COMPRESSEDAIRFILTER</v>
      </c>
      <c r="U311" s="37" t="str">
        <f>_xlfn.CONCAT("Consultar  ",V311)</f>
        <v>Consultar  -</v>
      </c>
      <c r="V311" s="64" t="s">
        <v>27</v>
      </c>
      <c r="W311" s="64" t="s">
        <v>27</v>
      </c>
      <c r="X311" s="72" t="str">
        <f>_xlfn.CONCAT("IFC4X3ADD2-key_",A311)</f>
        <v>IFC4X3ADD2-key_378</v>
      </c>
    </row>
    <row r="312" spans="1:24" ht="7.8" customHeight="1" x14ac:dyDescent="0.15">
      <c r="A312" s="68">
        <v>379</v>
      </c>
      <c r="B312" s="69" t="s">
        <v>644</v>
      </c>
      <c r="C312" s="69" t="s">
        <v>253</v>
      </c>
      <c r="D312" s="69" t="s">
        <v>543</v>
      </c>
      <c r="E312" s="70" t="s">
        <v>645</v>
      </c>
      <c r="F312" s="70" t="s">
        <v>646</v>
      </c>
      <c r="G312" s="70" t="s">
        <v>649</v>
      </c>
      <c r="H312" s="42" t="s">
        <v>3</v>
      </c>
      <c r="I312" s="42" t="s">
        <v>3</v>
      </c>
      <c r="J312" s="41" t="s">
        <v>3</v>
      </c>
      <c r="K312" s="41" t="s">
        <v>3</v>
      </c>
      <c r="L312" s="41" t="s">
        <v>3</v>
      </c>
      <c r="M312" s="41" t="str">
        <f t="shared" si="4"/>
        <v>IfcFilterTypeEnum  some  ODORFILTER</v>
      </c>
      <c r="N312" s="37" t="str">
        <f>_xlfn.CONCAT("Conceitos: ", B312)</f>
        <v>Conceitos: Filtros.de.Ar</v>
      </c>
      <c r="O312" s="37" t="str">
        <f>_xlfn.CONCAT(C312," ")</f>
        <v xml:space="preserve">IfcDistributionFlowElement </v>
      </c>
      <c r="P312" s="37" t="str">
        <f>_xlfn.CONCAT(D312," ")</f>
        <v xml:space="preserve">IfcFlowTreatmentDevice </v>
      </c>
      <c r="Q312" s="65" t="str">
        <f>_xlfn.CONCAT(E312," ")</f>
        <v xml:space="preserve">IfcFilter </v>
      </c>
      <c r="R312" s="63" t="str">
        <f>_xlfn.CONCAT(F312, )</f>
        <v>IfcFilterTypeEnum</v>
      </c>
      <c r="S312" s="63" t="str">
        <f>_xlfn.CONCAT(G312, )</f>
        <v>ODORFILTER</v>
      </c>
      <c r="T312" s="37" t="str">
        <f>_xlfn.CONCAT(SUBSTITUTE(N312, "null", " ")," ",SUBSTITUTE(O312, "null", " ")," ",SUBSTITUTE(P312, "null", " ")," ",SUBSTITUTE(Q312, "null", " ")," ", SUBSTITUTE(R312, "null", " ")," ", SUBSTITUTE(S312, "null", " "))</f>
        <v>Conceitos: Filtros.de.Ar IfcDistributionFlowElement  IfcFlowTreatmentDevice  IfcFilter  IfcFilterTypeEnum ODORFILTER</v>
      </c>
      <c r="U312" s="37" t="str">
        <f>_xlfn.CONCAT("Consultar  ",V312)</f>
        <v>Consultar  -</v>
      </c>
      <c r="V312" s="64" t="s">
        <v>27</v>
      </c>
      <c r="W312" s="64" t="s">
        <v>27</v>
      </c>
      <c r="X312" s="72" t="str">
        <f>_xlfn.CONCAT("IFC4X3ADD2-key_",A312)</f>
        <v>IFC4X3ADD2-key_379</v>
      </c>
    </row>
    <row r="313" spans="1:24" ht="7.8" customHeight="1" x14ac:dyDescent="0.15">
      <c r="A313" s="68">
        <v>380</v>
      </c>
      <c r="B313" s="69" t="s">
        <v>644</v>
      </c>
      <c r="C313" s="69" t="s">
        <v>253</v>
      </c>
      <c r="D313" s="69" t="s">
        <v>543</v>
      </c>
      <c r="E313" s="70" t="s">
        <v>645</v>
      </c>
      <c r="F313" s="70" t="s">
        <v>646</v>
      </c>
      <c r="G313" s="70" t="s">
        <v>650</v>
      </c>
      <c r="H313" s="42" t="s">
        <v>3</v>
      </c>
      <c r="I313" s="42" t="s">
        <v>3</v>
      </c>
      <c r="J313" s="41" t="s">
        <v>3</v>
      </c>
      <c r="K313" s="41" t="s">
        <v>3</v>
      </c>
      <c r="L313" s="41" t="s">
        <v>3</v>
      </c>
      <c r="M313" s="41" t="str">
        <f t="shared" si="4"/>
        <v>IfcFilterTypeEnum  some  OILFILTER</v>
      </c>
      <c r="N313" s="37" t="str">
        <f>_xlfn.CONCAT("Conceitos: ", B313)</f>
        <v>Conceitos: Filtros.de.Ar</v>
      </c>
      <c r="O313" s="37" t="str">
        <f>_xlfn.CONCAT(C313," ")</f>
        <v xml:space="preserve">IfcDistributionFlowElement </v>
      </c>
      <c r="P313" s="37" t="str">
        <f>_xlfn.CONCAT(D313," ")</f>
        <v xml:space="preserve">IfcFlowTreatmentDevice </v>
      </c>
      <c r="Q313" s="65" t="str">
        <f>_xlfn.CONCAT(E313," ")</f>
        <v xml:space="preserve">IfcFilter </v>
      </c>
      <c r="R313" s="63" t="str">
        <f>_xlfn.CONCAT(F313, )</f>
        <v>IfcFilterTypeEnum</v>
      </c>
      <c r="S313" s="63" t="str">
        <f>_xlfn.CONCAT(G313, )</f>
        <v>OILFILTER</v>
      </c>
      <c r="T313" s="37" t="str">
        <f>_xlfn.CONCAT(SUBSTITUTE(N313, "null", " ")," ",SUBSTITUTE(O313, "null", " ")," ",SUBSTITUTE(P313, "null", " ")," ",SUBSTITUTE(Q313, "null", " ")," ", SUBSTITUTE(R313, "null", " ")," ", SUBSTITUTE(S313, "null", " "))</f>
        <v>Conceitos: Filtros.de.Ar IfcDistributionFlowElement  IfcFlowTreatmentDevice  IfcFilter  IfcFilterTypeEnum OILFILTER</v>
      </c>
      <c r="U313" s="37" t="str">
        <f>_xlfn.CONCAT("Consultar  ",V313)</f>
        <v>Consultar  -</v>
      </c>
      <c r="V313" s="64" t="s">
        <v>27</v>
      </c>
      <c r="W313" s="64" t="s">
        <v>27</v>
      </c>
      <c r="X313" s="72" t="str">
        <f>_xlfn.CONCAT("IFC4X3ADD2-key_",A313)</f>
        <v>IFC4X3ADD2-key_380</v>
      </c>
    </row>
    <row r="314" spans="1:24" ht="7.8" customHeight="1" x14ac:dyDescent="0.15">
      <c r="A314" s="68">
        <v>381</v>
      </c>
      <c r="B314" s="69" t="s">
        <v>644</v>
      </c>
      <c r="C314" s="69" t="s">
        <v>253</v>
      </c>
      <c r="D314" s="69" t="s">
        <v>543</v>
      </c>
      <c r="E314" s="70" t="s">
        <v>645</v>
      </c>
      <c r="F314" s="70" t="s">
        <v>646</v>
      </c>
      <c r="G314" s="70" t="s">
        <v>651</v>
      </c>
      <c r="H314" s="42" t="s">
        <v>3</v>
      </c>
      <c r="I314" s="42" t="s">
        <v>3</v>
      </c>
      <c r="J314" s="41" t="s">
        <v>3</v>
      </c>
      <c r="K314" s="41" t="s">
        <v>3</v>
      </c>
      <c r="L314" s="41" t="s">
        <v>3</v>
      </c>
      <c r="M314" s="41" t="str">
        <f t="shared" si="4"/>
        <v>IfcFilterTypeEnum  some  STRAINER</v>
      </c>
      <c r="N314" s="37" t="str">
        <f>_xlfn.CONCAT("Conceitos: ", B314)</f>
        <v>Conceitos: Filtros.de.Ar</v>
      </c>
      <c r="O314" s="37" t="str">
        <f>_xlfn.CONCAT(C314," ")</f>
        <v xml:space="preserve">IfcDistributionFlowElement </v>
      </c>
      <c r="P314" s="37" t="str">
        <f>_xlfn.CONCAT(D314," ")</f>
        <v xml:space="preserve">IfcFlowTreatmentDevice </v>
      </c>
      <c r="Q314" s="65" t="str">
        <f>_xlfn.CONCAT(E314," ")</f>
        <v xml:space="preserve">IfcFilter </v>
      </c>
      <c r="R314" s="63" t="str">
        <f>_xlfn.CONCAT(F314, )</f>
        <v>IfcFilterTypeEnum</v>
      </c>
      <c r="S314" s="63" t="str">
        <f>_xlfn.CONCAT(G314, )</f>
        <v>STRAINER</v>
      </c>
      <c r="T314" s="37" t="str">
        <f>_xlfn.CONCAT(SUBSTITUTE(N314, "null", " ")," ",SUBSTITUTE(O314, "null", " ")," ",SUBSTITUTE(P314, "null", " ")," ",SUBSTITUTE(Q314, "null", " ")," ", SUBSTITUTE(R314, "null", " ")," ", SUBSTITUTE(S314, "null", " "))</f>
        <v>Conceitos: Filtros.de.Ar IfcDistributionFlowElement  IfcFlowTreatmentDevice  IfcFilter  IfcFilterTypeEnum STRAINER</v>
      </c>
      <c r="U314" s="37" t="str">
        <f>_xlfn.CONCAT("Consultar  ",V314)</f>
        <v>Consultar  -</v>
      </c>
      <c r="V314" s="64" t="s">
        <v>27</v>
      </c>
      <c r="W314" s="64" t="s">
        <v>27</v>
      </c>
      <c r="X314" s="72" t="str">
        <f>_xlfn.CONCAT("IFC4X3ADD2-key_",A314)</f>
        <v>IFC4X3ADD2-key_381</v>
      </c>
    </row>
    <row r="315" spans="1:24" ht="7.8" customHeight="1" x14ac:dyDescent="0.15">
      <c r="A315" s="68">
        <v>382</v>
      </c>
      <c r="B315" s="69" t="s">
        <v>644</v>
      </c>
      <c r="C315" s="69" t="s">
        <v>253</v>
      </c>
      <c r="D315" s="69" t="s">
        <v>543</v>
      </c>
      <c r="E315" s="70" t="s">
        <v>645</v>
      </c>
      <c r="F315" s="70" t="s">
        <v>646</v>
      </c>
      <c r="G315" s="70" t="s">
        <v>652</v>
      </c>
      <c r="H315" s="42" t="s">
        <v>3</v>
      </c>
      <c r="I315" s="42" t="s">
        <v>3</v>
      </c>
      <c r="J315" s="41" t="s">
        <v>3</v>
      </c>
      <c r="K315" s="41" t="s">
        <v>3</v>
      </c>
      <c r="L315" s="41" t="s">
        <v>3</v>
      </c>
      <c r="M315" s="41" t="str">
        <f t="shared" si="4"/>
        <v>IfcFilterTypeEnum  some  WATERFILTER</v>
      </c>
      <c r="N315" s="37" t="str">
        <f>_xlfn.CONCAT("Conceitos: ", B315)</f>
        <v>Conceitos: Filtros.de.Ar</v>
      </c>
      <c r="O315" s="37" t="str">
        <f>_xlfn.CONCAT(C315," ")</f>
        <v xml:space="preserve">IfcDistributionFlowElement </v>
      </c>
      <c r="P315" s="37" t="str">
        <f>_xlfn.CONCAT(D315," ")</f>
        <v xml:space="preserve">IfcFlowTreatmentDevice </v>
      </c>
      <c r="Q315" s="65" t="str">
        <f>_xlfn.CONCAT(E315," ")</f>
        <v xml:space="preserve">IfcFilter </v>
      </c>
      <c r="R315" s="63" t="str">
        <f>_xlfn.CONCAT(F315, )</f>
        <v>IfcFilterTypeEnum</v>
      </c>
      <c r="S315" s="63" t="str">
        <f>_xlfn.CONCAT(G315, )</f>
        <v>WATERFILTER</v>
      </c>
      <c r="T315" s="37" t="str">
        <f>_xlfn.CONCAT(SUBSTITUTE(N315, "null", " ")," ",SUBSTITUTE(O315, "null", " ")," ",SUBSTITUTE(P315, "null", " ")," ",SUBSTITUTE(Q315, "null", " ")," ", SUBSTITUTE(R315, "null", " ")," ", SUBSTITUTE(S315, "null", " "))</f>
        <v>Conceitos: Filtros.de.Ar IfcDistributionFlowElement  IfcFlowTreatmentDevice  IfcFilter  IfcFilterTypeEnum WATERFILTER</v>
      </c>
      <c r="U315" s="37" t="str">
        <f>_xlfn.CONCAT("Consultar  ",V315)</f>
        <v>Consultar  -</v>
      </c>
      <c r="V315" s="64" t="s">
        <v>27</v>
      </c>
      <c r="W315" s="64" t="s">
        <v>27</v>
      </c>
      <c r="X315" s="72" t="str">
        <f>_xlfn.CONCAT("IFC4X3ADD2-key_",A315)</f>
        <v>IFC4X3ADD2-key_382</v>
      </c>
    </row>
    <row r="316" spans="1:24" ht="7.8" customHeight="1" x14ac:dyDescent="0.15">
      <c r="A316" s="68">
        <v>383</v>
      </c>
      <c r="B316" s="69" t="s">
        <v>653</v>
      </c>
      <c r="C316" s="69" t="s">
        <v>253</v>
      </c>
      <c r="D316" s="69" t="s">
        <v>332</v>
      </c>
      <c r="E316" s="70" t="s">
        <v>654</v>
      </c>
      <c r="F316" s="70" t="s">
        <v>655</v>
      </c>
      <c r="G316" s="70" t="s">
        <v>656</v>
      </c>
      <c r="H316" s="42" t="s">
        <v>3</v>
      </c>
      <c r="I316" s="42" t="s">
        <v>3</v>
      </c>
      <c r="J316" s="41" t="s">
        <v>3</v>
      </c>
      <c r="K316" s="41" t="s">
        <v>3</v>
      </c>
      <c r="L316" s="41" t="s">
        <v>3</v>
      </c>
      <c r="M316" s="41" t="str">
        <f t="shared" si="4"/>
        <v>IfcFireSuppressionTerminalTypeEnum  some  BREECHINGINLET</v>
      </c>
      <c r="N316" s="37" t="str">
        <f>_xlfn.CONCAT("Conceitos: ", B316)</f>
        <v>Conceitos: Extintores.Incêndio</v>
      </c>
      <c r="O316" s="37" t="str">
        <f>_xlfn.CONCAT(C316," ")</f>
        <v xml:space="preserve">IfcDistributionFlowElement </v>
      </c>
      <c r="P316" s="37" t="str">
        <f>_xlfn.CONCAT(D316," ")</f>
        <v xml:space="preserve">IfcFlowTerminal </v>
      </c>
      <c r="Q316" s="65" t="str">
        <f>_xlfn.CONCAT(E316," ")</f>
        <v xml:space="preserve">IfcFireSuppressionTerminal </v>
      </c>
      <c r="R316" s="63" t="str">
        <f>_xlfn.CONCAT(F316, )</f>
        <v>IfcFireSuppressionTerminalTypeEnum</v>
      </c>
      <c r="S316" s="63" t="str">
        <f>_xlfn.CONCAT(G316, )</f>
        <v>BREECHINGINLET</v>
      </c>
      <c r="T316" s="37" t="str">
        <f>_xlfn.CONCAT(SUBSTITUTE(N316, "null", " ")," ",SUBSTITUTE(O316, "null", " ")," ",SUBSTITUTE(P316, "null", " ")," ",SUBSTITUTE(Q316, "null", " ")," ", SUBSTITUTE(R316, "null", " ")," ", SUBSTITUTE(S316, "null", " "))</f>
        <v>Conceitos: Extintores.Incêndio IfcDistributionFlowElement  IfcFlowTerminal  IfcFireSuppressionTerminal  IfcFireSuppressionTerminalTypeEnum BREECHINGINLET</v>
      </c>
      <c r="U316" s="37" t="str">
        <f>_xlfn.CONCAT("Consultar  ",V316)</f>
        <v>Consultar  -</v>
      </c>
      <c r="V316" s="64" t="s">
        <v>27</v>
      </c>
      <c r="W316" s="64" t="s">
        <v>27</v>
      </c>
      <c r="X316" s="72" t="str">
        <f>_xlfn.CONCAT("IFC4X3ADD2-key_",A316)</f>
        <v>IFC4X3ADD2-key_383</v>
      </c>
    </row>
    <row r="317" spans="1:24" ht="7.8" customHeight="1" x14ac:dyDescent="0.15">
      <c r="A317" s="68">
        <v>384</v>
      </c>
      <c r="B317" s="69" t="s">
        <v>653</v>
      </c>
      <c r="C317" s="69" t="s">
        <v>253</v>
      </c>
      <c r="D317" s="69" t="s">
        <v>332</v>
      </c>
      <c r="E317" s="70" t="s">
        <v>654</v>
      </c>
      <c r="F317" s="70" t="s">
        <v>655</v>
      </c>
      <c r="G317" s="70" t="s">
        <v>657</v>
      </c>
      <c r="H317" s="42" t="s">
        <v>3</v>
      </c>
      <c r="I317" s="42" t="s">
        <v>3</v>
      </c>
      <c r="J317" s="41" t="s">
        <v>3</v>
      </c>
      <c r="K317" s="41" t="s">
        <v>3</v>
      </c>
      <c r="L317" s="41" t="s">
        <v>3</v>
      </c>
      <c r="M317" s="41" t="str">
        <f t="shared" si="4"/>
        <v>IfcFireSuppressionTerminalTypeEnum  some  FIREHYDRANT</v>
      </c>
      <c r="N317" s="37" t="str">
        <f>_xlfn.CONCAT("Conceitos: ", B317)</f>
        <v>Conceitos: Extintores.Incêndio</v>
      </c>
      <c r="O317" s="37" t="str">
        <f>_xlfn.CONCAT(C317," ")</f>
        <v xml:space="preserve">IfcDistributionFlowElement </v>
      </c>
      <c r="P317" s="37" t="str">
        <f>_xlfn.CONCAT(D317," ")</f>
        <v xml:space="preserve">IfcFlowTerminal </v>
      </c>
      <c r="Q317" s="65" t="str">
        <f>_xlfn.CONCAT(E317," ")</f>
        <v xml:space="preserve">IfcFireSuppressionTerminal </v>
      </c>
      <c r="R317" s="63" t="str">
        <f>_xlfn.CONCAT(F317, )</f>
        <v>IfcFireSuppressionTerminalTypeEnum</v>
      </c>
      <c r="S317" s="63" t="str">
        <f>_xlfn.CONCAT(G317, )</f>
        <v>FIREHYDRANT</v>
      </c>
      <c r="T317" s="37" t="str">
        <f>_xlfn.CONCAT(SUBSTITUTE(N317, "null", " ")," ",SUBSTITUTE(O317, "null", " ")," ",SUBSTITUTE(P317, "null", " ")," ",SUBSTITUTE(Q317, "null", " ")," ", SUBSTITUTE(R317, "null", " ")," ", SUBSTITUTE(S317, "null", " "))</f>
        <v>Conceitos: Extintores.Incêndio IfcDistributionFlowElement  IfcFlowTerminal  IfcFireSuppressionTerminal  IfcFireSuppressionTerminalTypeEnum FIREHYDRANT</v>
      </c>
      <c r="U317" s="37" t="str">
        <f>_xlfn.CONCAT("Consultar  ",V317)</f>
        <v>Consultar  -</v>
      </c>
      <c r="V317" s="64" t="s">
        <v>27</v>
      </c>
      <c r="W317" s="64" t="s">
        <v>27</v>
      </c>
      <c r="X317" s="72" t="str">
        <f>_xlfn.CONCAT("IFC4X3ADD2-key_",A317)</f>
        <v>IFC4X3ADD2-key_384</v>
      </c>
    </row>
    <row r="318" spans="1:24" ht="7.8" customHeight="1" x14ac:dyDescent="0.15">
      <c r="A318" s="68">
        <v>385</v>
      </c>
      <c r="B318" s="69" t="s">
        <v>653</v>
      </c>
      <c r="C318" s="69" t="s">
        <v>253</v>
      </c>
      <c r="D318" s="69" t="s">
        <v>332</v>
      </c>
      <c r="E318" s="70" t="s">
        <v>654</v>
      </c>
      <c r="F318" s="70" t="s">
        <v>655</v>
      </c>
      <c r="G318" s="70" t="s">
        <v>658</v>
      </c>
      <c r="H318" s="42" t="s">
        <v>3</v>
      </c>
      <c r="I318" s="42" t="s">
        <v>3</v>
      </c>
      <c r="J318" s="41" t="s">
        <v>3</v>
      </c>
      <c r="K318" s="41" t="s">
        <v>3</v>
      </c>
      <c r="L318" s="41" t="s">
        <v>3</v>
      </c>
      <c r="M318" s="41" t="str">
        <f t="shared" si="4"/>
        <v>IfcFireSuppressionTerminalTypeEnum  some  FIREMONITOR</v>
      </c>
      <c r="N318" s="37" t="str">
        <f>_xlfn.CONCAT("Conceitos: ", B318)</f>
        <v>Conceitos: Extintores.Incêndio</v>
      </c>
      <c r="O318" s="37" t="str">
        <f>_xlfn.CONCAT(C318," ")</f>
        <v xml:space="preserve">IfcDistributionFlowElement </v>
      </c>
      <c r="P318" s="37" t="str">
        <f>_xlfn.CONCAT(D318," ")</f>
        <v xml:space="preserve">IfcFlowTerminal </v>
      </c>
      <c r="Q318" s="65" t="str">
        <f>_xlfn.CONCAT(E318," ")</f>
        <v xml:space="preserve">IfcFireSuppressionTerminal </v>
      </c>
      <c r="R318" s="63" t="str">
        <f>_xlfn.CONCAT(F318, )</f>
        <v>IfcFireSuppressionTerminalTypeEnum</v>
      </c>
      <c r="S318" s="63" t="str">
        <f>_xlfn.CONCAT(G318, )</f>
        <v>FIREMONITOR</v>
      </c>
      <c r="T318" s="37" t="str">
        <f>_xlfn.CONCAT(SUBSTITUTE(N318, "null", " ")," ",SUBSTITUTE(O318, "null", " ")," ",SUBSTITUTE(P318, "null", " ")," ",SUBSTITUTE(Q318, "null", " ")," ", SUBSTITUTE(R318, "null", " ")," ", SUBSTITUTE(S318, "null", " "))</f>
        <v>Conceitos: Extintores.Incêndio IfcDistributionFlowElement  IfcFlowTerminal  IfcFireSuppressionTerminal  IfcFireSuppressionTerminalTypeEnum FIREMONITOR</v>
      </c>
      <c r="U318" s="37" t="str">
        <f>_xlfn.CONCAT("Consultar  ",V318)</f>
        <v>Consultar  -</v>
      </c>
      <c r="V318" s="64" t="s">
        <v>27</v>
      </c>
      <c r="W318" s="64" t="s">
        <v>27</v>
      </c>
      <c r="X318" s="72" t="str">
        <f>_xlfn.CONCAT("IFC4X3ADD2-key_",A318)</f>
        <v>IFC4X3ADD2-key_385</v>
      </c>
    </row>
    <row r="319" spans="1:24" ht="7.8" customHeight="1" x14ac:dyDescent="0.15">
      <c r="A319" s="68">
        <v>386</v>
      </c>
      <c r="B319" s="69" t="s">
        <v>653</v>
      </c>
      <c r="C319" s="69" t="s">
        <v>253</v>
      </c>
      <c r="D319" s="69" t="s">
        <v>332</v>
      </c>
      <c r="E319" s="70" t="s">
        <v>654</v>
      </c>
      <c r="F319" s="70" t="s">
        <v>655</v>
      </c>
      <c r="G319" s="70" t="s">
        <v>659</v>
      </c>
      <c r="H319" s="42" t="s">
        <v>3</v>
      </c>
      <c r="I319" s="42" t="s">
        <v>3</v>
      </c>
      <c r="J319" s="41" t="s">
        <v>3</v>
      </c>
      <c r="K319" s="41" t="s">
        <v>3</v>
      </c>
      <c r="L319" s="41" t="s">
        <v>3</v>
      </c>
      <c r="M319" s="41" t="str">
        <f t="shared" si="4"/>
        <v>IfcFireSuppressionTerminalTypeEnum  some  HOSEREEL</v>
      </c>
      <c r="N319" s="37" t="str">
        <f>_xlfn.CONCAT("Conceitos: ", B319)</f>
        <v>Conceitos: Extintores.Incêndio</v>
      </c>
      <c r="O319" s="37" t="str">
        <f>_xlfn.CONCAT(C319," ")</f>
        <v xml:space="preserve">IfcDistributionFlowElement </v>
      </c>
      <c r="P319" s="37" t="str">
        <f>_xlfn.CONCAT(D319," ")</f>
        <v xml:space="preserve">IfcFlowTerminal </v>
      </c>
      <c r="Q319" s="65" t="str">
        <f>_xlfn.CONCAT(E319," ")</f>
        <v xml:space="preserve">IfcFireSuppressionTerminal </v>
      </c>
      <c r="R319" s="63" t="str">
        <f>_xlfn.CONCAT(F319, )</f>
        <v>IfcFireSuppressionTerminalTypeEnum</v>
      </c>
      <c r="S319" s="63" t="str">
        <f>_xlfn.CONCAT(G319, )</f>
        <v>HOSEREEL</v>
      </c>
      <c r="T319" s="37" t="str">
        <f>_xlfn.CONCAT(SUBSTITUTE(N319, "null", " ")," ",SUBSTITUTE(O319, "null", " ")," ",SUBSTITUTE(P319, "null", " ")," ",SUBSTITUTE(Q319, "null", " ")," ", SUBSTITUTE(R319, "null", " ")," ", SUBSTITUTE(S319, "null", " "))</f>
        <v>Conceitos: Extintores.Incêndio IfcDistributionFlowElement  IfcFlowTerminal  IfcFireSuppressionTerminal  IfcFireSuppressionTerminalTypeEnum HOSEREEL</v>
      </c>
      <c r="U319" s="37" t="str">
        <f>_xlfn.CONCAT("Consultar  ",V319)</f>
        <v>Consultar  -</v>
      </c>
      <c r="V319" s="64" t="s">
        <v>27</v>
      </c>
      <c r="W319" s="64" t="s">
        <v>27</v>
      </c>
      <c r="X319" s="72" t="str">
        <f>_xlfn.CONCAT("IFC4X3ADD2-key_",A319)</f>
        <v>IFC4X3ADD2-key_386</v>
      </c>
    </row>
    <row r="320" spans="1:24" ht="7.8" customHeight="1" x14ac:dyDescent="0.15">
      <c r="A320" s="68">
        <v>387</v>
      </c>
      <c r="B320" s="69" t="s">
        <v>653</v>
      </c>
      <c r="C320" s="69" t="s">
        <v>253</v>
      </c>
      <c r="D320" s="69" t="s">
        <v>332</v>
      </c>
      <c r="E320" s="70" t="s">
        <v>654</v>
      </c>
      <c r="F320" s="70" t="s">
        <v>655</v>
      </c>
      <c r="G320" s="70" t="s">
        <v>660</v>
      </c>
      <c r="H320" s="42" t="s">
        <v>3</v>
      </c>
      <c r="I320" s="42" t="s">
        <v>3</v>
      </c>
      <c r="J320" s="41" t="s">
        <v>3</v>
      </c>
      <c r="K320" s="41" t="s">
        <v>3</v>
      </c>
      <c r="L320" s="41" t="s">
        <v>3</v>
      </c>
      <c r="M320" s="41" t="str">
        <f t="shared" si="4"/>
        <v>IfcFireSuppressionTerminalTypeEnum  some  SPRINKLER</v>
      </c>
      <c r="N320" s="37" t="str">
        <f>_xlfn.CONCAT("Conceitos: ", B320)</f>
        <v>Conceitos: Extintores.Incêndio</v>
      </c>
      <c r="O320" s="37" t="str">
        <f>_xlfn.CONCAT(C320," ")</f>
        <v xml:space="preserve">IfcDistributionFlowElement </v>
      </c>
      <c r="P320" s="37" t="str">
        <f>_xlfn.CONCAT(D320," ")</f>
        <v xml:space="preserve">IfcFlowTerminal </v>
      </c>
      <c r="Q320" s="65" t="str">
        <f>_xlfn.CONCAT(E320," ")</f>
        <v xml:space="preserve">IfcFireSuppressionTerminal </v>
      </c>
      <c r="R320" s="63" t="str">
        <f>_xlfn.CONCAT(F320, )</f>
        <v>IfcFireSuppressionTerminalTypeEnum</v>
      </c>
      <c r="S320" s="63" t="str">
        <f>_xlfn.CONCAT(G320, )</f>
        <v>SPRINKLER</v>
      </c>
      <c r="T320" s="37" t="str">
        <f>_xlfn.CONCAT(SUBSTITUTE(N320, "null", " ")," ",SUBSTITUTE(O320, "null", " ")," ",SUBSTITUTE(P320, "null", " ")," ",SUBSTITUTE(Q320, "null", " ")," ", SUBSTITUTE(R320, "null", " ")," ", SUBSTITUTE(S320, "null", " "))</f>
        <v>Conceitos: Extintores.Incêndio IfcDistributionFlowElement  IfcFlowTerminal  IfcFireSuppressionTerminal  IfcFireSuppressionTerminalTypeEnum SPRINKLER</v>
      </c>
      <c r="U320" s="37" t="str">
        <f>_xlfn.CONCAT("Consultar  ",V320)</f>
        <v>Consultar  -</v>
      </c>
      <c r="V320" s="64" t="s">
        <v>27</v>
      </c>
      <c r="W320" s="64" t="s">
        <v>27</v>
      </c>
      <c r="X320" s="72" t="str">
        <f>_xlfn.CONCAT("IFC4X3ADD2-key_",A320)</f>
        <v>IFC4X3ADD2-key_387</v>
      </c>
    </row>
    <row r="321" spans="1:24" ht="7.8" customHeight="1" x14ac:dyDescent="0.15">
      <c r="A321" s="68">
        <v>388</v>
      </c>
      <c r="B321" s="69" t="s">
        <v>653</v>
      </c>
      <c r="C321" s="69" t="s">
        <v>253</v>
      </c>
      <c r="D321" s="69" t="s">
        <v>332</v>
      </c>
      <c r="E321" s="70" t="s">
        <v>654</v>
      </c>
      <c r="F321" s="70" t="s">
        <v>655</v>
      </c>
      <c r="G321" s="70" t="s">
        <v>661</v>
      </c>
      <c r="H321" s="42" t="s">
        <v>3</v>
      </c>
      <c r="I321" s="42" t="s">
        <v>3</v>
      </c>
      <c r="J321" s="41" t="s">
        <v>3</v>
      </c>
      <c r="K321" s="41" t="s">
        <v>3</v>
      </c>
      <c r="L321" s="41" t="s">
        <v>3</v>
      </c>
      <c r="M321" s="41" t="str">
        <f t="shared" si="4"/>
        <v>IfcFireSuppressionTerminalTypeEnum  some  SPRINKLERDEFLECTOR</v>
      </c>
      <c r="N321" s="37" t="str">
        <f>_xlfn.CONCAT("Conceitos: ", B321)</f>
        <v>Conceitos: Extintores.Incêndio</v>
      </c>
      <c r="O321" s="37" t="str">
        <f>_xlfn.CONCAT(C321," ")</f>
        <v xml:space="preserve">IfcDistributionFlowElement </v>
      </c>
      <c r="P321" s="37" t="str">
        <f>_xlfn.CONCAT(D321," ")</f>
        <v xml:space="preserve">IfcFlowTerminal </v>
      </c>
      <c r="Q321" s="65" t="str">
        <f>_xlfn.CONCAT(E321," ")</f>
        <v xml:space="preserve">IfcFireSuppressionTerminal </v>
      </c>
      <c r="R321" s="63" t="str">
        <f>_xlfn.CONCAT(F321, )</f>
        <v>IfcFireSuppressionTerminalTypeEnum</v>
      </c>
      <c r="S321" s="63" t="str">
        <f>_xlfn.CONCAT(G321, )</f>
        <v>SPRINKLERDEFLECTOR</v>
      </c>
      <c r="T321" s="37" t="str">
        <f>_xlfn.CONCAT(SUBSTITUTE(N321, "null", " ")," ",SUBSTITUTE(O321, "null", " ")," ",SUBSTITUTE(P321, "null", " ")," ",SUBSTITUTE(Q321, "null", " ")," ", SUBSTITUTE(R321, "null", " ")," ", SUBSTITUTE(S321, "null", " "))</f>
        <v>Conceitos: Extintores.Incêndio IfcDistributionFlowElement  IfcFlowTerminal  IfcFireSuppressionTerminal  IfcFireSuppressionTerminalTypeEnum SPRINKLERDEFLECTOR</v>
      </c>
      <c r="U321" s="37" t="str">
        <f>_xlfn.CONCAT("Consultar  ",V321)</f>
        <v>Consultar  -</v>
      </c>
      <c r="V321" s="64" t="s">
        <v>27</v>
      </c>
      <c r="W321" s="64" t="s">
        <v>27</v>
      </c>
      <c r="X321" s="72" t="str">
        <f>_xlfn.CONCAT("IFC4X3ADD2-key_",A321)</f>
        <v>IFC4X3ADD2-key_388</v>
      </c>
    </row>
    <row r="322" spans="1:24" ht="7.8" customHeight="1" x14ac:dyDescent="0.15">
      <c r="A322" s="68">
        <v>389</v>
      </c>
      <c r="B322" s="69" t="s">
        <v>662</v>
      </c>
      <c r="C322" s="69" t="s">
        <v>253</v>
      </c>
      <c r="D322" s="69" t="s">
        <v>340</v>
      </c>
      <c r="E322" s="70" t="s">
        <v>663</v>
      </c>
      <c r="F322" s="70" t="s">
        <v>664</v>
      </c>
      <c r="G322" s="70" t="s">
        <v>665</v>
      </c>
      <c r="H322" s="42" t="s">
        <v>3</v>
      </c>
      <c r="I322" s="42" t="s">
        <v>3</v>
      </c>
      <c r="J322" s="41" t="s">
        <v>3</v>
      </c>
      <c r="K322" s="41" t="s">
        <v>3</v>
      </c>
      <c r="L322" s="41" t="s">
        <v>3</v>
      </c>
      <c r="M322" s="41" t="str">
        <f t="shared" si="4"/>
        <v>IfcFlowMeterTypeEnum  some  ENERGYMETER</v>
      </c>
      <c r="N322" s="37" t="str">
        <f>_xlfn.CONCAT("Conceitos: ", B322)</f>
        <v>Conceitos: Medidores</v>
      </c>
      <c r="O322" s="37" t="str">
        <f>_xlfn.CONCAT(C322," ")</f>
        <v xml:space="preserve">IfcDistributionFlowElement </v>
      </c>
      <c r="P322" s="37" t="str">
        <f>_xlfn.CONCAT(D322," ")</f>
        <v xml:space="preserve">IfcFlowController </v>
      </c>
      <c r="Q322" s="65" t="str">
        <f>_xlfn.CONCAT(E322," ")</f>
        <v xml:space="preserve">IfcFlowMeter </v>
      </c>
      <c r="R322" s="63" t="str">
        <f>_xlfn.CONCAT(F322, )</f>
        <v>IfcFlowMeterTypeEnum</v>
      </c>
      <c r="S322" s="63" t="str">
        <f>_xlfn.CONCAT(G322, )</f>
        <v>ENERGYMETER</v>
      </c>
      <c r="T322" s="37" t="str">
        <f>_xlfn.CONCAT(SUBSTITUTE(N322, "null", " ")," ",SUBSTITUTE(O322, "null", " ")," ",SUBSTITUTE(P322, "null", " ")," ",SUBSTITUTE(Q322, "null", " ")," ", SUBSTITUTE(R322, "null", " ")," ", SUBSTITUTE(S322, "null", " "))</f>
        <v>Conceitos: Medidores IfcDistributionFlowElement  IfcFlowController  IfcFlowMeter  IfcFlowMeterTypeEnum ENERGYMETER</v>
      </c>
      <c r="U322" s="37" t="str">
        <f>_xlfn.CONCAT("Consultar  ",V322)</f>
        <v>Consultar  -</v>
      </c>
      <c r="V322" s="64" t="s">
        <v>27</v>
      </c>
      <c r="W322" s="64" t="s">
        <v>27</v>
      </c>
      <c r="X322" s="72" t="str">
        <f>_xlfn.CONCAT("IFC4X3ADD2-key_",A322)</f>
        <v>IFC4X3ADD2-key_389</v>
      </c>
    </row>
    <row r="323" spans="1:24" ht="7.8" customHeight="1" x14ac:dyDescent="0.15">
      <c r="A323" s="68">
        <v>390</v>
      </c>
      <c r="B323" s="69" t="s">
        <v>662</v>
      </c>
      <c r="C323" s="69" t="s">
        <v>253</v>
      </c>
      <c r="D323" s="69" t="s">
        <v>340</v>
      </c>
      <c r="E323" s="70" t="s">
        <v>663</v>
      </c>
      <c r="F323" s="70" t="s">
        <v>664</v>
      </c>
      <c r="G323" s="70" t="s">
        <v>666</v>
      </c>
      <c r="H323" s="42" t="s">
        <v>3</v>
      </c>
      <c r="I323" s="42" t="s">
        <v>3</v>
      </c>
      <c r="J323" s="41" t="s">
        <v>3</v>
      </c>
      <c r="K323" s="41" t="s">
        <v>3</v>
      </c>
      <c r="L323" s="41" t="s">
        <v>3</v>
      </c>
      <c r="M323" s="41" t="str">
        <f t="shared" ref="M323:M386" si="5">_xlfn.CONCAT(F323, "  some  ", G323)</f>
        <v>IfcFlowMeterTypeEnum  some  GASMETER</v>
      </c>
      <c r="N323" s="37" t="str">
        <f>_xlfn.CONCAT("Conceitos: ", B323)</f>
        <v>Conceitos: Medidores</v>
      </c>
      <c r="O323" s="37" t="str">
        <f>_xlfn.CONCAT(C323," ")</f>
        <v xml:space="preserve">IfcDistributionFlowElement </v>
      </c>
      <c r="P323" s="37" t="str">
        <f>_xlfn.CONCAT(D323," ")</f>
        <v xml:space="preserve">IfcFlowController </v>
      </c>
      <c r="Q323" s="65" t="str">
        <f>_xlfn.CONCAT(E323," ")</f>
        <v xml:space="preserve">IfcFlowMeter </v>
      </c>
      <c r="R323" s="63" t="str">
        <f>_xlfn.CONCAT(F323, )</f>
        <v>IfcFlowMeterTypeEnum</v>
      </c>
      <c r="S323" s="63" t="str">
        <f>_xlfn.CONCAT(G323, )</f>
        <v>GASMETER</v>
      </c>
      <c r="T323" s="37" t="str">
        <f>_xlfn.CONCAT(SUBSTITUTE(N323, "null", " ")," ",SUBSTITUTE(O323, "null", " ")," ",SUBSTITUTE(P323, "null", " ")," ",SUBSTITUTE(Q323, "null", " ")," ", SUBSTITUTE(R323, "null", " ")," ", SUBSTITUTE(S323, "null", " "))</f>
        <v>Conceitos: Medidores IfcDistributionFlowElement  IfcFlowController  IfcFlowMeter  IfcFlowMeterTypeEnum GASMETER</v>
      </c>
      <c r="U323" s="37" t="str">
        <f>_xlfn.CONCAT("Consultar  ",V323)</f>
        <v>Consultar  -</v>
      </c>
      <c r="V323" s="64" t="s">
        <v>27</v>
      </c>
      <c r="W323" s="64" t="s">
        <v>27</v>
      </c>
      <c r="X323" s="72" t="str">
        <f>_xlfn.CONCAT("IFC4X3ADD2-key_",A323)</f>
        <v>IFC4X3ADD2-key_390</v>
      </c>
    </row>
    <row r="324" spans="1:24" ht="7.8" customHeight="1" x14ac:dyDescent="0.15">
      <c r="A324" s="68">
        <v>391</v>
      </c>
      <c r="B324" s="69" t="s">
        <v>662</v>
      </c>
      <c r="C324" s="69" t="s">
        <v>253</v>
      </c>
      <c r="D324" s="69" t="s">
        <v>340</v>
      </c>
      <c r="E324" s="70" t="s">
        <v>663</v>
      </c>
      <c r="F324" s="70" t="s">
        <v>664</v>
      </c>
      <c r="G324" s="70" t="s">
        <v>667</v>
      </c>
      <c r="H324" s="42" t="s">
        <v>3</v>
      </c>
      <c r="I324" s="42" t="s">
        <v>3</v>
      </c>
      <c r="J324" s="41" t="s">
        <v>3</v>
      </c>
      <c r="K324" s="41" t="s">
        <v>3</v>
      </c>
      <c r="L324" s="41" t="s">
        <v>3</v>
      </c>
      <c r="M324" s="41" t="str">
        <f t="shared" si="5"/>
        <v>IfcFlowMeterTypeEnum  some  OILMETER</v>
      </c>
      <c r="N324" s="37" t="str">
        <f>_xlfn.CONCAT("Conceitos: ", B324)</f>
        <v>Conceitos: Medidores</v>
      </c>
      <c r="O324" s="37" t="str">
        <f>_xlfn.CONCAT(C324," ")</f>
        <v xml:space="preserve">IfcDistributionFlowElement </v>
      </c>
      <c r="P324" s="37" t="str">
        <f>_xlfn.CONCAT(D324," ")</f>
        <v xml:space="preserve">IfcFlowController </v>
      </c>
      <c r="Q324" s="65" t="str">
        <f>_xlfn.CONCAT(E324," ")</f>
        <v xml:space="preserve">IfcFlowMeter </v>
      </c>
      <c r="R324" s="63" t="str">
        <f>_xlfn.CONCAT(F324, )</f>
        <v>IfcFlowMeterTypeEnum</v>
      </c>
      <c r="S324" s="63" t="str">
        <f>_xlfn.CONCAT(G324, )</f>
        <v>OILMETER</v>
      </c>
      <c r="T324" s="37" t="str">
        <f>_xlfn.CONCAT(SUBSTITUTE(N324, "null", " ")," ",SUBSTITUTE(O324, "null", " ")," ",SUBSTITUTE(P324, "null", " ")," ",SUBSTITUTE(Q324, "null", " ")," ", SUBSTITUTE(R324, "null", " ")," ", SUBSTITUTE(S324, "null", " "))</f>
        <v>Conceitos: Medidores IfcDistributionFlowElement  IfcFlowController  IfcFlowMeter  IfcFlowMeterTypeEnum OILMETER</v>
      </c>
      <c r="U324" s="37" t="str">
        <f>_xlfn.CONCAT("Consultar  ",V324)</f>
        <v>Consultar  -</v>
      </c>
      <c r="V324" s="64" t="s">
        <v>27</v>
      </c>
      <c r="W324" s="64" t="s">
        <v>27</v>
      </c>
      <c r="X324" s="72" t="str">
        <f>_xlfn.CONCAT("IFC4X3ADD2-key_",A324)</f>
        <v>IFC4X3ADD2-key_391</v>
      </c>
    </row>
    <row r="325" spans="1:24" ht="7.8" customHeight="1" x14ac:dyDescent="0.15">
      <c r="A325" s="68">
        <v>392</v>
      </c>
      <c r="B325" s="69" t="s">
        <v>662</v>
      </c>
      <c r="C325" s="69" t="s">
        <v>253</v>
      </c>
      <c r="D325" s="69" t="s">
        <v>340</v>
      </c>
      <c r="E325" s="70" t="s">
        <v>663</v>
      </c>
      <c r="F325" s="70" t="s">
        <v>664</v>
      </c>
      <c r="G325" s="70" t="s">
        <v>668</v>
      </c>
      <c r="H325" s="42" t="s">
        <v>3</v>
      </c>
      <c r="I325" s="42" t="s">
        <v>3</v>
      </c>
      <c r="J325" s="41" t="s">
        <v>3</v>
      </c>
      <c r="K325" s="41" t="s">
        <v>3</v>
      </c>
      <c r="L325" s="41" t="s">
        <v>3</v>
      </c>
      <c r="M325" s="41" t="str">
        <f t="shared" si="5"/>
        <v>IfcFlowMeterTypeEnum  some  WATERMETER</v>
      </c>
      <c r="N325" s="37" t="str">
        <f>_xlfn.CONCAT("Conceitos: ", B325)</f>
        <v>Conceitos: Medidores</v>
      </c>
      <c r="O325" s="37" t="str">
        <f>_xlfn.CONCAT(C325," ")</f>
        <v xml:space="preserve">IfcDistributionFlowElement </v>
      </c>
      <c r="P325" s="37" t="str">
        <f>_xlfn.CONCAT(D325," ")</f>
        <v xml:space="preserve">IfcFlowController </v>
      </c>
      <c r="Q325" s="65" t="str">
        <f>_xlfn.CONCAT(E325," ")</f>
        <v xml:space="preserve">IfcFlowMeter </v>
      </c>
      <c r="R325" s="63" t="str">
        <f>_xlfn.CONCAT(F325, )</f>
        <v>IfcFlowMeterTypeEnum</v>
      </c>
      <c r="S325" s="63" t="str">
        <f>_xlfn.CONCAT(G325, )</f>
        <v>WATERMETER</v>
      </c>
      <c r="T325" s="37" t="str">
        <f>_xlfn.CONCAT(SUBSTITUTE(N325, "null", " ")," ",SUBSTITUTE(O325, "null", " ")," ",SUBSTITUTE(P325, "null", " ")," ",SUBSTITUTE(Q325, "null", " ")," ", SUBSTITUTE(R325, "null", " ")," ", SUBSTITUTE(S325, "null", " "))</f>
        <v>Conceitos: Medidores IfcDistributionFlowElement  IfcFlowController  IfcFlowMeter  IfcFlowMeterTypeEnum WATERMETER</v>
      </c>
      <c r="U325" s="37" t="str">
        <f>_xlfn.CONCAT("Consultar  ",V325)</f>
        <v>Consultar  -</v>
      </c>
      <c r="V325" s="64" t="s">
        <v>27</v>
      </c>
      <c r="W325" s="64" t="s">
        <v>27</v>
      </c>
      <c r="X325" s="72" t="str">
        <f>_xlfn.CONCAT("IFC4X3ADD2-key_",A325)</f>
        <v>IFC4X3ADD2-key_392</v>
      </c>
    </row>
    <row r="326" spans="1:24" ht="7.8" customHeight="1" x14ac:dyDescent="0.15">
      <c r="A326" s="68">
        <v>393</v>
      </c>
      <c r="B326" s="69" t="s">
        <v>669</v>
      </c>
      <c r="C326" s="69" t="s">
        <v>253</v>
      </c>
      <c r="D326" s="69" t="s">
        <v>346</v>
      </c>
      <c r="E326" s="70" t="s">
        <v>670</v>
      </c>
      <c r="F326" s="70" t="s">
        <v>671</v>
      </c>
      <c r="G326" s="70" t="s">
        <v>672</v>
      </c>
      <c r="H326" s="42" t="s">
        <v>3</v>
      </c>
      <c r="I326" s="42" t="s">
        <v>3</v>
      </c>
      <c r="J326" s="41" t="s">
        <v>3</v>
      </c>
      <c r="K326" s="41" t="s">
        <v>3</v>
      </c>
      <c r="L326" s="41" t="s">
        <v>3</v>
      </c>
      <c r="M326" s="41" t="str">
        <f t="shared" si="5"/>
        <v>IfcHeatExchangerTypeEnum  some  PLATE</v>
      </c>
      <c r="N326" s="37" t="str">
        <f>_xlfn.CONCAT("Conceitos: ", B326)</f>
        <v>Conceitos: Equipamentos.de.Energia</v>
      </c>
      <c r="O326" s="37" t="str">
        <f>_xlfn.CONCAT(C326," ")</f>
        <v xml:space="preserve">IfcDistributionFlowElement </v>
      </c>
      <c r="P326" s="37" t="str">
        <f>_xlfn.CONCAT(D326," ")</f>
        <v xml:space="preserve">IfcEnergyConversionDevice </v>
      </c>
      <c r="Q326" s="65" t="str">
        <f>_xlfn.CONCAT(E326," ")</f>
        <v xml:space="preserve">IfcHeatExchanger </v>
      </c>
      <c r="R326" s="63" t="str">
        <f>_xlfn.CONCAT(F326, )</f>
        <v>IfcHeatExchangerTypeEnum</v>
      </c>
      <c r="S326" s="63" t="str">
        <f>_xlfn.CONCAT(G326, )</f>
        <v>PLATE</v>
      </c>
      <c r="T326" s="37" t="str">
        <f>_xlfn.CONCAT(SUBSTITUTE(N326, "null", " ")," ",SUBSTITUTE(O326, "null", " ")," ",SUBSTITUTE(P326, "null", " ")," ",SUBSTITUTE(Q326, "null", " ")," ", SUBSTITUTE(R326, "null", " ")," ", SUBSTITUTE(S326, "null", " "))</f>
        <v>Conceitos: Equipamentos.de.Energia IfcDistributionFlowElement  IfcEnergyConversionDevice  IfcHeatExchanger  IfcHeatExchangerTypeEnum PLATE</v>
      </c>
      <c r="U326" s="37" t="str">
        <f>_xlfn.CONCAT("Consultar  ",V326)</f>
        <v>Consultar  -</v>
      </c>
      <c r="V326" s="64" t="s">
        <v>27</v>
      </c>
      <c r="W326" s="64" t="s">
        <v>27</v>
      </c>
      <c r="X326" s="72" t="str">
        <f>_xlfn.CONCAT("IFC4X3ADD2-key_",A326)</f>
        <v>IFC4X3ADD2-key_393</v>
      </c>
    </row>
    <row r="327" spans="1:24" ht="7.8" customHeight="1" x14ac:dyDescent="0.15">
      <c r="A327" s="68">
        <v>394</v>
      </c>
      <c r="B327" s="69" t="s">
        <v>669</v>
      </c>
      <c r="C327" s="69" t="s">
        <v>253</v>
      </c>
      <c r="D327" s="69" t="s">
        <v>346</v>
      </c>
      <c r="E327" s="70" t="s">
        <v>670</v>
      </c>
      <c r="F327" s="70" t="s">
        <v>671</v>
      </c>
      <c r="G327" s="70" t="s">
        <v>673</v>
      </c>
      <c r="H327" s="42" t="s">
        <v>3</v>
      </c>
      <c r="I327" s="42" t="s">
        <v>3</v>
      </c>
      <c r="J327" s="41" t="s">
        <v>3</v>
      </c>
      <c r="K327" s="41" t="s">
        <v>3</v>
      </c>
      <c r="L327" s="41" t="s">
        <v>3</v>
      </c>
      <c r="M327" s="41" t="str">
        <f t="shared" si="5"/>
        <v>IfcHeatExchangerTypeEnum  some  SHELLANDTUBE</v>
      </c>
      <c r="N327" s="37" t="str">
        <f>_xlfn.CONCAT("Conceitos: ", B327)</f>
        <v>Conceitos: Equipamentos.de.Energia</v>
      </c>
      <c r="O327" s="37" t="str">
        <f>_xlfn.CONCAT(C327," ")</f>
        <v xml:space="preserve">IfcDistributionFlowElement </v>
      </c>
      <c r="P327" s="37" t="str">
        <f>_xlfn.CONCAT(D327," ")</f>
        <v xml:space="preserve">IfcEnergyConversionDevice </v>
      </c>
      <c r="Q327" s="65" t="str">
        <f>_xlfn.CONCAT(E327," ")</f>
        <v xml:space="preserve">IfcHeatExchanger </v>
      </c>
      <c r="R327" s="63" t="str">
        <f>_xlfn.CONCAT(F327, )</f>
        <v>IfcHeatExchangerTypeEnum</v>
      </c>
      <c r="S327" s="63" t="str">
        <f>_xlfn.CONCAT(G327, )</f>
        <v>SHELLANDTUBE</v>
      </c>
      <c r="T327" s="37" t="str">
        <f>_xlfn.CONCAT(SUBSTITUTE(N327, "null", " ")," ",SUBSTITUTE(O327, "null", " ")," ",SUBSTITUTE(P327, "null", " ")," ",SUBSTITUTE(Q327, "null", " ")," ", SUBSTITUTE(R327, "null", " ")," ", SUBSTITUTE(S327, "null", " "))</f>
        <v>Conceitos: Equipamentos.de.Energia IfcDistributionFlowElement  IfcEnergyConversionDevice  IfcHeatExchanger  IfcHeatExchangerTypeEnum SHELLANDTUBE</v>
      </c>
      <c r="U327" s="37" t="str">
        <f>_xlfn.CONCAT("Consultar  ",V327)</f>
        <v>Consultar  -</v>
      </c>
      <c r="V327" s="64" t="s">
        <v>27</v>
      </c>
      <c r="W327" s="64" t="s">
        <v>27</v>
      </c>
      <c r="X327" s="72" t="str">
        <f>_xlfn.CONCAT("IFC4X3ADD2-key_",A327)</f>
        <v>IFC4X3ADD2-key_394</v>
      </c>
    </row>
    <row r="328" spans="1:24" ht="7.8" customHeight="1" x14ac:dyDescent="0.15">
      <c r="A328" s="68">
        <v>395</v>
      </c>
      <c r="B328" s="69" t="s">
        <v>669</v>
      </c>
      <c r="C328" s="69" t="s">
        <v>253</v>
      </c>
      <c r="D328" s="69" t="s">
        <v>346</v>
      </c>
      <c r="E328" s="70" t="s">
        <v>670</v>
      </c>
      <c r="F328" s="70" t="s">
        <v>671</v>
      </c>
      <c r="G328" s="70" t="s">
        <v>674</v>
      </c>
      <c r="H328" s="42" t="s">
        <v>3</v>
      </c>
      <c r="I328" s="42" t="s">
        <v>3</v>
      </c>
      <c r="J328" s="41" t="s">
        <v>3</v>
      </c>
      <c r="K328" s="41" t="s">
        <v>3</v>
      </c>
      <c r="L328" s="41" t="s">
        <v>3</v>
      </c>
      <c r="M328" s="41" t="str">
        <f t="shared" si="5"/>
        <v>IfcHeatExchangerTypeEnum  some  TURNOUTHEATING</v>
      </c>
      <c r="N328" s="37" t="str">
        <f>_xlfn.CONCAT("Conceitos: ", B328)</f>
        <v>Conceitos: Equipamentos.de.Energia</v>
      </c>
      <c r="O328" s="37" t="str">
        <f>_xlfn.CONCAT(C328," ")</f>
        <v xml:space="preserve">IfcDistributionFlowElement </v>
      </c>
      <c r="P328" s="37" t="str">
        <f>_xlfn.CONCAT(D328," ")</f>
        <v xml:space="preserve">IfcEnergyConversionDevice </v>
      </c>
      <c r="Q328" s="65" t="str">
        <f>_xlfn.CONCAT(E328," ")</f>
        <v xml:space="preserve">IfcHeatExchanger </v>
      </c>
      <c r="R328" s="63" t="str">
        <f>_xlfn.CONCAT(F328, )</f>
        <v>IfcHeatExchangerTypeEnum</v>
      </c>
      <c r="S328" s="63" t="str">
        <f>_xlfn.CONCAT(G328, )</f>
        <v>TURNOUTHEATING</v>
      </c>
      <c r="T328" s="37" t="str">
        <f>_xlfn.CONCAT(SUBSTITUTE(N328, "null", " ")," ",SUBSTITUTE(O328, "null", " ")," ",SUBSTITUTE(P328, "null", " ")," ",SUBSTITUTE(Q328, "null", " ")," ", SUBSTITUTE(R328, "null", " ")," ", SUBSTITUTE(S328, "null", " "))</f>
        <v>Conceitos: Equipamentos.de.Energia IfcDistributionFlowElement  IfcEnergyConversionDevice  IfcHeatExchanger  IfcHeatExchangerTypeEnum TURNOUTHEATING</v>
      </c>
      <c r="U328" s="37" t="str">
        <f>_xlfn.CONCAT("Consultar  ",V328)</f>
        <v>Consultar  -</v>
      </c>
      <c r="V328" s="64" t="s">
        <v>27</v>
      </c>
      <c r="W328" s="64" t="s">
        <v>27</v>
      </c>
      <c r="X328" s="72" t="str">
        <f>_xlfn.CONCAT("IFC4X3ADD2-key_",A328)</f>
        <v>IFC4X3ADD2-key_395</v>
      </c>
    </row>
    <row r="329" spans="1:24" ht="7.8" customHeight="1" x14ac:dyDescent="0.15">
      <c r="A329" s="68">
        <v>396</v>
      </c>
      <c r="B329" s="69" t="s">
        <v>669</v>
      </c>
      <c r="C329" s="69" t="s">
        <v>253</v>
      </c>
      <c r="D329" s="69" t="s">
        <v>346</v>
      </c>
      <c r="E329" s="70" t="s">
        <v>675</v>
      </c>
      <c r="F329" s="70" t="s">
        <v>676</v>
      </c>
      <c r="G329" s="70" t="s">
        <v>677</v>
      </c>
      <c r="H329" s="42" t="s">
        <v>3</v>
      </c>
      <c r="I329" s="42" t="s">
        <v>3</v>
      </c>
      <c r="J329" s="41" t="s">
        <v>3</v>
      </c>
      <c r="K329" s="41" t="s">
        <v>3</v>
      </c>
      <c r="L329" s="41" t="s">
        <v>3</v>
      </c>
      <c r="M329" s="41" t="str">
        <f t="shared" si="5"/>
        <v>IfcHumidifierTypeEnum  some  ADIABATICAIRWASHER</v>
      </c>
      <c r="N329" s="37" t="str">
        <f>_xlfn.CONCAT("Conceitos: ", B329)</f>
        <v>Conceitos: Equipamentos.de.Energia</v>
      </c>
      <c r="O329" s="37" t="str">
        <f>_xlfn.CONCAT(C329," ")</f>
        <v xml:space="preserve">IfcDistributionFlowElement </v>
      </c>
      <c r="P329" s="37" t="str">
        <f>_xlfn.CONCAT(D329," ")</f>
        <v xml:space="preserve">IfcEnergyConversionDevice </v>
      </c>
      <c r="Q329" s="65" t="str">
        <f>_xlfn.CONCAT(E329," ")</f>
        <v xml:space="preserve">IfcHumidifier </v>
      </c>
      <c r="R329" s="63" t="str">
        <f>_xlfn.CONCAT(F329, )</f>
        <v>IfcHumidifierTypeEnum</v>
      </c>
      <c r="S329" s="63" t="str">
        <f>_xlfn.CONCAT(G329, )</f>
        <v>ADIABATICAIRWASHER</v>
      </c>
      <c r="T329" s="37" t="str">
        <f>_xlfn.CONCAT(SUBSTITUTE(N329, "null", " ")," ",SUBSTITUTE(O329, "null", " ")," ",SUBSTITUTE(P329, "null", " ")," ",SUBSTITUTE(Q329, "null", " ")," ", SUBSTITUTE(R329, "null", " ")," ", SUBSTITUTE(S329, "null", " "))</f>
        <v>Conceitos: Equipamentos.de.Energia IfcDistributionFlowElement  IfcEnergyConversionDevice  IfcHumidifier  IfcHumidifierTypeEnum ADIABATICAIRWASHER</v>
      </c>
      <c r="U329" s="37" t="str">
        <f>_xlfn.CONCAT("Consultar  ",V329)</f>
        <v>Consultar  -</v>
      </c>
      <c r="V329" s="64" t="s">
        <v>27</v>
      </c>
      <c r="W329" s="64" t="s">
        <v>27</v>
      </c>
      <c r="X329" s="72" t="str">
        <f>_xlfn.CONCAT("IFC4X3ADD2-key_",A329)</f>
        <v>IFC4X3ADD2-key_396</v>
      </c>
    </row>
    <row r="330" spans="1:24" ht="7.8" customHeight="1" x14ac:dyDescent="0.15">
      <c r="A330" s="68">
        <v>397</v>
      </c>
      <c r="B330" s="69" t="s">
        <v>669</v>
      </c>
      <c r="C330" s="69" t="s">
        <v>253</v>
      </c>
      <c r="D330" s="69" t="s">
        <v>346</v>
      </c>
      <c r="E330" s="70" t="s">
        <v>675</v>
      </c>
      <c r="F330" s="70" t="s">
        <v>676</v>
      </c>
      <c r="G330" s="70" t="s">
        <v>678</v>
      </c>
      <c r="H330" s="42" t="s">
        <v>3</v>
      </c>
      <c r="I330" s="42" t="s">
        <v>3</v>
      </c>
      <c r="J330" s="41" t="s">
        <v>3</v>
      </c>
      <c r="K330" s="41" t="s">
        <v>3</v>
      </c>
      <c r="L330" s="41" t="s">
        <v>3</v>
      </c>
      <c r="M330" s="41" t="str">
        <f t="shared" si="5"/>
        <v>IfcHumidifierTypeEnum  some  ADIABATICATOMIZING</v>
      </c>
      <c r="N330" s="37" t="str">
        <f>_xlfn.CONCAT("Conceitos: ", B330)</f>
        <v>Conceitos: Equipamentos.de.Energia</v>
      </c>
      <c r="O330" s="37" t="str">
        <f>_xlfn.CONCAT(C330," ")</f>
        <v xml:space="preserve">IfcDistributionFlowElement </v>
      </c>
      <c r="P330" s="37" t="str">
        <f>_xlfn.CONCAT(D330," ")</f>
        <v xml:space="preserve">IfcEnergyConversionDevice </v>
      </c>
      <c r="Q330" s="65" t="str">
        <f>_xlfn.CONCAT(E330," ")</f>
        <v xml:space="preserve">IfcHumidifier </v>
      </c>
      <c r="R330" s="63" t="str">
        <f>_xlfn.CONCAT(F330, )</f>
        <v>IfcHumidifierTypeEnum</v>
      </c>
      <c r="S330" s="63" t="str">
        <f>_xlfn.CONCAT(G330, )</f>
        <v>ADIABATICATOMIZING</v>
      </c>
      <c r="T330" s="37" t="str">
        <f>_xlfn.CONCAT(SUBSTITUTE(N330, "null", " ")," ",SUBSTITUTE(O330, "null", " ")," ",SUBSTITUTE(P330, "null", " ")," ",SUBSTITUTE(Q330, "null", " ")," ", SUBSTITUTE(R330, "null", " ")," ", SUBSTITUTE(S330, "null", " "))</f>
        <v>Conceitos: Equipamentos.de.Energia IfcDistributionFlowElement  IfcEnergyConversionDevice  IfcHumidifier  IfcHumidifierTypeEnum ADIABATICATOMIZING</v>
      </c>
      <c r="U330" s="37" t="str">
        <f>_xlfn.CONCAT("Consultar  ",V330)</f>
        <v>Consultar  -</v>
      </c>
      <c r="V330" s="64" t="s">
        <v>27</v>
      </c>
      <c r="W330" s="64" t="s">
        <v>27</v>
      </c>
      <c r="X330" s="72" t="str">
        <f>_xlfn.CONCAT("IFC4X3ADD2-key_",A330)</f>
        <v>IFC4X3ADD2-key_397</v>
      </c>
    </row>
    <row r="331" spans="1:24" ht="7.8" customHeight="1" x14ac:dyDescent="0.15">
      <c r="A331" s="68">
        <v>398</v>
      </c>
      <c r="B331" s="69" t="s">
        <v>669</v>
      </c>
      <c r="C331" s="69" t="s">
        <v>253</v>
      </c>
      <c r="D331" s="69" t="s">
        <v>346</v>
      </c>
      <c r="E331" s="70" t="s">
        <v>675</v>
      </c>
      <c r="F331" s="70" t="s">
        <v>676</v>
      </c>
      <c r="G331" s="70" t="s">
        <v>679</v>
      </c>
      <c r="H331" s="42" t="s">
        <v>3</v>
      </c>
      <c r="I331" s="42" t="s">
        <v>3</v>
      </c>
      <c r="J331" s="41" t="s">
        <v>3</v>
      </c>
      <c r="K331" s="41" t="s">
        <v>3</v>
      </c>
      <c r="L331" s="41" t="s">
        <v>3</v>
      </c>
      <c r="M331" s="41" t="str">
        <f t="shared" si="5"/>
        <v>IfcHumidifierTypeEnum  some  ADIABATICCOMPRESSEDAIRNOZZLE</v>
      </c>
      <c r="N331" s="37" t="str">
        <f>_xlfn.CONCAT("Conceitos: ", B331)</f>
        <v>Conceitos: Equipamentos.de.Energia</v>
      </c>
      <c r="O331" s="37" t="str">
        <f>_xlfn.CONCAT(C331," ")</f>
        <v xml:space="preserve">IfcDistributionFlowElement </v>
      </c>
      <c r="P331" s="37" t="str">
        <f>_xlfn.CONCAT(D331," ")</f>
        <v xml:space="preserve">IfcEnergyConversionDevice </v>
      </c>
      <c r="Q331" s="65" t="str">
        <f>_xlfn.CONCAT(E331," ")</f>
        <v xml:space="preserve">IfcHumidifier </v>
      </c>
      <c r="R331" s="63" t="str">
        <f>_xlfn.CONCAT(F331, )</f>
        <v>IfcHumidifierTypeEnum</v>
      </c>
      <c r="S331" s="63" t="str">
        <f>_xlfn.CONCAT(G331, )</f>
        <v>ADIABATICCOMPRESSEDAIRNOZZLE</v>
      </c>
      <c r="T331" s="37" t="str">
        <f>_xlfn.CONCAT(SUBSTITUTE(N331, "null", " ")," ",SUBSTITUTE(O331, "null", " ")," ",SUBSTITUTE(P331, "null", " ")," ",SUBSTITUTE(Q331, "null", " ")," ", SUBSTITUTE(R331, "null", " ")," ", SUBSTITUTE(S331, "null", " "))</f>
        <v>Conceitos: Equipamentos.de.Energia IfcDistributionFlowElement  IfcEnergyConversionDevice  IfcHumidifier  IfcHumidifierTypeEnum ADIABATICCOMPRESSEDAIRNOZZLE</v>
      </c>
      <c r="U331" s="37" t="str">
        <f>_xlfn.CONCAT("Consultar  ",V331)</f>
        <v>Consultar  -</v>
      </c>
      <c r="V331" s="64" t="s">
        <v>27</v>
      </c>
      <c r="W331" s="64" t="s">
        <v>27</v>
      </c>
      <c r="X331" s="72" t="str">
        <f>_xlfn.CONCAT("IFC4X3ADD2-key_",A331)</f>
        <v>IFC4X3ADD2-key_398</v>
      </c>
    </row>
    <row r="332" spans="1:24" ht="7.8" customHeight="1" x14ac:dyDescent="0.15">
      <c r="A332" s="68">
        <v>399</v>
      </c>
      <c r="B332" s="69" t="s">
        <v>669</v>
      </c>
      <c r="C332" s="69" t="s">
        <v>253</v>
      </c>
      <c r="D332" s="69" t="s">
        <v>346</v>
      </c>
      <c r="E332" s="70" t="s">
        <v>675</v>
      </c>
      <c r="F332" s="70" t="s">
        <v>676</v>
      </c>
      <c r="G332" s="70" t="s">
        <v>680</v>
      </c>
      <c r="H332" s="42" t="s">
        <v>3</v>
      </c>
      <c r="I332" s="42" t="s">
        <v>3</v>
      </c>
      <c r="J332" s="41" t="s">
        <v>3</v>
      </c>
      <c r="K332" s="41" t="s">
        <v>3</v>
      </c>
      <c r="L332" s="41" t="s">
        <v>3</v>
      </c>
      <c r="M332" s="41" t="str">
        <f t="shared" si="5"/>
        <v>IfcHumidifierTypeEnum  some  ADIABATICPAN</v>
      </c>
      <c r="N332" s="37" t="str">
        <f>_xlfn.CONCAT("Conceitos: ", B332)</f>
        <v>Conceitos: Equipamentos.de.Energia</v>
      </c>
      <c r="O332" s="37" t="str">
        <f>_xlfn.CONCAT(C332," ")</f>
        <v xml:space="preserve">IfcDistributionFlowElement </v>
      </c>
      <c r="P332" s="37" t="str">
        <f>_xlfn.CONCAT(D332," ")</f>
        <v xml:space="preserve">IfcEnergyConversionDevice </v>
      </c>
      <c r="Q332" s="65" t="str">
        <f>_xlfn.CONCAT(E332," ")</f>
        <v xml:space="preserve">IfcHumidifier </v>
      </c>
      <c r="R332" s="63" t="str">
        <f>_xlfn.CONCAT(F332, )</f>
        <v>IfcHumidifierTypeEnum</v>
      </c>
      <c r="S332" s="63" t="str">
        <f>_xlfn.CONCAT(G332, )</f>
        <v>ADIABATICPAN</v>
      </c>
      <c r="T332" s="37" t="str">
        <f>_xlfn.CONCAT(SUBSTITUTE(N332, "null", " ")," ",SUBSTITUTE(O332, "null", " ")," ",SUBSTITUTE(P332, "null", " ")," ",SUBSTITUTE(Q332, "null", " ")," ", SUBSTITUTE(R332, "null", " ")," ", SUBSTITUTE(S332, "null", " "))</f>
        <v>Conceitos: Equipamentos.de.Energia IfcDistributionFlowElement  IfcEnergyConversionDevice  IfcHumidifier  IfcHumidifierTypeEnum ADIABATICPAN</v>
      </c>
      <c r="U332" s="37" t="str">
        <f>_xlfn.CONCAT("Consultar  ",V332)</f>
        <v>Consultar  -</v>
      </c>
      <c r="V332" s="64" t="s">
        <v>27</v>
      </c>
      <c r="W332" s="64" t="s">
        <v>27</v>
      </c>
      <c r="X332" s="72" t="str">
        <f>_xlfn.CONCAT("IFC4X3ADD2-key_",A332)</f>
        <v>IFC4X3ADD2-key_399</v>
      </c>
    </row>
    <row r="333" spans="1:24" ht="7.8" customHeight="1" x14ac:dyDescent="0.15">
      <c r="A333" s="68">
        <v>400</v>
      </c>
      <c r="B333" s="69" t="s">
        <v>669</v>
      </c>
      <c r="C333" s="69" t="s">
        <v>253</v>
      </c>
      <c r="D333" s="69" t="s">
        <v>346</v>
      </c>
      <c r="E333" s="70" t="s">
        <v>675</v>
      </c>
      <c r="F333" s="70" t="s">
        <v>676</v>
      </c>
      <c r="G333" s="70" t="s">
        <v>681</v>
      </c>
      <c r="H333" s="42" t="s">
        <v>3</v>
      </c>
      <c r="I333" s="42" t="s">
        <v>3</v>
      </c>
      <c r="J333" s="41" t="s">
        <v>3</v>
      </c>
      <c r="K333" s="41" t="s">
        <v>3</v>
      </c>
      <c r="L333" s="41" t="s">
        <v>3</v>
      </c>
      <c r="M333" s="41" t="str">
        <f t="shared" si="5"/>
        <v>IfcHumidifierTypeEnum  some  ADIABATICRIGIDMEDIA</v>
      </c>
      <c r="N333" s="37" t="str">
        <f>_xlfn.CONCAT("Conceitos: ", B333)</f>
        <v>Conceitos: Equipamentos.de.Energia</v>
      </c>
      <c r="O333" s="37" t="str">
        <f>_xlfn.CONCAT(C333," ")</f>
        <v xml:space="preserve">IfcDistributionFlowElement </v>
      </c>
      <c r="P333" s="37" t="str">
        <f>_xlfn.CONCAT(D333," ")</f>
        <v xml:space="preserve">IfcEnergyConversionDevice </v>
      </c>
      <c r="Q333" s="65" t="str">
        <f>_xlfn.CONCAT(E333," ")</f>
        <v xml:space="preserve">IfcHumidifier </v>
      </c>
      <c r="R333" s="63" t="str">
        <f>_xlfn.CONCAT(F333, )</f>
        <v>IfcHumidifierTypeEnum</v>
      </c>
      <c r="S333" s="63" t="str">
        <f>_xlfn.CONCAT(G333, )</f>
        <v>ADIABATICRIGIDMEDIA</v>
      </c>
      <c r="T333" s="37" t="str">
        <f>_xlfn.CONCAT(SUBSTITUTE(N333, "null", " ")," ",SUBSTITUTE(O333, "null", " ")," ",SUBSTITUTE(P333, "null", " ")," ",SUBSTITUTE(Q333, "null", " ")," ", SUBSTITUTE(R333, "null", " ")," ", SUBSTITUTE(S333, "null", " "))</f>
        <v>Conceitos: Equipamentos.de.Energia IfcDistributionFlowElement  IfcEnergyConversionDevice  IfcHumidifier  IfcHumidifierTypeEnum ADIABATICRIGIDMEDIA</v>
      </c>
      <c r="U333" s="37" t="str">
        <f>_xlfn.CONCAT("Consultar  ",V333)</f>
        <v>Consultar  -</v>
      </c>
      <c r="V333" s="64" t="s">
        <v>27</v>
      </c>
      <c r="W333" s="64" t="s">
        <v>27</v>
      </c>
      <c r="X333" s="72" t="str">
        <f>_xlfn.CONCAT("IFC4X3ADD2-key_",A333)</f>
        <v>IFC4X3ADD2-key_400</v>
      </c>
    </row>
    <row r="334" spans="1:24" ht="7.8" customHeight="1" x14ac:dyDescent="0.15">
      <c r="A334" s="68">
        <v>401</v>
      </c>
      <c r="B334" s="69" t="s">
        <v>669</v>
      </c>
      <c r="C334" s="69" t="s">
        <v>253</v>
      </c>
      <c r="D334" s="69" t="s">
        <v>346</v>
      </c>
      <c r="E334" s="70" t="s">
        <v>675</v>
      </c>
      <c r="F334" s="70" t="s">
        <v>676</v>
      </c>
      <c r="G334" s="70" t="s">
        <v>682</v>
      </c>
      <c r="H334" s="42" t="s">
        <v>3</v>
      </c>
      <c r="I334" s="42" t="s">
        <v>3</v>
      </c>
      <c r="J334" s="41" t="s">
        <v>3</v>
      </c>
      <c r="K334" s="41" t="s">
        <v>3</v>
      </c>
      <c r="L334" s="41" t="s">
        <v>3</v>
      </c>
      <c r="M334" s="41" t="str">
        <f t="shared" si="5"/>
        <v>IfcHumidifierTypeEnum  some  ADIABATICULTRASONIC</v>
      </c>
      <c r="N334" s="37" t="str">
        <f>_xlfn.CONCAT("Conceitos: ", B334)</f>
        <v>Conceitos: Equipamentos.de.Energia</v>
      </c>
      <c r="O334" s="37" t="str">
        <f>_xlfn.CONCAT(C334," ")</f>
        <v xml:space="preserve">IfcDistributionFlowElement </v>
      </c>
      <c r="P334" s="37" t="str">
        <f>_xlfn.CONCAT(D334," ")</f>
        <v xml:space="preserve">IfcEnergyConversionDevice </v>
      </c>
      <c r="Q334" s="65" t="str">
        <f>_xlfn.CONCAT(E334," ")</f>
        <v xml:space="preserve">IfcHumidifier </v>
      </c>
      <c r="R334" s="63" t="str">
        <f>_xlfn.CONCAT(F334, )</f>
        <v>IfcHumidifierTypeEnum</v>
      </c>
      <c r="S334" s="63" t="str">
        <f>_xlfn.CONCAT(G334, )</f>
        <v>ADIABATICULTRASONIC</v>
      </c>
      <c r="T334" s="37" t="str">
        <f>_xlfn.CONCAT(SUBSTITUTE(N334, "null", " ")," ",SUBSTITUTE(O334, "null", " ")," ",SUBSTITUTE(P334, "null", " ")," ",SUBSTITUTE(Q334, "null", " ")," ", SUBSTITUTE(R334, "null", " ")," ", SUBSTITUTE(S334, "null", " "))</f>
        <v>Conceitos: Equipamentos.de.Energia IfcDistributionFlowElement  IfcEnergyConversionDevice  IfcHumidifier  IfcHumidifierTypeEnum ADIABATICULTRASONIC</v>
      </c>
      <c r="U334" s="37" t="str">
        <f>_xlfn.CONCAT("Consultar  ",V334)</f>
        <v>Consultar  -</v>
      </c>
      <c r="V334" s="64" t="s">
        <v>27</v>
      </c>
      <c r="W334" s="64" t="s">
        <v>27</v>
      </c>
      <c r="X334" s="72" t="str">
        <f>_xlfn.CONCAT("IFC4X3ADD2-key_",A334)</f>
        <v>IFC4X3ADD2-key_401</v>
      </c>
    </row>
    <row r="335" spans="1:24" ht="7.8" customHeight="1" x14ac:dyDescent="0.15">
      <c r="A335" s="68">
        <v>402</v>
      </c>
      <c r="B335" s="69" t="s">
        <v>669</v>
      </c>
      <c r="C335" s="69" t="s">
        <v>253</v>
      </c>
      <c r="D335" s="69" t="s">
        <v>346</v>
      </c>
      <c r="E335" s="70" t="s">
        <v>675</v>
      </c>
      <c r="F335" s="70" t="s">
        <v>676</v>
      </c>
      <c r="G335" s="70" t="s">
        <v>683</v>
      </c>
      <c r="H335" s="42" t="s">
        <v>3</v>
      </c>
      <c r="I335" s="42" t="s">
        <v>3</v>
      </c>
      <c r="J335" s="41" t="s">
        <v>3</v>
      </c>
      <c r="K335" s="41" t="s">
        <v>3</v>
      </c>
      <c r="L335" s="41" t="s">
        <v>3</v>
      </c>
      <c r="M335" s="41" t="str">
        <f t="shared" si="5"/>
        <v>IfcHumidifierTypeEnum  some  ADIABATICWETTEDELEMENT</v>
      </c>
      <c r="N335" s="37" t="str">
        <f>_xlfn.CONCAT("Conceitos: ", B335)</f>
        <v>Conceitos: Equipamentos.de.Energia</v>
      </c>
      <c r="O335" s="37" t="str">
        <f>_xlfn.CONCAT(C335," ")</f>
        <v xml:space="preserve">IfcDistributionFlowElement </v>
      </c>
      <c r="P335" s="37" t="str">
        <f>_xlfn.CONCAT(D335," ")</f>
        <v xml:space="preserve">IfcEnergyConversionDevice </v>
      </c>
      <c r="Q335" s="65" t="str">
        <f>_xlfn.CONCAT(E335," ")</f>
        <v xml:space="preserve">IfcHumidifier </v>
      </c>
      <c r="R335" s="63" t="str">
        <f>_xlfn.CONCAT(F335, )</f>
        <v>IfcHumidifierTypeEnum</v>
      </c>
      <c r="S335" s="63" t="str">
        <f>_xlfn.CONCAT(G335, )</f>
        <v>ADIABATICWETTEDELEMENT</v>
      </c>
      <c r="T335" s="37" t="str">
        <f>_xlfn.CONCAT(SUBSTITUTE(N335, "null", " ")," ",SUBSTITUTE(O335, "null", " ")," ",SUBSTITUTE(P335, "null", " ")," ",SUBSTITUTE(Q335, "null", " ")," ", SUBSTITUTE(R335, "null", " ")," ", SUBSTITUTE(S335, "null", " "))</f>
        <v>Conceitos: Equipamentos.de.Energia IfcDistributionFlowElement  IfcEnergyConversionDevice  IfcHumidifier  IfcHumidifierTypeEnum ADIABATICWETTEDELEMENT</v>
      </c>
      <c r="U335" s="37" t="str">
        <f>_xlfn.CONCAT("Consultar  ",V335)</f>
        <v>Consultar  -</v>
      </c>
      <c r="V335" s="64" t="s">
        <v>27</v>
      </c>
      <c r="W335" s="64" t="s">
        <v>27</v>
      </c>
      <c r="X335" s="72" t="str">
        <f>_xlfn.CONCAT("IFC4X3ADD2-key_",A335)</f>
        <v>IFC4X3ADD2-key_402</v>
      </c>
    </row>
    <row r="336" spans="1:24" ht="7.8" customHeight="1" x14ac:dyDescent="0.15">
      <c r="A336" s="68">
        <v>403</v>
      </c>
      <c r="B336" s="69" t="s">
        <v>669</v>
      </c>
      <c r="C336" s="69" t="s">
        <v>253</v>
      </c>
      <c r="D336" s="69" t="s">
        <v>346</v>
      </c>
      <c r="E336" s="70" t="s">
        <v>675</v>
      </c>
      <c r="F336" s="70" t="s">
        <v>676</v>
      </c>
      <c r="G336" s="70" t="s">
        <v>684</v>
      </c>
      <c r="H336" s="42" t="s">
        <v>3</v>
      </c>
      <c r="I336" s="42" t="s">
        <v>3</v>
      </c>
      <c r="J336" s="41" t="s">
        <v>3</v>
      </c>
      <c r="K336" s="41" t="s">
        <v>3</v>
      </c>
      <c r="L336" s="41" t="s">
        <v>3</v>
      </c>
      <c r="M336" s="41" t="str">
        <f t="shared" si="5"/>
        <v>IfcHumidifierTypeEnum  some  ASSISTEDBUTANE</v>
      </c>
      <c r="N336" s="37" t="str">
        <f>_xlfn.CONCAT("Conceitos: ", B336)</f>
        <v>Conceitos: Equipamentos.de.Energia</v>
      </c>
      <c r="O336" s="37" t="str">
        <f>_xlfn.CONCAT(C336," ")</f>
        <v xml:space="preserve">IfcDistributionFlowElement </v>
      </c>
      <c r="P336" s="37" t="str">
        <f>_xlfn.CONCAT(D336," ")</f>
        <v xml:space="preserve">IfcEnergyConversionDevice </v>
      </c>
      <c r="Q336" s="65" t="str">
        <f>_xlfn.CONCAT(E336," ")</f>
        <v xml:space="preserve">IfcHumidifier </v>
      </c>
      <c r="R336" s="63" t="str">
        <f>_xlfn.CONCAT(F336, )</f>
        <v>IfcHumidifierTypeEnum</v>
      </c>
      <c r="S336" s="63" t="str">
        <f>_xlfn.CONCAT(G336, )</f>
        <v>ASSISTEDBUTANE</v>
      </c>
      <c r="T336" s="37" t="str">
        <f>_xlfn.CONCAT(SUBSTITUTE(N336, "null", " ")," ",SUBSTITUTE(O336, "null", " ")," ",SUBSTITUTE(P336, "null", " ")," ",SUBSTITUTE(Q336, "null", " ")," ", SUBSTITUTE(R336, "null", " ")," ", SUBSTITUTE(S336, "null", " "))</f>
        <v>Conceitos: Equipamentos.de.Energia IfcDistributionFlowElement  IfcEnergyConversionDevice  IfcHumidifier  IfcHumidifierTypeEnum ASSISTEDBUTANE</v>
      </c>
      <c r="U336" s="37" t="str">
        <f>_xlfn.CONCAT("Consultar  ",V336)</f>
        <v>Consultar  -</v>
      </c>
      <c r="V336" s="64" t="s">
        <v>27</v>
      </c>
      <c r="W336" s="64" t="s">
        <v>27</v>
      </c>
      <c r="X336" s="72" t="str">
        <f>_xlfn.CONCAT("IFC4X3ADD2-key_",A336)</f>
        <v>IFC4X3ADD2-key_403</v>
      </c>
    </row>
    <row r="337" spans="1:24" ht="7.8" customHeight="1" x14ac:dyDescent="0.15">
      <c r="A337" s="68">
        <v>404</v>
      </c>
      <c r="B337" s="69" t="s">
        <v>669</v>
      </c>
      <c r="C337" s="69" t="s">
        <v>253</v>
      </c>
      <c r="D337" s="69" t="s">
        <v>346</v>
      </c>
      <c r="E337" s="70" t="s">
        <v>675</v>
      </c>
      <c r="F337" s="70" t="s">
        <v>676</v>
      </c>
      <c r="G337" s="70" t="s">
        <v>685</v>
      </c>
      <c r="H337" s="42" t="s">
        <v>3</v>
      </c>
      <c r="I337" s="42" t="s">
        <v>3</v>
      </c>
      <c r="J337" s="41" t="s">
        <v>3</v>
      </c>
      <c r="K337" s="41" t="s">
        <v>3</v>
      </c>
      <c r="L337" s="41" t="s">
        <v>3</v>
      </c>
      <c r="M337" s="41" t="str">
        <f t="shared" si="5"/>
        <v>IfcHumidifierTypeEnum  some  ASSISTEDELECTRIC</v>
      </c>
      <c r="N337" s="37" t="str">
        <f>_xlfn.CONCAT("Conceitos: ", B337)</f>
        <v>Conceitos: Equipamentos.de.Energia</v>
      </c>
      <c r="O337" s="37" t="str">
        <f>_xlfn.CONCAT(C337," ")</f>
        <v xml:space="preserve">IfcDistributionFlowElement </v>
      </c>
      <c r="P337" s="37" t="str">
        <f>_xlfn.CONCAT(D337," ")</f>
        <v xml:space="preserve">IfcEnergyConversionDevice </v>
      </c>
      <c r="Q337" s="65" t="str">
        <f>_xlfn.CONCAT(E337," ")</f>
        <v xml:space="preserve">IfcHumidifier </v>
      </c>
      <c r="R337" s="63" t="str">
        <f>_xlfn.CONCAT(F337, )</f>
        <v>IfcHumidifierTypeEnum</v>
      </c>
      <c r="S337" s="63" t="str">
        <f>_xlfn.CONCAT(G337, )</f>
        <v>ASSISTEDELECTRIC</v>
      </c>
      <c r="T337" s="37" t="str">
        <f>_xlfn.CONCAT(SUBSTITUTE(N337, "null", " ")," ",SUBSTITUTE(O337, "null", " ")," ",SUBSTITUTE(P337, "null", " ")," ",SUBSTITUTE(Q337, "null", " ")," ", SUBSTITUTE(R337, "null", " ")," ", SUBSTITUTE(S337, "null", " "))</f>
        <v>Conceitos: Equipamentos.de.Energia IfcDistributionFlowElement  IfcEnergyConversionDevice  IfcHumidifier  IfcHumidifierTypeEnum ASSISTEDELECTRIC</v>
      </c>
      <c r="U337" s="37" t="str">
        <f>_xlfn.CONCAT("Consultar  ",V337)</f>
        <v>Consultar  -</v>
      </c>
      <c r="V337" s="64" t="s">
        <v>27</v>
      </c>
      <c r="W337" s="64" t="s">
        <v>27</v>
      </c>
      <c r="X337" s="72" t="str">
        <f>_xlfn.CONCAT("IFC4X3ADD2-key_",A337)</f>
        <v>IFC4X3ADD2-key_404</v>
      </c>
    </row>
    <row r="338" spans="1:24" ht="7.8" customHeight="1" x14ac:dyDescent="0.15">
      <c r="A338" s="68">
        <v>405</v>
      </c>
      <c r="B338" s="69" t="s">
        <v>669</v>
      </c>
      <c r="C338" s="69" t="s">
        <v>253</v>
      </c>
      <c r="D338" s="69" t="s">
        <v>346</v>
      </c>
      <c r="E338" s="70" t="s">
        <v>675</v>
      </c>
      <c r="F338" s="70" t="s">
        <v>676</v>
      </c>
      <c r="G338" s="70" t="s">
        <v>686</v>
      </c>
      <c r="H338" s="42" t="s">
        <v>3</v>
      </c>
      <c r="I338" s="42" t="s">
        <v>3</v>
      </c>
      <c r="J338" s="41" t="s">
        <v>3</v>
      </c>
      <c r="K338" s="41" t="s">
        <v>3</v>
      </c>
      <c r="L338" s="41" t="s">
        <v>3</v>
      </c>
      <c r="M338" s="41" t="str">
        <f t="shared" si="5"/>
        <v>IfcHumidifierTypeEnum  some  ASSISTEDNATURALGAS</v>
      </c>
      <c r="N338" s="37" t="str">
        <f>_xlfn.CONCAT("Conceitos: ", B338)</f>
        <v>Conceitos: Equipamentos.de.Energia</v>
      </c>
      <c r="O338" s="37" t="str">
        <f>_xlfn.CONCAT(C338," ")</f>
        <v xml:space="preserve">IfcDistributionFlowElement </v>
      </c>
      <c r="P338" s="37" t="str">
        <f>_xlfn.CONCAT(D338," ")</f>
        <v xml:space="preserve">IfcEnergyConversionDevice </v>
      </c>
      <c r="Q338" s="65" t="str">
        <f>_xlfn.CONCAT(E338," ")</f>
        <v xml:space="preserve">IfcHumidifier </v>
      </c>
      <c r="R338" s="63" t="str">
        <f>_xlfn.CONCAT(F338, )</f>
        <v>IfcHumidifierTypeEnum</v>
      </c>
      <c r="S338" s="63" t="str">
        <f>_xlfn.CONCAT(G338, )</f>
        <v>ASSISTEDNATURALGAS</v>
      </c>
      <c r="T338" s="37" t="str">
        <f>_xlfn.CONCAT(SUBSTITUTE(N338, "null", " ")," ",SUBSTITUTE(O338, "null", " ")," ",SUBSTITUTE(P338, "null", " ")," ",SUBSTITUTE(Q338, "null", " ")," ", SUBSTITUTE(R338, "null", " ")," ", SUBSTITUTE(S338, "null", " "))</f>
        <v>Conceitos: Equipamentos.de.Energia IfcDistributionFlowElement  IfcEnergyConversionDevice  IfcHumidifier  IfcHumidifierTypeEnum ASSISTEDNATURALGAS</v>
      </c>
      <c r="U338" s="37" t="str">
        <f>_xlfn.CONCAT("Consultar  ",V338)</f>
        <v>Consultar  -</v>
      </c>
      <c r="V338" s="64" t="s">
        <v>27</v>
      </c>
      <c r="W338" s="64" t="s">
        <v>27</v>
      </c>
      <c r="X338" s="72" t="str">
        <f>_xlfn.CONCAT("IFC4X3ADD2-key_",A338)</f>
        <v>IFC4X3ADD2-key_405</v>
      </c>
    </row>
    <row r="339" spans="1:24" ht="7.8" customHeight="1" x14ac:dyDescent="0.15">
      <c r="A339" s="68">
        <v>406</v>
      </c>
      <c r="B339" s="69" t="s">
        <v>669</v>
      </c>
      <c r="C339" s="69" t="s">
        <v>253</v>
      </c>
      <c r="D339" s="69" t="s">
        <v>346</v>
      </c>
      <c r="E339" s="70" t="s">
        <v>675</v>
      </c>
      <c r="F339" s="70" t="s">
        <v>676</v>
      </c>
      <c r="G339" s="70" t="s">
        <v>687</v>
      </c>
      <c r="H339" s="42" t="s">
        <v>3</v>
      </c>
      <c r="I339" s="42" t="s">
        <v>3</v>
      </c>
      <c r="J339" s="41" t="s">
        <v>3</v>
      </c>
      <c r="K339" s="41" t="s">
        <v>3</v>
      </c>
      <c r="L339" s="41" t="s">
        <v>3</v>
      </c>
      <c r="M339" s="41" t="str">
        <f t="shared" si="5"/>
        <v>IfcHumidifierTypeEnum  some  ASSISTEDPROPANE</v>
      </c>
      <c r="N339" s="37" t="str">
        <f>_xlfn.CONCAT("Conceitos: ", B339)</f>
        <v>Conceitos: Equipamentos.de.Energia</v>
      </c>
      <c r="O339" s="37" t="str">
        <f>_xlfn.CONCAT(C339," ")</f>
        <v xml:space="preserve">IfcDistributionFlowElement </v>
      </c>
      <c r="P339" s="37" t="str">
        <f>_xlfn.CONCAT(D339," ")</f>
        <v xml:space="preserve">IfcEnergyConversionDevice </v>
      </c>
      <c r="Q339" s="65" t="str">
        <f>_xlfn.CONCAT(E339," ")</f>
        <v xml:space="preserve">IfcHumidifier </v>
      </c>
      <c r="R339" s="63" t="str">
        <f>_xlfn.CONCAT(F339, )</f>
        <v>IfcHumidifierTypeEnum</v>
      </c>
      <c r="S339" s="63" t="str">
        <f>_xlfn.CONCAT(G339, )</f>
        <v>ASSISTEDPROPANE</v>
      </c>
      <c r="T339" s="37" t="str">
        <f>_xlfn.CONCAT(SUBSTITUTE(N339, "null", " ")," ",SUBSTITUTE(O339, "null", " ")," ",SUBSTITUTE(P339, "null", " ")," ",SUBSTITUTE(Q339, "null", " ")," ", SUBSTITUTE(R339, "null", " ")," ", SUBSTITUTE(S339, "null", " "))</f>
        <v>Conceitos: Equipamentos.de.Energia IfcDistributionFlowElement  IfcEnergyConversionDevice  IfcHumidifier  IfcHumidifierTypeEnum ASSISTEDPROPANE</v>
      </c>
      <c r="U339" s="37" t="str">
        <f>_xlfn.CONCAT("Consultar  ",V339)</f>
        <v>Consultar  -</v>
      </c>
      <c r="V339" s="64" t="s">
        <v>27</v>
      </c>
      <c r="W339" s="64" t="s">
        <v>27</v>
      </c>
      <c r="X339" s="72" t="str">
        <f>_xlfn.CONCAT("IFC4X3ADD2-key_",A339)</f>
        <v>IFC4X3ADD2-key_406</v>
      </c>
    </row>
    <row r="340" spans="1:24" ht="7.8" customHeight="1" x14ac:dyDescent="0.15">
      <c r="A340" s="68">
        <v>407</v>
      </c>
      <c r="B340" s="69" t="s">
        <v>669</v>
      </c>
      <c r="C340" s="69" t="s">
        <v>253</v>
      </c>
      <c r="D340" s="69" t="s">
        <v>346</v>
      </c>
      <c r="E340" s="70" t="s">
        <v>675</v>
      </c>
      <c r="F340" s="70" t="s">
        <v>676</v>
      </c>
      <c r="G340" s="70" t="s">
        <v>688</v>
      </c>
      <c r="H340" s="42" t="s">
        <v>3</v>
      </c>
      <c r="I340" s="42" t="s">
        <v>3</v>
      </c>
      <c r="J340" s="41" t="s">
        <v>3</v>
      </c>
      <c r="K340" s="41" t="s">
        <v>3</v>
      </c>
      <c r="L340" s="41" t="s">
        <v>3</v>
      </c>
      <c r="M340" s="41" t="str">
        <f t="shared" si="5"/>
        <v>IfcHumidifierTypeEnum  some  ASSISTEDSTEAM</v>
      </c>
      <c r="N340" s="37" t="str">
        <f>_xlfn.CONCAT("Conceitos: ", B340)</f>
        <v>Conceitos: Equipamentos.de.Energia</v>
      </c>
      <c r="O340" s="37" t="str">
        <f>_xlfn.CONCAT(C340," ")</f>
        <v xml:space="preserve">IfcDistributionFlowElement </v>
      </c>
      <c r="P340" s="37" t="str">
        <f>_xlfn.CONCAT(D340," ")</f>
        <v xml:space="preserve">IfcEnergyConversionDevice </v>
      </c>
      <c r="Q340" s="65" t="str">
        <f>_xlfn.CONCAT(E340," ")</f>
        <v xml:space="preserve">IfcHumidifier </v>
      </c>
      <c r="R340" s="63" t="str">
        <f>_xlfn.CONCAT(F340, )</f>
        <v>IfcHumidifierTypeEnum</v>
      </c>
      <c r="S340" s="63" t="str">
        <f>_xlfn.CONCAT(G340, )</f>
        <v>ASSISTEDSTEAM</v>
      </c>
      <c r="T340" s="37" t="str">
        <f>_xlfn.CONCAT(SUBSTITUTE(N340, "null", " ")," ",SUBSTITUTE(O340, "null", " ")," ",SUBSTITUTE(P340, "null", " ")," ",SUBSTITUTE(Q340, "null", " ")," ", SUBSTITUTE(R340, "null", " ")," ", SUBSTITUTE(S340, "null", " "))</f>
        <v>Conceitos: Equipamentos.de.Energia IfcDistributionFlowElement  IfcEnergyConversionDevice  IfcHumidifier  IfcHumidifierTypeEnum ASSISTEDSTEAM</v>
      </c>
      <c r="U340" s="37" t="str">
        <f>_xlfn.CONCAT("Consultar  ",V340)</f>
        <v>Consultar  -</v>
      </c>
      <c r="V340" s="64" t="s">
        <v>27</v>
      </c>
      <c r="W340" s="64" t="s">
        <v>27</v>
      </c>
      <c r="X340" s="72" t="str">
        <f>_xlfn.CONCAT("IFC4X3ADD2-key_",A340)</f>
        <v>IFC4X3ADD2-key_407</v>
      </c>
    </row>
    <row r="341" spans="1:24" ht="7.8" customHeight="1" x14ac:dyDescent="0.15">
      <c r="A341" s="68">
        <v>408</v>
      </c>
      <c r="B341" s="69" t="s">
        <v>669</v>
      </c>
      <c r="C341" s="69" t="s">
        <v>253</v>
      </c>
      <c r="D341" s="69" t="s">
        <v>346</v>
      </c>
      <c r="E341" s="70" t="s">
        <v>675</v>
      </c>
      <c r="F341" s="70" t="s">
        <v>676</v>
      </c>
      <c r="G341" s="70" t="s">
        <v>689</v>
      </c>
      <c r="H341" s="42" t="s">
        <v>3</v>
      </c>
      <c r="I341" s="42" t="s">
        <v>3</v>
      </c>
      <c r="J341" s="41" t="s">
        <v>3</v>
      </c>
      <c r="K341" s="41" t="s">
        <v>3</v>
      </c>
      <c r="L341" s="41" t="s">
        <v>3</v>
      </c>
      <c r="M341" s="41" t="str">
        <f t="shared" si="5"/>
        <v>IfcHumidifierTypeEnum  some  STEAMINJECTION</v>
      </c>
      <c r="N341" s="37" t="str">
        <f>_xlfn.CONCAT("Conceitos: ", B341)</f>
        <v>Conceitos: Equipamentos.de.Energia</v>
      </c>
      <c r="O341" s="37" t="str">
        <f>_xlfn.CONCAT(C341," ")</f>
        <v xml:space="preserve">IfcDistributionFlowElement </v>
      </c>
      <c r="P341" s="37" t="str">
        <f>_xlfn.CONCAT(D341," ")</f>
        <v xml:space="preserve">IfcEnergyConversionDevice </v>
      </c>
      <c r="Q341" s="65" t="str">
        <f>_xlfn.CONCAT(E341," ")</f>
        <v xml:space="preserve">IfcHumidifier </v>
      </c>
      <c r="R341" s="63" t="str">
        <f>_xlfn.CONCAT(F341, )</f>
        <v>IfcHumidifierTypeEnum</v>
      </c>
      <c r="S341" s="63" t="str">
        <f>_xlfn.CONCAT(G341, )</f>
        <v>STEAMINJECTION</v>
      </c>
      <c r="T341" s="37" t="str">
        <f>_xlfn.CONCAT(SUBSTITUTE(N341, "null", " ")," ",SUBSTITUTE(O341, "null", " ")," ",SUBSTITUTE(P341, "null", " ")," ",SUBSTITUTE(Q341, "null", " ")," ", SUBSTITUTE(R341, "null", " ")," ", SUBSTITUTE(S341, "null", " "))</f>
        <v>Conceitos: Equipamentos.de.Energia IfcDistributionFlowElement  IfcEnergyConversionDevice  IfcHumidifier  IfcHumidifierTypeEnum STEAMINJECTION</v>
      </c>
      <c r="U341" s="37" t="str">
        <f>_xlfn.CONCAT("Consultar  ",V341)</f>
        <v>Consultar  -</v>
      </c>
      <c r="V341" s="64" t="s">
        <v>27</v>
      </c>
      <c r="W341" s="64" t="s">
        <v>27</v>
      </c>
      <c r="X341" s="72" t="str">
        <f>_xlfn.CONCAT("IFC4X3ADD2-key_",A341)</f>
        <v>IFC4X3ADD2-key_408</v>
      </c>
    </row>
    <row r="342" spans="1:24" ht="7.8" customHeight="1" x14ac:dyDescent="0.15">
      <c r="A342" s="68">
        <v>409</v>
      </c>
      <c r="B342" s="69" t="s">
        <v>690</v>
      </c>
      <c r="C342" s="69" t="s">
        <v>253</v>
      </c>
      <c r="D342" s="69" t="s">
        <v>543</v>
      </c>
      <c r="E342" s="70" t="s">
        <v>691</v>
      </c>
      <c r="F342" s="70" t="s">
        <v>692</v>
      </c>
      <c r="G342" s="70" t="s">
        <v>693</v>
      </c>
      <c r="H342" s="42" t="s">
        <v>3</v>
      </c>
      <c r="I342" s="42" t="s">
        <v>3</v>
      </c>
      <c r="J342" s="41" t="s">
        <v>3</v>
      </c>
      <c r="K342" s="41" t="s">
        <v>3</v>
      </c>
      <c r="L342" s="41" t="s">
        <v>3</v>
      </c>
      <c r="M342" s="41" t="str">
        <f t="shared" si="5"/>
        <v>IfcInterceptorTypeEnum  some  CYCLONIC</v>
      </c>
      <c r="N342" s="37" t="str">
        <f>_xlfn.CONCAT("Conceitos: ", B342)</f>
        <v>Conceitos: Equipamentos.Tratamento.de.Fluídos</v>
      </c>
      <c r="O342" s="37" t="str">
        <f>_xlfn.CONCAT(C342," ")</f>
        <v xml:space="preserve">IfcDistributionFlowElement </v>
      </c>
      <c r="P342" s="37" t="str">
        <f>_xlfn.CONCAT(D342," ")</f>
        <v xml:space="preserve">IfcFlowTreatmentDevice </v>
      </c>
      <c r="Q342" s="65" t="str">
        <f>_xlfn.CONCAT(E342," ")</f>
        <v xml:space="preserve">IfcInterceptor </v>
      </c>
      <c r="R342" s="63" t="str">
        <f>_xlfn.CONCAT(F342, )</f>
        <v>IfcInterceptorTypeEnum</v>
      </c>
      <c r="S342" s="63" t="str">
        <f>_xlfn.CONCAT(G342, )</f>
        <v>CYCLONIC</v>
      </c>
      <c r="T342" s="37" t="str">
        <f>_xlfn.CONCAT(SUBSTITUTE(N342, "null", " ")," ",SUBSTITUTE(O342, "null", " ")," ",SUBSTITUTE(P342, "null", " ")," ",SUBSTITUTE(Q342, "null", " ")," ", SUBSTITUTE(R342, "null", " ")," ", SUBSTITUTE(S342, "null", " "))</f>
        <v>Conceitos: Equipamentos.Tratamento.de.Fluídos IfcDistributionFlowElement  IfcFlowTreatmentDevice  IfcInterceptor  IfcInterceptorTypeEnum CYCLONIC</v>
      </c>
      <c r="U342" s="37" t="str">
        <f>_xlfn.CONCAT("Consultar  ",V342)</f>
        <v>Consultar  -</v>
      </c>
      <c r="V342" s="64" t="s">
        <v>27</v>
      </c>
      <c r="W342" s="64" t="s">
        <v>27</v>
      </c>
      <c r="X342" s="72" t="str">
        <f>_xlfn.CONCAT("IFC4X3ADD2-key_",A342)</f>
        <v>IFC4X3ADD2-key_409</v>
      </c>
    </row>
    <row r="343" spans="1:24" ht="7.8" customHeight="1" x14ac:dyDescent="0.15">
      <c r="A343" s="68">
        <v>410</v>
      </c>
      <c r="B343" s="69" t="s">
        <v>690</v>
      </c>
      <c r="C343" s="69" t="s">
        <v>253</v>
      </c>
      <c r="D343" s="69" t="s">
        <v>543</v>
      </c>
      <c r="E343" s="70" t="s">
        <v>691</v>
      </c>
      <c r="F343" s="70" t="s">
        <v>692</v>
      </c>
      <c r="G343" s="70" t="s">
        <v>694</v>
      </c>
      <c r="H343" s="42" t="s">
        <v>3</v>
      </c>
      <c r="I343" s="42" t="s">
        <v>3</v>
      </c>
      <c r="J343" s="41" t="s">
        <v>3</v>
      </c>
      <c r="K343" s="41" t="s">
        <v>3</v>
      </c>
      <c r="L343" s="41" t="s">
        <v>3</v>
      </c>
      <c r="M343" s="41" t="str">
        <f t="shared" si="5"/>
        <v>IfcInterceptorTypeEnum  some  GREASE</v>
      </c>
      <c r="N343" s="37" t="str">
        <f>_xlfn.CONCAT("Conceitos: ", B343)</f>
        <v>Conceitos: Equipamentos.Tratamento.de.Fluídos</v>
      </c>
      <c r="O343" s="37" t="str">
        <f>_xlfn.CONCAT(C343," ")</f>
        <v xml:space="preserve">IfcDistributionFlowElement </v>
      </c>
      <c r="P343" s="37" t="str">
        <f>_xlfn.CONCAT(D343," ")</f>
        <v xml:space="preserve">IfcFlowTreatmentDevice </v>
      </c>
      <c r="Q343" s="65" t="str">
        <f>_xlfn.CONCAT(E343," ")</f>
        <v xml:space="preserve">IfcInterceptor </v>
      </c>
      <c r="R343" s="63" t="str">
        <f>_xlfn.CONCAT(F343, )</f>
        <v>IfcInterceptorTypeEnum</v>
      </c>
      <c r="S343" s="63" t="str">
        <f>_xlfn.CONCAT(G343, )</f>
        <v>GREASE</v>
      </c>
      <c r="T343" s="37" t="str">
        <f>_xlfn.CONCAT(SUBSTITUTE(N343, "null", " ")," ",SUBSTITUTE(O343, "null", " ")," ",SUBSTITUTE(P343, "null", " ")," ",SUBSTITUTE(Q343, "null", " ")," ", SUBSTITUTE(R343, "null", " ")," ", SUBSTITUTE(S343, "null", " "))</f>
        <v>Conceitos: Equipamentos.Tratamento.de.Fluídos IfcDistributionFlowElement  IfcFlowTreatmentDevice  IfcInterceptor  IfcInterceptorTypeEnum GREASE</v>
      </c>
      <c r="U343" s="37" t="str">
        <f>_xlfn.CONCAT("Consultar  ",V343)</f>
        <v>Consultar  -</v>
      </c>
      <c r="V343" s="64" t="s">
        <v>27</v>
      </c>
      <c r="W343" s="64" t="s">
        <v>27</v>
      </c>
      <c r="X343" s="72" t="str">
        <f>_xlfn.CONCAT("IFC4X3ADD2-key_",A343)</f>
        <v>IFC4X3ADD2-key_410</v>
      </c>
    </row>
    <row r="344" spans="1:24" ht="7.8" customHeight="1" x14ac:dyDescent="0.15">
      <c r="A344" s="68">
        <v>411</v>
      </c>
      <c r="B344" s="69" t="s">
        <v>690</v>
      </c>
      <c r="C344" s="69" t="s">
        <v>253</v>
      </c>
      <c r="D344" s="69" t="s">
        <v>543</v>
      </c>
      <c r="E344" s="70" t="s">
        <v>691</v>
      </c>
      <c r="F344" s="70" t="s">
        <v>692</v>
      </c>
      <c r="G344" s="70" t="s">
        <v>695</v>
      </c>
      <c r="H344" s="42" t="s">
        <v>3</v>
      </c>
      <c r="I344" s="42" t="s">
        <v>3</v>
      </c>
      <c r="J344" s="41" t="s">
        <v>3</v>
      </c>
      <c r="K344" s="41" t="s">
        <v>3</v>
      </c>
      <c r="L344" s="41" t="s">
        <v>3</v>
      </c>
      <c r="M344" s="41" t="str">
        <f t="shared" si="5"/>
        <v>IfcInterceptorTypeEnum  some  PETROL</v>
      </c>
      <c r="N344" s="37" t="str">
        <f>_xlfn.CONCAT("Conceitos: ", B344)</f>
        <v>Conceitos: Equipamentos.Tratamento.de.Fluídos</v>
      </c>
      <c r="O344" s="37" t="str">
        <f>_xlfn.CONCAT(C344," ")</f>
        <v xml:space="preserve">IfcDistributionFlowElement </v>
      </c>
      <c r="P344" s="37" t="str">
        <f>_xlfn.CONCAT(D344," ")</f>
        <v xml:space="preserve">IfcFlowTreatmentDevice </v>
      </c>
      <c r="Q344" s="65" t="str">
        <f>_xlfn.CONCAT(E344," ")</f>
        <v xml:space="preserve">IfcInterceptor </v>
      </c>
      <c r="R344" s="63" t="str">
        <f>_xlfn.CONCAT(F344, )</f>
        <v>IfcInterceptorTypeEnum</v>
      </c>
      <c r="S344" s="63" t="str">
        <f>_xlfn.CONCAT(G344, )</f>
        <v>PETROL</v>
      </c>
      <c r="T344" s="37" t="str">
        <f>_xlfn.CONCAT(SUBSTITUTE(N344, "null", " ")," ",SUBSTITUTE(O344, "null", " ")," ",SUBSTITUTE(P344, "null", " ")," ",SUBSTITUTE(Q344, "null", " ")," ", SUBSTITUTE(R344, "null", " ")," ", SUBSTITUTE(S344, "null", " "))</f>
        <v>Conceitos: Equipamentos.Tratamento.de.Fluídos IfcDistributionFlowElement  IfcFlowTreatmentDevice  IfcInterceptor  IfcInterceptorTypeEnum PETROL</v>
      </c>
      <c r="U344" s="37" t="str">
        <f>_xlfn.CONCAT("Consultar  ",V344)</f>
        <v>Consultar  -</v>
      </c>
      <c r="V344" s="64" t="s">
        <v>27</v>
      </c>
      <c r="W344" s="64" t="s">
        <v>27</v>
      </c>
      <c r="X344" s="72" t="str">
        <f>_xlfn.CONCAT("IFC4X3ADD2-key_",A344)</f>
        <v>IFC4X3ADD2-key_411</v>
      </c>
    </row>
    <row r="345" spans="1:24" ht="7.8" customHeight="1" x14ac:dyDescent="0.15">
      <c r="A345" s="68">
        <v>412</v>
      </c>
      <c r="B345" s="69" t="s">
        <v>696</v>
      </c>
      <c r="C345" s="69" t="s">
        <v>253</v>
      </c>
      <c r="D345" s="69" t="s">
        <v>383</v>
      </c>
      <c r="E345" s="70" t="s">
        <v>697</v>
      </c>
      <c r="F345" s="70" t="s">
        <v>698</v>
      </c>
      <c r="G345" s="70" t="s">
        <v>699</v>
      </c>
      <c r="H345" s="42" t="s">
        <v>3</v>
      </c>
      <c r="I345" s="42" t="s">
        <v>3</v>
      </c>
      <c r="J345" s="41" t="s">
        <v>3</v>
      </c>
      <c r="K345" s="41" t="s">
        <v>3</v>
      </c>
      <c r="L345" s="41" t="s">
        <v>3</v>
      </c>
      <c r="M345" s="41" t="str">
        <f t="shared" si="5"/>
        <v>IfcJunctionBoxTypeEnum  some  POWER</v>
      </c>
      <c r="N345" s="37" t="str">
        <f>_xlfn.CONCAT("Conceitos: ", B345)</f>
        <v>Conceitos: Caixas.de.Junção</v>
      </c>
      <c r="O345" s="37" t="str">
        <f>_xlfn.CONCAT(C345," ")</f>
        <v xml:space="preserve">IfcDistributionFlowElement </v>
      </c>
      <c r="P345" s="37" t="str">
        <f>_xlfn.CONCAT(D345," ")</f>
        <v xml:space="preserve">IfcFlowFitting </v>
      </c>
      <c r="Q345" s="65" t="str">
        <f>_xlfn.CONCAT(E345," ")</f>
        <v xml:space="preserve">IfcJunctionBox </v>
      </c>
      <c r="R345" s="63" t="str">
        <f>_xlfn.CONCAT(F345, )</f>
        <v>IfcJunctionBoxTypeEnum</v>
      </c>
      <c r="S345" s="63" t="str">
        <f>_xlfn.CONCAT(G345, )</f>
        <v>POWER</v>
      </c>
      <c r="T345" s="37" t="str">
        <f>_xlfn.CONCAT(SUBSTITUTE(N345, "null", " ")," ",SUBSTITUTE(O345, "null", " ")," ",SUBSTITUTE(P345, "null", " ")," ",SUBSTITUTE(Q345, "null", " ")," ", SUBSTITUTE(R345, "null", " ")," ", SUBSTITUTE(S345, "null", " "))</f>
        <v>Conceitos: Caixas.de.Junção IfcDistributionFlowElement  IfcFlowFitting  IfcJunctionBox  IfcJunctionBoxTypeEnum POWER</v>
      </c>
      <c r="U345" s="37" t="str">
        <f>_xlfn.CONCAT("Consultar  ",V345)</f>
        <v>Consultar  -</v>
      </c>
      <c r="V345" s="64" t="s">
        <v>27</v>
      </c>
      <c r="W345" s="64" t="s">
        <v>27</v>
      </c>
      <c r="X345" s="72" t="str">
        <f>_xlfn.CONCAT("IFC4X3ADD2-key_",A345)</f>
        <v>IFC4X3ADD2-key_412</v>
      </c>
    </row>
    <row r="346" spans="1:24" ht="7.8" customHeight="1" x14ac:dyDescent="0.15">
      <c r="A346" s="68">
        <v>413</v>
      </c>
      <c r="B346" s="69" t="s">
        <v>700</v>
      </c>
      <c r="C346" s="69" t="s">
        <v>253</v>
      </c>
      <c r="D346" s="69" t="s">
        <v>332</v>
      </c>
      <c r="E346" s="70" t="s">
        <v>701</v>
      </c>
      <c r="F346" s="70" t="s">
        <v>702</v>
      </c>
      <c r="G346" s="70" t="s">
        <v>703</v>
      </c>
      <c r="H346" s="42" t="s">
        <v>3</v>
      </c>
      <c r="I346" s="42" t="s">
        <v>3</v>
      </c>
      <c r="J346" s="41" t="s">
        <v>3</v>
      </c>
      <c r="K346" s="41" t="s">
        <v>3</v>
      </c>
      <c r="L346" s="41" t="s">
        <v>3</v>
      </c>
      <c r="M346" s="41" t="str">
        <f t="shared" si="5"/>
        <v>IfcLampTypeEnum  some  COMPACTFLUORESCENT</v>
      </c>
      <c r="N346" s="37" t="str">
        <f>_xlfn.CONCAT("Conceitos: ", B346)</f>
        <v>Conceitos: Lâmpadas</v>
      </c>
      <c r="O346" s="37" t="str">
        <f>_xlfn.CONCAT(C346," ")</f>
        <v xml:space="preserve">IfcDistributionFlowElement </v>
      </c>
      <c r="P346" s="37" t="str">
        <f>_xlfn.CONCAT(D346," ")</f>
        <v xml:space="preserve">IfcFlowTerminal </v>
      </c>
      <c r="Q346" s="65" t="str">
        <f>_xlfn.CONCAT(E346," ")</f>
        <v xml:space="preserve">IfcLamp </v>
      </c>
      <c r="R346" s="63" t="str">
        <f>_xlfn.CONCAT(F346, )</f>
        <v>IfcLampTypeEnum</v>
      </c>
      <c r="S346" s="63" t="str">
        <f>_xlfn.CONCAT(G346, )</f>
        <v>COMPACTFLUORESCENT</v>
      </c>
      <c r="T346" s="37" t="str">
        <f>_xlfn.CONCAT(SUBSTITUTE(N346, "null", " ")," ",SUBSTITUTE(O346, "null", " ")," ",SUBSTITUTE(P346, "null", " ")," ",SUBSTITUTE(Q346, "null", " ")," ", SUBSTITUTE(R346, "null", " ")," ", SUBSTITUTE(S346, "null", " "))</f>
        <v>Conceitos: Lâmpadas IfcDistributionFlowElement  IfcFlowTerminal  IfcLamp  IfcLampTypeEnum COMPACTFLUORESCENT</v>
      </c>
      <c r="U346" s="37" t="str">
        <f>_xlfn.CONCAT("Consultar  ",V346)</f>
        <v>Consultar  -</v>
      </c>
      <c r="V346" s="64" t="s">
        <v>27</v>
      </c>
      <c r="W346" s="64" t="s">
        <v>27</v>
      </c>
      <c r="X346" s="72" t="str">
        <f>_xlfn.CONCAT("IFC4X3ADD2-key_",A346)</f>
        <v>IFC4X3ADD2-key_413</v>
      </c>
    </row>
    <row r="347" spans="1:24" ht="7.8" customHeight="1" x14ac:dyDescent="0.15">
      <c r="A347" s="68">
        <v>414</v>
      </c>
      <c r="B347" s="69" t="s">
        <v>700</v>
      </c>
      <c r="C347" s="69" t="s">
        <v>253</v>
      </c>
      <c r="D347" s="69" t="s">
        <v>332</v>
      </c>
      <c r="E347" s="70" t="s">
        <v>701</v>
      </c>
      <c r="F347" s="70" t="s">
        <v>702</v>
      </c>
      <c r="G347" s="70" t="s">
        <v>704</v>
      </c>
      <c r="H347" s="42" t="s">
        <v>3</v>
      </c>
      <c r="I347" s="42" t="s">
        <v>3</v>
      </c>
      <c r="J347" s="41" t="s">
        <v>3</v>
      </c>
      <c r="K347" s="41" t="s">
        <v>3</v>
      </c>
      <c r="L347" s="41" t="s">
        <v>3</v>
      </c>
      <c r="M347" s="41" t="str">
        <f t="shared" si="5"/>
        <v>IfcLampTypeEnum  some  FLUORESCENT</v>
      </c>
      <c r="N347" s="37" t="str">
        <f>_xlfn.CONCAT("Conceitos: ", B347)</f>
        <v>Conceitos: Lâmpadas</v>
      </c>
      <c r="O347" s="37" t="str">
        <f>_xlfn.CONCAT(C347," ")</f>
        <v xml:space="preserve">IfcDistributionFlowElement </v>
      </c>
      <c r="P347" s="37" t="str">
        <f>_xlfn.CONCAT(D347," ")</f>
        <v xml:space="preserve">IfcFlowTerminal </v>
      </c>
      <c r="Q347" s="65" t="str">
        <f>_xlfn.CONCAT(E347," ")</f>
        <v xml:space="preserve">IfcLamp </v>
      </c>
      <c r="R347" s="63" t="str">
        <f>_xlfn.CONCAT(F347, )</f>
        <v>IfcLampTypeEnum</v>
      </c>
      <c r="S347" s="63" t="str">
        <f>_xlfn.CONCAT(G347, )</f>
        <v>FLUORESCENT</v>
      </c>
      <c r="T347" s="37" t="str">
        <f>_xlfn.CONCAT(SUBSTITUTE(N347, "null", " ")," ",SUBSTITUTE(O347, "null", " ")," ",SUBSTITUTE(P347, "null", " ")," ",SUBSTITUTE(Q347, "null", " ")," ", SUBSTITUTE(R347, "null", " ")," ", SUBSTITUTE(S347, "null", " "))</f>
        <v>Conceitos: Lâmpadas IfcDistributionFlowElement  IfcFlowTerminal  IfcLamp  IfcLampTypeEnum FLUORESCENT</v>
      </c>
      <c r="U347" s="37" t="str">
        <f>_xlfn.CONCAT("Consultar  ",V347)</f>
        <v>Consultar  -</v>
      </c>
      <c r="V347" s="64" t="s">
        <v>27</v>
      </c>
      <c r="W347" s="64" t="s">
        <v>27</v>
      </c>
      <c r="X347" s="72" t="str">
        <f>_xlfn.CONCAT("IFC4X3ADD2-key_",A347)</f>
        <v>IFC4X3ADD2-key_414</v>
      </c>
    </row>
    <row r="348" spans="1:24" ht="7.8" customHeight="1" x14ac:dyDescent="0.15">
      <c r="A348" s="68">
        <v>415</v>
      </c>
      <c r="B348" s="69" t="s">
        <v>700</v>
      </c>
      <c r="C348" s="69" t="s">
        <v>253</v>
      </c>
      <c r="D348" s="69" t="s">
        <v>332</v>
      </c>
      <c r="E348" s="70" t="s">
        <v>701</v>
      </c>
      <c r="F348" s="70" t="s">
        <v>702</v>
      </c>
      <c r="G348" s="70" t="s">
        <v>705</v>
      </c>
      <c r="H348" s="42" t="s">
        <v>3</v>
      </c>
      <c r="I348" s="42" t="s">
        <v>3</v>
      </c>
      <c r="J348" s="41" t="s">
        <v>3</v>
      </c>
      <c r="K348" s="41" t="s">
        <v>3</v>
      </c>
      <c r="L348" s="41" t="s">
        <v>3</v>
      </c>
      <c r="M348" s="41" t="str">
        <f t="shared" si="5"/>
        <v>IfcLampTypeEnum  some  HALOGEN</v>
      </c>
      <c r="N348" s="37" t="str">
        <f>_xlfn.CONCAT("Conceitos: ", B348)</f>
        <v>Conceitos: Lâmpadas</v>
      </c>
      <c r="O348" s="37" t="str">
        <f>_xlfn.CONCAT(C348," ")</f>
        <v xml:space="preserve">IfcDistributionFlowElement </v>
      </c>
      <c r="P348" s="37" t="str">
        <f>_xlfn.CONCAT(D348," ")</f>
        <v xml:space="preserve">IfcFlowTerminal </v>
      </c>
      <c r="Q348" s="65" t="str">
        <f>_xlfn.CONCAT(E348," ")</f>
        <v xml:space="preserve">IfcLamp </v>
      </c>
      <c r="R348" s="63" t="str">
        <f>_xlfn.CONCAT(F348, )</f>
        <v>IfcLampTypeEnum</v>
      </c>
      <c r="S348" s="63" t="str">
        <f>_xlfn.CONCAT(G348, )</f>
        <v>HALOGEN</v>
      </c>
      <c r="T348" s="37" t="str">
        <f>_xlfn.CONCAT(SUBSTITUTE(N348, "null", " ")," ",SUBSTITUTE(O348, "null", " ")," ",SUBSTITUTE(P348, "null", " ")," ",SUBSTITUTE(Q348, "null", " ")," ", SUBSTITUTE(R348, "null", " ")," ", SUBSTITUTE(S348, "null", " "))</f>
        <v>Conceitos: Lâmpadas IfcDistributionFlowElement  IfcFlowTerminal  IfcLamp  IfcLampTypeEnum HALOGEN</v>
      </c>
      <c r="U348" s="37" t="str">
        <f>_xlfn.CONCAT("Consultar  ",V348)</f>
        <v>Consultar  -</v>
      </c>
      <c r="V348" s="64" t="s">
        <v>27</v>
      </c>
      <c r="W348" s="64" t="s">
        <v>27</v>
      </c>
      <c r="X348" s="72" t="str">
        <f>_xlfn.CONCAT("IFC4X3ADD2-key_",A348)</f>
        <v>IFC4X3ADD2-key_415</v>
      </c>
    </row>
    <row r="349" spans="1:24" ht="7.8" customHeight="1" x14ac:dyDescent="0.15">
      <c r="A349" s="68">
        <v>416</v>
      </c>
      <c r="B349" s="69" t="s">
        <v>700</v>
      </c>
      <c r="C349" s="69" t="s">
        <v>253</v>
      </c>
      <c r="D349" s="69" t="s">
        <v>332</v>
      </c>
      <c r="E349" s="70" t="s">
        <v>701</v>
      </c>
      <c r="F349" s="70" t="s">
        <v>702</v>
      </c>
      <c r="G349" s="70" t="s">
        <v>706</v>
      </c>
      <c r="H349" s="42" t="s">
        <v>3</v>
      </c>
      <c r="I349" s="42" t="s">
        <v>3</v>
      </c>
      <c r="J349" s="41" t="s">
        <v>3</v>
      </c>
      <c r="K349" s="41" t="s">
        <v>3</v>
      </c>
      <c r="L349" s="41" t="s">
        <v>3</v>
      </c>
      <c r="M349" s="41" t="str">
        <f t="shared" si="5"/>
        <v>IfcLampTypeEnum  some  HIGHPRESSUREMERCURY</v>
      </c>
      <c r="N349" s="37" t="str">
        <f>_xlfn.CONCAT("Conceitos: ", B349)</f>
        <v>Conceitos: Lâmpadas</v>
      </c>
      <c r="O349" s="37" t="str">
        <f>_xlfn.CONCAT(C349," ")</f>
        <v xml:space="preserve">IfcDistributionFlowElement </v>
      </c>
      <c r="P349" s="37" t="str">
        <f>_xlfn.CONCAT(D349," ")</f>
        <v xml:space="preserve">IfcFlowTerminal </v>
      </c>
      <c r="Q349" s="65" t="str">
        <f>_xlfn.CONCAT(E349," ")</f>
        <v xml:space="preserve">IfcLamp </v>
      </c>
      <c r="R349" s="63" t="str">
        <f>_xlfn.CONCAT(F349, )</f>
        <v>IfcLampTypeEnum</v>
      </c>
      <c r="S349" s="63" t="str">
        <f>_xlfn.CONCAT(G349, )</f>
        <v>HIGHPRESSUREMERCURY</v>
      </c>
      <c r="T349" s="37" t="str">
        <f>_xlfn.CONCAT(SUBSTITUTE(N349, "null", " ")," ",SUBSTITUTE(O349, "null", " ")," ",SUBSTITUTE(P349, "null", " ")," ",SUBSTITUTE(Q349, "null", " ")," ", SUBSTITUTE(R349, "null", " ")," ", SUBSTITUTE(S349, "null", " "))</f>
        <v>Conceitos: Lâmpadas IfcDistributionFlowElement  IfcFlowTerminal  IfcLamp  IfcLampTypeEnum HIGHPRESSUREMERCURY</v>
      </c>
      <c r="U349" s="37" t="str">
        <f>_xlfn.CONCAT("Consultar  ",V349)</f>
        <v>Consultar  -</v>
      </c>
      <c r="V349" s="64" t="s">
        <v>27</v>
      </c>
      <c r="W349" s="64" t="s">
        <v>27</v>
      </c>
      <c r="X349" s="72" t="str">
        <f>_xlfn.CONCAT("IFC4X3ADD2-key_",A349)</f>
        <v>IFC4X3ADD2-key_416</v>
      </c>
    </row>
    <row r="350" spans="1:24" ht="7.8" customHeight="1" x14ac:dyDescent="0.15">
      <c r="A350" s="68">
        <v>417</v>
      </c>
      <c r="B350" s="69" t="s">
        <v>700</v>
      </c>
      <c r="C350" s="69" t="s">
        <v>253</v>
      </c>
      <c r="D350" s="69" t="s">
        <v>332</v>
      </c>
      <c r="E350" s="70" t="s">
        <v>701</v>
      </c>
      <c r="F350" s="70" t="s">
        <v>702</v>
      </c>
      <c r="G350" s="70" t="s">
        <v>707</v>
      </c>
      <c r="H350" s="42" t="s">
        <v>3</v>
      </c>
      <c r="I350" s="42" t="s">
        <v>3</v>
      </c>
      <c r="J350" s="41" t="s">
        <v>3</v>
      </c>
      <c r="K350" s="41" t="s">
        <v>3</v>
      </c>
      <c r="L350" s="41" t="s">
        <v>3</v>
      </c>
      <c r="M350" s="41" t="str">
        <f t="shared" si="5"/>
        <v>IfcLampTypeEnum  some  HIGHPRESSURESODIUM</v>
      </c>
      <c r="N350" s="37" t="str">
        <f>_xlfn.CONCAT("Conceitos: ", B350)</f>
        <v>Conceitos: Lâmpadas</v>
      </c>
      <c r="O350" s="37" t="str">
        <f>_xlfn.CONCAT(C350," ")</f>
        <v xml:space="preserve">IfcDistributionFlowElement </v>
      </c>
      <c r="P350" s="37" t="str">
        <f>_xlfn.CONCAT(D350," ")</f>
        <v xml:space="preserve">IfcFlowTerminal </v>
      </c>
      <c r="Q350" s="65" t="str">
        <f>_xlfn.CONCAT(E350," ")</f>
        <v xml:space="preserve">IfcLamp </v>
      </c>
      <c r="R350" s="63" t="str">
        <f>_xlfn.CONCAT(F350, )</f>
        <v>IfcLampTypeEnum</v>
      </c>
      <c r="S350" s="63" t="str">
        <f>_xlfn.CONCAT(G350, )</f>
        <v>HIGHPRESSURESODIUM</v>
      </c>
      <c r="T350" s="37" t="str">
        <f>_xlfn.CONCAT(SUBSTITUTE(N350, "null", " ")," ",SUBSTITUTE(O350, "null", " ")," ",SUBSTITUTE(P350, "null", " ")," ",SUBSTITUTE(Q350, "null", " ")," ", SUBSTITUTE(R350, "null", " ")," ", SUBSTITUTE(S350, "null", " "))</f>
        <v>Conceitos: Lâmpadas IfcDistributionFlowElement  IfcFlowTerminal  IfcLamp  IfcLampTypeEnum HIGHPRESSURESODIUM</v>
      </c>
      <c r="U350" s="37" t="str">
        <f>_xlfn.CONCAT("Consultar  ",V350)</f>
        <v>Consultar  -</v>
      </c>
      <c r="V350" s="64" t="s">
        <v>27</v>
      </c>
      <c r="W350" s="64" t="s">
        <v>27</v>
      </c>
      <c r="X350" s="72" t="str">
        <f>_xlfn.CONCAT("IFC4X3ADD2-key_",A350)</f>
        <v>IFC4X3ADD2-key_417</v>
      </c>
    </row>
    <row r="351" spans="1:24" ht="7.8" customHeight="1" x14ac:dyDescent="0.15">
      <c r="A351" s="68">
        <v>418</v>
      </c>
      <c r="B351" s="69" t="s">
        <v>700</v>
      </c>
      <c r="C351" s="69" t="s">
        <v>253</v>
      </c>
      <c r="D351" s="69" t="s">
        <v>332</v>
      </c>
      <c r="E351" s="70" t="s">
        <v>701</v>
      </c>
      <c r="F351" s="70" t="s">
        <v>702</v>
      </c>
      <c r="G351" s="70" t="s">
        <v>708</v>
      </c>
      <c r="H351" s="42" t="s">
        <v>3</v>
      </c>
      <c r="I351" s="42" t="s">
        <v>3</v>
      </c>
      <c r="J351" s="41" t="s">
        <v>3</v>
      </c>
      <c r="K351" s="41" t="s">
        <v>3</v>
      </c>
      <c r="L351" s="41" t="s">
        <v>3</v>
      </c>
      <c r="M351" s="41" t="str">
        <f t="shared" si="5"/>
        <v>IfcLampTypeEnum  some  LED</v>
      </c>
      <c r="N351" s="37" t="str">
        <f>_xlfn.CONCAT("Conceitos: ", B351)</f>
        <v>Conceitos: Lâmpadas</v>
      </c>
      <c r="O351" s="37" t="str">
        <f>_xlfn.CONCAT(C351," ")</f>
        <v xml:space="preserve">IfcDistributionFlowElement </v>
      </c>
      <c r="P351" s="37" t="str">
        <f>_xlfn.CONCAT(D351," ")</f>
        <v xml:space="preserve">IfcFlowTerminal </v>
      </c>
      <c r="Q351" s="65" t="str">
        <f>_xlfn.CONCAT(E351," ")</f>
        <v xml:space="preserve">IfcLamp </v>
      </c>
      <c r="R351" s="63" t="str">
        <f>_xlfn.CONCAT(F351, )</f>
        <v>IfcLampTypeEnum</v>
      </c>
      <c r="S351" s="63" t="str">
        <f>_xlfn.CONCAT(G351, )</f>
        <v>LED</v>
      </c>
      <c r="T351" s="37" t="str">
        <f>_xlfn.CONCAT(SUBSTITUTE(N351, "null", " ")," ",SUBSTITUTE(O351, "null", " ")," ",SUBSTITUTE(P351, "null", " ")," ",SUBSTITUTE(Q351, "null", " ")," ", SUBSTITUTE(R351, "null", " ")," ", SUBSTITUTE(S351, "null", " "))</f>
        <v>Conceitos: Lâmpadas IfcDistributionFlowElement  IfcFlowTerminal  IfcLamp  IfcLampTypeEnum LED</v>
      </c>
      <c r="U351" s="37" t="str">
        <f>_xlfn.CONCAT("Consultar  ",V351)</f>
        <v>Consultar  -</v>
      </c>
      <c r="V351" s="64" t="s">
        <v>27</v>
      </c>
      <c r="W351" s="64" t="s">
        <v>27</v>
      </c>
      <c r="X351" s="72" t="str">
        <f>_xlfn.CONCAT("IFC4X3ADD2-key_",A351)</f>
        <v>IFC4X3ADD2-key_418</v>
      </c>
    </row>
    <row r="352" spans="1:24" ht="7.8" customHeight="1" x14ac:dyDescent="0.15">
      <c r="A352" s="68">
        <v>419</v>
      </c>
      <c r="B352" s="69" t="s">
        <v>700</v>
      </c>
      <c r="C352" s="69" t="s">
        <v>253</v>
      </c>
      <c r="D352" s="69" t="s">
        <v>332</v>
      </c>
      <c r="E352" s="70" t="s">
        <v>701</v>
      </c>
      <c r="F352" s="70" t="s">
        <v>702</v>
      </c>
      <c r="G352" s="70" t="s">
        <v>709</v>
      </c>
      <c r="H352" s="42" t="s">
        <v>3</v>
      </c>
      <c r="I352" s="42" t="s">
        <v>3</v>
      </c>
      <c r="J352" s="41" t="s">
        <v>3</v>
      </c>
      <c r="K352" s="41" t="s">
        <v>3</v>
      </c>
      <c r="L352" s="41" t="s">
        <v>3</v>
      </c>
      <c r="M352" s="41" t="str">
        <f t="shared" si="5"/>
        <v>IfcLampTypeEnum  some  METALHALIDE</v>
      </c>
      <c r="N352" s="37" t="str">
        <f>_xlfn.CONCAT("Conceitos: ", B352)</f>
        <v>Conceitos: Lâmpadas</v>
      </c>
      <c r="O352" s="37" t="str">
        <f>_xlfn.CONCAT(C352," ")</f>
        <v xml:space="preserve">IfcDistributionFlowElement </v>
      </c>
      <c r="P352" s="37" t="str">
        <f>_xlfn.CONCAT(D352," ")</f>
        <v xml:space="preserve">IfcFlowTerminal </v>
      </c>
      <c r="Q352" s="65" t="str">
        <f>_xlfn.CONCAT(E352," ")</f>
        <v xml:space="preserve">IfcLamp </v>
      </c>
      <c r="R352" s="63" t="str">
        <f>_xlfn.CONCAT(F352, )</f>
        <v>IfcLampTypeEnum</v>
      </c>
      <c r="S352" s="63" t="str">
        <f>_xlfn.CONCAT(G352, )</f>
        <v>METALHALIDE</v>
      </c>
      <c r="T352" s="37" t="str">
        <f>_xlfn.CONCAT(SUBSTITUTE(N352, "null", " ")," ",SUBSTITUTE(O352, "null", " ")," ",SUBSTITUTE(P352, "null", " ")," ",SUBSTITUTE(Q352, "null", " ")," ", SUBSTITUTE(R352, "null", " ")," ", SUBSTITUTE(S352, "null", " "))</f>
        <v>Conceitos: Lâmpadas IfcDistributionFlowElement  IfcFlowTerminal  IfcLamp  IfcLampTypeEnum METALHALIDE</v>
      </c>
      <c r="U352" s="37" t="str">
        <f>_xlfn.CONCAT("Consultar  ",V352)</f>
        <v>Consultar  -</v>
      </c>
      <c r="V352" s="64" t="s">
        <v>27</v>
      </c>
      <c r="W352" s="64" t="s">
        <v>27</v>
      </c>
      <c r="X352" s="72" t="str">
        <f>_xlfn.CONCAT("IFC4X3ADD2-key_",A352)</f>
        <v>IFC4X3ADD2-key_419</v>
      </c>
    </row>
    <row r="353" spans="1:24" ht="7.8" customHeight="1" x14ac:dyDescent="0.15">
      <c r="A353" s="68">
        <v>420</v>
      </c>
      <c r="B353" s="69" t="s">
        <v>700</v>
      </c>
      <c r="C353" s="69" t="s">
        <v>253</v>
      </c>
      <c r="D353" s="69" t="s">
        <v>332</v>
      </c>
      <c r="E353" s="70" t="s">
        <v>701</v>
      </c>
      <c r="F353" s="70" t="s">
        <v>702</v>
      </c>
      <c r="G353" s="70" t="s">
        <v>710</v>
      </c>
      <c r="H353" s="42" t="s">
        <v>3</v>
      </c>
      <c r="I353" s="42" t="s">
        <v>3</v>
      </c>
      <c r="J353" s="41" t="s">
        <v>3</v>
      </c>
      <c r="K353" s="41" t="s">
        <v>3</v>
      </c>
      <c r="L353" s="41" t="s">
        <v>3</v>
      </c>
      <c r="M353" s="41" t="str">
        <f t="shared" si="5"/>
        <v>IfcLampTypeEnum  some  OLED</v>
      </c>
      <c r="N353" s="37" t="str">
        <f>_xlfn.CONCAT("Conceitos: ", B353)</f>
        <v>Conceitos: Lâmpadas</v>
      </c>
      <c r="O353" s="37" t="str">
        <f>_xlfn.CONCAT(C353," ")</f>
        <v xml:space="preserve">IfcDistributionFlowElement </v>
      </c>
      <c r="P353" s="37" t="str">
        <f>_xlfn.CONCAT(D353," ")</f>
        <v xml:space="preserve">IfcFlowTerminal </v>
      </c>
      <c r="Q353" s="65" t="str">
        <f>_xlfn.CONCAT(E353," ")</f>
        <v xml:space="preserve">IfcLamp </v>
      </c>
      <c r="R353" s="63" t="str">
        <f>_xlfn.CONCAT(F353, )</f>
        <v>IfcLampTypeEnum</v>
      </c>
      <c r="S353" s="63" t="str">
        <f>_xlfn.CONCAT(G353, )</f>
        <v>OLED</v>
      </c>
      <c r="T353" s="37" t="str">
        <f>_xlfn.CONCAT(SUBSTITUTE(N353, "null", " ")," ",SUBSTITUTE(O353, "null", " ")," ",SUBSTITUTE(P353, "null", " ")," ",SUBSTITUTE(Q353, "null", " ")," ", SUBSTITUTE(R353, "null", " ")," ", SUBSTITUTE(S353, "null", " "))</f>
        <v>Conceitos: Lâmpadas IfcDistributionFlowElement  IfcFlowTerminal  IfcLamp  IfcLampTypeEnum OLED</v>
      </c>
      <c r="U353" s="37" t="str">
        <f>_xlfn.CONCAT("Consultar  ",V353)</f>
        <v>Consultar  -</v>
      </c>
      <c r="V353" s="64" t="s">
        <v>27</v>
      </c>
      <c r="W353" s="64" t="s">
        <v>27</v>
      </c>
      <c r="X353" s="72" t="str">
        <f>_xlfn.CONCAT("IFC4X3ADD2-key_",A353)</f>
        <v>IFC4X3ADD2-key_420</v>
      </c>
    </row>
    <row r="354" spans="1:24" ht="7.8" customHeight="1" x14ac:dyDescent="0.15">
      <c r="A354" s="68">
        <v>421</v>
      </c>
      <c r="B354" s="69" t="s">
        <v>700</v>
      </c>
      <c r="C354" s="69" t="s">
        <v>253</v>
      </c>
      <c r="D354" s="69" t="s">
        <v>332</v>
      </c>
      <c r="E354" s="70" t="s">
        <v>701</v>
      </c>
      <c r="F354" s="70" t="s">
        <v>702</v>
      </c>
      <c r="G354" s="70" t="s">
        <v>711</v>
      </c>
      <c r="H354" s="42" t="s">
        <v>3</v>
      </c>
      <c r="I354" s="42" t="s">
        <v>3</v>
      </c>
      <c r="J354" s="41" t="s">
        <v>3</v>
      </c>
      <c r="K354" s="41" t="s">
        <v>3</v>
      </c>
      <c r="L354" s="41" t="s">
        <v>3</v>
      </c>
      <c r="M354" s="41" t="str">
        <f t="shared" si="5"/>
        <v>IfcLampTypeEnum  some  TUNGSTENFILAMENT</v>
      </c>
      <c r="N354" s="37" t="str">
        <f>_xlfn.CONCAT("Conceitos: ", B354)</f>
        <v>Conceitos: Lâmpadas</v>
      </c>
      <c r="O354" s="37" t="str">
        <f>_xlfn.CONCAT(C354," ")</f>
        <v xml:space="preserve">IfcDistributionFlowElement </v>
      </c>
      <c r="P354" s="37" t="str">
        <f>_xlfn.CONCAT(D354," ")</f>
        <v xml:space="preserve">IfcFlowTerminal </v>
      </c>
      <c r="Q354" s="65" t="str">
        <f>_xlfn.CONCAT(E354," ")</f>
        <v xml:space="preserve">IfcLamp </v>
      </c>
      <c r="R354" s="63" t="str">
        <f>_xlfn.CONCAT(F354, )</f>
        <v>IfcLampTypeEnum</v>
      </c>
      <c r="S354" s="63" t="str">
        <f>_xlfn.CONCAT(G354, )</f>
        <v>TUNGSTENFILAMENT</v>
      </c>
      <c r="T354" s="37" t="str">
        <f>_xlfn.CONCAT(SUBSTITUTE(N354, "null", " ")," ",SUBSTITUTE(O354, "null", " ")," ",SUBSTITUTE(P354, "null", " ")," ",SUBSTITUTE(Q354, "null", " ")," ", SUBSTITUTE(R354, "null", " ")," ", SUBSTITUTE(S354, "null", " "))</f>
        <v>Conceitos: Lâmpadas IfcDistributionFlowElement  IfcFlowTerminal  IfcLamp  IfcLampTypeEnum TUNGSTENFILAMENT</v>
      </c>
      <c r="U354" s="37" t="str">
        <f>_xlfn.CONCAT("Consultar  ",V354)</f>
        <v>Consultar  -</v>
      </c>
      <c r="V354" s="64" t="s">
        <v>27</v>
      </c>
      <c r="W354" s="64" t="s">
        <v>27</v>
      </c>
      <c r="X354" s="72" t="str">
        <f>_xlfn.CONCAT("IFC4X3ADD2-key_",A354)</f>
        <v>IFC4X3ADD2-key_421</v>
      </c>
    </row>
    <row r="355" spans="1:24" ht="7.8" customHeight="1" x14ac:dyDescent="0.15">
      <c r="A355" s="68">
        <v>422</v>
      </c>
      <c r="B355" s="69" t="s">
        <v>712</v>
      </c>
      <c r="C355" s="69" t="s">
        <v>253</v>
      </c>
      <c r="D355" s="69" t="s">
        <v>332</v>
      </c>
      <c r="E355" s="70" t="s">
        <v>713</v>
      </c>
      <c r="F355" s="70" t="s">
        <v>714</v>
      </c>
      <c r="G355" s="70" t="s">
        <v>715</v>
      </c>
      <c r="H355" s="42" t="s">
        <v>3</v>
      </c>
      <c r="I355" s="42" t="s">
        <v>3</v>
      </c>
      <c r="J355" s="41" t="s">
        <v>3</v>
      </c>
      <c r="K355" s="41" t="s">
        <v>3</v>
      </c>
      <c r="L355" s="41" t="s">
        <v>3</v>
      </c>
      <c r="M355" s="41" t="str">
        <f t="shared" si="5"/>
        <v>IfcLightFixtureTypeEnum  some  DIRECTIONSOURCE</v>
      </c>
      <c r="N355" s="37" t="str">
        <f>_xlfn.CONCAT("Conceitos: ", B355)</f>
        <v>Conceitos: Luminárias</v>
      </c>
      <c r="O355" s="37" t="str">
        <f>_xlfn.CONCAT(C355," ")</f>
        <v xml:space="preserve">IfcDistributionFlowElement </v>
      </c>
      <c r="P355" s="37" t="str">
        <f>_xlfn.CONCAT(D355," ")</f>
        <v xml:space="preserve">IfcFlowTerminal </v>
      </c>
      <c r="Q355" s="65" t="str">
        <f>_xlfn.CONCAT(E355," ")</f>
        <v xml:space="preserve">IfcLightFixture </v>
      </c>
      <c r="R355" s="63" t="str">
        <f>_xlfn.CONCAT(F355, )</f>
        <v>IfcLightFixtureTypeEnum</v>
      </c>
      <c r="S355" s="63" t="str">
        <f>_xlfn.CONCAT(G355, )</f>
        <v>DIRECTIONSOURCE</v>
      </c>
      <c r="T355" s="37" t="str">
        <f>_xlfn.CONCAT(SUBSTITUTE(N355, "null", " ")," ",SUBSTITUTE(O355, "null", " ")," ",SUBSTITUTE(P355, "null", " ")," ",SUBSTITUTE(Q355, "null", " ")," ", SUBSTITUTE(R355, "null", " ")," ", SUBSTITUTE(S355, "null", " "))</f>
        <v>Conceitos: Luminárias IfcDistributionFlowElement  IfcFlowTerminal  IfcLightFixture  IfcLightFixtureTypeEnum DIRECTIONSOURCE</v>
      </c>
      <c r="U355" s="37" t="str">
        <f>_xlfn.CONCAT("Consultar  ",V355)</f>
        <v>Consultar  -</v>
      </c>
      <c r="V355" s="64" t="s">
        <v>27</v>
      </c>
      <c r="W355" s="64" t="s">
        <v>27</v>
      </c>
      <c r="X355" s="72" t="str">
        <f>_xlfn.CONCAT("IFC4X3ADD2-key_",A355)</f>
        <v>IFC4X3ADD2-key_422</v>
      </c>
    </row>
    <row r="356" spans="1:24" ht="7.8" customHeight="1" x14ac:dyDescent="0.15">
      <c r="A356" s="68">
        <v>423</v>
      </c>
      <c r="B356" s="69" t="s">
        <v>712</v>
      </c>
      <c r="C356" s="69" t="s">
        <v>253</v>
      </c>
      <c r="D356" s="69" t="s">
        <v>332</v>
      </c>
      <c r="E356" s="70" t="s">
        <v>713</v>
      </c>
      <c r="F356" s="70" t="s">
        <v>714</v>
      </c>
      <c r="G356" s="70" t="s">
        <v>716</v>
      </c>
      <c r="H356" s="42" t="s">
        <v>3</v>
      </c>
      <c r="I356" s="42" t="s">
        <v>3</v>
      </c>
      <c r="J356" s="41" t="s">
        <v>3</v>
      </c>
      <c r="K356" s="41" t="s">
        <v>3</v>
      </c>
      <c r="L356" s="41" t="s">
        <v>3</v>
      </c>
      <c r="M356" s="41" t="str">
        <f t="shared" si="5"/>
        <v>IfcLightFixtureTypeEnum  some  POINTSOURCE</v>
      </c>
      <c r="N356" s="37" t="str">
        <f>_xlfn.CONCAT("Conceitos: ", B356)</f>
        <v>Conceitos: Luminárias</v>
      </c>
      <c r="O356" s="37" t="str">
        <f>_xlfn.CONCAT(C356," ")</f>
        <v xml:space="preserve">IfcDistributionFlowElement </v>
      </c>
      <c r="P356" s="37" t="str">
        <f>_xlfn.CONCAT(D356," ")</f>
        <v xml:space="preserve">IfcFlowTerminal </v>
      </c>
      <c r="Q356" s="65" t="str">
        <f>_xlfn.CONCAT(E356," ")</f>
        <v xml:space="preserve">IfcLightFixture </v>
      </c>
      <c r="R356" s="63" t="str">
        <f>_xlfn.CONCAT(F356, )</f>
        <v>IfcLightFixtureTypeEnum</v>
      </c>
      <c r="S356" s="63" t="str">
        <f>_xlfn.CONCAT(G356, )</f>
        <v>POINTSOURCE</v>
      </c>
      <c r="T356" s="37" t="str">
        <f>_xlfn.CONCAT(SUBSTITUTE(N356, "null", " ")," ",SUBSTITUTE(O356, "null", " ")," ",SUBSTITUTE(P356, "null", " ")," ",SUBSTITUTE(Q356, "null", " ")," ", SUBSTITUTE(R356, "null", " ")," ", SUBSTITUTE(S356, "null", " "))</f>
        <v>Conceitos: Luminárias IfcDistributionFlowElement  IfcFlowTerminal  IfcLightFixture  IfcLightFixtureTypeEnum POINTSOURCE</v>
      </c>
      <c r="U356" s="37" t="str">
        <f>_xlfn.CONCAT("Consultar  ",V356)</f>
        <v>Consultar  -</v>
      </c>
      <c r="V356" s="64" t="s">
        <v>27</v>
      </c>
      <c r="W356" s="64" t="s">
        <v>27</v>
      </c>
      <c r="X356" s="72" t="str">
        <f>_xlfn.CONCAT("IFC4X3ADD2-key_",A356)</f>
        <v>IFC4X3ADD2-key_423</v>
      </c>
    </row>
    <row r="357" spans="1:24" ht="7.8" customHeight="1" x14ac:dyDescent="0.15">
      <c r="A357" s="68">
        <v>424</v>
      </c>
      <c r="B357" s="69" t="s">
        <v>712</v>
      </c>
      <c r="C357" s="69" t="s">
        <v>253</v>
      </c>
      <c r="D357" s="69" t="s">
        <v>332</v>
      </c>
      <c r="E357" s="70" t="s">
        <v>713</v>
      </c>
      <c r="F357" s="70" t="s">
        <v>714</v>
      </c>
      <c r="G357" s="70" t="s">
        <v>717</v>
      </c>
      <c r="H357" s="42" t="s">
        <v>3</v>
      </c>
      <c r="I357" s="42" t="s">
        <v>3</v>
      </c>
      <c r="J357" s="41" t="s">
        <v>3</v>
      </c>
      <c r="K357" s="41" t="s">
        <v>3</v>
      </c>
      <c r="L357" s="41" t="s">
        <v>3</v>
      </c>
      <c r="M357" s="41" t="str">
        <f t="shared" si="5"/>
        <v>IfcLightFixtureTypeEnum  some  SECURITYLIGHTING</v>
      </c>
      <c r="N357" s="37" t="str">
        <f>_xlfn.CONCAT("Conceitos: ", B357)</f>
        <v>Conceitos: Luminárias</v>
      </c>
      <c r="O357" s="37" t="str">
        <f>_xlfn.CONCAT(C357," ")</f>
        <v xml:space="preserve">IfcDistributionFlowElement </v>
      </c>
      <c r="P357" s="37" t="str">
        <f>_xlfn.CONCAT(D357," ")</f>
        <v xml:space="preserve">IfcFlowTerminal </v>
      </c>
      <c r="Q357" s="65" t="str">
        <f>_xlfn.CONCAT(E357," ")</f>
        <v xml:space="preserve">IfcLightFixture </v>
      </c>
      <c r="R357" s="63" t="str">
        <f>_xlfn.CONCAT(F357, )</f>
        <v>IfcLightFixtureTypeEnum</v>
      </c>
      <c r="S357" s="63" t="str">
        <f>_xlfn.CONCAT(G357, )</f>
        <v>SECURITYLIGHTING</v>
      </c>
      <c r="T357" s="37" t="str">
        <f>_xlfn.CONCAT(SUBSTITUTE(N357, "null", " ")," ",SUBSTITUTE(O357, "null", " ")," ",SUBSTITUTE(P357, "null", " ")," ",SUBSTITUTE(Q357, "null", " ")," ", SUBSTITUTE(R357, "null", " ")," ", SUBSTITUTE(S357, "null", " "))</f>
        <v>Conceitos: Luminárias IfcDistributionFlowElement  IfcFlowTerminal  IfcLightFixture  IfcLightFixtureTypeEnum SECURITYLIGHTING</v>
      </c>
      <c r="U357" s="37" t="str">
        <f>_xlfn.CONCAT("Consultar  ",V357)</f>
        <v>Consultar  -</v>
      </c>
      <c r="V357" s="64" t="s">
        <v>27</v>
      </c>
      <c r="W357" s="64" t="s">
        <v>27</v>
      </c>
      <c r="X357" s="72" t="str">
        <f>_xlfn.CONCAT("IFC4X3ADD2-key_",A357)</f>
        <v>IFC4X3ADD2-key_424</v>
      </c>
    </row>
    <row r="358" spans="1:24" ht="7.8" customHeight="1" x14ac:dyDescent="0.15">
      <c r="A358" s="68">
        <v>425</v>
      </c>
      <c r="B358" s="69" t="s">
        <v>712</v>
      </c>
      <c r="C358" s="69" t="s">
        <v>253</v>
      </c>
      <c r="D358" s="69" t="s">
        <v>332</v>
      </c>
      <c r="E358" s="70" t="s">
        <v>718</v>
      </c>
      <c r="F358" s="70" t="s">
        <v>719</v>
      </c>
      <c r="G358" s="70" t="s">
        <v>720</v>
      </c>
      <c r="H358" s="42" t="s">
        <v>3</v>
      </c>
      <c r="I358" s="42" t="s">
        <v>3</v>
      </c>
      <c r="J358" s="41" t="s">
        <v>3</v>
      </c>
      <c r="K358" s="41" t="s">
        <v>3</v>
      </c>
      <c r="L358" s="41" t="s">
        <v>3</v>
      </c>
      <c r="M358" s="41" t="str">
        <f t="shared" si="5"/>
        <v>IfcLiquidTerminalTypeEnum  some  LOADINGARM</v>
      </c>
      <c r="N358" s="37" t="str">
        <f>_xlfn.CONCAT("Conceitos: ", B358)</f>
        <v>Conceitos: Luminárias</v>
      </c>
      <c r="O358" s="37" t="str">
        <f>_xlfn.CONCAT(C358," ")</f>
        <v xml:space="preserve">IfcDistributionFlowElement </v>
      </c>
      <c r="P358" s="37" t="str">
        <f>_xlfn.CONCAT(D358," ")</f>
        <v xml:space="preserve">IfcFlowTerminal </v>
      </c>
      <c r="Q358" s="65" t="str">
        <f>_xlfn.CONCAT(E358," ")</f>
        <v xml:space="preserve">IfcLiquidTerminal </v>
      </c>
      <c r="R358" s="63" t="str">
        <f>_xlfn.CONCAT(F358, )</f>
        <v>IfcLiquidTerminalTypeEnum</v>
      </c>
      <c r="S358" s="63" t="str">
        <f>_xlfn.CONCAT(G358, )</f>
        <v>LOADINGARM</v>
      </c>
      <c r="T358" s="37" t="str">
        <f>_xlfn.CONCAT(SUBSTITUTE(N358, "null", " ")," ",SUBSTITUTE(O358, "null", " ")," ",SUBSTITUTE(P358, "null", " ")," ",SUBSTITUTE(Q358, "null", " ")," ", SUBSTITUTE(R358, "null", " ")," ", SUBSTITUTE(S358, "null", " "))</f>
        <v>Conceitos: Luminárias IfcDistributionFlowElement  IfcFlowTerminal  IfcLiquidTerminal  IfcLiquidTerminalTypeEnum LOADINGARM</v>
      </c>
      <c r="U358" s="37" t="str">
        <f>_xlfn.CONCAT("Consultar  ",V358)</f>
        <v>Consultar  -</v>
      </c>
      <c r="V358" s="64" t="s">
        <v>27</v>
      </c>
      <c r="W358" s="64" t="s">
        <v>27</v>
      </c>
      <c r="X358" s="72" t="str">
        <f>_xlfn.CONCAT("IFC4X3ADD2-key_",A358)</f>
        <v>IFC4X3ADD2-key_425</v>
      </c>
    </row>
    <row r="359" spans="1:24" ht="7.8" customHeight="1" x14ac:dyDescent="0.15">
      <c r="A359" s="68">
        <v>426</v>
      </c>
      <c r="B359" s="69" t="s">
        <v>721</v>
      </c>
      <c r="C359" s="69" t="s">
        <v>253</v>
      </c>
      <c r="D359" s="69" t="s">
        <v>332</v>
      </c>
      <c r="E359" s="70" t="s">
        <v>722</v>
      </c>
      <c r="F359" s="70" t="s">
        <v>723</v>
      </c>
      <c r="G359" s="70" t="s">
        <v>724</v>
      </c>
      <c r="H359" s="42" t="s">
        <v>3</v>
      </c>
      <c r="I359" s="42" t="s">
        <v>3</v>
      </c>
      <c r="J359" s="41" t="s">
        <v>3</v>
      </c>
      <c r="K359" s="41" t="s">
        <v>3</v>
      </c>
      <c r="L359" s="41" t="s">
        <v>3</v>
      </c>
      <c r="M359" s="41" t="str">
        <f t="shared" si="5"/>
        <v>IfcMedicalDeviceTypeEnum  some  AIRSTATION</v>
      </c>
      <c r="N359" s="37" t="str">
        <f>_xlfn.CONCAT("Conceitos: ", B359)</f>
        <v>Conceitos: Dispositivos.Hospitalares</v>
      </c>
      <c r="O359" s="37" t="str">
        <f>_xlfn.CONCAT(C359," ")</f>
        <v xml:space="preserve">IfcDistributionFlowElement </v>
      </c>
      <c r="P359" s="37" t="str">
        <f>_xlfn.CONCAT(D359," ")</f>
        <v xml:space="preserve">IfcFlowTerminal </v>
      </c>
      <c r="Q359" s="65" t="str">
        <f>_xlfn.CONCAT(E359," ")</f>
        <v xml:space="preserve">IfcMedicalDevice </v>
      </c>
      <c r="R359" s="63" t="str">
        <f>_xlfn.CONCAT(F359, )</f>
        <v>IfcMedicalDeviceTypeEnum</v>
      </c>
      <c r="S359" s="63" t="str">
        <f>_xlfn.CONCAT(G359, )</f>
        <v>AIRSTATION</v>
      </c>
      <c r="T359" s="37" t="str">
        <f>_xlfn.CONCAT(SUBSTITUTE(N359, "null", " ")," ",SUBSTITUTE(O359, "null", " ")," ",SUBSTITUTE(P359, "null", " ")," ",SUBSTITUTE(Q359, "null", " ")," ", SUBSTITUTE(R359, "null", " ")," ", SUBSTITUTE(S359, "null", " "))</f>
        <v>Conceitos: Dispositivos.Hospitalares IfcDistributionFlowElement  IfcFlowTerminal  IfcMedicalDevice  IfcMedicalDeviceTypeEnum AIRSTATION</v>
      </c>
      <c r="U359" s="37" t="str">
        <f>_xlfn.CONCAT("Consultar  ",V359)</f>
        <v>Consultar  -</v>
      </c>
      <c r="V359" s="64" t="s">
        <v>27</v>
      </c>
      <c r="W359" s="64" t="s">
        <v>27</v>
      </c>
      <c r="X359" s="72" t="str">
        <f>_xlfn.CONCAT("IFC4X3ADD2-key_",A359)</f>
        <v>IFC4X3ADD2-key_426</v>
      </c>
    </row>
    <row r="360" spans="1:24" ht="7.8" customHeight="1" x14ac:dyDescent="0.15">
      <c r="A360" s="68">
        <v>427</v>
      </c>
      <c r="B360" s="69" t="s">
        <v>721</v>
      </c>
      <c r="C360" s="69" t="s">
        <v>253</v>
      </c>
      <c r="D360" s="69" t="s">
        <v>332</v>
      </c>
      <c r="E360" s="70" t="s">
        <v>722</v>
      </c>
      <c r="F360" s="70" t="s">
        <v>723</v>
      </c>
      <c r="G360" s="70" t="s">
        <v>725</v>
      </c>
      <c r="H360" s="42" t="s">
        <v>3</v>
      </c>
      <c r="I360" s="42" t="s">
        <v>3</v>
      </c>
      <c r="J360" s="41" t="s">
        <v>3</v>
      </c>
      <c r="K360" s="41" t="s">
        <v>3</v>
      </c>
      <c r="L360" s="41" t="s">
        <v>3</v>
      </c>
      <c r="M360" s="41" t="str">
        <f t="shared" si="5"/>
        <v>IfcMedicalDeviceTypeEnum  some  FEEDAIRUNIT</v>
      </c>
      <c r="N360" s="37" t="str">
        <f>_xlfn.CONCAT("Conceitos: ", B360)</f>
        <v>Conceitos: Dispositivos.Hospitalares</v>
      </c>
      <c r="O360" s="37" t="str">
        <f>_xlfn.CONCAT(C360," ")</f>
        <v xml:space="preserve">IfcDistributionFlowElement </v>
      </c>
      <c r="P360" s="37" t="str">
        <f>_xlfn.CONCAT(D360," ")</f>
        <v xml:space="preserve">IfcFlowTerminal </v>
      </c>
      <c r="Q360" s="65" t="str">
        <f>_xlfn.CONCAT(E360," ")</f>
        <v xml:space="preserve">IfcMedicalDevice </v>
      </c>
      <c r="R360" s="63" t="str">
        <f>_xlfn.CONCAT(F360, )</f>
        <v>IfcMedicalDeviceTypeEnum</v>
      </c>
      <c r="S360" s="63" t="str">
        <f>_xlfn.CONCAT(G360, )</f>
        <v>FEEDAIRUNIT</v>
      </c>
      <c r="T360" s="37" t="str">
        <f>_xlfn.CONCAT(SUBSTITUTE(N360, "null", " ")," ",SUBSTITUTE(O360, "null", " ")," ",SUBSTITUTE(P360, "null", " ")," ",SUBSTITUTE(Q360, "null", " ")," ", SUBSTITUTE(R360, "null", " ")," ", SUBSTITUTE(S360, "null", " "))</f>
        <v>Conceitos: Dispositivos.Hospitalares IfcDistributionFlowElement  IfcFlowTerminal  IfcMedicalDevice  IfcMedicalDeviceTypeEnum FEEDAIRUNIT</v>
      </c>
      <c r="U360" s="37" t="str">
        <f>_xlfn.CONCAT("Consultar  ",V360)</f>
        <v>Consultar  -</v>
      </c>
      <c r="V360" s="64" t="s">
        <v>27</v>
      </c>
      <c r="W360" s="64" t="s">
        <v>27</v>
      </c>
      <c r="X360" s="72" t="str">
        <f>_xlfn.CONCAT("IFC4X3ADD2-key_",A360)</f>
        <v>IFC4X3ADD2-key_427</v>
      </c>
    </row>
    <row r="361" spans="1:24" ht="7.8" customHeight="1" x14ac:dyDescent="0.15">
      <c r="A361" s="68">
        <v>428</v>
      </c>
      <c r="B361" s="69" t="s">
        <v>721</v>
      </c>
      <c r="C361" s="69" t="s">
        <v>253</v>
      </c>
      <c r="D361" s="69" t="s">
        <v>332</v>
      </c>
      <c r="E361" s="70" t="s">
        <v>722</v>
      </c>
      <c r="F361" s="70" t="s">
        <v>723</v>
      </c>
      <c r="G361" s="70" t="s">
        <v>726</v>
      </c>
      <c r="H361" s="42" t="s">
        <v>3</v>
      </c>
      <c r="I361" s="42" t="s">
        <v>3</v>
      </c>
      <c r="J361" s="41" t="s">
        <v>3</v>
      </c>
      <c r="K361" s="41" t="s">
        <v>3</v>
      </c>
      <c r="L361" s="41" t="s">
        <v>3</v>
      </c>
      <c r="M361" s="41" t="str">
        <f t="shared" si="5"/>
        <v>IfcMedicalDeviceTypeEnum  some  OXYGENGENERATOR</v>
      </c>
      <c r="N361" s="37" t="str">
        <f>_xlfn.CONCAT("Conceitos: ", B361)</f>
        <v>Conceitos: Dispositivos.Hospitalares</v>
      </c>
      <c r="O361" s="37" t="str">
        <f>_xlfn.CONCAT(C361," ")</f>
        <v xml:space="preserve">IfcDistributionFlowElement </v>
      </c>
      <c r="P361" s="37" t="str">
        <f>_xlfn.CONCAT(D361," ")</f>
        <v xml:space="preserve">IfcFlowTerminal </v>
      </c>
      <c r="Q361" s="65" t="str">
        <f>_xlfn.CONCAT(E361," ")</f>
        <v xml:space="preserve">IfcMedicalDevice </v>
      </c>
      <c r="R361" s="63" t="str">
        <f>_xlfn.CONCAT(F361, )</f>
        <v>IfcMedicalDeviceTypeEnum</v>
      </c>
      <c r="S361" s="63" t="str">
        <f>_xlfn.CONCAT(G361, )</f>
        <v>OXYGENGENERATOR</v>
      </c>
      <c r="T361" s="37" t="str">
        <f>_xlfn.CONCAT(SUBSTITUTE(N361, "null", " ")," ",SUBSTITUTE(O361, "null", " ")," ",SUBSTITUTE(P361, "null", " ")," ",SUBSTITUTE(Q361, "null", " ")," ", SUBSTITUTE(R361, "null", " ")," ", SUBSTITUTE(S361, "null", " "))</f>
        <v>Conceitos: Dispositivos.Hospitalares IfcDistributionFlowElement  IfcFlowTerminal  IfcMedicalDevice  IfcMedicalDeviceTypeEnum OXYGENGENERATOR</v>
      </c>
      <c r="U361" s="37" t="str">
        <f>_xlfn.CONCAT("Consultar  ",V361)</f>
        <v>Consultar  -</v>
      </c>
      <c r="V361" s="64" t="s">
        <v>27</v>
      </c>
      <c r="W361" s="64" t="s">
        <v>27</v>
      </c>
      <c r="X361" s="72" t="str">
        <f>_xlfn.CONCAT("IFC4X3ADD2-key_",A361)</f>
        <v>IFC4X3ADD2-key_428</v>
      </c>
    </row>
    <row r="362" spans="1:24" ht="7.8" customHeight="1" x14ac:dyDescent="0.15">
      <c r="A362" s="68">
        <v>429</v>
      </c>
      <c r="B362" s="69" t="s">
        <v>721</v>
      </c>
      <c r="C362" s="69" t="s">
        <v>253</v>
      </c>
      <c r="D362" s="69" t="s">
        <v>332</v>
      </c>
      <c r="E362" s="70" t="s">
        <v>722</v>
      </c>
      <c r="F362" s="70" t="s">
        <v>723</v>
      </c>
      <c r="G362" s="70" t="s">
        <v>727</v>
      </c>
      <c r="H362" s="42" t="s">
        <v>3</v>
      </c>
      <c r="I362" s="42" t="s">
        <v>3</v>
      </c>
      <c r="J362" s="41" t="s">
        <v>3</v>
      </c>
      <c r="K362" s="41" t="s">
        <v>3</v>
      </c>
      <c r="L362" s="41" t="s">
        <v>3</v>
      </c>
      <c r="M362" s="41" t="str">
        <f t="shared" si="5"/>
        <v>IfcMedicalDeviceTypeEnum  some  OXYGENPLANT</v>
      </c>
      <c r="N362" s="37" t="str">
        <f>_xlfn.CONCAT("Conceitos: ", B362)</f>
        <v>Conceitos: Dispositivos.Hospitalares</v>
      </c>
      <c r="O362" s="37" t="str">
        <f>_xlfn.CONCAT(C362," ")</f>
        <v xml:space="preserve">IfcDistributionFlowElement </v>
      </c>
      <c r="P362" s="37" t="str">
        <f>_xlfn.CONCAT(D362," ")</f>
        <v xml:space="preserve">IfcFlowTerminal </v>
      </c>
      <c r="Q362" s="65" t="str">
        <f>_xlfn.CONCAT(E362," ")</f>
        <v xml:space="preserve">IfcMedicalDevice </v>
      </c>
      <c r="R362" s="63" t="str">
        <f>_xlfn.CONCAT(F362, )</f>
        <v>IfcMedicalDeviceTypeEnum</v>
      </c>
      <c r="S362" s="63" t="str">
        <f>_xlfn.CONCAT(G362, )</f>
        <v>OXYGENPLANT</v>
      </c>
      <c r="T362" s="37" t="str">
        <f>_xlfn.CONCAT(SUBSTITUTE(N362, "null", " ")," ",SUBSTITUTE(O362, "null", " ")," ",SUBSTITUTE(P362, "null", " ")," ",SUBSTITUTE(Q362, "null", " ")," ", SUBSTITUTE(R362, "null", " ")," ", SUBSTITUTE(S362, "null", " "))</f>
        <v>Conceitos: Dispositivos.Hospitalares IfcDistributionFlowElement  IfcFlowTerminal  IfcMedicalDevice  IfcMedicalDeviceTypeEnum OXYGENPLANT</v>
      </c>
      <c r="U362" s="37" t="str">
        <f>_xlfn.CONCAT("Consultar  ",V362)</f>
        <v>Consultar  -</v>
      </c>
      <c r="V362" s="64" t="s">
        <v>27</v>
      </c>
      <c r="W362" s="64" t="s">
        <v>27</v>
      </c>
      <c r="X362" s="72" t="str">
        <f>_xlfn.CONCAT("IFC4X3ADD2-key_",A362)</f>
        <v>IFC4X3ADD2-key_429</v>
      </c>
    </row>
    <row r="363" spans="1:24" ht="7.8" customHeight="1" x14ac:dyDescent="0.15">
      <c r="A363" s="68">
        <v>430</v>
      </c>
      <c r="B363" s="69" t="s">
        <v>721</v>
      </c>
      <c r="C363" s="69" t="s">
        <v>253</v>
      </c>
      <c r="D363" s="69" t="s">
        <v>332</v>
      </c>
      <c r="E363" s="70" t="s">
        <v>722</v>
      </c>
      <c r="F363" s="70" t="s">
        <v>723</v>
      </c>
      <c r="G363" s="70" t="s">
        <v>728</v>
      </c>
      <c r="H363" s="42" t="s">
        <v>3</v>
      </c>
      <c r="I363" s="42" t="s">
        <v>3</v>
      </c>
      <c r="J363" s="41" t="s">
        <v>3</v>
      </c>
      <c r="K363" s="41" t="s">
        <v>3</v>
      </c>
      <c r="L363" s="41" t="s">
        <v>3</v>
      </c>
      <c r="M363" s="41" t="str">
        <f t="shared" si="5"/>
        <v>IfcMedicalDeviceTypeEnum  some  VACUUMSTATION</v>
      </c>
      <c r="N363" s="37" t="str">
        <f>_xlfn.CONCAT("Conceitos: ", B363)</f>
        <v>Conceitos: Dispositivos.Hospitalares</v>
      </c>
      <c r="O363" s="37" t="str">
        <f>_xlfn.CONCAT(C363," ")</f>
        <v xml:space="preserve">IfcDistributionFlowElement </v>
      </c>
      <c r="P363" s="37" t="str">
        <f>_xlfn.CONCAT(D363," ")</f>
        <v xml:space="preserve">IfcFlowTerminal </v>
      </c>
      <c r="Q363" s="65" t="str">
        <f>_xlfn.CONCAT(E363," ")</f>
        <v xml:space="preserve">IfcMedicalDevice </v>
      </c>
      <c r="R363" s="63" t="str">
        <f>_xlfn.CONCAT(F363, )</f>
        <v>IfcMedicalDeviceTypeEnum</v>
      </c>
      <c r="S363" s="63" t="str">
        <f>_xlfn.CONCAT(G363, )</f>
        <v>VACUUMSTATION</v>
      </c>
      <c r="T363" s="37" t="str">
        <f>_xlfn.CONCAT(SUBSTITUTE(N363, "null", " ")," ",SUBSTITUTE(O363, "null", " ")," ",SUBSTITUTE(P363, "null", " ")," ",SUBSTITUTE(Q363, "null", " ")," ", SUBSTITUTE(R363, "null", " ")," ", SUBSTITUTE(S363, "null", " "))</f>
        <v>Conceitos: Dispositivos.Hospitalares IfcDistributionFlowElement  IfcFlowTerminal  IfcMedicalDevice  IfcMedicalDeviceTypeEnum VACUUMSTATION</v>
      </c>
      <c r="U363" s="37" t="str">
        <f>_xlfn.CONCAT("Consultar  ",V363)</f>
        <v>Consultar  -</v>
      </c>
      <c r="V363" s="64" t="s">
        <v>27</v>
      </c>
      <c r="W363" s="64" t="s">
        <v>27</v>
      </c>
      <c r="X363" s="72" t="str">
        <f>_xlfn.CONCAT("IFC4X3ADD2-key_",A363)</f>
        <v>IFC4X3ADD2-key_430</v>
      </c>
    </row>
    <row r="364" spans="1:24" ht="7.8" customHeight="1" x14ac:dyDescent="0.15">
      <c r="A364" s="68">
        <v>431</v>
      </c>
      <c r="B364" s="69" t="s">
        <v>729</v>
      </c>
      <c r="C364" s="69" t="s">
        <v>253</v>
      </c>
      <c r="D364" s="69" t="s">
        <v>332</v>
      </c>
      <c r="E364" s="70" t="s">
        <v>730</v>
      </c>
      <c r="F364" s="70" t="s">
        <v>731</v>
      </c>
      <c r="G364" s="70" t="s">
        <v>732</v>
      </c>
      <c r="H364" s="42" t="s">
        <v>3</v>
      </c>
      <c r="I364" s="42" t="s">
        <v>3</v>
      </c>
      <c r="J364" s="41" t="s">
        <v>3</v>
      </c>
      <c r="K364" s="41" t="s">
        <v>3</v>
      </c>
      <c r="L364" s="41" t="s">
        <v>3</v>
      </c>
      <c r="M364" s="41" t="str">
        <f t="shared" si="5"/>
        <v>IfcMobileTelecommunicationsApplianceTypeEnum  some  ACCESSPOINT</v>
      </c>
      <c r="N364" s="37" t="str">
        <f>_xlfn.CONCAT("Conceitos: ", B364)</f>
        <v>Conceitos: Equipamentos.de.Comunicação.Móvel</v>
      </c>
      <c r="O364" s="37" t="str">
        <f>_xlfn.CONCAT(C364," ")</f>
        <v xml:space="preserve">IfcDistributionFlowElement </v>
      </c>
      <c r="P364" s="37" t="str">
        <f>_xlfn.CONCAT(D364," ")</f>
        <v xml:space="preserve">IfcFlowTerminal </v>
      </c>
      <c r="Q364" s="65" t="str">
        <f>_xlfn.CONCAT(E364," ")</f>
        <v xml:space="preserve">IfcMobileTelecommunicationsAppliance </v>
      </c>
      <c r="R364" s="63" t="str">
        <f>_xlfn.CONCAT(F364, )</f>
        <v>IfcMobileTelecommunicationsApplianceTypeEnum</v>
      </c>
      <c r="S364" s="63" t="str">
        <f>_xlfn.CONCAT(G364, )</f>
        <v>ACCESSPOINT</v>
      </c>
      <c r="T364" s="37" t="str">
        <f>_xlfn.CONCAT(SUBSTITUTE(N364, "null", " ")," ",SUBSTITUTE(O364, "null", " ")," ",SUBSTITUTE(P364, "null", " ")," ",SUBSTITUTE(Q364, "null", " ")," ", SUBSTITUTE(R364, "null", " ")," ", SUBSTITUTE(S364, "null", " "))</f>
        <v>Conceitos: Equipamentos.de.Comunicação.Móvel IfcDistributionFlowElement  IfcFlowTerminal  IfcMobileTelecommunicationsAppliance  IfcMobileTelecommunicationsApplianceTypeEnum ACCESSPOINT</v>
      </c>
      <c r="U364" s="37" t="str">
        <f>_xlfn.CONCAT("Consultar  ",V364)</f>
        <v>Consultar  -</v>
      </c>
      <c r="V364" s="64" t="s">
        <v>27</v>
      </c>
      <c r="W364" s="64" t="s">
        <v>27</v>
      </c>
      <c r="X364" s="72" t="str">
        <f>_xlfn.CONCAT("IFC4X3ADD2-key_",A364)</f>
        <v>IFC4X3ADD2-key_431</v>
      </c>
    </row>
    <row r="365" spans="1:24" ht="7.8" customHeight="1" x14ac:dyDescent="0.15">
      <c r="A365" s="68">
        <v>432</v>
      </c>
      <c r="B365" s="69" t="s">
        <v>729</v>
      </c>
      <c r="C365" s="69" t="s">
        <v>253</v>
      </c>
      <c r="D365" s="69" t="s">
        <v>332</v>
      </c>
      <c r="E365" s="70" t="s">
        <v>730</v>
      </c>
      <c r="F365" s="70" t="s">
        <v>731</v>
      </c>
      <c r="G365" s="70" t="s">
        <v>733</v>
      </c>
      <c r="H365" s="42" t="s">
        <v>3</v>
      </c>
      <c r="I365" s="42" t="s">
        <v>3</v>
      </c>
      <c r="J365" s="41" t="s">
        <v>3</v>
      </c>
      <c r="K365" s="41" t="s">
        <v>3</v>
      </c>
      <c r="L365" s="41" t="s">
        <v>3</v>
      </c>
      <c r="M365" s="41" t="str">
        <f t="shared" si="5"/>
        <v>IfcMobileTelecommunicationsApplianceTypeEnum  some  BASEBANDUNIT</v>
      </c>
      <c r="N365" s="37" t="str">
        <f>_xlfn.CONCAT("Conceitos: ", B365)</f>
        <v>Conceitos: Equipamentos.de.Comunicação.Móvel</v>
      </c>
      <c r="O365" s="37" t="str">
        <f>_xlfn.CONCAT(C365," ")</f>
        <v xml:space="preserve">IfcDistributionFlowElement </v>
      </c>
      <c r="P365" s="37" t="str">
        <f>_xlfn.CONCAT(D365," ")</f>
        <v xml:space="preserve">IfcFlowTerminal </v>
      </c>
      <c r="Q365" s="65" t="str">
        <f>_xlfn.CONCAT(E365," ")</f>
        <v xml:space="preserve">IfcMobileTelecommunicationsAppliance </v>
      </c>
      <c r="R365" s="63" t="str">
        <f>_xlfn.CONCAT(F365, )</f>
        <v>IfcMobileTelecommunicationsApplianceTypeEnum</v>
      </c>
      <c r="S365" s="63" t="str">
        <f>_xlfn.CONCAT(G365, )</f>
        <v>BASEBANDUNIT</v>
      </c>
      <c r="T365" s="37" t="str">
        <f>_xlfn.CONCAT(SUBSTITUTE(N365, "null", " ")," ",SUBSTITUTE(O365, "null", " ")," ",SUBSTITUTE(P365, "null", " ")," ",SUBSTITUTE(Q365, "null", " ")," ", SUBSTITUTE(R365, "null", " ")," ", SUBSTITUTE(S365, "null", " "))</f>
        <v>Conceitos: Equipamentos.de.Comunicação.Móvel IfcDistributionFlowElement  IfcFlowTerminal  IfcMobileTelecommunicationsAppliance  IfcMobileTelecommunicationsApplianceTypeEnum BASEBANDUNIT</v>
      </c>
      <c r="U365" s="37" t="str">
        <f>_xlfn.CONCAT("Consultar  ",V365)</f>
        <v>Consultar  -</v>
      </c>
      <c r="V365" s="64" t="s">
        <v>27</v>
      </c>
      <c r="W365" s="64" t="s">
        <v>27</v>
      </c>
      <c r="X365" s="72" t="str">
        <f>_xlfn.CONCAT("IFC4X3ADD2-key_",A365)</f>
        <v>IFC4X3ADD2-key_432</v>
      </c>
    </row>
    <row r="366" spans="1:24" ht="7.8" customHeight="1" x14ac:dyDescent="0.15">
      <c r="A366" s="68">
        <v>433</v>
      </c>
      <c r="B366" s="69" t="s">
        <v>729</v>
      </c>
      <c r="C366" s="69" t="s">
        <v>253</v>
      </c>
      <c r="D366" s="69" t="s">
        <v>332</v>
      </c>
      <c r="E366" s="70" t="s">
        <v>730</v>
      </c>
      <c r="F366" s="70" t="s">
        <v>731</v>
      </c>
      <c r="G366" s="70" t="s">
        <v>734</v>
      </c>
      <c r="H366" s="42" t="s">
        <v>3</v>
      </c>
      <c r="I366" s="42" t="s">
        <v>3</v>
      </c>
      <c r="J366" s="41" t="s">
        <v>3</v>
      </c>
      <c r="K366" s="41" t="s">
        <v>3</v>
      </c>
      <c r="L366" s="41" t="s">
        <v>3</v>
      </c>
      <c r="M366" s="41" t="str">
        <f t="shared" si="5"/>
        <v>IfcMobileTelecommunicationsApplianceTypeEnum  some  BASETRANSCEIVERSTATION</v>
      </c>
      <c r="N366" s="37" t="str">
        <f>_xlfn.CONCAT("Conceitos: ", B366)</f>
        <v>Conceitos: Equipamentos.de.Comunicação.Móvel</v>
      </c>
      <c r="O366" s="37" t="str">
        <f>_xlfn.CONCAT(C366," ")</f>
        <v xml:space="preserve">IfcDistributionFlowElement </v>
      </c>
      <c r="P366" s="37" t="str">
        <f>_xlfn.CONCAT(D366," ")</f>
        <v xml:space="preserve">IfcFlowTerminal </v>
      </c>
      <c r="Q366" s="65" t="str">
        <f>_xlfn.CONCAT(E366," ")</f>
        <v xml:space="preserve">IfcMobileTelecommunicationsAppliance </v>
      </c>
      <c r="R366" s="63" t="str">
        <f>_xlfn.CONCAT(F366, )</f>
        <v>IfcMobileTelecommunicationsApplianceTypeEnum</v>
      </c>
      <c r="S366" s="63" t="str">
        <f>_xlfn.CONCAT(G366, )</f>
        <v>BASETRANSCEIVERSTATION</v>
      </c>
      <c r="T366" s="37" t="str">
        <f>_xlfn.CONCAT(SUBSTITUTE(N366, "null", " ")," ",SUBSTITUTE(O366, "null", " ")," ",SUBSTITUTE(P366, "null", " ")," ",SUBSTITUTE(Q366, "null", " ")," ", SUBSTITUTE(R366, "null", " ")," ", SUBSTITUTE(S366, "null", " "))</f>
        <v>Conceitos: Equipamentos.de.Comunicação.Móvel IfcDistributionFlowElement  IfcFlowTerminal  IfcMobileTelecommunicationsAppliance  IfcMobileTelecommunicationsApplianceTypeEnum BASETRANSCEIVERSTATION</v>
      </c>
      <c r="U366" s="37" t="str">
        <f>_xlfn.CONCAT("Consultar  ",V366)</f>
        <v>Consultar  -</v>
      </c>
      <c r="V366" s="64" t="s">
        <v>27</v>
      </c>
      <c r="W366" s="64" t="s">
        <v>27</v>
      </c>
      <c r="X366" s="72" t="str">
        <f>_xlfn.CONCAT("IFC4X3ADD2-key_",A366)</f>
        <v>IFC4X3ADD2-key_433</v>
      </c>
    </row>
    <row r="367" spans="1:24" ht="7.8" customHeight="1" x14ac:dyDescent="0.15">
      <c r="A367" s="68">
        <v>434</v>
      </c>
      <c r="B367" s="69" t="s">
        <v>729</v>
      </c>
      <c r="C367" s="69" t="s">
        <v>253</v>
      </c>
      <c r="D367" s="69" t="s">
        <v>332</v>
      </c>
      <c r="E367" s="70" t="s">
        <v>730</v>
      </c>
      <c r="F367" s="70" t="s">
        <v>731</v>
      </c>
      <c r="G367" s="70" t="s">
        <v>735</v>
      </c>
      <c r="H367" s="42" t="s">
        <v>3</v>
      </c>
      <c r="I367" s="42" t="s">
        <v>3</v>
      </c>
      <c r="J367" s="41" t="s">
        <v>3</v>
      </c>
      <c r="K367" s="41" t="s">
        <v>3</v>
      </c>
      <c r="L367" s="41" t="s">
        <v>3</v>
      </c>
      <c r="M367" s="41" t="str">
        <f t="shared" si="5"/>
        <v>IfcMobileTelecommunicationsApplianceTypeEnum  some  E_UTRAN_NODE_B</v>
      </c>
      <c r="N367" s="37" t="str">
        <f>_xlfn.CONCAT("Conceitos: ", B367)</f>
        <v>Conceitos: Equipamentos.de.Comunicação.Móvel</v>
      </c>
      <c r="O367" s="37" t="str">
        <f>_xlfn.CONCAT(C367," ")</f>
        <v xml:space="preserve">IfcDistributionFlowElement </v>
      </c>
      <c r="P367" s="37" t="str">
        <f>_xlfn.CONCAT(D367," ")</f>
        <v xml:space="preserve">IfcFlowTerminal </v>
      </c>
      <c r="Q367" s="65" t="str">
        <f>_xlfn.CONCAT(E367," ")</f>
        <v xml:space="preserve">IfcMobileTelecommunicationsAppliance </v>
      </c>
      <c r="R367" s="63" t="str">
        <f>_xlfn.CONCAT(F367, )</f>
        <v>IfcMobileTelecommunicationsApplianceTypeEnum</v>
      </c>
      <c r="S367" s="63" t="str">
        <f>_xlfn.CONCAT(G367, )</f>
        <v>E_UTRAN_NODE_B</v>
      </c>
      <c r="T367" s="37" t="str">
        <f>_xlfn.CONCAT(SUBSTITUTE(N367, "null", " ")," ",SUBSTITUTE(O367, "null", " ")," ",SUBSTITUTE(P367, "null", " ")," ",SUBSTITUTE(Q367, "null", " ")," ", SUBSTITUTE(R367, "null", " ")," ", SUBSTITUTE(S367, "null", " "))</f>
        <v>Conceitos: Equipamentos.de.Comunicação.Móvel IfcDistributionFlowElement  IfcFlowTerminal  IfcMobileTelecommunicationsAppliance  IfcMobileTelecommunicationsApplianceTypeEnum E_UTRAN_NODE_B</v>
      </c>
      <c r="U367" s="37" t="str">
        <f>_xlfn.CONCAT("Consultar  ",V367)</f>
        <v>Consultar  -</v>
      </c>
      <c r="V367" s="64" t="s">
        <v>27</v>
      </c>
      <c r="W367" s="64" t="s">
        <v>27</v>
      </c>
      <c r="X367" s="72" t="str">
        <f>_xlfn.CONCAT("IFC4X3ADD2-key_",A367)</f>
        <v>IFC4X3ADD2-key_434</v>
      </c>
    </row>
    <row r="368" spans="1:24" ht="7.8" customHeight="1" x14ac:dyDescent="0.15">
      <c r="A368" s="68">
        <v>435</v>
      </c>
      <c r="B368" s="69" t="s">
        <v>729</v>
      </c>
      <c r="C368" s="69" t="s">
        <v>253</v>
      </c>
      <c r="D368" s="69" t="s">
        <v>332</v>
      </c>
      <c r="E368" s="70" t="s">
        <v>730</v>
      </c>
      <c r="F368" s="70" t="s">
        <v>731</v>
      </c>
      <c r="G368" s="70" t="s">
        <v>736</v>
      </c>
      <c r="H368" s="42" t="s">
        <v>3</v>
      </c>
      <c r="I368" s="42" t="s">
        <v>3</v>
      </c>
      <c r="J368" s="41" t="s">
        <v>3</v>
      </c>
      <c r="K368" s="41" t="s">
        <v>3</v>
      </c>
      <c r="L368" s="41" t="s">
        <v>3</v>
      </c>
      <c r="M368" s="41" t="str">
        <f t="shared" si="5"/>
        <v>IfcMobileTelecommunicationsApplianceTypeEnum  some  GATEWAY_GPRS_SUPPORT_NODE</v>
      </c>
      <c r="N368" s="37" t="str">
        <f>_xlfn.CONCAT("Conceitos: ", B368)</f>
        <v>Conceitos: Equipamentos.de.Comunicação.Móvel</v>
      </c>
      <c r="O368" s="37" t="str">
        <f>_xlfn.CONCAT(C368," ")</f>
        <v xml:space="preserve">IfcDistributionFlowElement </v>
      </c>
      <c r="P368" s="37" t="str">
        <f>_xlfn.CONCAT(D368," ")</f>
        <v xml:space="preserve">IfcFlowTerminal </v>
      </c>
      <c r="Q368" s="65" t="str">
        <f>_xlfn.CONCAT(E368," ")</f>
        <v xml:space="preserve">IfcMobileTelecommunicationsAppliance </v>
      </c>
      <c r="R368" s="63" t="str">
        <f>_xlfn.CONCAT(F368, )</f>
        <v>IfcMobileTelecommunicationsApplianceTypeEnum</v>
      </c>
      <c r="S368" s="63" t="str">
        <f>_xlfn.CONCAT(G368, )</f>
        <v>GATEWAY_GPRS_SUPPORT_NODE</v>
      </c>
      <c r="T368" s="37" t="str">
        <f>_xlfn.CONCAT(SUBSTITUTE(N368, "null", " ")," ",SUBSTITUTE(O368, "null", " ")," ",SUBSTITUTE(P368, "null", " ")," ",SUBSTITUTE(Q368, "null", " ")," ", SUBSTITUTE(R368, "null", " ")," ", SUBSTITUTE(S368, "null", " "))</f>
        <v>Conceitos: Equipamentos.de.Comunicação.Móvel IfcDistributionFlowElement  IfcFlowTerminal  IfcMobileTelecommunicationsAppliance  IfcMobileTelecommunicationsApplianceTypeEnum GATEWAY_GPRS_SUPPORT_NODE</v>
      </c>
      <c r="U368" s="37" t="str">
        <f>_xlfn.CONCAT("Consultar  ",V368)</f>
        <v>Consultar  -</v>
      </c>
      <c r="V368" s="64" t="s">
        <v>27</v>
      </c>
      <c r="W368" s="64" t="s">
        <v>27</v>
      </c>
      <c r="X368" s="72" t="str">
        <f>_xlfn.CONCAT("IFC4X3ADD2-key_",A368)</f>
        <v>IFC4X3ADD2-key_435</v>
      </c>
    </row>
    <row r="369" spans="1:24" ht="7.8" customHeight="1" x14ac:dyDescent="0.15">
      <c r="A369" s="68">
        <v>436</v>
      </c>
      <c r="B369" s="69" t="s">
        <v>729</v>
      </c>
      <c r="C369" s="69" t="s">
        <v>253</v>
      </c>
      <c r="D369" s="69" t="s">
        <v>332</v>
      </c>
      <c r="E369" s="70" t="s">
        <v>730</v>
      </c>
      <c r="F369" s="70" t="s">
        <v>731</v>
      </c>
      <c r="G369" s="70" t="s">
        <v>737</v>
      </c>
      <c r="H369" s="42" t="s">
        <v>3</v>
      </c>
      <c r="I369" s="42" t="s">
        <v>3</v>
      </c>
      <c r="J369" s="41" t="s">
        <v>3</v>
      </c>
      <c r="K369" s="41" t="s">
        <v>3</v>
      </c>
      <c r="L369" s="41" t="s">
        <v>3</v>
      </c>
      <c r="M369" s="41" t="str">
        <f t="shared" si="5"/>
        <v>IfcMobileTelecommunicationsApplianceTypeEnum  some  MASTERUNIT</v>
      </c>
      <c r="N369" s="37" t="str">
        <f>_xlfn.CONCAT("Conceitos: ", B369)</f>
        <v>Conceitos: Equipamentos.de.Comunicação.Móvel</v>
      </c>
      <c r="O369" s="37" t="str">
        <f>_xlfn.CONCAT(C369," ")</f>
        <v xml:space="preserve">IfcDistributionFlowElement </v>
      </c>
      <c r="P369" s="37" t="str">
        <f>_xlfn.CONCAT(D369," ")</f>
        <v xml:space="preserve">IfcFlowTerminal </v>
      </c>
      <c r="Q369" s="65" t="str">
        <f>_xlfn.CONCAT(E369," ")</f>
        <v xml:space="preserve">IfcMobileTelecommunicationsAppliance </v>
      </c>
      <c r="R369" s="63" t="str">
        <f>_xlfn.CONCAT(F369, )</f>
        <v>IfcMobileTelecommunicationsApplianceTypeEnum</v>
      </c>
      <c r="S369" s="63" t="str">
        <f>_xlfn.CONCAT(G369, )</f>
        <v>MASTERUNIT</v>
      </c>
      <c r="T369" s="37" t="str">
        <f>_xlfn.CONCAT(SUBSTITUTE(N369, "null", " ")," ",SUBSTITUTE(O369, "null", " ")," ",SUBSTITUTE(P369, "null", " ")," ",SUBSTITUTE(Q369, "null", " ")," ", SUBSTITUTE(R369, "null", " ")," ", SUBSTITUTE(S369, "null", " "))</f>
        <v>Conceitos: Equipamentos.de.Comunicação.Móvel IfcDistributionFlowElement  IfcFlowTerminal  IfcMobileTelecommunicationsAppliance  IfcMobileTelecommunicationsApplianceTypeEnum MASTERUNIT</v>
      </c>
      <c r="U369" s="37" t="str">
        <f>_xlfn.CONCAT("Consultar  ",V369)</f>
        <v>Consultar  -</v>
      </c>
      <c r="V369" s="64" t="s">
        <v>27</v>
      </c>
      <c r="W369" s="64" t="s">
        <v>27</v>
      </c>
      <c r="X369" s="72" t="str">
        <f>_xlfn.CONCAT("IFC4X3ADD2-key_",A369)</f>
        <v>IFC4X3ADD2-key_436</v>
      </c>
    </row>
    <row r="370" spans="1:24" ht="7.8" customHeight="1" x14ac:dyDescent="0.15">
      <c r="A370" s="68">
        <v>437</v>
      </c>
      <c r="B370" s="69" t="s">
        <v>729</v>
      </c>
      <c r="C370" s="69" t="s">
        <v>253</v>
      </c>
      <c r="D370" s="69" t="s">
        <v>332</v>
      </c>
      <c r="E370" s="70" t="s">
        <v>730</v>
      </c>
      <c r="F370" s="70" t="s">
        <v>731</v>
      </c>
      <c r="G370" s="70" t="s">
        <v>738</v>
      </c>
      <c r="H370" s="42" t="s">
        <v>3</v>
      </c>
      <c r="I370" s="42" t="s">
        <v>3</v>
      </c>
      <c r="J370" s="41" t="s">
        <v>3</v>
      </c>
      <c r="K370" s="41" t="s">
        <v>3</v>
      </c>
      <c r="L370" s="41" t="s">
        <v>3</v>
      </c>
      <c r="M370" s="41" t="str">
        <f t="shared" si="5"/>
        <v>IfcMobileTelecommunicationsApplianceTypeEnum  some  MOBILESWITCHINGCENTER</v>
      </c>
      <c r="N370" s="37" t="str">
        <f>_xlfn.CONCAT("Conceitos: ", B370)</f>
        <v>Conceitos: Equipamentos.de.Comunicação.Móvel</v>
      </c>
      <c r="O370" s="37" t="str">
        <f>_xlfn.CONCAT(C370," ")</f>
        <v xml:space="preserve">IfcDistributionFlowElement </v>
      </c>
      <c r="P370" s="37" t="str">
        <f>_xlfn.CONCAT(D370," ")</f>
        <v xml:space="preserve">IfcFlowTerminal </v>
      </c>
      <c r="Q370" s="65" t="str">
        <f>_xlfn.CONCAT(E370," ")</f>
        <v xml:space="preserve">IfcMobileTelecommunicationsAppliance </v>
      </c>
      <c r="R370" s="63" t="str">
        <f>_xlfn.CONCAT(F370, )</f>
        <v>IfcMobileTelecommunicationsApplianceTypeEnum</v>
      </c>
      <c r="S370" s="63" t="str">
        <f>_xlfn.CONCAT(G370, )</f>
        <v>MOBILESWITCHINGCENTER</v>
      </c>
      <c r="T370" s="37" t="str">
        <f>_xlfn.CONCAT(SUBSTITUTE(N370, "null", " ")," ",SUBSTITUTE(O370, "null", " ")," ",SUBSTITUTE(P370, "null", " ")," ",SUBSTITUTE(Q370, "null", " ")," ", SUBSTITUTE(R370, "null", " ")," ", SUBSTITUTE(S370, "null", " "))</f>
        <v>Conceitos: Equipamentos.de.Comunicação.Móvel IfcDistributionFlowElement  IfcFlowTerminal  IfcMobileTelecommunicationsAppliance  IfcMobileTelecommunicationsApplianceTypeEnum MOBILESWITCHINGCENTER</v>
      </c>
      <c r="U370" s="37" t="str">
        <f>_xlfn.CONCAT("Consultar  ",V370)</f>
        <v>Consultar  -</v>
      </c>
      <c r="V370" s="64" t="s">
        <v>27</v>
      </c>
      <c r="W370" s="64" t="s">
        <v>27</v>
      </c>
      <c r="X370" s="72" t="str">
        <f>_xlfn.CONCAT("IFC4X3ADD2-key_",A370)</f>
        <v>IFC4X3ADD2-key_437</v>
      </c>
    </row>
    <row r="371" spans="1:24" ht="7.8" customHeight="1" x14ac:dyDescent="0.15">
      <c r="A371" s="68">
        <v>438</v>
      </c>
      <c r="B371" s="69" t="s">
        <v>729</v>
      </c>
      <c r="C371" s="69" t="s">
        <v>253</v>
      </c>
      <c r="D371" s="69" t="s">
        <v>332</v>
      </c>
      <c r="E371" s="70" t="s">
        <v>730</v>
      </c>
      <c r="F371" s="70" t="s">
        <v>731</v>
      </c>
      <c r="G371" s="70" t="s">
        <v>739</v>
      </c>
      <c r="H371" s="42" t="s">
        <v>3</v>
      </c>
      <c r="I371" s="42" t="s">
        <v>3</v>
      </c>
      <c r="J371" s="41" t="s">
        <v>3</v>
      </c>
      <c r="K371" s="41" t="s">
        <v>3</v>
      </c>
      <c r="L371" s="41" t="s">
        <v>3</v>
      </c>
      <c r="M371" s="41" t="str">
        <f t="shared" si="5"/>
        <v>IfcMobileTelecommunicationsApplianceTypeEnum  some  MSCSERVER</v>
      </c>
      <c r="N371" s="37" t="str">
        <f>_xlfn.CONCAT("Conceitos: ", B371)</f>
        <v>Conceitos: Equipamentos.de.Comunicação.Móvel</v>
      </c>
      <c r="O371" s="37" t="str">
        <f>_xlfn.CONCAT(C371," ")</f>
        <v xml:space="preserve">IfcDistributionFlowElement </v>
      </c>
      <c r="P371" s="37" t="str">
        <f>_xlfn.CONCAT(D371," ")</f>
        <v xml:space="preserve">IfcFlowTerminal </v>
      </c>
      <c r="Q371" s="65" t="str">
        <f>_xlfn.CONCAT(E371," ")</f>
        <v xml:space="preserve">IfcMobileTelecommunicationsAppliance </v>
      </c>
      <c r="R371" s="63" t="str">
        <f>_xlfn.CONCAT(F371, )</f>
        <v>IfcMobileTelecommunicationsApplianceTypeEnum</v>
      </c>
      <c r="S371" s="63" t="str">
        <f>_xlfn.CONCAT(G371, )</f>
        <v>MSCSERVER</v>
      </c>
      <c r="T371" s="37" t="str">
        <f>_xlfn.CONCAT(SUBSTITUTE(N371, "null", " ")," ",SUBSTITUTE(O371, "null", " ")," ",SUBSTITUTE(P371, "null", " ")," ",SUBSTITUTE(Q371, "null", " ")," ", SUBSTITUTE(R371, "null", " ")," ", SUBSTITUTE(S371, "null", " "))</f>
        <v>Conceitos: Equipamentos.de.Comunicação.Móvel IfcDistributionFlowElement  IfcFlowTerminal  IfcMobileTelecommunicationsAppliance  IfcMobileTelecommunicationsApplianceTypeEnum MSCSERVER</v>
      </c>
      <c r="U371" s="37" t="str">
        <f>_xlfn.CONCAT("Consultar  ",V371)</f>
        <v>Consultar  -</v>
      </c>
      <c r="V371" s="64" t="s">
        <v>27</v>
      </c>
      <c r="W371" s="64" t="s">
        <v>27</v>
      </c>
      <c r="X371" s="72" t="str">
        <f>_xlfn.CONCAT("IFC4X3ADD2-key_",A371)</f>
        <v>IFC4X3ADD2-key_438</v>
      </c>
    </row>
    <row r="372" spans="1:24" ht="7.8" customHeight="1" x14ac:dyDescent="0.15">
      <c r="A372" s="68">
        <v>439</v>
      </c>
      <c r="B372" s="69" t="s">
        <v>729</v>
      </c>
      <c r="C372" s="69" t="s">
        <v>253</v>
      </c>
      <c r="D372" s="69" t="s">
        <v>332</v>
      </c>
      <c r="E372" s="70" t="s">
        <v>730</v>
      </c>
      <c r="F372" s="70" t="s">
        <v>731</v>
      </c>
      <c r="G372" s="70" t="s">
        <v>740</v>
      </c>
      <c r="H372" s="42" t="s">
        <v>3</v>
      </c>
      <c r="I372" s="42" t="s">
        <v>3</v>
      </c>
      <c r="J372" s="41" t="s">
        <v>3</v>
      </c>
      <c r="K372" s="41" t="s">
        <v>3</v>
      </c>
      <c r="L372" s="41" t="s">
        <v>3</v>
      </c>
      <c r="M372" s="41" t="str">
        <f t="shared" si="5"/>
        <v>IfcMobileTelecommunicationsApplianceTypeEnum  some  PACKETCONTROLUNIT</v>
      </c>
      <c r="N372" s="37" t="str">
        <f>_xlfn.CONCAT("Conceitos: ", B372)</f>
        <v>Conceitos: Equipamentos.de.Comunicação.Móvel</v>
      </c>
      <c r="O372" s="37" t="str">
        <f>_xlfn.CONCAT(C372," ")</f>
        <v xml:space="preserve">IfcDistributionFlowElement </v>
      </c>
      <c r="P372" s="37" t="str">
        <f>_xlfn.CONCAT(D372," ")</f>
        <v xml:space="preserve">IfcFlowTerminal </v>
      </c>
      <c r="Q372" s="65" t="str">
        <f>_xlfn.CONCAT(E372," ")</f>
        <v xml:space="preserve">IfcMobileTelecommunicationsAppliance </v>
      </c>
      <c r="R372" s="63" t="str">
        <f>_xlfn.CONCAT(F372, )</f>
        <v>IfcMobileTelecommunicationsApplianceTypeEnum</v>
      </c>
      <c r="S372" s="63" t="str">
        <f>_xlfn.CONCAT(G372, )</f>
        <v>PACKETCONTROLUNIT</v>
      </c>
      <c r="T372" s="37" t="str">
        <f>_xlfn.CONCAT(SUBSTITUTE(N372, "null", " ")," ",SUBSTITUTE(O372, "null", " ")," ",SUBSTITUTE(P372, "null", " ")," ",SUBSTITUTE(Q372, "null", " ")," ", SUBSTITUTE(R372, "null", " ")," ", SUBSTITUTE(S372, "null", " "))</f>
        <v>Conceitos: Equipamentos.de.Comunicação.Móvel IfcDistributionFlowElement  IfcFlowTerminal  IfcMobileTelecommunicationsAppliance  IfcMobileTelecommunicationsApplianceTypeEnum PACKETCONTROLUNIT</v>
      </c>
      <c r="U372" s="37" t="str">
        <f>_xlfn.CONCAT("Consultar  ",V372)</f>
        <v>Consultar  -</v>
      </c>
      <c r="V372" s="64" t="s">
        <v>27</v>
      </c>
      <c r="W372" s="64" t="s">
        <v>27</v>
      </c>
      <c r="X372" s="72" t="str">
        <f>_xlfn.CONCAT("IFC4X3ADD2-key_",A372)</f>
        <v>IFC4X3ADD2-key_439</v>
      </c>
    </row>
    <row r="373" spans="1:24" ht="7.8" customHeight="1" x14ac:dyDescent="0.15">
      <c r="A373" s="68">
        <v>440</v>
      </c>
      <c r="B373" s="69" t="s">
        <v>729</v>
      </c>
      <c r="C373" s="69" t="s">
        <v>253</v>
      </c>
      <c r="D373" s="69" t="s">
        <v>332</v>
      </c>
      <c r="E373" s="70" t="s">
        <v>730</v>
      </c>
      <c r="F373" s="70" t="s">
        <v>731</v>
      </c>
      <c r="G373" s="70" t="s">
        <v>741</v>
      </c>
      <c r="H373" s="42" t="s">
        <v>3</v>
      </c>
      <c r="I373" s="42" t="s">
        <v>3</v>
      </c>
      <c r="J373" s="41" t="s">
        <v>3</v>
      </c>
      <c r="K373" s="41" t="s">
        <v>3</v>
      </c>
      <c r="L373" s="41" t="s">
        <v>3</v>
      </c>
      <c r="M373" s="41" t="str">
        <f t="shared" si="5"/>
        <v>IfcMobileTelecommunicationsApplianceTypeEnum  some  REMOTERADIOUNIT</v>
      </c>
      <c r="N373" s="37" t="str">
        <f>_xlfn.CONCAT("Conceitos: ", B373)</f>
        <v>Conceitos: Equipamentos.de.Comunicação.Móvel</v>
      </c>
      <c r="O373" s="37" t="str">
        <f>_xlfn.CONCAT(C373," ")</f>
        <v xml:space="preserve">IfcDistributionFlowElement </v>
      </c>
      <c r="P373" s="37" t="str">
        <f>_xlfn.CONCAT(D373," ")</f>
        <v xml:space="preserve">IfcFlowTerminal </v>
      </c>
      <c r="Q373" s="65" t="str">
        <f>_xlfn.CONCAT(E373," ")</f>
        <v xml:space="preserve">IfcMobileTelecommunicationsAppliance </v>
      </c>
      <c r="R373" s="63" t="str">
        <f>_xlfn.CONCAT(F373, )</f>
        <v>IfcMobileTelecommunicationsApplianceTypeEnum</v>
      </c>
      <c r="S373" s="63" t="str">
        <f>_xlfn.CONCAT(G373, )</f>
        <v>REMOTERADIOUNIT</v>
      </c>
      <c r="T373" s="37" t="str">
        <f>_xlfn.CONCAT(SUBSTITUTE(N373, "null", " ")," ",SUBSTITUTE(O373, "null", " ")," ",SUBSTITUTE(P373, "null", " ")," ",SUBSTITUTE(Q373, "null", " ")," ", SUBSTITUTE(R373, "null", " ")," ", SUBSTITUTE(S373, "null", " "))</f>
        <v>Conceitos: Equipamentos.de.Comunicação.Móvel IfcDistributionFlowElement  IfcFlowTerminal  IfcMobileTelecommunicationsAppliance  IfcMobileTelecommunicationsApplianceTypeEnum REMOTERADIOUNIT</v>
      </c>
      <c r="U373" s="37" t="str">
        <f>_xlfn.CONCAT("Consultar  ",V373)</f>
        <v>Consultar  -</v>
      </c>
      <c r="V373" s="64" t="s">
        <v>27</v>
      </c>
      <c r="W373" s="64" t="s">
        <v>27</v>
      </c>
      <c r="X373" s="72" t="str">
        <f>_xlfn.CONCAT("IFC4X3ADD2-key_",A373)</f>
        <v>IFC4X3ADD2-key_440</v>
      </c>
    </row>
    <row r="374" spans="1:24" ht="7.8" customHeight="1" x14ac:dyDescent="0.15">
      <c r="A374" s="68">
        <v>441</v>
      </c>
      <c r="B374" s="69" t="s">
        <v>729</v>
      </c>
      <c r="C374" s="69" t="s">
        <v>253</v>
      </c>
      <c r="D374" s="69" t="s">
        <v>332</v>
      </c>
      <c r="E374" s="70" t="s">
        <v>730</v>
      </c>
      <c r="F374" s="70" t="s">
        <v>731</v>
      </c>
      <c r="G374" s="70" t="s">
        <v>742</v>
      </c>
      <c r="H374" s="42" t="s">
        <v>3</v>
      </c>
      <c r="I374" s="42" t="s">
        <v>3</v>
      </c>
      <c r="J374" s="41" t="s">
        <v>3</v>
      </c>
      <c r="K374" s="41" t="s">
        <v>3</v>
      </c>
      <c r="L374" s="41" t="s">
        <v>3</v>
      </c>
      <c r="M374" s="41" t="str">
        <f t="shared" si="5"/>
        <v>IfcMobileTelecommunicationsApplianceTypeEnum  some  REMOTEUNIT</v>
      </c>
      <c r="N374" s="37" t="str">
        <f>_xlfn.CONCAT("Conceitos: ", B374)</f>
        <v>Conceitos: Equipamentos.de.Comunicação.Móvel</v>
      </c>
      <c r="O374" s="37" t="str">
        <f>_xlfn.CONCAT(C374," ")</f>
        <v xml:space="preserve">IfcDistributionFlowElement </v>
      </c>
      <c r="P374" s="37" t="str">
        <f>_xlfn.CONCAT(D374," ")</f>
        <v xml:space="preserve">IfcFlowTerminal </v>
      </c>
      <c r="Q374" s="65" t="str">
        <f>_xlfn.CONCAT(E374," ")</f>
        <v xml:space="preserve">IfcMobileTelecommunicationsAppliance </v>
      </c>
      <c r="R374" s="63" t="str">
        <f>_xlfn.CONCAT(F374, )</f>
        <v>IfcMobileTelecommunicationsApplianceTypeEnum</v>
      </c>
      <c r="S374" s="63" t="str">
        <f>_xlfn.CONCAT(G374, )</f>
        <v>REMOTEUNIT</v>
      </c>
      <c r="T374" s="37" t="str">
        <f>_xlfn.CONCAT(SUBSTITUTE(N374, "null", " ")," ",SUBSTITUTE(O374, "null", " ")," ",SUBSTITUTE(P374, "null", " ")," ",SUBSTITUTE(Q374, "null", " ")," ", SUBSTITUTE(R374, "null", " ")," ", SUBSTITUTE(S374, "null", " "))</f>
        <v>Conceitos: Equipamentos.de.Comunicação.Móvel IfcDistributionFlowElement  IfcFlowTerminal  IfcMobileTelecommunicationsAppliance  IfcMobileTelecommunicationsApplianceTypeEnum REMOTEUNIT</v>
      </c>
      <c r="U374" s="37" t="str">
        <f>_xlfn.CONCAT("Consultar  ",V374)</f>
        <v>Consultar  -</v>
      </c>
      <c r="V374" s="64" t="s">
        <v>27</v>
      </c>
      <c r="W374" s="64" t="s">
        <v>27</v>
      </c>
      <c r="X374" s="72" t="str">
        <f>_xlfn.CONCAT("IFC4X3ADD2-key_",A374)</f>
        <v>IFC4X3ADD2-key_441</v>
      </c>
    </row>
    <row r="375" spans="1:24" ht="7.8" customHeight="1" x14ac:dyDescent="0.15">
      <c r="A375" s="68">
        <v>442</v>
      </c>
      <c r="B375" s="69" t="s">
        <v>729</v>
      </c>
      <c r="C375" s="69" t="s">
        <v>253</v>
      </c>
      <c r="D375" s="69" t="s">
        <v>332</v>
      </c>
      <c r="E375" s="70" t="s">
        <v>730</v>
      </c>
      <c r="F375" s="70" t="s">
        <v>731</v>
      </c>
      <c r="G375" s="70" t="s">
        <v>743</v>
      </c>
      <c r="H375" s="42" t="s">
        <v>3</v>
      </c>
      <c r="I375" s="42" t="s">
        <v>3</v>
      </c>
      <c r="J375" s="41" t="s">
        <v>3</v>
      </c>
      <c r="K375" s="41" t="s">
        <v>3</v>
      </c>
      <c r="L375" s="41" t="s">
        <v>3</v>
      </c>
      <c r="M375" s="41" t="str">
        <f t="shared" si="5"/>
        <v>IfcMobileTelecommunicationsApplianceTypeEnum  some  SERVICE_GPRS_SUPPORT_NODE</v>
      </c>
      <c r="N375" s="37" t="str">
        <f>_xlfn.CONCAT("Conceitos: ", B375)</f>
        <v>Conceitos: Equipamentos.de.Comunicação.Móvel</v>
      </c>
      <c r="O375" s="37" t="str">
        <f>_xlfn.CONCAT(C375," ")</f>
        <v xml:space="preserve">IfcDistributionFlowElement </v>
      </c>
      <c r="P375" s="37" t="str">
        <f>_xlfn.CONCAT(D375," ")</f>
        <v xml:space="preserve">IfcFlowTerminal </v>
      </c>
      <c r="Q375" s="65" t="str">
        <f>_xlfn.CONCAT(E375," ")</f>
        <v xml:space="preserve">IfcMobileTelecommunicationsAppliance </v>
      </c>
      <c r="R375" s="63" t="str">
        <f>_xlfn.CONCAT(F375, )</f>
        <v>IfcMobileTelecommunicationsApplianceTypeEnum</v>
      </c>
      <c r="S375" s="63" t="str">
        <f>_xlfn.CONCAT(G375, )</f>
        <v>SERVICE_GPRS_SUPPORT_NODE</v>
      </c>
      <c r="T375" s="37" t="str">
        <f>_xlfn.CONCAT(SUBSTITUTE(N375, "null", " ")," ",SUBSTITUTE(O375, "null", " ")," ",SUBSTITUTE(P375, "null", " ")," ",SUBSTITUTE(Q375, "null", " ")," ", SUBSTITUTE(R375, "null", " ")," ", SUBSTITUTE(S375, "null", " "))</f>
        <v>Conceitos: Equipamentos.de.Comunicação.Móvel IfcDistributionFlowElement  IfcFlowTerminal  IfcMobileTelecommunicationsAppliance  IfcMobileTelecommunicationsApplianceTypeEnum SERVICE_GPRS_SUPPORT_NODE</v>
      </c>
      <c r="U375" s="37" t="str">
        <f>_xlfn.CONCAT("Consultar  ",V375)</f>
        <v>Consultar  -</v>
      </c>
      <c r="V375" s="64" t="s">
        <v>27</v>
      </c>
      <c r="W375" s="64" t="s">
        <v>27</v>
      </c>
      <c r="X375" s="72" t="str">
        <f>_xlfn.CONCAT("IFC4X3ADD2-key_",A375)</f>
        <v>IFC4X3ADD2-key_442</v>
      </c>
    </row>
    <row r="376" spans="1:24" ht="7.8" customHeight="1" x14ac:dyDescent="0.15">
      <c r="A376" s="68">
        <v>443</v>
      </c>
      <c r="B376" s="69" t="s">
        <v>729</v>
      </c>
      <c r="C376" s="69" t="s">
        <v>253</v>
      </c>
      <c r="D376" s="69" t="s">
        <v>332</v>
      </c>
      <c r="E376" s="70" t="s">
        <v>730</v>
      </c>
      <c r="F376" s="70" t="s">
        <v>731</v>
      </c>
      <c r="G376" s="70" t="s">
        <v>744</v>
      </c>
      <c r="H376" s="42" t="s">
        <v>3</v>
      </c>
      <c r="I376" s="42" t="s">
        <v>3</v>
      </c>
      <c r="J376" s="41" t="s">
        <v>3</v>
      </c>
      <c r="K376" s="41" t="s">
        <v>3</v>
      </c>
      <c r="L376" s="41" t="s">
        <v>3</v>
      </c>
      <c r="M376" s="41" t="str">
        <f t="shared" si="5"/>
        <v>IfcMobileTelecommunicationsApplianceTypeEnum  some  SUBSCRIBERSERVER</v>
      </c>
      <c r="N376" s="37" t="str">
        <f>_xlfn.CONCAT("Conceitos: ", B376)</f>
        <v>Conceitos: Equipamentos.de.Comunicação.Móvel</v>
      </c>
      <c r="O376" s="37" t="str">
        <f>_xlfn.CONCAT(C376," ")</f>
        <v xml:space="preserve">IfcDistributionFlowElement </v>
      </c>
      <c r="P376" s="37" t="str">
        <f>_xlfn.CONCAT(D376," ")</f>
        <v xml:space="preserve">IfcFlowTerminal </v>
      </c>
      <c r="Q376" s="65" t="str">
        <f>_xlfn.CONCAT(E376," ")</f>
        <v xml:space="preserve">IfcMobileTelecommunicationsAppliance </v>
      </c>
      <c r="R376" s="63" t="str">
        <f>_xlfn.CONCAT(F376, )</f>
        <v>IfcMobileTelecommunicationsApplianceTypeEnum</v>
      </c>
      <c r="S376" s="63" t="str">
        <f>_xlfn.CONCAT(G376, )</f>
        <v>SUBSCRIBERSERVER</v>
      </c>
      <c r="T376" s="37" t="str">
        <f>_xlfn.CONCAT(SUBSTITUTE(N376, "null", " ")," ",SUBSTITUTE(O376, "null", " ")," ",SUBSTITUTE(P376, "null", " ")," ",SUBSTITUTE(Q376, "null", " ")," ", SUBSTITUTE(R376, "null", " ")," ", SUBSTITUTE(S376, "null", " "))</f>
        <v>Conceitos: Equipamentos.de.Comunicação.Móvel IfcDistributionFlowElement  IfcFlowTerminal  IfcMobileTelecommunicationsAppliance  IfcMobileTelecommunicationsApplianceTypeEnum SUBSCRIBERSERVER</v>
      </c>
      <c r="U376" s="37" t="str">
        <f>_xlfn.CONCAT("Consultar  ",V376)</f>
        <v>Consultar  -</v>
      </c>
      <c r="V376" s="64" t="s">
        <v>27</v>
      </c>
      <c r="W376" s="64" t="s">
        <v>27</v>
      </c>
      <c r="X376" s="72" t="str">
        <f>_xlfn.CONCAT("IFC4X3ADD2-key_",A376)</f>
        <v>IFC4X3ADD2-key_443</v>
      </c>
    </row>
    <row r="377" spans="1:24" ht="7.8" customHeight="1" x14ac:dyDescent="0.15">
      <c r="A377" s="68">
        <v>444</v>
      </c>
      <c r="B377" s="69" t="s">
        <v>745</v>
      </c>
      <c r="C377" s="69" t="s">
        <v>253</v>
      </c>
      <c r="D377" s="69" t="s">
        <v>346</v>
      </c>
      <c r="E377" s="70" t="s">
        <v>746</v>
      </c>
      <c r="F377" s="70" t="s">
        <v>747</v>
      </c>
      <c r="G377" s="70" t="s">
        <v>748</v>
      </c>
      <c r="H377" s="42" t="s">
        <v>3</v>
      </c>
      <c r="I377" s="42" t="s">
        <v>3</v>
      </c>
      <c r="J377" s="41" t="s">
        <v>3</v>
      </c>
      <c r="K377" s="41" t="s">
        <v>3</v>
      </c>
      <c r="L377" s="41" t="s">
        <v>3</v>
      </c>
      <c r="M377" s="41" t="str">
        <f t="shared" si="5"/>
        <v>IfcMotorConnectionTypeEnum  some  BELTDRIVE</v>
      </c>
      <c r="N377" s="37" t="str">
        <f>_xlfn.CONCAT("Conceitos: ", B377)</f>
        <v>Conceitos: Motores.Conexões</v>
      </c>
      <c r="O377" s="37" t="str">
        <f>_xlfn.CONCAT(C377," ")</f>
        <v xml:space="preserve">IfcDistributionFlowElement </v>
      </c>
      <c r="P377" s="37" t="str">
        <f>_xlfn.CONCAT(D377," ")</f>
        <v xml:space="preserve">IfcEnergyConversionDevice </v>
      </c>
      <c r="Q377" s="65" t="str">
        <f>_xlfn.CONCAT(E377," ")</f>
        <v xml:space="preserve">IfcMotorConnection </v>
      </c>
      <c r="R377" s="63" t="str">
        <f>_xlfn.CONCAT(F377, )</f>
        <v>IfcMotorConnectionTypeEnum</v>
      </c>
      <c r="S377" s="63" t="str">
        <f>_xlfn.CONCAT(G377, )</f>
        <v>BELTDRIVE</v>
      </c>
      <c r="T377" s="37" t="str">
        <f>_xlfn.CONCAT(SUBSTITUTE(N377, "null", " ")," ",SUBSTITUTE(O377, "null", " ")," ",SUBSTITUTE(P377, "null", " ")," ",SUBSTITUTE(Q377, "null", " ")," ", SUBSTITUTE(R377, "null", " ")," ", SUBSTITUTE(S377, "null", " "))</f>
        <v>Conceitos: Motores.Conexões IfcDistributionFlowElement  IfcEnergyConversionDevice  IfcMotorConnection  IfcMotorConnectionTypeEnum BELTDRIVE</v>
      </c>
      <c r="U377" s="37" t="str">
        <f>_xlfn.CONCAT("Consultar  ",V377)</f>
        <v>Consultar  -</v>
      </c>
      <c r="V377" s="64" t="s">
        <v>27</v>
      </c>
      <c r="W377" s="64" t="s">
        <v>27</v>
      </c>
      <c r="X377" s="72" t="str">
        <f>_xlfn.CONCAT("IFC4X3ADD2-key_",A377)</f>
        <v>IFC4X3ADD2-key_444</v>
      </c>
    </row>
    <row r="378" spans="1:24" ht="7.8" customHeight="1" x14ac:dyDescent="0.15">
      <c r="A378" s="68">
        <v>445</v>
      </c>
      <c r="B378" s="69" t="s">
        <v>745</v>
      </c>
      <c r="C378" s="69" t="s">
        <v>253</v>
      </c>
      <c r="D378" s="69" t="s">
        <v>346</v>
      </c>
      <c r="E378" s="70" t="s">
        <v>746</v>
      </c>
      <c r="F378" s="70" t="s">
        <v>747</v>
      </c>
      <c r="G378" s="70" t="s">
        <v>749</v>
      </c>
      <c r="H378" s="42" t="s">
        <v>3</v>
      </c>
      <c r="I378" s="42" t="s">
        <v>3</v>
      </c>
      <c r="J378" s="41" t="s">
        <v>3</v>
      </c>
      <c r="K378" s="41" t="s">
        <v>3</v>
      </c>
      <c r="L378" s="41" t="s">
        <v>3</v>
      </c>
      <c r="M378" s="41" t="str">
        <f t="shared" si="5"/>
        <v>IfcMotorConnectionTypeEnum  some  COUPLING</v>
      </c>
      <c r="N378" s="37" t="str">
        <f>_xlfn.CONCAT("Conceitos: ", B378)</f>
        <v>Conceitos: Motores.Conexões</v>
      </c>
      <c r="O378" s="37" t="str">
        <f>_xlfn.CONCAT(C378," ")</f>
        <v xml:space="preserve">IfcDistributionFlowElement </v>
      </c>
      <c r="P378" s="37" t="str">
        <f>_xlfn.CONCAT(D378," ")</f>
        <v xml:space="preserve">IfcEnergyConversionDevice </v>
      </c>
      <c r="Q378" s="65" t="str">
        <f>_xlfn.CONCAT(E378," ")</f>
        <v xml:space="preserve">IfcMotorConnection </v>
      </c>
      <c r="R378" s="63" t="str">
        <f>_xlfn.CONCAT(F378, )</f>
        <v>IfcMotorConnectionTypeEnum</v>
      </c>
      <c r="S378" s="63" t="str">
        <f>_xlfn.CONCAT(G378, )</f>
        <v>COUPLING</v>
      </c>
      <c r="T378" s="37" t="str">
        <f>_xlfn.CONCAT(SUBSTITUTE(N378, "null", " ")," ",SUBSTITUTE(O378, "null", " ")," ",SUBSTITUTE(P378, "null", " ")," ",SUBSTITUTE(Q378, "null", " ")," ", SUBSTITUTE(R378, "null", " ")," ", SUBSTITUTE(S378, "null", " "))</f>
        <v>Conceitos: Motores.Conexões IfcDistributionFlowElement  IfcEnergyConversionDevice  IfcMotorConnection  IfcMotorConnectionTypeEnum COUPLING</v>
      </c>
      <c r="U378" s="37" t="str">
        <f>_xlfn.CONCAT("Consultar  ",V378)</f>
        <v>Consultar  -</v>
      </c>
      <c r="V378" s="64" t="s">
        <v>27</v>
      </c>
      <c r="W378" s="64" t="s">
        <v>27</v>
      </c>
      <c r="X378" s="72" t="str">
        <f>_xlfn.CONCAT("IFC4X3ADD2-key_",A378)</f>
        <v>IFC4X3ADD2-key_445</v>
      </c>
    </row>
    <row r="379" spans="1:24" ht="7.8" customHeight="1" x14ac:dyDescent="0.15">
      <c r="A379" s="68">
        <v>446</v>
      </c>
      <c r="B379" s="69" t="s">
        <v>745</v>
      </c>
      <c r="C379" s="69" t="s">
        <v>253</v>
      </c>
      <c r="D379" s="69" t="s">
        <v>346</v>
      </c>
      <c r="E379" s="70" t="s">
        <v>746</v>
      </c>
      <c r="F379" s="70" t="s">
        <v>747</v>
      </c>
      <c r="G379" s="70" t="s">
        <v>750</v>
      </c>
      <c r="H379" s="42" t="s">
        <v>3</v>
      </c>
      <c r="I379" s="42" t="s">
        <v>3</v>
      </c>
      <c r="J379" s="41" t="s">
        <v>3</v>
      </c>
      <c r="K379" s="41" t="s">
        <v>3</v>
      </c>
      <c r="L379" s="41" t="s">
        <v>3</v>
      </c>
      <c r="M379" s="41" t="str">
        <f t="shared" si="5"/>
        <v>IfcMotorConnectionTypeEnum  some  DIRECTDRIVE</v>
      </c>
      <c r="N379" s="37" t="str">
        <f>_xlfn.CONCAT("Conceitos: ", B379)</f>
        <v>Conceitos: Motores.Conexões</v>
      </c>
      <c r="O379" s="37" t="str">
        <f>_xlfn.CONCAT(C379," ")</f>
        <v xml:space="preserve">IfcDistributionFlowElement </v>
      </c>
      <c r="P379" s="37" t="str">
        <f>_xlfn.CONCAT(D379," ")</f>
        <v xml:space="preserve">IfcEnergyConversionDevice </v>
      </c>
      <c r="Q379" s="65" t="str">
        <f>_xlfn.CONCAT(E379," ")</f>
        <v xml:space="preserve">IfcMotorConnection </v>
      </c>
      <c r="R379" s="63" t="str">
        <f>_xlfn.CONCAT(F379, )</f>
        <v>IfcMotorConnectionTypeEnum</v>
      </c>
      <c r="S379" s="63" t="str">
        <f>_xlfn.CONCAT(G379, )</f>
        <v>DIRECTDRIVE</v>
      </c>
      <c r="T379" s="37" t="str">
        <f>_xlfn.CONCAT(SUBSTITUTE(N379, "null", " ")," ",SUBSTITUTE(O379, "null", " ")," ",SUBSTITUTE(P379, "null", " ")," ",SUBSTITUTE(Q379, "null", " ")," ", SUBSTITUTE(R379, "null", " ")," ", SUBSTITUTE(S379, "null", " "))</f>
        <v>Conceitos: Motores.Conexões IfcDistributionFlowElement  IfcEnergyConversionDevice  IfcMotorConnection  IfcMotorConnectionTypeEnum DIRECTDRIVE</v>
      </c>
      <c r="U379" s="37" t="str">
        <f>_xlfn.CONCAT("Consultar  ",V379)</f>
        <v>Consultar  -</v>
      </c>
      <c r="V379" s="64" t="s">
        <v>27</v>
      </c>
      <c r="W379" s="64" t="s">
        <v>27</v>
      </c>
      <c r="X379" s="72" t="str">
        <f>_xlfn.CONCAT("IFC4X3ADD2-key_",A379)</f>
        <v>IFC4X3ADD2-key_446</v>
      </c>
    </row>
    <row r="380" spans="1:24" ht="7.8" customHeight="1" x14ac:dyDescent="0.15">
      <c r="A380" s="68">
        <v>447</v>
      </c>
      <c r="B380" s="69" t="s">
        <v>751</v>
      </c>
      <c r="C380" s="69" t="s">
        <v>253</v>
      </c>
      <c r="D380" s="69" t="s">
        <v>332</v>
      </c>
      <c r="E380" s="70" t="s">
        <v>752</v>
      </c>
      <c r="F380" s="70" t="s">
        <v>753</v>
      </c>
      <c r="G380" s="70" t="s">
        <v>754</v>
      </c>
      <c r="H380" s="42" t="s">
        <v>3</v>
      </c>
      <c r="I380" s="42" t="s">
        <v>3</v>
      </c>
      <c r="J380" s="41" t="s">
        <v>3</v>
      </c>
      <c r="K380" s="41" t="s">
        <v>3</v>
      </c>
      <c r="L380" s="41" t="s">
        <v>3</v>
      </c>
      <c r="M380" s="41" t="str">
        <f t="shared" si="5"/>
        <v>IfcOutletTypeEnum  some  AUDIOVISUALOUTLET</v>
      </c>
      <c r="N380" s="37" t="str">
        <f>_xlfn.CONCAT("Conceitos: ", B380)</f>
        <v>Conceitos: Terminais.de.Telecom</v>
      </c>
      <c r="O380" s="37" t="str">
        <f>_xlfn.CONCAT(C380," ")</f>
        <v xml:space="preserve">IfcDistributionFlowElement </v>
      </c>
      <c r="P380" s="37" t="str">
        <f>_xlfn.CONCAT(D380," ")</f>
        <v xml:space="preserve">IfcFlowTerminal </v>
      </c>
      <c r="Q380" s="65" t="str">
        <f>_xlfn.CONCAT(E380," ")</f>
        <v xml:space="preserve">IfcOutlet </v>
      </c>
      <c r="R380" s="63" t="str">
        <f>_xlfn.CONCAT(F380, )</f>
        <v>IfcOutletTypeEnum</v>
      </c>
      <c r="S380" s="63" t="str">
        <f>_xlfn.CONCAT(G380, )</f>
        <v>AUDIOVISUALOUTLET</v>
      </c>
      <c r="T380" s="37" t="str">
        <f>_xlfn.CONCAT(SUBSTITUTE(N380, "null", " ")," ",SUBSTITUTE(O380, "null", " ")," ",SUBSTITUTE(P380, "null", " ")," ",SUBSTITUTE(Q380, "null", " ")," ", SUBSTITUTE(R380, "null", " ")," ", SUBSTITUTE(S380, "null", " "))</f>
        <v>Conceitos: Terminais.de.Telecom IfcDistributionFlowElement  IfcFlowTerminal  IfcOutlet  IfcOutletTypeEnum AUDIOVISUALOUTLET</v>
      </c>
      <c r="U380" s="37" t="str">
        <f>_xlfn.CONCAT("Consultar  ",V380)</f>
        <v>Consultar  -</v>
      </c>
      <c r="V380" s="64" t="s">
        <v>27</v>
      </c>
      <c r="W380" s="64" t="s">
        <v>27</v>
      </c>
      <c r="X380" s="72" t="str">
        <f>_xlfn.CONCAT("IFC4X3ADD2-key_",A380)</f>
        <v>IFC4X3ADD2-key_447</v>
      </c>
    </row>
    <row r="381" spans="1:24" ht="7.8" customHeight="1" x14ac:dyDescent="0.15">
      <c r="A381" s="68">
        <v>448</v>
      </c>
      <c r="B381" s="69" t="s">
        <v>751</v>
      </c>
      <c r="C381" s="69" t="s">
        <v>253</v>
      </c>
      <c r="D381" s="69" t="s">
        <v>332</v>
      </c>
      <c r="E381" s="70" t="s">
        <v>752</v>
      </c>
      <c r="F381" s="70" t="s">
        <v>753</v>
      </c>
      <c r="G381" s="70" t="s">
        <v>755</v>
      </c>
      <c r="H381" s="42" t="s">
        <v>3</v>
      </c>
      <c r="I381" s="42" t="s">
        <v>3</v>
      </c>
      <c r="J381" s="41" t="s">
        <v>3</v>
      </c>
      <c r="K381" s="41" t="s">
        <v>3</v>
      </c>
      <c r="L381" s="41" t="s">
        <v>3</v>
      </c>
      <c r="M381" s="41" t="str">
        <f t="shared" si="5"/>
        <v>IfcOutletTypeEnum  some  COMMUNICATIONSOUTLET</v>
      </c>
      <c r="N381" s="37" t="str">
        <f>_xlfn.CONCAT("Conceitos: ", B381)</f>
        <v>Conceitos: Terminais.de.Telecom</v>
      </c>
      <c r="O381" s="37" t="str">
        <f>_xlfn.CONCAT(C381," ")</f>
        <v xml:space="preserve">IfcDistributionFlowElement </v>
      </c>
      <c r="P381" s="37" t="str">
        <f>_xlfn.CONCAT(D381," ")</f>
        <v xml:space="preserve">IfcFlowTerminal </v>
      </c>
      <c r="Q381" s="65" t="str">
        <f>_xlfn.CONCAT(E381," ")</f>
        <v xml:space="preserve">IfcOutlet </v>
      </c>
      <c r="R381" s="63" t="str">
        <f>_xlfn.CONCAT(F381, )</f>
        <v>IfcOutletTypeEnum</v>
      </c>
      <c r="S381" s="63" t="str">
        <f>_xlfn.CONCAT(G381, )</f>
        <v>COMMUNICATIONSOUTLET</v>
      </c>
      <c r="T381" s="37" t="str">
        <f>_xlfn.CONCAT(SUBSTITUTE(N381, "null", " ")," ",SUBSTITUTE(O381, "null", " ")," ",SUBSTITUTE(P381, "null", " ")," ",SUBSTITUTE(Q381, "null", " ")," ", SUBSTITUTE(R381, "null", " ")," ", SUBSTITUTE(S381, "null", " "))</f>
        <v>Conceitos: Terminais.de.Telecom IfcDistributionFlowElement  IfcFlowTerminal  IfcOutlet  IfcOutletTypeEnum COMMUNICATIONSOUTLET</v>
      </c>
      <c r="U381" s="37" t="str">
        <f>_xlfn.CONCAT("Consultar  ",V381)</f>
        <v>Consultar  -</v>
      </c>
      <c r="V381" s="64" t="s">
        <v>27</v>
      </c>
      <c r="W381" s="64" t="s">
        <v>27</v>
      </c>
      <c r="X381" s="72" t="str">
        <f>_xlfn.CONCAT("IFC4X3ADD2-key_",A381)</f>
        <v>IFC4X3ADD2-key_448</v>
      </c>
    </row>
    <row r="382" spans="1:24" ht="7.8" customHeight="1" x14ac:dyDescent="0.15">
      <c r="A382" s="68">
        <v>449</v>
      </c>
      <c r="B382" s="69" t="s">
        <v>751</v>
      </c>
      <c r="C382" s="69" t="s">
        <v>253</v>
      </c>
      <c r="D382" s="69" t="s">
        <v>332</v>
      </c>
      <c r="E382" s="70" t="s">
        <v>752</v>
      </c>
      <c r="F382" s="70" t="s">
        <v>753</v>
      </c>
      <c r="G382" s="70" t="s">
        <v>756</v>
      </c>
      <c r="H382" s="42" t="s">
        <v>3</v>
      </c>
      <c r="I382" s="42" t="s">
        <v>3</v>
      </c>
      <c r="J382" s="41" t="s">
        <v>3</v>
      </c>
      <c r="K382" s="41" t="s">
        <v>3</v>
      </c>
      <c r="L382" s="41" t="s">
        <v>3</v>
      </c>
      <c r="M382" s="41" t="str">
        <f t="shared" si="5"/>
        <v>IfcOutletTypeEnum  some  DATAOUTLET</v>
      </c>
      <c r="N382" s="37" t="str">
        <f>_xlfn.CONCAT("Conceitos: ", B382)</f>
        <v>Conceitos: Terminais.de.Telecom</v>
      </c>
      <c r="O382" s="37" t="str">
        <f>_xlfn.CONCAT(C382," ")</f>
        <v xml:space="preserve">IfcDistributionFlowElement </v>
      </c>
      <c r="P382" s="37" t="str">
        <f>_xlfn.CONCAT(D382," ")</f>
        <v xml:space="preserve">IfcFlowTerminal </v>
      </c>
      <c r="Q382" s="65" t="str">
        <f>_xlfn.CONCAT(E382," ")</f>
        <v xml:space="preserve">IfcOutlet </v>
      </c>
      <c r="R382" s="63" t="str">
        <f>_xlfn.CONCAT(F382, )</f>
        <v>IfcOutletTypeEnum</v>
      </c>
      <c r="S382" s="63" t="str">
        <f>_xlfn.CONCAT(G382, )</f>
        <v>DATAOUTLET</v>
      </c>
      <c r="T382" s="37" t="str">
        <f>_xlfn.CONCAT(SUBSTITUTE(N382, "null", " ")," ",SUBSTITUTE(O382, "null", " ")," ",SUBSTITUTE(P382, "null", " ")," ",SUBSTITUTE(Q382, "null", " ")," ", SUBSTITUTE(R382, "null", " ")," ", SUBSTITUTE(S382, "null", " "))</f>
        <v>Conceitos: Terminais.de.Telecom IfcDistributionFlowElement  IfcFlowTerminal  IfcOutlet  IfcOutletTypeEnum DATAOUTLET</v>
      </c>
      <c r="U382" s="37" t="str">
        <f>_xlfn.CONCAT("Consultar  ",V382)</f>
        <v>Consultar  -</v>
      </c>
      <c r="V382" s="64" t="s">
        <v>27</v>
      </c>
      <c r="W382" s="64" t="s">
        <v>27</v>
      </c>
      <c r="X382" s="72" t="str">
        <f>_xlfn.CONCAT("IFC4X3ADD2-key_",A382)</f>
        <v>IFC4X3ADD2-key_449</v>
      </c>
    </row>
    <row r="383" spans="1:24" ht="7.8" customHeight="1" x14ac:dyDescent="0.15">
      <c r="A383" s="68">
        <v>450</v>
      </c>
      <c r="B383" s="69" t="s">
        <v>751</v>
      </c>
      <c r="C383" s="69" t="s">
        <v>253</v>
      </c>
      <c r="D383" s="69" t="s">
        <v>332</v>
      </c>
      <c r="E383" s="70" t="s">
        <v>752</v>
      </c>
      <c r="F383" s="70" t="s">
        <v>753</v>
      </c>
      <c r="G383" s="70" t="s">
        <v>757</v>
      </c>
      <c r="H383" s="42" t="s">
        <v>3</v>
      </c>
      <c r="I383" s="42" t="s">
        <v>3</v>
      </c>
      <c r="J383" s="41" t="s">
        <v>3</v>
      </c>
      <c r="K383" s="41" t="s">
        <v>3</v>
      </c>
      <c r="L383" s="41" t="s">
        <v>3</v>
      </c>
      <c r="M383" s="41" t="str">
        <f t="shared" si="5"/>
        <v>IfcOutletTypeEnum  some  POWEROUTLET</v>
      </c>
      <c r="N383" s="37" t="str">
        <f>_xlfn.CONCAT("Conceitos: ", B383)</f>
        <v>Conceitos: Terminais.de.Telecom</v>
      </c>
      <c r="O383" s="37" t="str">
        <f>_xlfn.CONCAT(C383," ")</f>
        <v xml:space="preserve">IfcDistributionFlowElement </v>
      </c>
      <c r="P383" s="37" t="str">
        <f>_xlfn.CONCAT(D383," ")</f>
        <v xml:space="preserve">IfcFlowTerminal </v>
      </c>
      <c r="Q383" s="65" t="str">
        <f>_xlfn.CONCAT(E383," ")</f>
        <v xml:space="preserve">IfcOutlet </v>
      </c>
      <c r="R383" s="63" t="str">
        <f>_xlfn.CONCAT(F383, )</f>
        <v>IfcOutletTypeEnum</v>
      </c>
      <c r="S383" s="63" t="str">
        <f>_xlfn.CONCAT(G383, )</f>
        <v>POWEROUTLET</v>
      </c>
      <c r="T383" s="37" t="str">
        <f>_xlfn.CONCAT(SUBSTITUTE(N383, "null", " ")," ",SUBSTITUTE(O383, "null", " ")," ",SUBSTITUTE(P383, "null", " ")," ",SUBSTITUTE(Q383, "null", " ")," ", SUBSTITUTE(R383, "null", " ")," ", SUBSTITUTE(S383, "null", " "))</f>
        <v>Conceitos: Terminais.de.Telecom IfcDistributionFlowElement  IfcFlowTerminal  IfcOutlet  IfcOutletTypeEnum POWEROUTLET</v>
      </c>
      <c r="U383" s="37" t="str">
        <f>_xlfn.CONCAT("Consultar  ",V383)</f>
        <v>Consultar  -</v>
      </c>
      <c r="V383" s="64" t="s">
        <v>27</v>
      </c>
      <c r="W383" s="64" t="s">
        <v>27</v>
      </c>
      <c r="X383" s="72" t="str">
        <f>_xlfn.CONCAT("IFC4X3ADD2-key_",A383)</f>
        <v>IFC4X3ADD2-key_450</v>
      </c>
    </row>
    <row r="384" spans="1:24" ht="7.8" customHeight="1" x14ac:dyDescent="0.15">
      <c r="A384" s="68">
        <v>451</v>
      </c>
      <c r="B384" s="69" t="s">
        <v>751</v>
      </c>
      <c r="C384" s="69" t="s">
        <v>253</v>
      </c>
      <c r="D384" s="69" t="s">
        <v>332</v>
      </c>
      <c r="E384" s="70" t="s">
        <v>752</v>
      </c>
      <c r="F384" s="70" t="s">
        <v>753</v>
      </c>
      <c r="G384" s="70" t="s">
        <v>758</v>
      </c>
      <c r="H384" s="42" t="s">
        <v>3</v>
      </c>
      <c r="I384" s="42" t="s">
        <v>3</v>
      </c>
      <c r="J384" s="41" t="s">
        <v>3</v>
      </c>
      <c r="K384" s="41" t="s">
        <v>3</v>
      </c>
      <c r="L384" s="41" t="s">
        <v>3</v>
      </c>
      <c r="M384" s="41" t="str">
        <f t="shared" si="5"/>
        <v>IfcOutletTypeEnum  some  TELEPHONEOUTLET</v>
      </c>
      <c r="N384" s="37" t="str">
        <f>_xlfn.CONCAT("Conceitos: ", B384)</f>
        <v>Conceitos: Terminais.de.Telecom</v>
      </c>
      <c r="O384" s="37" t="str">
        <f>_xlfn.CONCAT(C384," ")</f>
        <v xml:space="preserve">IfcDistributionFlowElement </v>
      </c>
      <c r="P384" s="37" t="str">
        <f>_xlfn.CONCAT(D384," ")</f>
        <v xml:space="preserve">IfcFlowTerminal </v>
      </c>
      <c r="Q384" s="65" t="str">
        <f>_xlfn.CONCAT(E384," ")</f>
        <v xml:space="preserve">IfcOutlet </v>
      </c>
      <c r="R384" s="63" t="str">
        <f>_xlfn.CONCAT(F384, )</f>
        <v>IfcOutletTypeEnum</v>
      </c>
      <c r="S384" s="63" t="str">
        <f>_xlfn.CONCAT(G384, )</f>
        <v>TELEPHONEOUTLET</v>
      </c>
      <c r="T384" s="37" t="str">
        <f>_xlfn.CONCAT(SUBSTITUTE(N384, "null", " ")," ",SUBSTITUTE(O384, "null", " ")," ",SUBSTITUTE(P384, "null", " ")," ",SUBSTITUTE(Q384, "null", " ")," ", SUBSTITUTE(R384, "null", " ")," ", SUBSTITUTE(S384, "null", " "))</f>
        <v>Conceitos: Terminais.de.Telecom IfcDistributionFlowElement  IfcFlowTerminal  IfcOutlet  IfcOutletTypeEnum TELEPHONEOUTLET</v>
      </c>
      <c r="U384" s="37" t="str">
        <f>_xlfn.CONCAT("Consultar  ",V384)</f>
        <v>Consultar  -</v>
      </c>
      <c r="V384" s="64" t="s">
        <v>27</v>
      </c>
      <c r="W384" s="64" t="s">
        <v>27</v>
      </c>
      <c r="X384" s="72" t="str">
        <f>_xlfn.CONCAT("IFC4X3ADD2-key_",A384)</f>
        <v>IFC4X3ADD2-key_451</v>
      </c>
    </row>
    <row r="385" spans="1:24" ht="7.8" customHeight="1" x14ac:dyDescent="0.15">
      <c r="A385" s="68">
        <v>452</v>
      </c>
      <c r="B385" s="69" t="s">
        <v>759</v>
      </c>
      <c r="C385" s="69" t="s">
        <v>253</v>
      </c>
      <c r="D385" s="69" t="s">
        <v>383</v>
      </c>
      <c r="E385" s="70" t="s">
        <v>760</v>
      </c>
      <c r="F385" s="70" t="s">
        <v>761</v>
      </c>
      <c r="G385" s="70" t="str">
        <f>_xlfn.CONCAT("NOTDEFINED-",E385)</f>
        <v>NOTDEFINED-IfcPipeFitting</v>
      </c>
      <c r="H385" s="42" t="s">
        <v>3</v>
      </c>
      <c r="I385" s="42" t="s">
        <v>3</v>
      </c>
      <c r="J385" s="41" t="s">
        <v>3</v>
      </c>
      <c r="K385" s="41" t="s">
        <v>3</v>
      </c>
      <c r="L385" s="41" t="s">
        <v>3</v>
      </c>
      <c r="M385" s="41" t="str">
        <f t="shared" si="5"/>
        <v>IfcPipeFittingTypeEnum  some  NOTDEFINED-IfcPipeFitting</v>
      </c>
      <c r="N385" s="37" t="str">
        <f>_xlfn.CONCAT("Conceitos: ", B385)</f>
        <v>Conceitos: Tubulações.Conexão</v>
      </c>
      <c r="O385" s="37" t="str">
        <f>_xlfn.CONCAT(C385," ")</f>
        <v xml:space="preserve">IfcDistributionFlowElement </v>
      </c>
      <c r="P385" s="37" t="str">
        <f>_xlfn.CONCAT(D385," ")</f>
        <v xml:space="preserve">IfcFlowFitting </v>
      </c>
      <c r="Q385" s="65" t="str">
        <f>_xlfn.CONCAT(E385," ")</f>
        <v xml:space="preserve">IfcPipeFitting </v>
      </c>
      <c r="R385" s="63" t="str">
        <f>_xlfn.CONCAT(F385, )</f>
        <v>IfcPipeFittingTypeEnum</v>
      </c>
      <c r="S385" s="63" t="str">
        <f>_xlfn.CONCAT(G385, )</f>
        <v>NOTDEFINED-IfcPipeFitting</v>
      </c>
      <c r="T385" s="37" t="str">
        <f>_xlfn.CONCAT(SUBSTITUTE(N385, "null", " ")," ",SUBSTITUTE(O385, "null", " ")," ",SUBSTITUTE(P385, "null", " ")," ",SUBSTITUTE(Q385, "null", " ")," ", SUBSTITUTE(R385, "null", " ")," ", SUBSTITUTE(S385, "null", " "))</f>
        <v>Conceitos: Tubulações.Conexão IfcDistributionFlowElement  IfcFlowFitting  IfcPipeFitting  IfcPipeFittingTypeEnum NOTDEFINED-IfcPipeFitting</v>
      </c>
      <c r="U385" s="37" t="str">
        <f>_xlfn.CONCAT("Consultar  ",V385)</f>
        <v>Consultar  -</v>
      </c>
      <c r="V385" s="64" t="s">
        <v>27</v>
      </c>
      <c r="W385" s="64" t="s">
        <v>27</v>
      </c>
      <c r="X385" s="72" t="str">
        <f>_xlfn.CONCAT("IFC4X3ADD2-key_",A385)</f>
        <v>IFC4X3ADD2-key_452</v>
      </c>
    </row>
    <row r="386" spans="1:24" ht="7.8" customHeight="1" x14ac:dyDescent="0.15">
      <c r="A386" s="68">
        <v>453</v>
      </c>
      <c r="B386" s="69" t="s">
        <v>762</v>
      </c>
      <c r="C386" s="69" t="s">
        <v>253</v>
      </c>
      <c r="D386" s="69" t="s">
        <v>394</v>
      </c>
      <c r="E386" s="70" t="s">
        <v>763</v>
      </c>
      <c r="F386" s="70" t="s">
        <v>764</v>
      </c>
      <c r="G386" s="70" t="s">
        <v>765</v>
      </c>
      <c r="H386" s="42" t="s">
        <v>3</v>
      </c>
      <c r="I386" s="42" t="s">
        <v>3</v>
      </c>
      <c r="J386" s="41" t="s">
        <v>3</v>
      </c>
      <c r="K386" s="41" t="s">
        <v>3</v>
      </c>
      <c r="L386" s="41" t="s">
        <v>3</v>
      </c>
      <c r="M386" s="41" t="str">
        <f t="shared" si="5"/>
        <v>IfcPipeSegmentTypeEnum  some  GUTTER</v>
      </c>
      <c r="N386" s="37" t="str">
        <f>_xlfn.CONCAT("Conceitos: ", B386)</f>
        <v>Conceitos: Tubulações.Segmento</v>
      </c>
      <c r="O386" s="37" t="str">
        <f>_xlfn.CONCAT(C386," ")</f>
        <v xml:space="preserve">IfcDistributionFlowElement </v>
      </c>
      <c r="P386" s="37" t="str">
        <f>_xlfn.CONCAT(D386," ")</f>
        <v xml:space="preserve">IfcFlowSegment </v>
      </c>
      <c r="Q386" s="65" t="str">
        <f>_xlfn.CONCAT(E386," ")</f>
        <v xml:space="preserve">IfcPipeSegment </v>
      </c>
      <c r="R386" s="63" t="str">
        <f>_xlfn.CONCAT(F386, )</f>
        <v>IfcPipeSegmentTypeEnum</v>
      </c>
      <c r="S386" s="63" t="str">
        <f>_xlfn.CONCAT(G386, )</f>
        <v>GUTTER</v>
      </c>
      <c r="T386" s="37" t="str">
        <f>_xlfn.CONCAT(SUBSTITUTE(N386, "null", " ")," ",SUBSTITUTE(O386, "null", " ")," ",SUBSTITUTE(P386, "null", " ")," ",SUBSTITUTE(Q386, "null", " ")," ", SUBSTITUTE(R386, "null", " ")," ", SUBSTITUTE(S386, "null", " "))</f>
        <v>Conceitos: Tubulações.Segmento IfcDistributionFlowElement  IfcFlowSegment  IfcPipeSegment  IfcPipeSegmentTypeEnum GUTTER</v>
      </c>
      <c r="U386" s="37" t="str">
        <f>_xlfn.CONCAT("Consultar  ",V386)</f>
        <v>Consultar  -</v>
      </c>
      <c r="V386" s="64" t="s">
        <v>27</v>
      </c>
      <c r="W386" s="64" t="s">
        <v>27</v>
      </c>
      <c r="X386" s="72" t="str">
        <f>_xlfn.CONCAT("IFC4X3ADD2-key_",A386)</f>
        <v>IFC4X3ADD2-key_453</v>
      </c>
    </row>
    <row r="387" spans="1:24" ht="7.8" customHeight="1" x14ac:dyDescent="0.15">
      <c r="A387" s="68">
        <v>454</v>
      </c>
      <c r="B387" s="69" t="s">
        <v>762</v>
      </c>
      <c r="C387" s="69" t="s">
        <v>253</v>
      </c>
      <c r="D387" s="69" t="s">
        <v>394</v>
      </c>
      <c r="E387" s="70" t="s">
        <v>763</v>
      </c>
      <c r="F387" s="70" t="s">
        <v>764</v>
      </c>
      <c r="G387" s="70" t="s">
        <v>766</v>
      </c>
      <c r="H387" s="42" t="s">
        <v>3</v>
      </c>
      <c r="I387" s="42" t="s">
        <v>3</v>
      </c>
      <c r="J387" s="41" t="s">
        <v>3</v>
      </c>
      <c r="K387" s="41" t="s">
        <v>3</v>
      </c>
      <c r="L387" s="41" t="s">
        <v>3</v>
      </c>
      <c r="M387" s="41" t="str">
        <f t="shared" ref="M387:M450" si="6">_xlfn.CONCAT(F387, "  some  ", G387)</f>
        <v>IfcPipeSegmentTypeEnum  some  SPOOL</v>
      </c>
      <c r="N387" s="37" t="str">
        <f>_xlfn.CONCAT("Conceitos: ", B387)</f>
        <v>Conceitos: Tubulações.Segmento</v>
      </c>
      <c r="O387" s="37" t="str">
        <f>_xlfn.CONCAT(C387," ")</f>
        <v xml:space="preserve">IfcDistributionFlowElement </v>
      </c>
      <c r="P387" s="37" t="str">
        <f>_xlfn.CONCAT(D387," ")</f>
        <v xml:space="preserve">IfcFlowSegment </v>
      </c>
      <c r="Q387" s="65" t="str">
        <f>_xlfn.CONCAT(E387," ")</f>
        <v xml:space="preserve">IfcPipeSegment </v>
      </c>
      <c r="R387" s="63" t="str">
        <f>_xlfn.CONCAT(F387, )</f>
        <v>IfcPipeSegmentTypeEnum</v>
      </c>
      <c r="S387" s="63" t="str">
        <f>_xlfn.CONCAT(G387, )</f>
        <v>SPOOL</v>
      </c>
      <c r="T387" s="37" t="str">
        <f>_xlfn.CONCAT(SUBSTITUTE(N387, "null", " ")," ",SUBSTITUTE(O387, "null", " ")," ",SUBSTITUTE(P387, "null", " ")," ",SUBSTITUTE(Q387, "null", " ")," ", SUBSTITUTE(R387, "null", " ")," ", SUBSTITUTE(S387, "null", " "))</f>
        <v>Conceitos: Tubulações.Segmento IfcDistributionFlowElement  IfcFlowSegment  IfcPipeSegment  IfcPipeSegmentTypeEnum SPOOL</v>
      </c>
      <c r="U387" s="37" t="str">
        <f>_xlfn.CONCAT("Consultar  ",V387)</f>
        <v>Consultar  -</v>
      </c>
      <c r="V387" s="64" t="s">
        <v>27</v>
      </c>
      <c r="W387" s="64" t="s">
        <v>27</v>
      </c>
      <c r="X387" s="72" t="str">
        <f>_xlfn.CONCAT("IFC4X3ADD2-key_",A387)</f>
        <v>IFC4X3ADD2-key_454</v>
      </c>
    </row>
    <row r="388" spans="1:24" ht="7.8" customHeight="1" x14ac:dyDescent="0.15">
      <c r="A388" s="68">
        <v>455</v>
      </c>
      <c r="B388" s="69" t="s">
        <v>767</v>
      </c>
      <c r="C388" s="69" t="s">
        <v>253</v>
      </c>
      <c r="D388" s="69" t="s">
        <v>340</v>
      </c>
      <c r="E388" s="70" t="s">
        <v>768</v>
      </c>
      <c r="F388" s="70" t="s">
        <v>769</v>
      </c>
      <c r="G388" s="70" t="s">
        <v>770</v>
      </c>
      <c r="H388" s="42" t="s">
        <v>3</v>
      </c>
      <c r="I388" s="42" t="s">
        <v>3</v>
      </c>
      <c r="J388" s="41" t="s">
        <v>3</v>
      </c>
      <c r="K388" s="41" t="s">
        <v>3</v>
      </c>
      <c r="L388" s="41" t="s">
        <v>3</v>
      </c>
      <c r="M388" s="41" t="str">
        <f t="shared" si="6"/>
        <v>IfcProtectiveDeviceTypeEnum  some  ANTI_ARCING_DEVICE</v>
      </c>
      <c r="N388" s="37" t="str">
        <f>_xlfn.CONCAT("Conceitos: ", B388)</f>
        <v>Conceitos: Equipamentos.de.Proteção</v>
      </c>
      <c r="O388" s="37" t="str">
        <f>_xlfn.CONCAT(C388," ")</f>
        <v xml:space="preserve">IfcDistributionFlowElement </v>
      </c>
      <c r="P388" s="37" t="str">
        <f>_xlfn.CONCAT(D388," ")</f>
        <v xml:space="preserve">IfcFlowController </v>
      </c>
      <c r="Q388" s="65" t="str">
        <f>_xlfn.CONCAT(E388," ")</f>
        <v xml:space="preserve">IfcProtectiveDevice </v>
      </c>
      <c r="R388" s="63" t="str">
        <f>_xlfn.CONCAT(F388, )</f>
        <v>IfcProtectiveDeviceTypeEnum</v>
      </c>
      <c r="S388" s="63" t="str">
        <f>_xlfn.CONCAT(G388, )</f>
        <v>ANTI_ARCING_DEVICE</v>
      </c>
      <c r="T388" s="37" t="str">
        <f>_xlfn.CONCAT(SUBSTITUTE(N388, "null", " ")," ",SUBSTITUTE(O388, "null", " ")," ",SUBSTITUTE(P388, "null", " ")," ",SUBSTITUTE(Q388, "null", " ")," ", SUBSTITUTE(R388, "null", " ")," ", SUBSTITUTE(S388, "null", " "))</f>
        <v>Conceitos: Equipamentos.de.Proteção IfcDistributionFlowElement  IfcFlowController  IfcProtectiveDevice  IfcProtectiveDeviceTypeEnum ANTI_ARCING_DEVICE</v>
      </c>
      <c r="U388" s="37" t="str">
        <f>_xlfn.CONCAT("Consultar  ",V388)</f>
        <v>Consultar  -</v>
      </c>
      <c r="V388" s="64" t="s">
        <v>27</v>
      </c>
      <c r="W388" s="64" t="s">
        <v>27</v>
      </c>
      <c r="X388" s="72" t="str">
        <f>_xlfn.CONCAT("IFC4X3ADD2-key_",A388)</f>
        <v>IFC4X3ADD2-key_455</v>
      </c>
    </row>
    <row r="389" spans="1:24" ht="7.8" customHeight="1" x14ac:dyDescent="0.15">
      <c r="A389" s="68">
        <v>456</v>
      </c>
      <c r="B389" s="69" t="s">
        <v>767</v>
      </c>
      <c r="C389" s="69" t="s">
        <v>253</v>
      </c>
      <c r="D389" s="69" t="s">
        <v>340</v>
      </c>
      <c r="E389" s="70" t="s">
        <v>768</v>
      </c>
      <c r="F389" s="70" t="s">
        <v>769</v>
      </c>
      <c r="G389" s="70" t="s">
        <v>771</v>
      </c>
      <c r="H389" s="42" t="s">
        <v>3</v>
      </c>
      <c r="I389" s="42" t="s">
        <v>3</v>
      </c>
      <c r="J389" s="41" t="s">
        <v>3</v>
      </c>
      <c r="K389" s="41" t="s">
        <v>3</v>
      </c>
      <c r="L389" s="41" t="s">
        <v>3</v>
      </c>
      <c r="M389" s="41" t="str">
        <f t="shared" si="6"/>
        <v>IfcProtectiveDeviceTypeEnum  some  CIRCUITBREAKER</v>
      </c>
      <c r="N389" s="37" t="str">
        <f>_xlfn.CONCAT("Conceitos: ", B389)</f>
        <v>Conceitos: Equipamentos.de.Proteção</v>
      </c>
      <c r="O389" s="37" t="str">
        <f>_xlfn.CONCAT(C389," ")</f>
        <v xml:space="preserve">IfcDistributionFlowElement </v>
      </c>
      <c r="P389" s="37" t="str">
        <f>_xlfn.CONCAT(D389," ")</f>
        <v xml:space="preserve">IfcFlowController </v>
      </c>
      <c r="Q389" s="65" t="str">
        <f>_xlfn.CONCAT(E389," ")</f>
        <v xml:space="preserve">IfcProtectiveDevice </v>
      </c>
      <c r="R389" s="63" t="str">
        <f>_xlfn.CONCAT(F389, )</f>
        <v>IfcProtectiveDeviceTypeEnum</v>
      </c>
      <c r="S389" s="63" t="str">
        <f>_xlfn.CONCAT(G389, )</f>
        <v>CIRCUITBREAKER</v>
      </c>
      <c r="T389" s="37" t="str">
        <f>_xlfn.CONCAT(SUBSTITUTE(N389, "null", " ")," ",SUBSTITUTE(O389, "null", " ")," ",SUBSTITUTE(P389, "null", " ")," ",SUBSTITUTE(Q389, "null", " ")," ", SUBSTITUTE(R389, "null", " ")," ", SUBSTITUTE(S389, "null", " "))</f>
        <v>Conceitos: Equipamentos.de.Proteção IfcDistributionFlowElement  IfcFlowController  IfcProtectiveDevice  IfcProtectiveDeviceTypeEnum CIRCUITBREAKER</v>
      </c>
      <c r="U389" s="37" t="str">
        <f>_xlfn.CONCAT("Consultar  ",V389)</f>
        <v>Consultar  -</v>
      </c>
      <c r="V389" s="64" t="s">
        <v>27</v>
      </c>
      <c r="W389" s="64" t="s">
        <v>27</v>
      </c>
      <c r="X389" s="72" t="str">
        <f>_xlfn.CONCAT("IFC4X3ADD2-key_",A389)</f>
        <v>IFC4X3ADD2-key_456</v>
      </c>
    </row>
    <row r="390" spans="1:24" ht="7.8" customHeight="1" x14ac:dyDescent="0.15">
      <c r="A390" s="68">
        <v>457</v>
      </c>
      <c r="B390" s="69" t="s">
        <v>767</v>
      </c>
      <c r="C390" s="69" t="s">
        <v>253</v>
      </c>
      <c r="D390" s="69" t="s">
        <v>340</v>
      </c>
      <c r="E390" s="70" t="s">
        <v>768</v>
      </c>
      <c r="F390" s="70" t="s">
        <v>769</v>
      </c>
      <c r="G390" s="70" t="s">
        <v>772</v>
      </c>
      <c r="H390" s="42" t="s">
        <v>3</v>
      </c>
      <c r="I390" s="42" t="s">
        <v>3</v>
      </c>
      <c r="J390" s="41" t="s">
        <v>3</v>
      </c>
      <c r="K390" s="41" t="s">
        <v>3</v>
      </c>
      <c r="L390" s="41" t="s">
        <v>3</v>
      </c>
      <c r="M390" s="41" t="str">
        <f t="shared" si="6"/>
        <v>IfcProtectiveDeviceTypeEnum  some  EARTHINGSWITCH</v>
      </c>
      <c r="N390" s="37" t="str">
        <f>_xlfn.CONCAT("Conceitos: ", B390)</f>
        <v>Conceitos: Equipamentos.de.Proteção</v>
      </c>
      <c r="O390" s="37" t="str">
        <f>_xlfn.CONCAT(C390," ")</f>
        <v xml:space="preserve">IfcDistributionFlowElement </v>
      </c>
      <c r="P390" s="37" t="str">
        <f>_xlfn.CONCAT(D390," ")</f>
        <v xml:space="preserve">IfcFlowController </v>
      </c>
      <c r="Q390" s="65" t="str">
        <f>_xlfn.CONCAT(E390," ")</f>
        <v xml:space="preserve">IfcProtectiveDevice </v>
      </c>
      <c r="R390" s="63" t="str">
        <f>_xlfn.CONCAT(F390, )</f>
        <v>IfcProtectiveDeviceTypeEnum</v>
      </c>
      <c r="S390" s="63" t="str">
        <f>_xlfn.CONCAT(G390, )</f>
        <v>EARTHINGSWITCH</v>
      </c>
      <c r="T390" s="37" t="str">
        <f>_xlfn.CONCAT(SUBSTITUTE(N390, "null", " ")," ",SUBSTITUTE(O390, "null", " ")," ",SUBSTITUTE(P390, "null", " ")," ",SUBSTITUTE(Q390, "null", " ")," ", SUBSTITUTE(R390, "null", " ")," ", SUBSTITUTE(S390, "null", " "))</f>
        <v>Conceitos: Equipamentos.de.Proteção IfcDistributionFlowElement  IfcFlowController  IfcProtectiveDevice  IfcProtectiveDeviceTypeEnum EARTHINGSWITCH</v>
      </c>
      <c r="U390" s="37" t="str">
        <f>_xlfn.CONCAT("Consultar  ",V390)</f>
        <v>Consultar  -</v>
      </c>
      <c r="V390" s="64" t="s">
        <v>27</v>
      </c>
      <c r="W390" s="64" t="s">
        <v>27</v>
      </c>
      <c r="X390" s="72" t="str">
        <f>_xlfn.CONCAT("IFC4X3ADD2-key_",A390)</f>
        <v>IFC4X3ADD2-key_457</v>
      </c>
    </row>
    <row r="391" spans="1:24" ht="7.8" customHeight="1" x14ac:dyDescent="0.15">
      <c r="A391" s="68">
        <v>458</v>
      </c>
      <c r="B391" s="69" t="s">
        <v>767</v>
      </c>
      <c r="C391" s="69" t="s">
        <v>253</v>
      </c>
      <c r="D391" s="69" t="s">
        <v>340</v>
      </c>
      <c r="E391" s="70" t="s">
        <v>768</v>
      </c>
      <c r="F391" s="70" t="s">
        <v>769</v>
      </c>
      <c r="G391" s="70" t="s">
        <v>773</v>
      </c>
      <c r="H391" s="42" t="s">
        <v>3</v>
      </c>
      <c r="I391" s="42" t="s">
        <v>3</v>
      </c>
      <c r="J391" s="41" t="s">
        <v>3</v>
      </c>
      <c r="K391" s="41" t="s">
        <v>3</v>
      </c>
      <c r="L391" s="41" t="s">
        <v>3</v>
      </c>
      <c r="M391" s="41" t="str">
        <f t="shared" si="6"/>
        <v>IfcProtectiveDeviceTypeEnum  some  EARTHLEAKAGECIRCUITBREAKER</v>
      </c>
      <c r="N391" s="37" t="str">
        <f>_xlfn.CONCAT("Conceitos: ", B391)</f>
        <v>Conceitos: Equipamentos.de.Proteção</v>
      </c>
      <c r="O391" s="37" t="str">
        <f>_xlfn.CONCAT(C391," ")</f>
        <v xml:space="preserve">IfcDistributionFlowElement </v>
      </c>
      <c r="P391" s="37" t="str">
        <f>_xlfn.CONCAT(D391," ")</f>
        <v xml:space="preserve">IfcFlowController </v>
      </c>
      <c r="Q391" s="65" t="str">
        <f>_xlfn.CONCAT(E391," ")</f>
        <v xml:space="preserve">IfcProtectiveDevice </v>
      </c>
      <c r="R391" s="63" t="str">
        <f>_xlfn.CONCAT(F391, )</f>
        <v>IfcProtectiveDeviceTypeEnum</v>
      </c>
      <c r="S391" s="63" t="str">
        <f>_xlfn.CONCAT(G391, )</f>
        <v>EARTHLEAKAGECIRCUITBREAKER</v>
      </c>
      <c r="T391" s="37" t="str">
        <f>_xlfn.CONCAT(SUBSTITUTE(N391, "null", " ")," ",SUBSTITUTE(O391, "null", " ")," ",SUBSTITUTE(P391, "null", " ")," ",SUBSTITUTE(Q391, "null", " ")," ", SUBSTITUTE(R391, "null", " ")," ", SUBSTITUTE(S391, "null", " "))</f>
        <v>Conceitos: Equipamentos.de.Proteção IfcDistributionFlowElement  IfcFlowController  IfcProtectiveDevice  IfcProtectiveDeviceTypeEnum EARTHLEAKAGECIRCUITBREAKER</v>
      </c>
      <c r="U391" s="37" t="str">
        <f>_xlfn.CONCAT("Consultar  ",V391)</f>
        <v>Consultar  -</v>
      </c>
      <c r="V391" s="64" t="s">
        <v>27</v>
      </c>
      <c r="W391" s="64" t="s">
        <v>27</v>
      </c>
      <c r="X391" s="72" t="str">
        <f>_xlfn.CONCAT("IFC4X3ADD2-key_",A391)</f>
        <v>IFC4X3ADD2-key_458</v>
      </c>
    </row>
    <row r="392" spans="1:24" ht="7.8" customHeight="1" x14ac:dyDescent="0.15">
      <c r="A392" s="68">
        <v>459</v>
      </c>
      <c r="B392" s="69" t="s">
        <v>767</v>
      </c>
      <c r="C392" s="69" t="s">
        <v>253</v>
      </c>
      <c r="D392" s="69" t="s">
        <v>340</v>
      </c>
      <c r="E392" s="70" t="s">
        <v>768</v>
      </c>
      <c r="F392" s="70" t="s">
        <v>769</v>
      </c>
      <c r="G392" s="70" t="s">
        <v>774</v>
      </c>
      <c r="H392" s="42" t="s">
        <v>3</v>
      </c>
      <c r="I392" s="42" t="s">
        <v>3</v>
      </c>
      <c r="J392" s="41" t="s">
        <v>3</v>
      </c>
      <c r="K392" s="41" t="s">
        <v>3</v>
      </c>
      <c r="L392" s="41" t="s">
        <v>3</v>
      </c>
      <c r="M392" s="41" t="str">
        <f t="shared" si="6"/>
        <v>IfcProtectiveDeviceTypeEnum  some  FUSEDISCONNECTOR</v>
      </c>
      <c r="N392" s="37" t="str">
        <f>_xlfn.CONCAT("Conceitos: ", B392)</f>
        <v>Conceitos: Equipamentos.de.Proteção</v>
      </c>
      <c r="O392" s="37" t="str">
        <f>_xlfn.CONCAT(C392," ")</f>
        <v xml:space="preserve">IfcDistributionFlowElement </v>
      </c>
      <c r="P392" s="37" t="str">
        <f>_xlfn.CONCAT(D392," ")</f>
        <v xml:space="preserve">IfcFlowController </v>
      </c>
      <c r="Q392" s="65" t="str">
        <f>_xlfn.CONCAT(E392," ")</f>
        <v xml:space="preserve">IfcProtectiveDevice </v>
      </c>
      <c r="R392" s="63" t="str">
        <f>_xlfn.CONCAT(F392, )</f>
        <v>IfcProtectiveDeviceTypeEnum</v>
      </c>
      <c r="S392" s="63" t="str">
        <f>_xlfn.CONCAT(G392, )</f>
        <v>FUSEDISCONNECTOR</v>
      </c>
      <c r="T392" s="37" t="str">
        <f>_xlfn.CONCAT(SUBSTITUTE(N392, "null", " ")," ",SUBSTITUTE(O392, "null", " ")," ",SUBSTITUTE(P392, "null", " ")," ",SUBSTITUTE(Q392, "null", " ")," ", SUBSTITUTE(R392, "null", " ")," ", SUBSTITUTE(S392, "null", " "))</f>
        <v>Conceitos: Equipamentos.de.Proteção IfcDistributionFlowElement  IfcFlowController  IfcProtectiveDevice  IfcProtectiveDeviceTypeEnum FUSEDISCONNECTOR</v>
      </c>
      <c r="U392" s="37" t="str">
        <f>_xlfn.CONCAT("Consultar  ",V392)</f>
        <v>Consultar  -</v>
      </c>
      <c r="V392" s="64" t="s">
        <v>27</v>
      </c>
      <c r="W392" s="64" t="s">
        <v>27</v>
      </c>
      <c r="X392" s="72" t="str">
        <f>_xlfn.CONCAT("IFC4X3ADD2-key_",A392)</f>
        <v>IFC4X3ADD2-key_459</v>
      </c>
    </row>
    <row r="393" spans="1:24" ht="7.8" customHeight="1" x14ac:dyDescent="0.15">
      <c r="A393" s="68">
        <v>460</v>
      </c>
      <c r="B393" s="69" t="s">
        <v>767</v>
      </c>
      <c r="C393" s="69" t="s">
        <v>253</v>
      </c>
      <c r="D393" s="69" t="s">
        <v>340</v>
      </c>
      <c r="E393" s="70" t="s">
        <v>768</v>
      </c>
      <c r="F393" s="70" t="s">
        <v>769</v>
      </c>
      <c r="G393" s="70" t="s">
        <v>775</v>
      </c>
      <c r="H393" s="42" t="s">
        <v>3</v>
      </c>
      <c r="I393" s="42" t="s">
        <v>3</v>
      </c>
      <c r="J393" s="41" t="s">
        <v>3</v>
      </c>
      <c r="K393" s="41" t="s">
        <v>3</v>
      </c>
      <c r="L393" s="41" t="s">
        <v>3</v>
      </c>
      <c r="M393" s="41" t="str">
        <f t="shared" si="6"/>
        <v>IfcProtectiveDeviceTypeEnum  some  RESIDUALCURRENTCIRCUITBREAKER</v>
      </c>
      <c r="N393" s="37" t="str">
        <f>_xlfn.CONCAT("Conceitos: ", B393)</f>
        <v>Conceitos: Equipamentos.de.Proteção</v>
      </c>
      <c r="O393" s="37" t="str">
        <f>_xlfn.CONCAT(C393," ")</f>
        <v xml:space="preserve">IfcDistributionFlowElement </v>
      </c>
      <c r="P393" s="37" t="str">
        <f>_xlfn.CONCAT(D393," ")</f>
        <v xml:space="preserve">IfcFlowController </v>
      </c>
      <c r="Q393" s="65" t="str">
        <f>_xlfn.CONCAT(E393," ")</f>
        <v xml:space="preserve">IfcProtectiveDevice </v>
      </c>
      <c r="R393" s="63" t="str">
        <f>_xlfn.CONCAT(F393, )</f>
        <v>IfcProtectiveDeviceTypeEnum</v>
      </c>
      <c r="S393" s="63" t="str">
        <f>_xlfn.CONCAT(G393, )</f>
        <v>RESIDUALCURRENTCIRCUITBREAKER</v>
      </c>
      <c r="T393" s="37" t="str">
        <f>_xlfn.CONCAT(SUBSTITUTE(N393, "null", " ")," ",SUBSTITUTE(O393, "null", " ")," ",SUBSTITUTE(P393, "null", " ")," ",SUBSTITUTE(Q393, "null", " ")," ", SUBSTITUTE(R393, "null", " ")," ", SUBSTITUTE(S393, "null", " "))</f>
        <v>Conceitos: Equipamentos.de.Proteção IfcDistributionFlowElement  IfcFlowController  IfcProtectiveDevice  IfcProtectiveDeviceTypeEnum RESIDUALCURRENTCIRCUITBREAKER</v>
      </c>
      <c r="U393" s="37" t="str">
        <f>_xlfn.CONCAT("Consultar  ",V393)</f>
        <v>Consultar  -</v>
      </c>
      <c r="V393" s="64" t="s">
        <v>27</v>
      </c>
      <c r="W393" s="64" t="s">
        <v>27</v>
      </c>
      <c r="X393" s="72" t="str">
        <f>_xlfn.CONCAT("IFC4X3ADD2-key_",A393)</f>
        <v>IFC4X3ADD2-key_460</v>
      </c>
    </row>
    <row r="394" spans="1:24" ht="7.8" customHeight="1" x14ac:dyDescent="0.15">
      <c r="A394" s="68">
        <v>461</v>
      </c>
      <c r="B394" s="69" t="s">
        <v>767</v>
      </c>
      <c r="C394" s="69" t="s">
        <v>253</v>
      </c>
      <c r="D394" s="69" t="s">
        <v>340</v>
      </c>
      <c r="E394" s="70" t="s">
        <v>768</v>
      </c>
      <c r="F394" s="70" t="s">
        <v>769</v>
      </c>
      <c r="G394" s="70" t="s">
        <v>776</v>
      </c>
      <c r="H394" s="42" t="s">
        <v>3</v>
      </c>
      <c r="I394" s="42" t="s">
        <v>3</v>
      </c>
      <c r="J394" s="41" t="s">
        <v>3</v>
      </c>
      <c r="K394" s="41" t="s">
        <v>3</v>
      </c>
      <c r="L394" s="41" t="s">
        <v>3</v>
      </c>
      <c r="M394" s="41" t="str">
        <f t="shared" si="6"/>
        <v>IfcProtectiveDeviceTypeEnum  some  RESIDUALCURRENTSWITCH</v>
      </c>
      <c r="N394" s="37" t="str">
        <f>_xlfn.CONCAT("Conceitos: ", B394)</f>
        <v>Conceitos: Equipamentos.de.Proteção</v>
      </c>
      <c r="O394" s="37" t="str">
        <f>_xlfn.CONCAT(C394," ")</f>
        <v xml:space="preserve">IfcDistributionFlowElement </v>
      </c>
      <c r="P394" s="37" t="str">
        <f>_xlfn.CONCAT(D394," ")</f>
        <v xml:space="preserve">IfcFlowController </v>
      </c>
      <c r="Q394" s="65" t="str">
        <f>_xlfn.CONCAT(E394," ")</f>
        <v xml:space="preserve">IfcProtectiveDevice </v>
      </c>
      <c r="R394" s="63" t="str">
        <f>_xlfn.CONCAT(F394, )</f>
        <v>IfcProtectiveDeviceTypeEnum</v>
      </c>
      <c r="S394" s="63" t="str">
        <f>_xlfn.CONCAT(G394, )</f>
        <v>RESIDUALCURRENTSWITCH</v>
      </c>
      <c r="T394" s="37" t="str">
        <f>_xlfn.CONCAT(SUBSTITUTE(N394, "null", " ")," ",SUBSTITUTE(O394, "null", " ")," ",SUBSTITUTE(P394, "null", " ")," ",SUBSTITUTE(Q394, "null", " ")," ", SUBSTITUTE(R394, "null", " ")," ", SUBSTITUTE(S394, "null", " "))</f>
        <v>Conceitos: Equipamentos.de.Proteção IfcDistributionFlowElement  IfcFlowController  IfcProtectiveDevice  IfcProtectiveDeviceTypeEnum RESIDUALCURRENTSWITCH</v>
      </c>
      <c r="U394" s="37" t="str">
        <f>_xlfn.CONCAT("Consultar  ",V394)</f>
        <v>Consultar  -</v>
      </c>
      <c r="V394" s="64" t="s">
        <v>27</v>
      </c>
      <c r="W394" s="64" t="s">
        <v>27</v>
      </c>
      <c r="X394" s="72" t="str">
        <f>_xlfn.CONCAT("IFC4X3ADD2-key_",A394)</f>
        <v>IFC4X3ADD2-key_461</v>
      </c>
    </row>
    <row r="395" spans="1:24" ht="7.8" customHeight="1" x14ac:dyDescent="0.15">
      <c r="A395" s="68">
        <v>462</v>
      </c>
      <c r="B395" s="69" t="s">
        <v>767</v>
      </c>
      <c r="C395" s="69" t="s">
        <v>253</v>
      </c>
      <c r="D395" s="69" t="s">
        <v>340</v>
      </c>
      <c r="E395" s="70" t="s">
        <v>768</v>
      </c>
      <c r="F395" s="70" t="s">
        <v>769</v>
      </c>
      <c r="G395" s="70" t="s">
        <v>777</v>
      </c>
      <c r="H395" s="42" t="s">
        <v>3</v>
      </c>
      <c r="I395" s="42" t="s">
        <v>3</v>
      </c>
      <c r="J395" s="41" t="s">
        <v>3</v>
      </c>
      <c r="K395" s="41" t="s">
        <v>3</v>
      </c>
      <c r="L395" s="41" t="s">
        <v>3</v>
      </c>
      <c r="M395" s="41" t="str">
        <f t="shared" si="6"/>
        <v>IfcProtectiveDeviceTypeEnum  some  SPARKGAP</v>
      </c>
      <c r="N395" s="37" t="str">
        <f>_xlfn.CONCAT("Conceitos: ", B395)</f>
        <v>Conceitos: Equipamentos.de.Proteção</v>
      </c>
      <c r="O395" s="37" t="str">
        <f>_xlfn.CONCAT(C395," ")</f>
        <v xml:space="preserve">IfcDistributionFlowElement </v>
      </c>
      <c r="P395" s="37" t="str">
        <f>_xlfn.CONCAT(D395," ")</f>
        <v xml:space="preserve">IfcFlowController </v>
      </c>
      <c r="Q395" s="65" t="str">
        <f>_xlfn.CONCAT(E395," ")</f>
        <v xml:space="preserve">IfcProtectiveDevice </v>
      </c>
      <c r="R395" s="63" t="str">
        <f>_xlfn.CONCAT(F395, )</f>
        <v>IfcProtectiveDeviceTypeEnum</v>
      </c>
      <c r="S395" s="63" t="str">
        <f>_xlfn.CONCAT(G395, )</f>
        <v>SPARKGAP</v>
      </c>
      <c r="T395" s="37" t="str">
        <f>_xlfn.CONCAT(SUBSTITUTE(N395, "null", " ")," ",SUBSTITUTE(O395, "null", " ")," ",SUBSTITUTE(P395, "null", " ")," ",SUBSTITUTE(Q395, "null", " ")," ", SUBSTITUTE(R395, "null", " ")," ", SUBSTITUTE(S395, "null", " "))</f>
        <v>Conceitos: Equipamentos.de.Proteção IfcDistributionFlowElement  IfcFlowController  IfcProtectiveDevice  IfcProtectiveDeviceTypeEnum SPARKGAP</v>
      </c>
      <c r="U395" s="37" t="str">
        <f>_xlfn.CONCAT("Consultar  ",V395)</f>
        <v>Consultar  -</v>
      </c>
      <c r="V395" s="64" t="s">
        <v>27</v>
      </c>
      <c r="W395" s="64" t="s">
        <v>27</v>
      </c>
      <c r="X395" s="72" t="str">
        <f>_xlfn.CONCAT("IFC4X3ADD2-key_",A395)</f>
        <v>IFC4X3ADD2-key_462</v>
      </c>
    </row>
    <row r="396" spans="1:24" ht="7.8" customHeight="1" x14ac:dyDescent="0.15">
      <c r="A396" s="68">
        <v>463</v>
      </c>
      <c r="B396" s="69" t="s">
        <v>767</v>
      </c>
      <c r="C396" s="69" t="s">
        <v>253</v>
      </c>
      <c r="D396" s="69" t="s">
        <v>340</v>
      </c>
      <c r="E396" s="70" t="s">
        <v>768</v>
      </c>
      <c r="F396" s="70" t="s">
        <v>769</v>
      </c>
      <c r="G396" s="70" t="s">
        <v>778</v>
      </c>
      <c r="H396" s="42" t="s">
        <v>3</v>
      </c>
      <c r="I396" s="42" t="s">
        <v>3</v>
      </c>
      <c r="J396" s="41" t="s">
        <v>3</v>
      </c>
      <c r="K396" s="41" t="s">
        <v>3</v>
      </c>
      <c r="L396" s="41" t="s">
        <v>3</v>
      </c>
      <c r="M396" s="41" t="str">
        <f t="shared" si="6"/>
        <v>IfcProtectiveDeviceTypeEnum  some  VARISTOR</v>
      </c>
      <c r="N396" s="37" t="str">
        <f>_xlfn.CONCAT("Conceitos: ", B396)</f>
        <v>Conceitos: Equipamentos.de.Proteção</v>
      </c>
      <c r="O396" s="37" t="str">
        <f>_xlfn.CONCAT(C396," ")</f>
        <v xml:space="preserve">IfcDistributionFlowElement </v>
      </c>
      <c r="P396" s="37" t="str">
        <f>_xlfn.CONCAT(D396," ")</f>
        <v xml:space="preserve">IfcFlowController </v>
      </c>
      <c r="Q396" s="65" t="str">
        <f>_xlfn.CONCAT(E396," ")</f>
        <v xml:space="preserve">IfcProtectiveDevice </v>
      </c>
      <c r="R396" s="63" t="str">
        <f>_xlfn.CONCAT(F396, )</f>
        <v>IfcProtectiveDeviceTypeEnum</v>
      </c>
      <c r="S396" s="63" t="str">
        <f>_xlfn.CONCAT(G396, )</f>
        <v>VARISTOR</v>
      </c>
      <c r="T396" s="37" t="str">
        <f>_xlfn.CONCAT(SUBSTITUTE(N396, "null", " ")," ",SUBSTITUTE(O396, "null", " ")," ",SUBSTITUTE(P396, "null", " ")," ",SUBSTITUTE(Q396, "null", " ")," ", SUBSTITUTE(R396, "null", " ")," ", SUBSTITUTE(S396, "null", " "))</f>
        <v>Conceitos: Equipamentos.de.Proteção IfcDistributionFlowElement  IfcFlowController  IfcProtectiveDevice  IfcProtectiveDeviceTypeEnum VARISTOR</v>
      </c>
      <c r="U396" s="37" t="str">
        <f>_xlfn.CONCAT("Consultar  ",V396)</f>
        <v>Consultar  -</v>
      </c>
      <c r="V396" s="64" t="s">
        <v>27</v>
      </c>
      <c r="W396" s="64" t="s">
        <v>27</v>
      </c>
      <c r="X396" s="72" t="str">
        <f>_xlfn.CONCAT("IFC4X3ADD2-key_",A396)</f>
        <v>IFC4X3ADD2-key_463</v>
      </c>
    </row>
    <row r="397" spans="1:24" ht="7.8" customHeight="1" x14ac:dyDescent="0.15">
      <c r="A397" s="68">
        <v>464</v>
      </c>
      <c r="B397" s="69" t="s">
        <v>767</v>
      </c>
      <c r="C397" s="69" t="s">
        <v>253</v>
      </c>
      <c r="D397" s="69" t="s">
        <v>340</v>
      </c>
      <c r="E397" s="70" t="s">
        <v>768</v>
      </c>
      <c r="F397" s="70" t="s">
        <v>769</v>
      </c>
      <c r="G397" s="70" t="s">
        <v>779</v>
      </c>
      <c r="H397" s="42" t="s">
        <v>3</v>
      </c>
      <c r="I397" s="42" t="s">
        <v>3</v>
      </c>
      <c r="J397" s="41" t="s">
        <v>3</v>
      </c>
      <c r="K397" s="41" t="s">
        <v>3</v>
      </c>
      <c r="L397" s="41" t="s">
        <v>3</v>
      </c>
      <c r="M397" s="41" t="str">
        <f t="shared" si="6"/>
        <v>IfcProtectiveDeviceTypeEnum  some  VOLTAGELIMITER</v>
      </c>
      <c r="N397" s="37" t="str">
        <f>_xlfn.CONCAT("Conceitos: ", B397)</f>
        <v>Conceitos: Equipamentos.de.Proteção</v>
      </c>
      <c r="O397" s="37" t="str">
        <f>_xlfn.CONCAT(C397," ")</f>
        <v xml:space="preserve">IfcDistributionFlowElement </v>
      </c>
      <c r="P397" s="37" t="str">
        <f>_xlfn.CONCAT(D397," ")</f>
        <v xml:space="preserve">IfcFlowController </v>
      </c>
      <c r="Q397" s="65" t="str">
        <f>_xlfn.CONCAT(E397," ")</f>
        <v xml:space="preserve">IfcProtectiveDevice </v>
      </c>
      <c r="R397" s="63" t="str">
        <f>_xlfn.CONCAT(F397, )</f>
        <v>IfcProtectiveDeviceTypeEnum</v>
      </c>
      <c r="S397" s="63" t="str">
        <f>_xlfn.CONCAT(G397, )</f>
        <v>VOLTAGELIMITER</v>
      </c>
      <c r="T397" s="37" t="str">
        <f>_xlfn.CONCAT(SUBSTITUTE(N397, "null", " ")," ",SUBSTITUTE(O397, "null", " ")," ",SUBSTITUTE(P397, "null", " ")," ",SUBSTITUTE(Q397, "null", " ")," ", SUBSTITUTE(R397, "null", " ")," ", SUBSTITUTE(S397, "null", " "))</f>
        <v>Conceitos: Equipamentos.de.Proteção IfcDistributionFlowElement  IfcFlowController  IfcProtectiveDevice  IfcProtectiveDeviceTypeEnum VOLTAGELIMITER</v>
      </c>
      <c r="U397" s="37" t="str">
        <f>_xlfn.CONCAT("Consultar  ",V397)</f>
        <v>Consultar  -</v>
      </c>
      <c r="V397" s="64" t="s">
        <v>27</v>
      </c>
      <c r="W397" s="64" t="s">
        <v>27</v>
      </c>
      <c r="X397" s="72" t="str">
        <f>_xlfn.CONCAT("IFC4X3ADD2-key_",A397)</f>
        <v>IFC4X3ADD2-key_464</v>
      </c>
    </row>
    <row r="398" spans="1:24" ht="7.8" customHeight="1" x14ac:dyDescent="0.15">
      <c r="A398" s="68">
        <v>465</v>
      </c>
      <c r="B398" s="69" t="s">
        <v>780</v>
      </c>
      <c r="C398" s="69" t="s">
        <v>253</v>
      </c>
      <c r="D398" s="69" t="s">
        <v>466</v>
      </c>
      <c r="E398" s="70" t="s">
        <v>781</v>
      </c>
      <c r="F398" s="70" t="s">
        <v>782</v>
      </c>
      <c r="G398" s="70" t="s">
        <v>783</v>
      </c>
      <c r="H398" s="42" t="s">
        <v>3</v>
      </c>
      <c r="I398" s="42" t="s">
        <v>3</v>
      </c>
      <c r="J398" s="41" t="s">
        <v>3</v>
      </c>
      <c r="K398" s="41" t="s">
        <v>3</v>
      </c>
      <c r="L398" s="41" t="s">
        <v>3</v>
      </c>
      <c r="M398" s="41" t="str">
        <f t="shared" si="6"/>
        <v>IfcPumpTypeEnum  some  CIRCULATOR</v>
      </c>
      <c r="N398" s="37" t="str">
        <f>_xlfn.CONCAT("Conceitos: ", B398)</f>
        <v>Conceitos: Bombas</v>
      </c>
      <c r="O398" s="37" t="str">
        <f>_xlfn.CONCAT(C398," ")</f>
        <v xml:space="preserve">IfcDistributionFlowElement </v>
      </c>
      <c r="P398" s="37" t="str">
        <f>_xlfn.CONCAT(D398," ")</f>
        <v xml:space="preserve">IfcFlowMovingDevice </v>
      </c>
      <c r="Q398" s="65" t="str">
        <f>_xlfn.CONCAT(E398," ")</f>
        <v xml:space="preserve">IfcPump </v>
      </c>
      <c r="R398" s="63" t="str">
        <f>_xlfn.CONCAT(F398, )</f>
        <v>IfcPumpTypeEnum</v>
      </c>
      <c r="S398" s="63" t="str">
        <f>_xlfn.CONCAT(G398, )</f>
        <v>CIRCULATOR</v>
      </c>
      <c r="T398" s="37" t="str">
        <f>_xlfn.CONCAT(SUBSTITUTE(N398, "null", " ")," ",SUBSTITUTE(O398, "null", " ")," ",SUBSTITUTE(P398, "null", " ")," ",SUBSTITUTE(Q398, "null", " ")," ", SUBSTITUTE(R398, "null", " ")," ", SUBSTITUTE(S398, "null", " "))</f>
        <v>Conceitos: Bombas IfcDistributionFlowElement  IfcFlowMovingDevice  IfcPump  IfcPumpTypeEnum CIRCULATOR</v>
      </c>
      <c r="U398" s="37" t="str">
        <f>_xlfn.CONCAT("Consultar  ",V398)</f>
        <v>Consultar  -</v>
      </c>
      <c r="V398" s="64" t="s">
        <v>27</v>
      </c>
      <c r="W398" s="64" t="s">
        <v>27</v>
      </c>
      <c r="X398" s="72" t="str">
        <f>_xlfn.CONCAT("IFC4X3ADD2-key_",A398)</f>
        <v>IFC4X3ADD2-key_465</v>
      </c>
    </row>
    <row r="399" spans="1:24" ht="7.8" customHeight="1" x14ac:dyDescent="0.15">
      <c r="A399" s="68">
        <v>466</v>
      </c>
      <c r="B399" s="69" t="s">
        <v>780</v>
      </c>
      <c r="C399" s="69" t="s">
        <v>253</v>
      </c>
      <c r="D399" s="69" t="s">
        <v>466</v>
      </c>
      <c r="E399" s="70" t="s">
        <v>781</v>
      </c>
      <c r="F399" s="70" t="s">
        <v>782</v>
      </c>
      <c r="G399" s="70" t="s">
        <v>784</v>
      </c>
      <c r="H399" s="42" t="s">
        <v>3</v>
      </c>
      <c r="I399" s="42" t="s">
        <v>3</v>
      </c>
      <c r="J399" s="41" t="s">
        <v>3</v>
      </c>
      <c r="K399" s="41" t="s">
        <v>3</v>
      </c>
      <c r="L399" s="41" t="s">
        <v>3</v>
      </c>
      <c r="M399" s="41" t="str">
        <f t="shared" si="6"/>
        <v>IfcPumpTypeEnum  some  ENDSUCTION</v>
      </c>
      <c r="N399" s="37" t="str">
        <f>_xlfn.CONCAT("Conceitos: ", B399)</f>
        <v>Conceitos: Bombas</v>
      </c>
      <c r="O399" s="37" t="str">
        <f>_xlfn.CONCAT(C399," ")</f>
        <v xml:space="preserve">IfcDistributionFlowElement </v>
      </c>
      <c r="P399" s="37" t="str">
        <f>_xlfn.CONCAT(D399," ")</f>
        <v xml:space="preserve">IfcFlowMovingDevice </v>
      </c>
      <c r="Q399" s="65" t="str">
        <f>_xlfn.CONCAT(E399," ")</f>
        <v xml:space="preserve">IfcPump </v>
      </c>
      <c r="R399" s="63" t="str">
        <f>_xlfn.CONCAT(F399, )</f>
        <v>IfcPumpTypeEnum</v>
      </c>
      <c r="S399" s="63" t="str">
        <f>_xlfn.CONCAT(G399, )</f>
        <v>ENDSUCTION</v>
      </c>
      <c r="T399" s="37" t="str">
        <f>_xlfn.CONCAT(SUBSTITUTE(N399, "null", " ")," ",SUBSTITUTE(O399, "null", " ")," ",SUBSTITUTE(P399, "null", " ")," ",SUBSTITUTE(Q399, "null", " ")," ", SUBSTITUTE(R399, "null", " ")," ", SUBSTITUTE(S399, "null", " "))</f>
        <v>Conceitos: Bombas IfcDistributionFlowElement  IfcFlowMovingDevice  IfcPump  IfcPumpTypeEnum ENDSUCTION</v>
      </c>
      <c r="U399" s="37" t="str">
        <f>_xlfn.CONCAT("Consultar  ",V399)</f>
        <v>Consultar  -</v>
      </c>
      <c r="V399" s="64" t="s">
        <v>27</v>
      </c>
      <c r="W399" s="64" t="s">
        <v>27</v>
      </c>
      <c r="X399" s="72" t="str">
        <f>_xlfn.CONCAT("IFC4X3ADD2-key_",A399)</f>
        <v>IFC4X3ADD2-key_466</v>
      </c>
    </row>
    <row r="400" spans="1:24" ht="7.8" customHeight="1" x14ac:dyDescent="0.15">
      <c r="A400" s="68">
        <v>467</v>
      </c>
      <c r="B400" s="69" t="s">
        <v>780</v>
      </c>
      <c r="C400" s="69" t="s">
        <v>253</v>
      </c>
      <c r="D400" s="69" t="s">
        <v>466</v>
      </c>
      <c r="E400" s="70" t="s">
        <v>781</v>
      </c>
      <c r="F400" s="70" t="s">
        <v>782</v>
      </c>
      <c r="G400" s="70" t="s">
        <v>785</v>
      </c>
      <c r="H400" s="42" t="s">
        <v>3</v>
      </c>
      <c r="I400" s="42" t="s">
        <v>3</v>
      </c>
      <c r="J400" s="41" t="s">
        <v>3</v>
      </c>
      <c r="K400" s="41" t="s">
        <v>3</v>
      </c>
      <c r="L400" s="41" t="s">
        <v>3</v>
      </c>
      <c r="M400" s="41" t="str">
        <f t="shared" si="6"/>
        <v>IfcPumpTypeEnum  some  SPLITCASE</v>
      </c>
      <c r="N400" s="37" t="str">
        <f>_xlfn.CONCAT("Conceitos: ", B400)</f>
        <v>Conceitos: Bombas</v>
      </c>
      <c r="O400" s="37" t="str">
        <f>_xlfn.CONCAT(C400," ")</f>
        <v xml:space="preserve">IfcDistributionFlowElement </v>
      </c>
      <c r="P400" s="37" t="str">
        <f>_xlfn.CONCAT(D400," ")</f>
        <v xml:space="preserve">IfcFlowMovingDevice </v>
      </c>
      <c r="Q400" s="65" t="str">
        <f>_xlfn.CONCAT(E400," ")</f>
        <v xml:space="preserve">IfcPump </v>
      </c>
      <c r="R400" s="63" t="str">
        <f>_xlfn.CONCAT(F400, )</f>
        <v>IfcPumpTypeEnum</v>
      </c>
      <c r="S400" s="63" t="str">
        <f>_xlfn.CONCAT(G400, )</f>
        <v>SPLITCASE</v>
      </c>
      <c r="T400" s="37" t="str">
        <f>_xlfn.CONCAT(SUBSTITUTE(N400, "null", " ")," ",SUBSTITUTE(O400, "null", " ")," ",SUBSTITUTE(P400, "null", " ")," ",SUBSTITUTE(Q400, "null", " ")," ", SUBSTITUTE(R400, "null", " ")," ", SUBSTITUTE(S400, "null", " "))</f>
        <v>Conceitos: Bombas IfcDistributionFlowElement  IfcFlowMovingDevice  IfcPump  IfcPumpTypeEnum SPLITCASE</v>
      </c>
      <c r="U400" s="37" t="str">
        <f>_xlfn.CONCAT("Consultar  ",V400)</f>
        <v>Consultar  -</v>
      </c>
      <c r="V400" s="64" t="s">
        <v>27</v>
      </c>
      <c r="W400" s="64" t="s">
        <v>27</v>
      </c>
      <c r="X400" s="72" t="str">
        <f>_xlfn.CONCAT("IFC4X3ADD2-key_",A400)</f>
        <v>IFC4X3ADD2-key_467</v>
      </c>
    </row>
    <row r="401" spans="1:24" ht="7.8" customHeight="1" x14ac:dyDescent="0.15">
      <c r="A401" s="68">
        <v>468</v>
      </c>
      <c r="B401" s="69" t="s">
        <v>780</v>
      </c>
      <c r="C401" s="69" t="s">
        <v>253</v>
      </c>
      <c r="D401" s="69" t="s">
        <v>466</v>
      </c>
      <c r="E401" s="70" t="s">
        <v>781</v>
      </c>
      <c r="F401" s="70" t="s">
        <v>782</v>
      </c>
      <c r="G401" s="70" t="s">
        <v>786</v>
      </c>
      <c r="H401" s="42" t="s">
        <v>3</v>
      </c>
      <c r="I401" s="42" t="s">
        <v>3</v>
      </c>
      <c r="J401" s="41" t="s">
        <v>3</v>
      </c>
      <c r="K401" s="41" t="s">
        <v>3</v>
      </c>
      <c r="L401" s="41" t="s">
        <v>3</v>
      </c>
      <c r="M401" s="41" t="str">
        <f t="shared" si="6"/>
        <v>IfcPumpTypeEnum  some  SUBMERSIBLEPUMP</v>
      </c>
      <c r="N401" s="37" t="str">
        <f>_xlfn.CONCAT("Conceitos: ", B401)</f>
        <v>Conceitos: Bombas</v>
      </c>
      <c r="O401" s="37" t="str">
        <f>_xlfn.CONCAT(C401," ")</f>
        <v xml:space="preserve">IfcDistributionFlowElement </v>
      </c>
      <c r="P401" s="37" t="str">
        <f>_xlfn.CONCAT(D401," ")</f>
        <v xml:space="preserve">IfcFlowMovingDevice </v>
      </c>
      <c r="Q401" s="65" t="str">
        <f>_xlfn.CONCAT(E401," ")</f>
        <v xml:space="preserve">IfcPump </v>
      </c>
      <c r="R401" s="63" t="str">
        <f>_xlfn.CONCAT(F401, )</f>
        <v>IfcPumpTypeEnum</v>
      </c>
      <c r="S401" s="63" t="str">
        <f>_xlfn.CONCAT(G401, )</f>
        <v>SUBMERSIBLEPUMP</v>
      </c>
      <c r="T401" s="37" t="str">
        <f>_xlfn.CONCAT(SUBSTITUTE(N401, "null", " ")," ",SUBSTITUTE(O401, "null", " ")," ",SUBSTITUTE(P401, "null", " ")," ",SUBSTITUTE(Q401, "null", " ")," ", SUBSTITUTE(R401, "null", " ")," ", SUBSTITUTE(S401, "null", " "))</f>
        <v>Conceitos: Bombas IfcDistributionFlowElement  IfcFlowMovingDevice  IfcPump  IfcPumpTypeEnum SUBMERSIBLEPUMP</v>
      </c>
      <c r="U401" s="37" t="str">
        <f>_xlfn.CONCAT("Consultar  ",V401)</f>
        <v>Consultar  -</v>
      </c>
      <c r="V401" s="64" t="s">
        <v>27</v>
      </c>
      <c r="W401" s="64" t="s">
        <v>27</v>
      </c>
      <c r="X401" s="72" t="str">
        <f>_xlfn.CONCAT("IFC4X3ADD2-key_",A401)</f>
        <v>IFC4X3ADD2-key_468</v>
      </c>
    </row>
    <row r="402" spans="1:24" ht="7.8" customHeight="1" x14ac:dyDescent="0.15">
      <c r="A402" s="68">
        <v>469</v>
      </c>
      <c r="B402" s="69" t="s">
        <v>780</v>
      </c>
      <c r="C402" s="69" t="s">
        <v>253</v>
      </c>
      <c r="D402" s="69" t="s">
        <v>466</v>
      </c>
      <c r="E402" s="70" t="s">
        <v>781</v>
      </c>
      <c r="F402" s="70" t="s">
        <v>782</v>
      </c>
      <c r="G402" s="70" t="s">
        <v>787</v>
      </c>
      <c r="H402" s="42" t="s">
        <v>3</v>
      </c>
      <c r="I402" s="42" t="s">
        <v>3</v>
      </c>
      <c r="J402" s="41" t="s">
        <v>3</v>
      </c>
      <c r="K402" s="41" t="s">
        <v>3</v>
      </c>
      <c r="L402" s="41" t="s">
        <v>3</v>
      </c>
      <c r="M402" s="41" t="str">
        <f t="shared" si="6"/>
        <v>IfcPumpTypeEnum  some  SUMPPUMP</v>
      </c>
      <c r="N402" s="37" t="str">
        <f>_xlfn.CONCAT("Conceitos: ", B402)</f>
        <v>Conceitos: Bombas</v>
      </c>
      <c r="O402" s="37" t="str">
        <f>_xlfn.CONCAT(C402," ")</f>
        <v xml:space="preserve">IfcDistributionFlowElement </v>
      </c>
      <c r="P402" s="37" t="str">
        <f>_xlfn.CONCAT(D402," ")</f>
        <v xml:space="preserve">IfcFlowMovingDevice </v>
      </c>
      <c r="Q402" s="65" t="str">
        <f>_xlfn.CONCAT(E402," ")</f>
        <v xml:space="preserve">IfcPump </v>
      </c>
      <c r="R402" s="63" t="str">
        <f>_xlfn.CONCAT(F402, )</f>
        <v>IfcPumpTypeEnum</v>
      </c>
      <c r="S402" s="63" t="str">
        <f>_xlfn.CONCAT(G402, )</f>
        <v>SUMPPUMP</v>
      </c>
      <c r="T402" s="37" t="str">
        <f>_xlfn.CONCAT(SUBSTITUTE(N402, "null", " ")," ",SUBSTITUTE(O402, "null", " ")," ",SUBSTITUTE(P402, "null", " ")," ",SUBSTITUTE(Q402, "null", " ")," ", SUBSTITUTE(R402, "null", " ")," ", SUBSTITUTE(S402, "null", " "))</f>
        <v>Conceitos: Bombas IfcDistributionFlowElement  IfcFlowMovingDevice  IfcPump  IfcPumpTypeEnum SUMPPUMP</v>
      </c>
      <c r="U402" s="37" t="str">
        <f>_xlfn.CONCAT("Consultar  ",V402)</f>
        <v>Consultar  -</v>
      </c>
      <c r="V402" s="64" t="s">
        <v>27</v>
      </c>
      <c r="W402" s="64" t="s">
        <v>27</v>
      </c>
      <c r="X402" s="72" t="str">
        <f>_xlfn.CONCAT("IFC4X3ADD2-key_",A402)</f>
        <v>IFC4X3ADD2-key_469</v>
      </c>
    </row>
    <row r="403" spans="1:24" ht="7.8" customHeight="1" x14ac:dyDescent="0.15">
      <c r="A403" s="68">
        <v>470</v>
      </c>
      <c r="B403" s="69" t="s">
        <v>780</v>
      </c>
      <c r="C403" s="69" t="s">
        <v>253</v>
      </c>
      <c r="D403" s="69" t="s">
        <v>466</v>
      </c>
      <c r="E403" s="70" t="s">
        <v>781</v>
      </c>
      <c r="F403" s="70" t="s">
        <v>782</v>
      </c>
      <c r="G403" s="70" t="s">
        <v>788</v>
      </c>
      <c r="H403" s="42" t="s">
        <v>3</v>
      </c>
      <c r="I403" s="42" t="s">
        <v>3</v>
      </c>
      <c r="J403" s="41" t="s">
        <v>3</v>
      </c>
      <c r="K403" s="41" t="s">
        <v>3</v>
      </c>
      <c r="L403" s="41" t="s">
        <v>3</v>
      </c>
      <c r="M403" s="41" t="str">
        <f t="shared" si="6"/>
        <v>IfcPumpTypeEnum  some  VERTICALINLINE</v>
      </c>
      <c r="N403" s="37" t="str">
        <f>_xlfn.CONCAT("Conceitos: ", B403)</f>
        <v>Conceitos: Bombas</v>
      </c>
      <c r="O403" s="37" t="str">
        <f>_xlfn.CONCAT(C403," ")</f>
        <v xml:space="preserve">IfcDistributionFlowElement </v>
      </c>
      <c r="P403" s="37" t="str">
        <f>_xlfn.CONCAT(D403," ")</f>
        <v xml:space="preserve">IfcFlowMovingDevice </v>
      </c>
      <c r="Q403" s="65" t="str">
        <f>_xlfn.CONCAT(E403," ")</f>
        <v xml:space="preserve">IfcPump </v>
      </c>
      <c r="R403" s="63" t="str">
        <f>_xlfn.CONCAT(F403, )</f>
        <v>IfcPumpTypeEnum</v>
      </c>
      <c r="S403" s="63" t="str">
        <f>_xlfn.CONCAT(G403, )</f>
        <v>VERTICALINLINE</v>
      </c>
      <c r="T403" s="37" t="str">
        <f>_xlfn.CONCAT(SUBSTITUTE(N403, "null", " ")," ",SUBSTITUTE(O403, "null", " ")," ",SUBSTITUTE(P403, "null", " ")," ",SUBSTITUTE(Q403, "null", " ")," ", SUBSTITUTE(R403, "null", " ")," ", SUBSTITUTE(S403, "null", " "))</f>
        <v>Conceitos: Bombas IfcDistributionFlowElement  IfcFlowMovingDevice  IfcPump  IfcPumpTypeEnum VERTICALINLINE</v>
      </c>
      <c r="U403" s="37" t="str">
        <f>_xlfn.CONCAT("Consultar  ",V403)</f>
        <v>Consultar  -</v>
      </c>
      <c r="V403" s="64" t="s">
        <v>27</v>
      </c>
      <c r="W403" s="64" t="s">
        <v>27</v>
      </c>
      <c r="X403" s="72" t="str">
        <f>_xlfn.CONCAT("IFC4X3ADD2-key_",A403)</f>
        <v>IFC4X3ADD2-key_470</v>
      </c>
    </row>
    <row r="404" spans="1:24" ht="7.8" customHeight="1" x14ac:dyDescent="0.15">
      <c r="A404" s="68">
        <v>471</v>
      </c>
      <c r="B404" s="69" t="s">
        <v>780</v>
      </c>
      <c r="C404" s="69" t="s">
        <v>253</v>
      </c>
      <c r="D404" s="69" t="s">
        <v>466</v>
      </c>
      <c r="E404" s="70" t="s">
        <v>781</v>
      </c>
      <c r="F404" s="70" t="s">
        <v>782</v>
      </c>
      <c r="G404" s="70" t="s">
        <v>789</v>
      </c>
      <c r="H404" s="42" t="s">
        <v>3</v>
      </c>
      <c r="I404" s="42" t="s">
        <v>3</v>
      </c>
      <c r="J404" s="41" t="s">
        <v>3</v>
      </c>
      <c r="K404" s="41" t="s">
        <v>3</v>
      </c>
      <c r="L404" s="41" t="s">
        <v>3</v>
      </c>
      <c r="M404" s="41" t="str">
        <f t="shared" si="6"/>
        <v>IfcPumpTypeEnum  some  VERTICALTURBINE</v>
      </c>
      <c r="N404" s="37" t="str">
        <f>_xlfn.CONCAT("Conceitos: ", B404)</f>
        <v>Conceitos: Bombas</v>
      </c>
      <c r="O404" s="37" t="str">
        <f>_xlfn.CONCAT(C404," ")</f>
        <v xml:space="preserve">IfcDistributionFlowElement </v>
      </c>
      <c r="P404" s="37" t="str">
        <f>_xlfn.CONCAT(D404," ")</f>
        <v xml:space="preserve">IfcFlowMovingDevice </v>
      </c>
      <c r="Q404" s="65" t="str">
        <f>_xlfn.CONCAT(E404," ")</f>
        <v xml:space="preserve">IfcPump </v>
      </c>
      <c r="R404" s="63" t="str">
        <f>_xlfn.CONCAT(F404, )</f>
        <v>IfcPumpTypeEnum</v>
      </c>
      <c r="S404" s="63" t="str">
        <f>_xlfn.CONCAT(G404, )</f>
        <v>VERTICALTURBINE</v>
      </c>
      <c r="T404" s="37" t="str">
        <f>_xlfn.CONCAT(SUBSTITUTE(N404, "null", " ")," ",SUBSTITUTE(O404, "null", " ")," ",SUBSTITUTE(P404, "null", " ")," ",SUBSTITUTE(Q404, "null", " ")," ", SUBSTITUTE(R404, "null", " ")," ", SUBSTITUTE(S404, "null", " "))</f>
        <v>Conceitos: Bombas IfcDistributionFlowElement  IfcFlowMovingDevice  IfcPump  IfcPumpTypeEnum VERTICALTURBINE</v>
      </c>
      <c r="U404" s="37" t="str">
        <f>_xlfn.CONCAT("Consultar  ",V404)</f>
        <v>Consultar  -</v>
      </c>
      <c r="V404" s="64" t="s">
        <v>27</v>
      </c>
      <c r="W404" s="64" t="s">
        <v>27</v>
      </c>
      <c r="X404" s="72" t="str">
        <f>_xlfn.CONCAT("IFC4X3ADD2-key_",A404)</f>
        <v>IFC4X3ADD2-key_471</v>
      </c>
    </row>
    <row r="405" spans="1:24" ht="7.8" customHeight="1" x14ac:dyDescent="0.15">
      <c r="A405" s="68">
        <v>472</v>
      </c>
      <c r="B405" s="69" t="s">
        <v>790</v>
      </c>
      <c r="C405" s="69" t="s">
        <v>253</v>
      </c>
      <c r="D405" s="69" t="s">
        <v>332</v>
      </c>
      <c r="E405" s="70" t="s">
        <v>791</v>
      </c>
      <c r="F405" s="70" t="s">
        <v>792</v>
      </c>
      <c r="G405" s="70" t="s">
        <v>793</v>
      </c>
      <c r="H405" s="42" t="s">
        <v>3</v>
      </c>
      <c r="I405" s="42" t="s">
        <v>3</v>
      </c>
      <c r="J405" s="41" t="s">
        <v>3</v>
      </c>
      <c r="K405" s="41" t="s">
        <v>3</v>
      </c>
      <c r="L405" s="41" t="s">
        <v>3</v>
      </c>
      <c r="M405" s="41" t="str">
        <f t="shared" si="6"/>
        <v>IfcSanitaryTerminalTypeEnum  some  BATH</v>
      </c>
      <c r="N405" s="37" t="str">
        <f>_xlfn.CONCAT("Conceitos: ", B405)</f>
        <v>Conceitos: Equipamentos.Sanitários</v>
      </c>
      <c r="O405" s="37" t="str">
        <f>_xlfn.CONCAT(C405," ")</f>
        <v xml:space="preserve">IfcDistributionFlowElement </v>
      </c>
      <c r="P405" s="37" t="str">
        <f>_xlfn.CONCAT(D405," ")</f>
        <v xml:space="preserve">IfcFlowTerminal </v>
      </c>
      <c r="Q405" s="65" t="str">
        <f>_xlfn.CONCAT(E405," ")</f>
        <v xml:space="preserve">IfcSanitaryTerminal </v>
      </c>
      <c r="R405" s="63" t="str">
        <f>_xlfn.CONCAT(F405, )</f>
        <v>IfcSanitaryTerminalTypeEnum</v>
      </c>
      <c r="S405" s="63" t="str">
        <f>_xlfn.CONCAT(G405, )</f>
        <v>BATH</v>
      </c>
      <c r="T405" s="37" t="str">
        <f>_xlfn.CONCAT(SUBSTITUTE(N405, "null", " ")," ",SUBSTITUTE(O405, "null", " ")," ",SUBSTITUTE(P405, "null", " ")," ",SUBSTITUTE(Q405, "null", " ")," ", SUBSTITUTE(R405, "null", " ")," ", SUBSTITUTE(S405, "null", " "))</f>
        <v>Conceitos: Equipamentos.Sanitários IfcDistributionFlowElement  IfcFlowTerminal  IfcSanitaryTerminal  IfcSanitaryTerminalTypeEnum BATH</v>
      </c>
      <c r="U405" s="37" t="str">
        <f>_xlfn.CONCAT("Consultar  ",V405)</f>
        <v>Consultar  -</v>
      </c>
      <c r="V405" s="64" t="s">
        <v>27</v>
      </c>
      <c r="W405" s="64" t="s">
        <v>27</v>
      </c>
      <c r="X405" s="72" t="str">
        <f>_xlfn.CONCAT("IFC4X3ADD2-key_",A405)</f>
        <v>IFC4X3ADD2-key_472</v>
      </c>
    </row>
    <row r="406" spans="1:24" ht="7.8" customHeight="1" x14ac:dyDescent="0.15">
      <c r="A406" s="68">
        <v>473</v>
      </c>
      <c r="B406" s="69" t="s">
        <v>790</v>
      </c>
      <c r="C406" s="69" t="s">
        <v>253</v>
      </c>
      <c r="D406" s="69" t="s">
        <v>332</v>
      </c>
      <c r="E406" s="70" t="s">
        <v>791</v>
      </c>
      <c r="F406" s="70" t="s">
        <v>792</v>
      </c>
      <c r="G406" s="70" t="s">
        <v>794</v>
      </c>
      <c r="H406" s="42" t="s">
        <v>3</v>
      </c>
      <c r="I406" s="42" t="s">
        <v>3</v>
      </c>
      <c r="J406" s="41" t="s">
        <v>3</v>
      </c>
      <c r="K406" s="41" t="s">
        <v>3</v>
      </c>
      <c r="L406" s="41" t="s">
        <v>3</v>
      </c>
      <c r="M406" s="41" t="str">
        <f t="shared" si="6"/>
        <v>IfcSanitaryTerminalTypeEnum  some  BIDET</v>
      </c>
      <c r="N406" s="37" t="str">
        <f>_xlfn.CONCAT("Conceitos: ", B406)</f>
        <v>Conceitos: Equipamentos.Sanitários</v>
      </c>
      <c r="O406" s="37" t="str">
        <f>_xlfn.CONCAT(C406," ")</f>
        <v xml:space="preserve">IfcDistributionFlowElement </v>
      </c>
      <c r="P406" s="37" t="str">
        <f>_xlfn.CONCAT(D406," ")</f>
        <v xml:space="preserve">IfcFlowTerminal </v>
      </c>
      <c r="Q406" s="65" t="str">
        <f>_xlfn.CONCAT(E406," ")</f>
        <v xml:space="preserve">IfcSanitaryTerminal </v>
      </c>
      <c r="R406" s="63" t="str">
        <f>_xlfn.CONCAT(F406, )</f>
        <v>IfcSanitaryTerminalTypeEnum</v>
      </c>
      <c r="S406" s="63" t="str">
        <f>_xlfn.CONCAT(G406, )</f>
        <v>BIDET</v>
      </c>
      <c r="T406" s="37" t="str">
        <f>_xlfn.CONCAT(SUBSTITUTE(N406, "null", " ")," ",SUBSTITUTE(O406, "null", " ")," ",SUBSTITUTE(P406, "null", " ")," ",SUBSTITUTE(Q406, "null", " ")," ", SUBSTITUTE(R406, "null", " ")," ", SUBSTITUTE(S406, "null", " "))</f>
        <v>Conceitos: Equipamentos.Sanitários IfcDistributionFlowElement  IfcFlowTerminal  IfcSanitaryTerminal  IfcSanitaryTerminalTypeEnum BIDET</v>
      </c>
      <c r="U406" s="37" t="str">
        <f>_xlfn.CONCAT("Consultar  ",V406)</f>
        <v>Consultar  -</v>
      </c>
      <c r="V406" s="64" t="s">
        <v>27</v>
      </c>
      <c r="W406" s="64" t="s">
        <v>27</v>
      </c>
      <c r="X406" s="72" t="str">
        <f>_xlfn.CONCAT("IFC4X3ADD2-key_",A406)</f>
        <v>IFC4X3ADD2-key_473</v>
      </c>
    </row>
    <row r="407" spans="1:24" ht="7.8" customHeight="1" x14ac:dyDescent="0.15">
      <c r="A407" s="68">
        <v>474</v>
      </c>
      <c r="B407" s="69" t="s">
        <v>790</v>
      </c>
      <c r="C407" s="69" t="s">
        <v>253</v>
      </c>
      <c r="D407" s="69" t="s">
        <v>332</v>
      </c>
      <c r="E407" s="70" t="s">
        <v>791</v>
      </c>
      <c r="F407" s="70" t="s">
        <v>792</v>
      </c>
      <c r="G407" s="70" t="s">
        <v>795</v>
      </c>
      <c r="H407" s="42" t="s">
        <v>3</v>
      </c>
      <c r="I407" s="42" t="s">
        <v>3</v>
      </c>
      <c r="J407" s="41" t="s">
        <v>3</v>
      </c>
      <c r="K407" s="41" t="s">
        <v>3</v>
      </c>
      <c r="L407" s="41" t="s">
        <v>3</v>
      </c>
      <c r="M407" s="41" t="str">
        <f t="shared" si="6"/>
        <v>IfcSanitaryTerminalTypeEnum  some  CISTERN</v>
      </c>
      <c r="N407" s="37" t="str">
        <f>_xlfn.CONCAT("Conceitos: ", B407)</f>
        <v>Conceitos: Equipamentos.Sanitários</v>
      </c>
      <c r="O407" s="37" t="str">
        <f>_xlfn.CONCAT(C407," ")</f>
        <v xml:space="preserve">IfcDistributionFlowElement </v>
      </c>
      <c r="P407" s="37" t="str">
        <f>_xlfn.CONCAT(D407," ")</f>
        <v xml:space="preserve">IfcFlowTerminal </v>
      </c>
      <c r="Q407" s="65" t="str">
        <f>_xlfn.CONCAT(E407," ")</f>
        <v xml:space="preserve">IfcSanitaryTerminal </v>
      </c>
      <c r="R407" s="63" t="str">
        <f>_xlfn.CONCAT(F407, )</f>
        <v>IfcSanitaryTerminalTypeEnum</v>
      </c>
      <c r="S407" s="63" t="str">
        <f>_xlfn.CONCAT(G407, )</f>
        <v>CISTERN</v>
      </c>
      <c r="T407" s="37" t="str">
        <f>_xlfn.CONCAT(SUBSTITUTE(N407, "null", " ")," ",SUBSTITUTE(O407, "null", " ")," ",SUBSTITUTE(P407, "null", " ")," ",SUBSTITUTE(Q407, "null", " ")," ", SUBSTITUTE(R407, "null", " ")," ", SUBSTITUTE(S407, "null", " "))</f>
        <v>Conceitos: Equipamentos.Sanitários IfcDistributionFlowElement  IfcFlowTerminal  IfcSanitaryTerminal  IfcSanitaryTerminalTypeEnum CISTERN</v>
      </c>
      <c r="U407" s="37" t="str">
        <f>_xlfn.CONCAT("Consultar  ",V407)</f>
        <v>Consultar  -</v>
      </c>
      <c r="V407" s="64" t="s">
        <v>27</v>
      </c>
      <c r="W407" s="64" t="s">
        <v>27</v>
      </c>
      <c r="X407" s="72" t="str">
        <f>_xlfn.CONCAT("IFC4X3ADD2-key_",A407)</f>
        <v>IFC4X3ADD2-key_474</v>
      </c>
    </row>
    <row r="408" spans="1:24" ht="7.8" customHeight="1" x14ac:dyDescent="0.15">
      <c r="A408" s="68">
        <v>475</v>
      </c>
      <c r="B408" s="69" t="s">
        <v>790</v>
      </c>
      <c r="C408" s="69" t="s">
        <v>253</v>
      </c>
      <c r="D408" s="69" t="s">
        <v>332</v>
      </c>
      <c r="E408" s="70" t="s">
        <v>791</v>
      </c>
      <c r="F408" s="70" t="s">
        <v>792</v>
      </c>
      <c r="G408" s="70" t="s">
        <v>796</v>
      </c>
      <c r="H408" s="42" t="s">
        <v>3</v>
      </c>
      <c r="I408" s="42" t="s">
        <v>3</v>
      </c>
      <c r="J408" s="41" t="s">
        <v>3</v>
      </c>
      <c r="K408" s="41" t="s">
        <v>3</v>
      </c>
      <c r="L408" s="41" t="s">
        <v>3</v>
      </c>
      <c r="M408" s="41" t="str">
        <f t="shared" si="6"/>
        <v>IfcSanitaryTerminalTypeEnum  some  SANITARYFOUNTAIN</v>
      </c>
      <c r="N408" s="37" t="str">
        <f>_xlfn.CONCAT("Conceitos: ", B408)</f>
        <v>Conceitos: Equipamentos.Sanitários</v>
      </c>
      <c r="O408" s="37" t="str">
        <f>_xlfn.CONCAT(C408," ")</f>
        <v xml:space="preserve">IfcDistributionFlowElement </v>
      </c>
      <c r="P408" s="37" t="str">
        <f>_xlfn.CONCAT(D408," ")</f>
        <v xml:space="preserve">IfcFlowTerminal </v>
      </c>
      <c r="Q408" s="65" t="str">
        <f>_xlfn.CONCAT(E408," ")</f>
        <v xml:space="preserve">IfcSanitaryTerminal </v>
      </c>
      <c r="R408" s="63" t="str">
        <f>_xlfn.CONCAT(F408, )</f>
        <v>IfcSanitaryTerminalTypeEnum</v>
      </c>
      <c r="S408" s="63" t="str">
        <f>_xlfn.CONCAT(G408, )</f>
        <v>SANITARYFOUNTAIN</v>
      </c>
      <c r="T408" s="37" t="str">
        <f>_xlfn.CONCAT(SUBSTITUTE(N408, "null", " ")," ",SUBSTITUTE(O408, "null", " ")," ",SUBSTITUTE(P408, "null", " ")," ",SUBSTITUTE(Q408, "null", " ")," ", SUBSTITUTE(R408, "null", " ")," ", SUBSTITUTE(S408, "null", " "))</f>
        <v>Conceitos: Equipamentos.Sanitários IfcDistributionFlowElement  IfcFlowTerminal  IfcSanitaryTerminal  IfcSanitaryTerminalTypeEnum SANITARYFOUNTAIN</v>
      </c>
      <c r="U408" s="37" t="str">
        <f>_xlfn.CONCAT("Consultar  ",V408)</f>
        <v>Consultar  -</v>
      </c>
      <c r="V408" s="64" t="s">
        <v>27</v>
      </c>
      <c r="W408" s="64" t="s">
        <v>27</v>
      </c>
      <c r="X408" s="72" t="str">
        <f>_xlfn.CONCAT("IFC4X3ADD2-key_",A408)</f>
        <v>IFC4X3ADD2-key_475</v>
      </c>
    </row>
    <row r="409" spans="1:24" ht="7.8" customHeight="1" x14ac:dyDescent="0.15">
      <c r="A409" s="68">
        <v>476</v>
      </c>
      <c r="B409" s="69" t="s">
        <v>790</v>
      </c>
      <c r="C409" s="69" t="s">
        <v>253</v>
      </c>
      <c r="D409" s="69" t="s">
        <v>332</v>
      </c>
      <c r="E409" s="70" t="s">
        <v>791</v>
      </c>
      <c r="F409" s="70" t="s">
        <v>792</v>
      </c>
      <c r="G409" s="70" t="s">
        <v>797</v>
      </c>
      <c r="H409" s="42" t="s">
        <v>3</v>
      </c>
      <c r="I409" s="42" t="s">
        <v>3</v>
      </c>
      <c r="J409" s="41" t="s">
        <v>3</v>
      </c>
      <c r="K409" s="41" t="s">
        <v>3</v>
      </c>
      <c r="L409" s="41" t="s">
        <v>3</v>
      </c>
      <c r="M409" s="41" t="str">
        <f t="shared" si="6"/>
        <v>IfcSanitaryTerminalTypeEnum  some  SHOWER</v>
      </c>
      <c r="N409" s="37" t="str">
        <f>_xlfn.CONCAT("Conceitos: ", B409)</f>
        <v>Conceitos: Equipamentos.Sanitários</v>
      </c>
      <c r="O409" s="37" t="str">
        <f>_xlfn.CONCAT(C409," ")</f>
        <v xml:space="preserve">IfcDistributionFlowElement </v>
      </c>
      <c r="P409" s="37" t="str">
        <f>_xlfn.CONCAT(D409," ")</f>
        <v xml:space="preserve">IfcFlowTerminal </v>
      </c>
      <c r="Q409" s="65" t="str">
        <f>_xlfn.CONCAT(E409," ")</f>
        <v xml:space="preserve">IfcSanitaryTerminal </v>
      </c>
      <c r="R409" s="63" t="str">
        <f>_xlfn.CONCAT(F409, )</f>
        <v>IfcSanitaryTerminalTypeEnum</v>
      </c>
      <c r="S409" s="63" t="str">
        <f>_xlfn.CONCAT(G409, )</f>
        <v>SHOWER</v>
      </c>
      <c r="T409" s="37" t="str">
        <f>_xlfn.CONCAT(SUBSTITUTE(N409, "null", " ")," ",SUBSTITUTE(O409, "null", " ")," ",SUBSTITUTE(P409, "null", " ")," ",SUBSTITUTE(Q409, "null", " ")," ", SUBSTITUTE(R409, "null", " ")," ", SUBSTITUTE(S409, "null", " "))</f>
        <v>Conceitos: Equipamentos.Sanitários IfcDistributionFlowElement  IfcFlowTerminal  IfcSanitaryTerminal  IfcSanitaryTerminalTypeEnum SHOWER</v>
      </c>
      <c r="U409" s="37" t="str">
        <f>_xlfn.CONCAT("Consultar  ",V409)</f>
        <v>Consultar  -</v>
      </c>
      <c r="V409" s="64" t="s">
        <v>27</v>
      </c>
      <c r="W409" s="64" t="s">
        <v>27</v>
      </c>
      <c r="X409" s="72" t="str">
        <f>_xlfn.CONCAT("IFC4X3ADD2-key_",A409)</f>
        <v>IFC4X3ADD2-key_476</v>
      </c>
    </row>
    <row r="410" spans="1:24" ht="7.8" customHeight="1" x14ac:dyDescent="0.15">
      <c r="A410" s="68">
        <v>477</v>
      </c>
      <c r="B410" s="69" t="s">
        <v>790</v>
      </c>
      <c r="C410" s="69" t="s">
        <v>253</v>
      </c>
      <c r="D410" s="69" t="s">
        <v>332</v>
      </c>
      <c r="E410" s="70" t="s">
        <v>791</v>
      </c>
      <c r="F410" s="70" t="s">
        <v>792</v>
      </c>
      <c r="G410" s="70" t="s">
        <v>798</v>
      </c>
      <c r="H410" s="42" t="s">
        <v>3</v>
      </c>
      <c r="I410" s="42" t="s">
        <v>3</v>
      </c>
      <c r="J410" s="41" t="s">
        <v>3</v>
      </c>
      <c r="K410" s="41" t="s">
        <v>3</v>
      </c>
      <c r="L410" s="41" t="s">
        <v>3</v>
      </c>
      <c r="M410" s="41" t="str">
        <f t="shared" si="6"/>
        <v>IfcSanitaryTerminalTypeEnum  some  TOILETPAN</v>
      </c>
      <c r="N410" s="37" t="str">
        <f>_xlfn.CONCAT("Conceitos: ", B410)</f>
        <v>Conceitos: Equipamentos.Sanitários</v>
      </c>
      <c r="O410" s="37" t="str">
        <f>_xlfn.CONCAT(C410," ")</f>
        <v xml:space="preserve">IfcDistributionFlowElement </v>
      </c>
      <c r="P410" s="37" t="str">
        <f>_xlfn.CONCAT(D410," ")</f>
        <v xml:space="preserve">IfcFlowTerminal </v>
      </c>
      <c r="Q410" s="65" t="str">
        <f>_xlfn.CONCAT(E410," ")</f>
        <v xml:space="preserve">IfcSanitaryTerminal </v>
      </c>
      <c r="R410" s="63" t="str">
        <f>_xlfn.CONCAT(F410, )</f>
        <v>IfcSanitaryTerminalTypeEnum</v>
      </c>
      <c r="S410" s="63" t="str">
        <f>_xlfn.CONCAT(G410, )</f>
        <v>TOILETPAN</v>
      </c>
      <c r="T410" s="37" t="str">
        <f>_xlfn.CONCAT(SUBSTITUTE(N410, "null", " ")," ",SUBSTITUTE(O410, "null", " ")," ",SUBSTITUTE(P410, "null", " ")," ",SUBSTITUTE(Q410, "null", " ")," ", SUBSTITUTE(R410, "null", " ")," ", SUBSTITUTE(S410, "null", " "))</f>
        <v>Conceitos: Equipamentos.Sanitários IfcDistributionFlowElement  IfcFlowTerminal  IfcSanitaryTerminal  IfcSanitaryTerminalTypeEnum TOILETPAN</v>
      </c>
      <c r="U410" s="37" t="str">
        <f>_xlfn.CONCAT("Consultar  ",V410)</f>
        <v>Consultar  -</v>
      </c>
      <c r="V410" s="64" t="s">
        <v>27</v>
      </c>
      <c r="W410" s="64" t="s">
        <v>27</v>
      </c>
      <c r="X410" s="72" t="str">
        <f>_xlfn.CONCAT("IFC4X3ADD2-key_",A410)</f>
        <v>IFC4X3ADD2-key_477</v>
      </c>
    </row>
    <row r="411" spans="1:24" ht="7.8" customHeight="1" x14ac:dyDescent="0.15">
      <c r="A411" s="68">
        <v>478</v>
      </c>
      <c r="B411" s="69" t="s">
        <v>790</v>
      </c>
      <c r="C411" s="69" t="s">
        <v>253</v>
      </c>
      <c r="D411" s="69" t="s">
        <v>332</v>
      </c>
      <c r="E411" s="70" t="s">
        <v>791</v>
      </c>
      <c r="F411" s="70" t="s">
        <v>792</v>
      </c>
      <c r="G411" s="70" t="s">
        <v>799</v>
      </c>
      <c r="H411" s="42" t="s">
        <v>3</v>
      </c>
      <c r="I411" s="42" t="s">
        <v>3</v>
      </c>
      <c r="J411" s="41" t="s">
        <v>3</v>
      </c>
      <c r="K411" s="41" t="s">
        <v>3</v>
      </c>
      <c r="L411" s="41" t="s">
        <v>3</v>
      </c>
      <c r="M411" s="41" t="str">
        <f t="shared" si="6"/>
        <v>IfcSanitaryTerminalTypeEnum  some  URINAL</v>
      </c>
      <c r="N411" s="37" t="str">
        <f>_xlfn.CONCAT("Conceitos: ", B411)</f>
        <v>Conceitos: Equipamentos.Sanitários</v>
      </c>
      <c r="O411" s="37" t="str">
        <f>_xlfn.CONCAT(C411," ")</f>
        <v xml:space="preserve">IfcDistributionFlowElement </v>
      </c>
      <c r="P411" s="37" t="str">
        <f>_xlfn.CONCAT(D411," ")</f>
        <v xml:space="preserve">IfcFlowTerminal </v>
      </c>
      <c r="Q411" s="65" t="str">
        <f>_xlfn.CONCAT(E411," ")</f>
        <v xml:space="preserve">IfcSanitaryTerminal </v>
      </c>
      <c r="R411" s="63" t="str">
        <f>_xlfn.CONCAT(F411, )</f>
        <v>IfcSanitaryTerminalTypeEnum</v>
      </c>
      <c r="S411" s="63" t="str">
        <f>_xlfn.CONCAT(G411, )</f>
        <v>URINAL</v>
      </c>
      <c r="T411" s="37" t="str">
        <f>_xlfn.CONCAT(SUBSTITUTE(N411, "null", " ")," ",SUBSTITUTE(O411, "null", " ")," ",SUBSTITUTE(P411, "null", " ")," ",SUBSTITUTE(Q411, "null", " ")," ", SUBSTITUTE(R411, "null", " ")," ", SUBSTITUTE(S411, "null", " "))</f>
        <v>Conceitos: Equipamentos.Sanitários IfcDistributionFlowElement  IfcFlowTerminal  IfcSanitaryTerminal  IfcSanitaryTerminalTypeEnum URINAL</v>
      </c>
      <c r="U411" s="37" t="str">
        <f>_xlfn.CONCAT("Consultar  ",V411)</f>
        <v>Consultar  -</v>
      </c>
      <c r="V411" s="64" t="s">
        <v>27</v>
      </c>
      <c r="W411" s="64" t="s">
        <v>27</v>
      </c>
      <c r="X411" s="72" t="str">
        <f>_xlfn.CONCAT("IFC4X3ADD2-key_",A411)</f>
        <v>IFC4X3ADD2-key_478</v>
      </c>
    </row>
    <row r="412" spans="1:24" ht="7.8" customHeight="1" x14ac:dyDescent="0.15">
      <c r="A412" s="68">
        <v>479</v>
      </c>
      <c r="B412" s="69" t="s">
        <v>790</v>
      </c>
      <c r="C412" s="69" t="s">
        <v>253</v>
      </c>
      <c r="D412" s="69" t="s">
        <v>332</v>
      </c>
      <c r="E412" s="70" t="s">
        <v>791</v>
      </c>
      <c r="F412" s="70" t="s">
        <v>792</v>
      </c>
      <c r="G412" s="70" t="s">
        <v>800</v>
      </c>
      <c r="H412" s="42" t="s">
        <v>3</v>
      </c>
      <c r="I412" s="42" t="s">
        <v>3</v>
      </c>
      <c r="J412" s="41" t="s">
        <v>3</v>
      </c>
      <c r="K412" s="41" t="s">
        <v>3</v>
      </c>
      <c r="L412" s="41" t="s">
        <v>3</v>
      </c>
      <c r="M412" s="41" t="str">
        <f t="shared" si="6"/>
        <v>IfcSanitaryTerminalTypeEnum  some  WASHHANDBASIN</v>
      </c>
      <c r="N412" s="37" t="str">
        <f>_xlfn.CONCAT("Conceitos: ", B412)</f>
        <v>Conceitos: Equipamentos.Sanitários</v>
      </c>
      <c r="O412" s="37" t="str">
        <f>_xlfn.CONCAT(C412," ")</f>
        <v xml:space="preserve">IfcDistributionFlowElement </v>
      </c>
      <c r="P412" s="37" t="str">
        <f>_xlfn.CONCAT(D412," ")</f>
        <v xml:space="preserve">IfcFlowTerminal </v>
      </c>
      <c r="Q412" s="65" t="str">
        <f>_xlfn.CONCAT(E412," ")</f>
        <v xml:space="preserve">IfcSanitaryTerminal </v>
      </c>
      <c r="R412" s="63" t="str">
        <f>_xlfn.CONCAT(F412, )</f>
        <v>IfcSanitaryTerminalTypeEnum</v>
      </c>
      <c r="S412" s="63" t="str">
        <f>_xlfn.CONCAT(G412, )</f>
        <v>WASHHANDBASIN</v>
      </c>
      <c r="T412" s="37" t="str">
        <f>_xlfn.CONCAT(SUBSTITUTE(N412, "null", " ")," ",SUBSTITUTE(O412, "null", " ")," ",SUBSTITUTE(P412, "null", " ")," ",SUBSTITUTE(Q412, "null", " ")," ", SUBSTITUTE(R412, "null", " ")," ", SUBSTITUTE(S412, "null", " "))</f>
        <v>Conceitos: Equipamentos.Sanitários IfcDistributionFlowElement  IfcFlowTerminal  IfcSanitaryTerminal  IfcSanitaryTerminalTypeEnum WASHHANDBASIN</v>
      </c>
      <c r="U412" s="37" t="str">
        <f>_xlfn.CONCAT("Consultar  ",V412)</f>
        <v>Consultar  -</v>
      </c>
      <c r="V412" s="64" t="s">
        <v>27</v>
      </c>
      <c r="W412" s="64" t="s">
        <v>27</v>
      </c>
      <c r="X412" s="72" t="str">
        <f>_xlfn.CONCAT("IFC4X3ADD2-key_",A412)</f>
        <v>IFC4X3ADD2-key_479</v>
      </c>
    </row>
    <row r="413" spans="1:24" ht="7.8" customHeight="1" x14ac:dyDescent="0.15">
      <c r="A413" s="68">
        <v>480</v>
      </c>
      <c r="B413" s="69" t="s">
        <v>790</v>
      </c>
      <c r="C413" s="69" t="s">
        <v>253</v>
      </c>
      <c r="D413" s="69" t="s">
        <v>332</v>
      </c>
      <c r="E413" s="70" t="s">
        <v>791</v>
      </c>
      <c r="F413" s="70" t="s">
        <v>792</v>
      </c>
      <c r="G413" s="70" t="s">
        <v>801</v>
      </c>
      <c r="H413" s="42" t="s">
        <v>3</v>
      </c>
      <c r="I413" s="42" t="s">
        <v>3</v>
      </c>
      <c r="J413" s="41" t="s">
        <v>3</v>
      </c>
      <c r="K413" s="41" t="s">
        <v>3</v>
      </c>
      <c r="L413" s="41" t="s">
        <v>3</v>
      </c>
      <c r="M413" s="41" t="str">
        <f t="shared" si="6"/>
        <v>IfcSanitaryTerminalTypeEnum  some  WCSEAT</v>
      </c>
      <c r="N413" s="37" t="str">
        <f>_xlfn.CONCAT("Conceitos: ", B413)</f>
        <v>Conceitos: Equipamentos.Sanitários</v>
      </c>
      <c r="O413" s="37" t="str">
        <f>_xlfn.CONCAT(C413," ")</f>
        <v xml:space="preserve">IfcDistributionFlowElement </v>
      </c>
      <c r="P413" s="37" t="str">
        <f>_xlfn.CONCAT(D413," ")</f>
        <v xml:space="preserve">IfcFlowTerminal </v>
      </c>
      <c r="Q413" s="65" t="str">
        <f>_xlfn.CONCAT(E413," ")</f>
        <v xml:space="preserve">IfcSanitaryTerminal </v>
      </c>
      <c r="R413" s="63" t="str">
        <f>_xlfn.CONCAT(F413, )</f>
        <v>IfcSanitaryTerminalTypeEnum</v>
      </c>
      <c r="S413" s="63" t="str">
        <f>_xlfn.CONCAT(G413, )</f>
        <v>WCSEAT</v>
      </c>
      <c r="T413" s="37" t="str">
        <f>_xlfn.CONCAT(SUBSTITUTE(N413, "null", " ")," ",SUBSTITUTE(O413, "null", " ")," ",SUBSTITUTE(P413, "null", " ")," ",SUBSTITUTE(Q413, "null", " ")," ", SUBSTITUTE(R413, "null", " ")," ", SUBSTITUTE(S413, "null", " "))</f>
        <v>Conceitos: Equipamentos.Sanitários IfcDistributionFlowElement  IfcFlowTerminal  IfcSanitaryTerminal  IfcSanitaryTerminalTypeEnum WCSEAT</v>
      </c>
      <c r="U413" s="37" t="str">
        <f>_xlfn.CONCAT("Consultar  ",V413)</f>
        <v>Consultar  -</v>
      </c>
      <c r="V413" s="64" t="s">
        <v>27</v>
      </c>
      <c r="W413" s="64" t="s">
        <v>27</v>
      </c>
      <c r="X413" s="72" t="str">
        <f>_xlfn.CONCAT("IFC4X3ADD2-key_",A413)</f>
        <v>IFC4X3ADD2-key_480</v>
      </c>
    </row>
    <row r="414" spans="1:24" ht="7.8" customHeight="1" x14ac:dyDescent="0.15">
      <c r="A414" s="68">
        <v>481</v>
      </c>
      <c r="B414" s="69" t="s">
        <v>802</v>
      </c>
      <c r="C414" s="69" t="s">
        <v>253</v>
      </c>
      <c r="D414" s="69" t="s">
        <v>346</v>
      </c>
      <c r="E414" s="70" t="s">
        <v>803</v>
      </c>
      <c r="F414" s="70" t="s">
        <v>804</v>
      </c>
      <c r="G414" s="70" t="s">
        <v>805</v>
      </c>
      <c r="H414" s="42" t="s">
        <v>3</v>
      </c>
      <c r="I414" s="42" t="s">
        <v>3</v>
      </c>
      <c r="J414" s="41" t="s">
        <v>3</v>
      </c>
      <c r="K414" s="41" t="s">
        <v>3</v>
      </c>
      <c r="L414" s="41" t="s">
        <v>3</v>
      </c>
      <c r="M414" s="41" t="str">
        <f t="shared" si="6"/>
        <v>IfcSolarDeviceTypeEnum  some  SOLARCOLLECTOR</v>
      </c>
      <c r="N414" s="37" t="str">
        <f>_xlfn.CONCAT("Conceitos: ", B414)</f>
        <v>Conceitos: Energia.Solar</v>
      </c>
      <c r="O414" s="37" t="str">
        <f>_xlfn.CONCAT(C414," ")</f>
        <v xml:space="preserve">IfcDistributionFlowElement </v>
      </c>
      <c r="P414" s="37" t="str">
        <f>_xlfn.CONCAT(D414," ")</f>
        <v xml:space="preserve">IfcEnergyConversionDevice </v>
      </c>
      <c r="Q414" s="65" t="str">
        <f>_xlfn.CONCAT(E414," ")</f>
        <v xml:space="preserve">IfcSolarDevice </v>
      </c>
      <c r="R414" s="63" t="str">
        <f>_xlfn.CONCAT(F414, )</f>
        <v>IfcSolarDeviceTypeEnum</v>
      </c>
      <c r="S414" s="63" t="str">
        <f>_xlfn.CONCAT(G414, )</f>
        <v>SOLARCOLLECTOR</v>
      </c>
      <c r="T414" s="37" t="str">
        <f>_xlfn.CONCAT(SUBSTITUTE(N414, "null", " ")," ",SUBSTITUTE(O414, "null", " ")," ",SUBSTITUTE(P414, "null", " ")," ",SUBSTITUTE(Q414, "null", " ")," ", SUBSTITUTE(R414, "null", " ")," ", SUBSTITUTE(S414, "null", " "))</f>
        <v>Conceitos: Energia.Solar IfcDistributionFlowElement  IfcEnergyConversionDevice  IfcSolarDevice  IfcSolarDeviceTypeEnum SOLARCOLLECTOR</v>
      </c>
      <c r="U414" s="37" t="str">
        <f>_xlfn.CONCAT("Consultar  ",V414)</f>
        <v>Consultar  -</v>
      </c>
      <c r="V414" s="64" t="s">
        <v>27</v>
      </c>
      <c r="W414" s="64" t="s">
        <v>27</v>
      </c>
      <c r="X414" s="72" t="str">
        <f>_xlfn.CONCAT("IFC4X3ADD2-key_",A414)</f>
        <v>IFC4X3ADD2-key_481</v>
      </c>
    </row>
    <row r="415" spans="1:24" ht="7.8" customHeight="1" x14ac:dyDescent="0.15">
      <c r="A415" s="68">
        <v>482</v>
      </c>
      <c r="B415" s="69" t="s">
        <v>802</v>
      </c>
      <c r="C415" s="69" t="s">
        <v>253</v>
      </c>
      <c r="D415" s="69" t="s">
        <v>346</v>
      </c>
      <c r="E415" s="70" t="s">
        <v>803</v>
      </c>
      <c r="F415" s="70" t="s">
        <v>804</v>
      </c>
      <c r="G415" s="70" t="s">
        <v>806</v>
      </c>
      <c r="H415" s="42" t="s">
        <v>3</v>
      </c>
      <c r="I415" s="42" t="s">
        <v>3</v>
      </c>
      <c r="J415" s="41" t="s">
        <v>3</v>
      </c>
      <c r="K415" s="41" t="s">
        <v>3</v>
      </c>
      <c r="L415" s="41" t="s">
        <v>3</v>
      </c>
      <c r="M415" s="41" t="str">
        <f t="shared" si="6"/>
        <v>IfcSolarDeviceTypeEnum  some  SOLARPANEL</v>
      </c>
      <c r="N415" s="37" t="str">
        <f>_xlfn.CONCAT("Conceitos: ", B415)</f>
        <v>Conceitos: Energia.Solar</v>
      </c>
      <c r="O415" s="37" t="str">
        <f>_xlfn.CONCAT(C415," ")</f>
        <v xml:space="preserve">IfcDistributionFlowElement </v>
      </c>
      <c r="P415" s="37" t="str">
        <f>_xlfn.CONCAT(D415," ")</f>
        <v xml:space="preserve">IfcEnergyConversionDevice </v>
      </c>
      <c r="Q415" s="65" t="str">
        <f>_xlfn.CONCAT(E415," ")</f>
        <v xml:space="preserve">IfcSolarDevice </v>
      </c>
      <c r="R415" s="63" t="str">
        <f>_xlfn.CONCAT(F415, )</f>
        <v>IfcSolarDeviceTypeEnum</v>
      </c>
      <c r="S415" s="63" t="str">
        <f>_xlfn.CONCAT(G415, )</f>
        <v>SOLARPANEL</v>
      </c>
      <c r="T415" s="37" t="str">
        <f>_xlfn.CONCAT(SUBSTITUTE(N415, "null", " ")," ",SUBSTITUTE(O415, "null", " ")," ",SUBSTITUTE(P415, "null", " ")," ",SUBSTITUTE(Q415, "null", " ")," ", SUBSTITUTE(R415, "null", " ")," ", SUBSTITUTE(S415, "null", " "))</f>
        <v>Conceitos: Energia.Solar IfcDistributionFlowElement  IfcEnergyConversionDevice  IfcSolarDevice  IfcSolarDeviceTypeEnum SOLARPANEL</v>
      </c>
      <c r="U415" s="37" t="str">
        <f>_xlfn.CONCAT("Consultar  ",V415)</f>
        <v>Consultar  -</v>
      </c>
      <c r="V415" s="64" t="s">
        <v>27</v>
      </c>
      <c r="W415" s="64" t="s">
        <v>27</v>
      </c>
      <c r="X415" s="72" t="str">
        <f>_xlfn.CONCAT("IFC4X3ADD2-key_",A415)</f>
        <v>IFC4X3ADD2-key_482</v>
      </c>
    </row>
    <row r="416" spans="1:24" ht="7.8" customHeight="1" x14ac:dyDescent="0.15">
      <c r="A416" s="68">
        <v>483</v>
      </c>
      <c r="B416" s="69" t="s">
        <v>379</v>
      </c>
      <c r="C416" s="69" t="s">
        <v>253</v>
      </c>
      <c r="D416" s="69" t="s">
        <v>332</v>
      </c>
      <c r="E416" s="70" t="s">
        <v>807</v>
      </c>
      <c r="F416" s="70" t="s">
        <v>808</v>
      </c>
      <c r="G416" s="70" t="s">
        <v>809</v>
      </c>
      <c r="H416" s="42" t="s">
        <v>3</v>
      </c>
      <c r="I416" s="42" t="s">
        <v>3</v>
      </c>
      <c r="J416" s="41" t="s">
        <v>3</v>
      </c>
      <c r="K416" s="41" t="s">
        <v>3</v>
      </c>
      <c r="L416" s="41" t="s">
        <v>3</v>
      </c>
      <c r="M416" s="41" t="str">
        <f t="shared" si="6"/>
        <v>IfcSpaceHeaterTypeEnum  some  CONVECTOR</v>
      </c>
      <c r="N416" s="37" t="str">
        <f>_xlfn.CONCAT("Conceitos: ", B416)</f>
        <v>Conceitos: Aquecedores</v>
      </c>
      <c r="O416" s="37" t="str">
        <f>_xlfn.CONCAT(C416," ")</f>
        <v xml:space="preserve">IfcDistributionFlowElement </v>
      </c>
      <c r="P416" s="37" t="str">
        <f>_xlfn.CONCAT(D416," ")</f>
        <v xml:space="preserve">IfcFlowTerminal </v>
      </c>
      <c r="Q416" s="65" t="str">
        <f>_xlfn.CONCAT(E416," ")</f>
        <v xml:space="preserve">IfcSpaceHeater </v>
      </c>
      <c r="R416" s="63" t="str">
        <f>_xlfn.CONCAT(F416, )</f>
        <v>IfcSpaceHeaterTypeEnum</v>
      </c>
      <c r="S416" s="63" t="str">
        <f>_xlfn.CONCAT(G416, )</f>
        <v>CONVECTOR</v>
      </c>
      <c r="T416" s="37" t="str">
        <f>_xlfn.CONCAT(SUBSTITUTE(N416, "null", " ")," ",SUBSTITUTE(O416, "null", " ")," ",SUBSTITUTE(P416, "null", " ")," ",SUBSTITUTE(Q416, "null", " ")," ", SUBSTITUTE(R416, "null", " ")," ", SUBSTITUTE(S416, "null", " "))</f>
        <v>Conceitos: Aquecedores IfcDistributionFlowElement  IfcFlowTerminal  IfcSpaceHeater  IfcSpaceHeaterTypeEnum CONVECTOR</v>
      </c>
      <c r="U416" s="37" t="str">
        <f>_xlfn.CONCAT("Consultar  ",V416)</f>
        <v>Consultar  -</v>
      </c>
      <c r="V416" s="64" t="s">
        <v>27</v>
      </c>
      <c r="W416" s="64" t="s">
        <v>27</v>
      </c>
      <c r="X416" s="72" t="str">
        <f>_xlfn.CONCAT("IFC4X3ADD2-key_",A416)</f>
        <v>IFC4X3ADD2-key_483</v>
      </c>
    </row>
    <row r="417" spans="1:24" ht="7.8" customHeight="1" x14ac:dyDescent="0.15">
      <c r="A417" s="68">
        <v>484</v>
      </c>
      <c r="B417" s="69" t="s">
        <v>379</v>
      </c>
      <c r="C417" s="69" t="s">
        <v>253</v>
      </c>
      <c r="D417" s="69" t="s">
        <v>332</v>
      </c>
      <c r="E417" s="70" t="s">
        <v>807</v>
      </c>
      <c r="F417" s="70" t="s">
        <v>808</v>
      </c>
      <c r="G417" s="70" t="s">
        <v>810</v>
      </c>
      <c r="H417" s="42" t="s">
        <v>3</v>
      </c>
      <c r="I417" s="42" t="s">
        <v>3</v>
      </c>
      <c r="J417" s="41" t="s">
        <v>3</v>
      </c>
      <c r="K417" s="41" t="s">
        <v>3</v>
      </c>
      <c r="L417" s="41" t="s">
        <v>3</v>
      </c>
      <c r="M417" s="41" t="str">
        <f t="shared" si="6"/>
        <v>IfcSpaceHeaterTypeEnum  some  RADIATOR</v>
      </c>
      <c r="N417" s="37" t="str">
        <f>_xlfn.CONCAT("Conceitos: ", B417)</f>
        <v>Conceitos: Aquecedores</v>
      </c>
      <c r="O417" s="37" t="str">
        <f>_xlfn.CONCAT(C417," ")</f>
        <v xml:space="preserve">IfcDistributionFlowElement </v>
      </c>
      <c r="P417" s="37" t="str">
        <f>_xlfn.CONCAT(D417," ")</f>
        <v xml:space="preserve">IfcFlowTerminal </v>
      </c>
      <c r="Q417" s="65" t="str">
        <f>_xlfn.CONCAT(E417," ")</f>
        <v xml:space="preserve">IfcSpaceHeater </v>
      </c>
      <c r="R417" s="63" t="str">
        <f>_xlfn.CONCAT(F417, )</f>
        <v>IfcSpaceHeaterTypeEnum</v>
      </c>
      <c r="S417" s="63" t="str">
        <f>_xlfn.CONCAT(G417, )</f>
        <v>RADIATOR</v>
      </c>
      <c r="T417" s="37" t="str">
        <f>_xlfn.CONCAT(SUBSTITUTE(N417, "null", " ")," ",SUBSTITUTE(O417, "null", " ")," ",SUBSTITUTE(P417, "null", " ")," ",SUBSTITUTE(Q417, "null", " ")," ", SUBSTITUTE(R417, "null", " ")," ", SUBSTITUTE(S417, "null", " "))</f>
        <v>Conceitos: Aquecedores IfcDistributionFlowElement  IfcFlowTerminal  IfcSpaceHeater  IfcSpaceHeaterTypeEnum RADIATOR</v>
      </c>
      <c r="U417" s="37" t="str">
        <f>_xlfn.CONCAT("Consultar  ",V417)</f>
        <v>Consultar  -</v>
      </c>
      <c r="V417" s="64" t="s">
        <v>27</v>
      </c>
      <c r="W417" s="64" t="s">
        <v>27</v>
      </c>
      <c r="X417" s="72" t="str">
        <f>_xlfn.CONCAT("IFC4X3ADD2-key_",A417)</f>
        <v>IFC4X3ADD2-key_484</v>
      </c>
    </row>
    <row r="418" spans="1:24" ht="7.8" customHeight="1" x14ac:dyDescent="0.15">
      <c r="A418" s="68">
        <v>485</v>
      </c>
      <c r="B418" s="69" t="s">
        <v>811</v>
      </c>
      <c r="C418" s="69" t="s">
        <v>253</v>
      </c>
      <c r="D418" s="69" t="s">
        <v>332</v>
      </c>
      <c r="E418" s="70" t="s">
        <v>812</v>
      </c>
      <c r="F418" s="70" t="s">
        <v>813</v>
      </c>
      <c r="G418" s="70" t="s">
        <v>814</v>
      </c>
      <c r="H418" s="42" t="s">
        <v>3</v>
      </c>
      <c r="I418" s="42" t="s">
        <v>3</v>
      </c>
      <c r="J418" s="41" t="s">
        <v>3</v>
      </c>
      <c r="K418" s="41" t="s">
        <v>3</v>
      </c>
      <c r="L418" s="41" t="s">
        <v>3</v>
      </c>
      <c r="M418" s="41" t="str">
        <f t="shared" si="6"/>
        <v>IfcStackTerminalTypeEnum  some  BIRDCAGE</v>
      </c>
      <c r="N418" s="37" t="str">
        <f>_xlfn.CONCAT("Conceitos: ", B418)</f>
        <v>Conceitos: Empilhadeiras</v>
      </c>
      <c r="O418" s="37" t="str">
        <f>_xlfn.CONCAT(C418," ")</f>
        <v xml:space="preserve">IfcDistributionFlowElement </v>
      </c>
      <c r="P418" s="37" t="str">
        <f>_xlfn.CONCAT(D418," ")</f>
        <v xml:space="preserve">IfcFlowTerminal </v>
      </c>
      <c r="Q418" s="65" t="str">
        <f>_xlfn.CONCAT(E418," ")</f>
        <v xml:space="preserve">IfcStackTerminal </v>
      </c>
      <c r="R418" s="63" t="str">
        <f>_xlfn.CONCAT(F418, )</f>
        <v>IfcStackTerminalTypeEnum</v>
      </c>
      <c r="S418" s="63" t="str">
        <f>_xlfn.CONCAT(G418, )</f>
        <v>BIRDCAGE</v>
      </c>
      <c r="T418" s="37" t="str">
        <f>_xlfn.CONCAT(SUBSTITUTE(N418, "null", " ")," ",SUBSTITUTE(O418, "null", " ")," ",SUBSTITUTE(P418, "null", " ")," ",SUBSTITUTE(Q418, "null", " ")," ", SUBSTITUTE(R418, "null", " ")," ", SUBSTITUTE(S418, "null", " "))</f>
        <v>Conceitos: Empilhadeiras IfcDistributionFlowElement  IfcFlowTerminal  IfcStackTerminal  IfcStackTerminalTypeEnum BIRDCAGE</v>
      </c>
      <c r="U418" s="37" t="str">
        <f>_xlfn.CONCAT("Consultar  ",V418)</f>
        <v>Consultar  -</v>
      </c>
      <c r="V418" s="64" t="s">
        <v>27</v>
      </c>
      <c r="W418" s="64" t="s">
        <v>27</v>
      </c>
      <c r="X418" s="72" t="str">
        <f>_xlfn.CONCAT("IFC4X3ADD2-key_",A418)</f>
        <v>IFC4X3ADD2-key_485</v>
      </c>
    </row>
    <row r="419" spans="1:24" ht="7.8" customHeight="1" x14ac:dyDescent="0.15">
      <c r="A419" s="68">
        <v>486</v>
      </c>
      <c r="B419" s="69" t="s">
        <v>811</v>
      </c>
      <c r="C419" s="69" t="s">
        <v>253</v>
      </c>
      <c r="D419" s="69" t="s">
        <v>332</v>
      </c>
      <c r="E419" s="70" t="s">
        <v>812</v>
      </c>
      <c r="F419" s="70" t="s">
        <v>813</v>
      </c>
      <c r="G419" s="70" t="s">
        <v>815</v>
      </c>
      <c r="H419" s="42" t="s">
        <v>3</v>
      </c>
      <c r="I419" s="42" t="s">
        <v>3</v>
      </c>
      <c r="J419" s="41" t="s">
        <v>3</v>
      </c>
      <c r="K419" s="41" t="s">
        <v>3</v>
      </c>
      <c r="L419" s="41" t="s">
        <v>3</v>
      </c>
      <c r="M419" s="41" t="str">
        <f t="shared" si="6"/>
        <v>IfcStackTerminalTypeEnum  some  COWL</v>
      </c>
      <c r="N419" s="37" t="str">
        <f>_xlfn.CONCAT("Conceitos: ", B419)</f>
        <v>Conceitos: Empilhadeiras</v>
      </c>
      <c r="O419" s="37" t="str">
        <f>_xlfn.CONCAT(C419," ")</f>
        <v xml:space="preserve">IfcDistributionFlowElement </v>
      </c>
      <c r="P419" s="37" t="str">
        <f>_xlfn.CONCAT(D419," ")</f>
        <v xml:space="preserve">IfcFlowTerminal </v>
      </c>
      <c r="Q419" s="65" t="str">
        <f>_xlfn.CONCAT(E419," ")</f>
        <v xml:space="preserve">IfcStackTerminal </v>
      </c>
      <c r="R419" s="63" t="str">
        <f>_xlfn.CONCAT(F419, )</f>
        <v>IfcStackTerminalTypeEnum</v>
      </c>
      <c r="S419" s="63" t="str">
        <f>_xlfn.CONCAT(G419, )</f>
        <v>COWL</v>
      </c>
      <c r="T419" s="37" t="str">
        <f>_xlfn.CONCAT(SUBSTITUTE(N419, "null", " ")," ",SUBSTITUTE(O419, "null", " ")," ",SUBSTITUTE(P419, "null", " ")," ",SUBSTITUTE(Q419, "null", " ")," ", SUBSTITUTE(R419, "null", " ")," ", SUBSTITUTE(S419, "null", " "))</f>
        <v>Conceitos: Empilhadeiras IfcDistributionFlowElement  IfcFlowTerminal  IfcStackTerminal  IfcStackTerminalTypeEnum COWL</v>
      </c>
      <c r="U419" s="37" t="str">
        <f>_xlfn.CONCAT("Consultar  ",V419)</f>
        <v>Consultar  -</v>
      </c>
      <c r="V419" s="64" t="s">
        <v>27</v>
      </c>
      <c r="W419" s="64" t="s">
        <v>27</v>
      </c>
      <c r="X419" s="72" t="str">
        <f>_xlfn.CONCAT("IFC4X3ADD2-key_",A419)</f>
        <v>IFC4X3ADD2-key_486</v>
      </c>
    </row>
    <row r="420" spans="1:24" ht="7.8" customHeight="1" x14ac:dyDescent="0.15">
      <c r="A420" s="68">
        <v>487</v>
      </c>
      <c r="B420" s="69" t="s">
        <v>811</v>
      </c>
      <c r="C420" s="69" t="s">
        <v>253</v>
      </c>
      <c r="D420" s="69" t="s">
        <v>332</v>
      </c>
      <c r="E420" s="70" t="s">
        <v>812</v>
      </c>
      <c r="F420" s="70" t="s">
        <v>813</v>
      </c>
      <c r="G420" s="70" t="s">
        <v>816</v>
      </c>
      <c r="H420" s="42" t="s">
        <v>3</v>
      </c>
      <c r="I420" s="42" t="s">
        <v>3</v>
      </c>
      <c r="J420" s="41" t="s">
        <v>3</v>
      </c>
      <c r="K420" s="41" t="s">
        <v>3</v>
      </c>
      <c r="L420" s="41" t="s">
        <v>3</v>
      </c>
      <c r="M420" s="41" t="str">
        <f t="shared" si="6"/>
        <v>IfcStackTerminalTypeEnum  some  RAINWATERHOPPER</v>
      </c>
      <c r="N420" s="37" t="str">
        <f>_xlfn.CONCAT("Conceitos: ", B420)</f>
        <v>Conceitos: Empilhadeiras</v>
      </c>
      <c r="O420" s="37" t="str">
        <f>_xlfn.CONCAT(C420," ")</f>
        <v xml:space="preserve">IfcDistributionFlowElement </v>
      </c>
      <c r="P420" s="37" t="str">
        <f>_xlfn.CONCAT(D420," ")</f>
        <v xml:space="preserve">IfcFlowTerminal </v>
      </c>
      <c r="Q420" s="65" t="str">
        <f>_xlfn.CONCAT(E420," ")</f>
        <v xml:space="preserve">IfcStackTerminal </v>
      </c>
      <c r="R420" s="63" t="str">
        <f>_xlfn.CONCAT(F420, )</f>
        <v>IfcStackTerminalTypeEnum</v>
      </c>
      <c r="S420" s="63" t="str">
        <f>_xlfn.CONCAT(G420, )</f>
        <v>RAINWATERHOPPER</v>
      </c>
      <c r="T420" s="37" t="str">
        <f>_xlfn.CONCAT(SUBSTITUTE(N420, "null", " ")," ",SUBSTITUTE(O420, "null", " ")," ",SUBSTITUTE(P420, "null", " ")," ",SUBSTITUTE(Q420, "null", " ")," ", SUBSTITUTE(R420, "null", " ")," ", SUBSTITUTE(S420, "null", " "))</f>
        <v>Conceitos: Empilhadeiras IfcDistributionFlowElement  IfcFlowTerminal  IfcStackTerminal  IfcStackTerminalTypeEnum RAINWATERHOPPER</v>
      </c>
      <c r="U420" s="37" t="str">
        <f>_xlfn.CONCAT("Consultar  ",V420)</f>
        <v>Consultar  -</v>
      </c>
      <c r="V420" s="64" t="s">
        <v>27</v>
      </c>
      <c r="W420" s="64" t="s">
        <v>27</v>
      </c>
      <c r="X420" s="72" t="str">
        <f>_xlfn.CONCAT("IFC4X3ADD2-key_",A420)</f>
        <v>IFC4X3ADD2-key_487</v>
      </c>
    </row>
    <row r="421" spans="1:24" ht="7.8" customHeight="1" x14ac:dyDescent="0.15">
      <c r="A421" s="68">
        <v>488</v>
      </c>
      <c r="B421" s="69" t="s">
        <v>817</v>
      </c>
      <c r="C421" s="69" t="s">
        <v>253</v>
      </c>
      <c r="D421" s="69" t="s">
        <v>340</v>
      </c>
      <c r="E421" s="70" t="s">
        <v>818</v>
      </c>
      <c r="F421" s="70" t="s">
        <v>819</v>
      </c>
      <c r="G421" s="70" t="s">
        <v>820</v>
      </c>
      <c r="H421" s="42" t="s">
        <v>3</v>
      </c>
      <c r="I421" s="42" t="s">
        <v>3</v>
      </c>
      <c r="J421" s="41" t="s">
        <v>3</v>
      </c>
      <c r="K421" s="41" t="s">
        <v>3</v>
      </c>
      <c r="L421" s="41" t="s">
        <v>3</v>
      </c>
      <c r="M421" s="41" t="str">
        <f t="shared" si="6"/>
        <v>IfcSwitchingDeviceTypeEnum  some  CONTACTOR</v>
      </c>
      <c r="N421" s="37" t="str">
        <f>_xlfn.CONCAT("Conceitos: ", B421)</f>
        <v>Conceitos: Interruptores</v>
      </c>
      <c r="O421" s="37" t="str">
        <f>_xlfn.CONCAT(C421," ")</f>
        <v xml:space="preserve">IfcDistributionFlowElement </v>
      </c>
      <c r="P421" s="37" t="str">
        <f>_xlfn.CONCAT(D421," ")</f>
        <v xml:space="preserve">IfcFlowController </v>
      </c>
      <c r="Q421" s="65" t="str">
        <f>_xlfn.CONCAT(E421," ")</f>
        <v xml:space="preserve">IfcSwitchingDevice </v>
      </c>
      <c r="R421" s="63" t="str">
        <f>_xlfn.CONCAT(F421, )</f>
        <v>IfcSwitchingDeviceTypeEnum</v>
      </c>
      <c r="S421" s="63" t="str">
        <f>_xlfn.CONCAT(G421, )</f>
        <v>CONTACTOR</v>
      </c>
      <c r="T421" s="37" t="str">
        <f>_xlfn.CONCAT(SUBSTITUTE(N421, "null", " ")," ",SUBSTITUTE(O421, "null", " ")," ",SUBSTITUTE(P421, "null", " ")," ",SUBSTITUTE(Q421, "null", " ")," ", SUBSTITUTE(R421, "null", " ")," ", SUBSTITUTE(S421, "null", " "))</f>
        <v>Conceitos: Interruptores IfcDistributionFlowElement  IfcFlowController  IfcSwitchingDevice  IfcSwitchingDeviceTypeEnum CONTACTOR</v>
      </c>
      <c r="U421" s="37" t="str">
        <f>_xlfn.CONCAT("Consultar  ",V421)</f>
        <v>Consultar  -</v>
      </c>
      <c r="V421" s="64" t="s">
        <v>27</v>
      </c>
      <c r="W421" s="64" t="s">
        <v>27</v>
      </c>
      <c r="X421" s="72" t="str">
        <f>_xlfn.CONCAT("IFC4X3ADD2-key_",A421)</f>
        <v>IFC4X3ADD2-key_488</v>
      </c>
    </row>
    <row r="422" spans="1:24" ht="7.8" customHeight="1" x14ac:dyDescent="0.15">
      <c r="A422" s="68">
        <v>489</v>
      </c>
      <c r="B422" s="69" t="s">
        <v>817</v>
      </c>
      <c r="C422" s="69" t="s">
        <v>253</v>
      </c>
      <c r="D422" s="69" t="s">
        <v>340</v>
      </c>
      <c r="E422" s="70" t="s">
        <v>818</v>
      </c>
      <c r="F422" s="70" t="s">
        <v>819</v>
      </c>
      <c r="G422" s="70" t="s">
        <v>821</v>
      </c>
      <c r="H422" s="42" t="s">
        <v>3</v>
      </c>
      <c r="I422" s="42" t="s">
        <v>3</v>
      </c>
      <c r="J422" s="41" t="s">
        <v>3</v>
      </c>
      <c r="K422" s="41" t="s">
        <v>3</v>
      </c>
      <c r="L422" s="41" t="s">
        <v>3</v>
      </c>
      <c r="M422" s="41" t="str">
        <f t="shared" si="6"/>
        <v>IfcSwitchingDeviceTypeEnum  some  DIMMERSWITCH</v>
      </c>
      <c r="N422" s="37" t="str">
        <f>_xlfn.CONCAT("Conceitos: ", B422)</f>
        <v>Conceitos: Interruptores</v>
      </c>
      <c r="O422" s="37" t="str">
        <f>_xlfn.CONCAT(C422," ")</f>
        <v xml:space="preserve">IfcDistributionFlowElement </v>
      </c>
      <c r="P422" s="37" t="str">
        <f>_xlfn.CONCAT(D422," ")</f>
        <v xml:space="preserve">IfcFlowController </v>
      </c>
      <c r="Q422" s="65" t="str">
        <f>_xlfn.CONCAT(E422," ")</f>
        <v xml:space="preserve">IfcSwitchingDevice </v>
      </c>
      <c r="R422" s="63" t="str">
        <f>_xlfn.CONCAT(F422, )</f>
        <v>IfcSwitchingDeviceTypeEnum</v>
      </c>
      <c r="S422" s="63" t="str">
        <f>_xlfn.CONCAT(G422, )</f>
        <v>DIMMERSWITCH</v>
      </c>
      <c r="T422" s="37" t="str">
        <f>_xlfn.CONCAT(SUBSTITUTE(N422, "null", " ")," ",SUBSTITUTE(O422, "null", " ")," ",SUBSTITUTE(P422, "null", " ")," ",SUBSTITUTE(Q422, "null", " ")," ", SUBSTITUTE(R422, "null", " ")," ", SUBSTITUTE(S422, "null", " "))</f>
        <v>Conceitos: Interruptores IfcDistributionFlowElement  IfcFlowController  IfcSwitchingDevice  IfcSwitchingDeviceTypeEnum DIMMERSWITCH</v>
      </c>
      <c r="U422" s="37" t="str">
        <f>_xlfn.CONCAT("Consultar  ",V422)</f>
        <v>Consultar  -</v>
      </c>
      <c r="V422" s="64" t="s">
        <v>27</v>
      </c>
      <c r="W422" s="64" t="s">
        <v>27</v>
      </c>
      <c r="X422" s="72" t="str">
        <f>_xlfn.CONCAT("IFC4X3ADD2-key_",A422)</f>
        <v>IFC4X3ADD2-key_489</v>
      </c>
    </row>
    <row r="423" spans="1:24" ht="7.8" customHeight="1" x14ac:dyDescent="0.15">
      <c r="A423" s="68">
        <v>490</v>
      </c>
      <c r="B423" s="69" t="s">
        <v>817</v>
      </c>
      <c r="C423" s="69" t="s">
        <v>253</v>
      </c>
      <c r="D423" s="69" t="s">
        <v>340</v>
      </c>
      <c r="E423" s="70" t="s">
        <v>818</v>
      </c>
      <c r="F423" s="70" t="s">
        <v>819</v>
      </c>
      <c r="G423" s="70" t="s">
        <v>822</v>
      </c>
      <c r="H423" s="42" t="s">
        <v>3</v>
      </c>
      <c r="I423" s="42" t="s">
        <v>3</v>
      </c>
      <c r="J423" s="41" t="s">
        <v>3</v>
      </c>
      <c r="K423" s="41" t="s">
        <v>3</v>
      </c>
      <c r="L423" s="41" t="s">
        <v>3</v>
      </c>
      <c r="M423" s="41" t="str">
        <f t="shared" si="6"/>
        <v>IfcSwitchingDeviceTypeEnum  some  EMERGENCYSTOP</v>
      </c>
      <c r="N423" s="37" t="str">
        <f>_xlfn.CONCAT("Conceitos: ", B423)</f>
        <v>Conceitos: Interruptores</v>
      </c>
      <c r="O423" s="37" t="str">
        <f>_xlfn.CONCAT(C423," ")</f>
        <v xml:space="preserve">IfcDistributionFlowElement </v>
      </c>
      <c r="P423" s="37" t="str">
        <f>_xlfn.CONCAT(D423," ")</f>
        <v xml:space="preserve">IfcFlowController </v>
      </c>
      <c r="Q423" s="65" t="str">
        <f>_xlfn.CONCAT(E423," ")</f>
        <v xml:space="preserve">IfcSwitchingDevice </v>
      </c>
      <c r="R423" s="63" t="str">
        <f>_xlfn.CONCAT(F423, )</f>
        <v>IfcSwitchingDeviceTypeEnum</v>
      </c>
      <c r="S423" s="63" t="str">
        <f>_xlfn.CONCAT(G423, )</f>
        <v>EMERGENCYSTOP</v>
      </c>
      <c r="T423" s="37" t="str">
        <f>_xlfn.CONCAT(SUBSTITUTE(N423, "null", " ")," ",SUBSTITUTE(O423, "null", " ")," ",SUBSTITUTE(P423, "null", " ")," ",SUBSTITUTE(Q423, "null", " ")," ", SUBSTITUTE(R423, "null", " ")," ", SUBSTITUTE(S423, "null", " "))</f>
        <v>Conceitos: Interruptores IfcDistributionFlowElement  IfcFlowController  IfcSwitchingDevice  IfcSwitchingDeviceTypeEnum EMERGENCYSTOP</v>
      </c>
      <c r="U423" s="37" t="str">
        <f>_xlfn.CONCAT("Consultar  ",V423)</f>
        <v>Consultar  -</v>
      </c>
      <c r="V423" s="64" t="s">
        <v>27</v>
      </c>
      <c r="W423" s="64" t="s">
        <v>27</v>
      </c>
      <c r="X423" s="72" t="str">
        <f>_xlfn.CONCAT("IFC4X3ADD2-key_",A423)</f>
        <v>IFC4X3ADD2-key_490</v>
      </c>
    </row>
    <row r="424" spans="1:24" ht="7.8" customHeight="1" x14ac:dyDescent="0.15">
      <c r="A424" s="68">
        <v>491</v>
      </c>
      <c r="B424" s="69" t="s">
        <v>817</v>
      </c>
      <c r="C424" s="69" t="s">
        <v>253</v>
      </c>
      <c r="D424" s="69" t="s">
        <v>340</v>
      </c>
      <c r="E424" s="70" t="s">
        <v>818</v>
      </c>
      <c r="F424" s="70" t="s">
        <v>819</v>
      </c>
      <c r="G424" s="70" t="s">
        <v>823</v>
      </c>
      <c r="H424" s="42" t="s">
        <v>3</v>
      </c>
      <c r="I424" s="42" t="s">
        <v>3</v>
      </c>
      <c r="J424" s="41" t="s">
        <v>3</v>
      </c>
      <c r="K424" s="41" t="s">
        <v>3</v>
      </c>
      <c r="L424" s="41" t="s">
        <v>3</v>
      </c>
      <c r="M424" s="41" t="str">
        <f t="shared" si="6"/>
        <v>IfcSwitchingDeviceTypeEnum  some  KEYPAD</v>
      </c>
      <c r="N424" s="37" t="str">
        <f>_xlfn.CONCAT("Conceitos: ", B424)</f>
        <v>Conceitos: Interruptores</v>
      </c>
      <c r="O424" s="37" t="str">
        <f>_xlfn.CONCAT(C424," ")</f>
        <v xml:space="preserve">IfcDistributionFlowElement </v>
      </c>
      <c r="P424" s="37" t="str">
        <f>_xlfn.CONCAT(D424," ")</f>
        <v xml:space="preserve">IfcFlowController </v>
      </c>
      <c r="Q424" s="65" t="str">
        <f>_xlfn.CONCAT(E424," ")</f>
        <v xml:space="preserve">IfcSwitchingDevice </v>
      </c>
      <c r="R424" s="63" t="str">
        <f>_xlfn.CONCAT(F424, )</f>
        <v>IfcSwitchingDeviceTypeEnum</v>
      </c>
      <c r="S424" s="63" t="str">
        <f>_xlfn.CONCAT(G424, )</f>
        <v>KEYPAD</v>
      </c>
      <c r="T424" s="37" t="str">
        <f>_xlfn.CONCAT(SUBSTITUTE(N424, "null", " ")," ",SUBSTITUTE(O424, "null", " ")," ",SUBSTITUTE(P424, "null", " ")," ",SUBSTITUTE(Q424, "null", " ")," ", SUBSTITUTE(R424, "null", " ")," ", SUBSTITUTE(S424, "null", " "))</f>
        <v>Conceitos: Interruptores IfcDistributionFlowElement  IfcFlowController  IfcSwitchingDevice  IfcSwitchingDeviceTypeEnum KEYPAD</v>
      </c>
      <c r="U424" s="37" t="str">
        <f>_xlfn.CONCAT("Consultar  ",V424)</f>
        <v>Consultar  -</v>
      </c>
      <c r="V424" s="64" t="s">
        <v>27</v>
      </c>
      <c r="W424" s="64" t="s">
        <v>27</v>
      </c>
      <c r="X424" s="72" t="str">
        <f>_xlfn.CONCAT("IFC4X3ADD2-key_",A424)</f>
        <v>IFC4X3ADD2-key_491</v>
      </c>
    </row>
    <row r="425" spans="1:24" ht="7.8" customHeight="1" x14ac:dyDescent="0.15">
      <c r="A425" s="68">
        <v>492</v>
      </c>
      <c r="B425" s="69" t="s">
        <v>817</v>
      </c>
      <c r="C425" s="69" t="s">
        <v>253</v>
      </c>
      <c r="D425" s="69" t="s">
        <v>340</v>
      </c>
      <c r="E425" s="70" t="s">
        <v>818</v>
      </c>
      <c r="F425" s="70" t="s">
        <v>819</v>
      </c>
      <c r="G425" s="70" t="s">
        <v>824</v>
      </c>
      <c r="H425" s="42" t="s">
        <v>3</v>
      </c>
      <c r="I425" s="42" t="s">
        <v>3</v>
      </c>
      <c r="J425" s="41" t="s">
        <v>3</v>
      </c>
      <c r="K425" s="41" t="s">
        <v>3</v>
      </c>
      <c r="L425" s="41" t="s">
        <v>3</v>
      </c>
      <c r="M425" s="41" t="str">
        <f t="shared" si="6"/>
        <v>IfcSwitchingDeviceTypeEnum  some  MOMENTARYSWITCH</v>
      </c>
      <c r="N425" s="37" t="str">
        <f>_xlfn.CONCAT("Conceitos: ", B425)</f>
        <v>Conceitos: Interruptores</v>
      </c>
      <c r="O425" s="37" t="str">
        <f>_xlfn.CONCAT(C425," ")</f>
        <v xml:space="preserve">IfcDistributionFlowElement </v>
      </c>
      <c r="P425" s="37" t="str">
        <f>_xlfn.CONCAT(D425," ")</f>
        <v xml:space="preserve">IfcFlowController </v>
      </c>
      <c r="Q425" s="65" t="str">
        <f>_xlfn.CONCAT(E425," ")</f>
        <v xml:space="preserve">IfcSwitchingDevice </v>
      </c>
      <c r="R425" s="63" t="str">
        <f>_xlfn.CONCAT(F425, )</f>
        <v>IfcSwitchingDeviceTypeEnum</v>
      </c>
      <c r="S425" s="63" t="str">
        <f>_xlfn.CONCAT(G425, )</f>
        <v>MOMENTARYSWITCH</v>
      </c>
      <c r="T425" s="37" t="str">
        <f>_xlfn.CONCAT(SUBSTITUTE(N425, "null", " ")," ",SUBSTITUTE(O425, "null", " ")," ",SUBSTITUTE(P425, "null", " ")," ",SUBSTITUTE(Q425, "null", " ")," ", SUBSTITUTE(R425, "null", " ")," ", SUBSTITUTE(S425, "null", " "))</f>
        <v>Conceitos: Interruptores IfcDistributionFlowElement  IfcFlowController  IfcSwitchingDevice  IfcSwitchingDeviceTypeEnum MOMENTARYSWITCH</v>
      </c>
      <c r="U425" s="37" t="str">
        <f>_xlfn.CONCAT("Consultar  ",V425)</f>
        <v>Consultar  -</v>
      </c>
      <c r="V425" s="64" t="s">
        <v>27</v>
      </c>
      <c r="W425" s="64" t="s">
        <v>27</v>
      </c>
      <c r="X425" s="72" t="str">
        <f>_xlfn.CONCAT("IFC4X3ADD2-key_",A425)</f>
        <v>IFC4X3ADD2-key_492</v>
      </c>
    </row>
    <row r="426" spans="1:24" ht="7.8" customHeight="1" x14ac:dyDescent="0.15">
      <c r="A426" s="68">
        <v>493</v>
      </c>
      <c r="B426" s="69" t="s">
        <v>817</v>
      </c>
      <c r="C426" s="69" t="s">
        <v>253</v>
      </c>
      <c r="D426" s="69" t="s">
        <v>340</v>
      </c>
      <c r="E426" s="70" t="s">
        <v>818</v>
      </c>
      <c r="F426" s="70" t="s">
        <v>819</v>
      </c>
      <c r="G426" s="70" t="s">
        <v>825</v>
      </c>
      <c r="H426" s="42" t="s">
        <v>3</v>
      </c>
      <c r="I426" s="42" t="s">
        <v>3</v>
      </c>
      <c r="J426" s="41" t="s">
        <v>3</v>
      </c>
      <c r="K426" s="41" t="s">
        <v>3</v>
      </c>
      <c r="L426" s="41" t="s">
        <v>3</v>
      </c>
      <c r="M426" s="41" t="str">
        <f t="shared" si="6"/>
        <v>IfcSwitchingDeviceTypeEnum  some  SELECTORSWITCH</v>
      </c>
      <c r="N426" s="37" t="str">
        <f>_xlfn.CONCAT("Conceitos: ", B426)</f>
        <v>Conceitos: Interruptores</v>
      </c>
      <c r="O426" s="37" t="str">
        <f>_xlfn.CONCAT(C426," ")</f>
        <v xml:space="preserve">IfcDistributionFlowElement </v>
      </c>
      <c r="P426" s="37" t="str">
        <f>_xlfn.CONCAT(D426," ")</f>
        <v xml:space="preserve">IfcFlowController </v>
      </c>
      <c r="Q426" s="65" t="str">
        <f>_xlfn.CONCAT(E426," ")</f>
        <v xml:space="preserve">IfcSwitchingDevice </v>
      </c>
      <c r="R426" s="63" t="str">
        <f>_xlfn.CONCAT(F426, )</f>
        <v>IfcSwitchingDeviceTypeEnum</v>
      </c>
      <c r="S426" s="63" t="str">
        <f>_xlfn.CONCAT(G426, )</f>
        <v>SELECTORSWITCH</v>
      </c>
      <c r="T426" s="37" t="str">
        <f>_xlfn.CONCAT(SUBSTITUTE(N426, "null", " ")," ",SUBSTITUTE(O426, "null", " ")," ",SUBSTITUTE(P426, "null", " ")," ",SUBSTITUTE(Q426, "null", " ")," ", SUBSTITUTE(R426, "null", " ")," ", SUBSTITUTE(S426, "null", " "))</f>
        <v>Conceitos: Interruptores IfcDistributionFlowElement  IfcFlowController  IfcSwitchingDevice  IfcSwitchingDeviceTypeEnum SELECTORSWITCH</v>
      </c>
      <c r="U426" s="37" t="str">
        <f>_xlfn.CONCAT("Consultar  ",V426)</f>
        <v>Consultar  -</v>
      </c>
      <c r="V426" s="64" t="s">
        <v>27</v>
      </c>
      <c r="W426" s="64" t="s">
        <v>27</v>
      </c>
      <c r="X426" s="72" t="str">
        <f>_xlfn.CONCAT("IFC4X3ADD2-key_",A426)</f>
        <v>IFC4X3ADD2-key_493</v>
      </c>
    </row>
    <row r="427" spans="1:24" ht="7.8" customHeight="1" x14ac:dyDescent="0.15">
      <c r="A427" s="68">
        <v>494</v>
      </c>
      <c r="B427" s="69" t="s">
        <v>817</v>
      </c>
      <c r="C427" s="69" t="s">
        <v>253</v>
      </c>
      <c r="D427" s="69" t="s">
        <v>340</v>
      </c>
      <c r="E427" s="70" t="s">
        <v>818</v>
      </c>
      <c r="F427" s="70" t="s">
        <v>819</v>
      </c>
      <c r="G427" s="70" t="s">
        <v>826</v>
      </c>
      <c r="H427" s="42" t="s">
        <v>3</v>
      </c>
      <c r="I427" s="42" t="s">
        <v>3</v>
      </c>
      <c r="J427" s="41" t="s">
        <v>3</v>
      </c>
      <c r="K427" s="41" t="s">
        <v>3</v>
      </c>
      <c r="L427" s="41" t="s">
        <v>3</v>
      </c>
      <c r="M427" s="41" t="str">
        <f t="shared" si="6"/>
        <v>IfcSwitchingDeviceTypeEnum  some  STARTER</v>
      </c>
      <c r="N427" s="37" t="str">
        <f>_xlfn.CONCAT("Conceitos: ", B427)</f>
        <v>Conceitos: Interruptores</v>
      </c>
      <c r="O427" s="37" t="str">
        <f>_xlfn.CONCAT(C427," ")</f>
        <v xml:space="preserve">IfcDistributionFlowElement </v>
      </c>
      <c r="P427" s="37" t="str">
        <f>_xlfn.CONCAT(D427," ")</f>
        <v xml:space="preserve">IfcFlowController </v>
      </c>
      <c r="Q427" s="65" t="str">
        <f>_xlfn.CONCAT(E427," ")</f>
        <v xml:space="preserve">IfcSwitchingDevice </v>
      </c>
      <c r="R427" s="63" t="str">
        <f>_xlfn.CONCAT(F427, )</f>
        <v>IfcSwitchingDeviceTypeEnum</v>
      </c>
      <c r="S427" s="63" t="str">
        <f>_xlfn.CONCAT(G427, )</f>
        <v>STARTER</v>
      </c>
      <c r="T427" s="37" t="str">
        <f>_xlfn.CONCAT(SUBSTITUTE(N427, "null", " ")," ",SUBSTITUTE(O427, "null", " ")," ",SUBSTITUTE(P427, "null", " ")," ",SUBSTITUTE(Q427, "null", " ")," ", SUBSTITUTE(R427, "null", " ")," ", SUBSTITUTE(S427, "null", " "))</f>
        <v>Conceitos: Interruptores IfcDistributionFlowElement  IfcFlowController  IfcSwitchingDevice  IfcSwitchingDeviceTypeEnum STARTER</v>
      </c>
      <c r="U427" s="37" t="str">
        <f>_xlfn.CONCAT("Consultar  ",V427)</f>
        <v>Consultar  -</v>
      </c>
      <c r="V427" s="64" t="s">
        <v>27</v>
      </c>
      <c r="W427" s="64" t="s">
        <v>27</v>
      </c>
      <c r="X427" s="72" t="str">
        <f>_xlfn.CONCAT("IFC4X3ADD2-key_",A427)</f>
        <v>IFC4X3ADD2-key_494</v>
      </c>
    </row>
    <row r="428" spans="1:24" ht="7.8" customHeight="1" x14ac:dyDescent="0.15">
      <c r="A428" s="68">
        <v>495</v>
      </c>
      <c r="B428" s="69" t="s">
        <v>817</v>
      </c>
      <c r="C428" s="69" t="s">
        <v>253</v>
      </c>
      <c r="D428" s="69" t="s">
        <v>340</v>
      </c>
      <c r="E428" s="70" t="s">
        <v>818</v>
      </c>
      <c r="F428" s="70" t="s">
        <v>819</v>
      </c>
      <c r="G428" s="70" t="s">
        <v>827</v>
      </c>
      <c r="H428" s="42" t="s">
        <v>3</v>
      </c>
      <c r="I428" s="42" t="s">
        <v>3</v>
      </c>
      <c r="J428" s="41" t="s">
        <v>3</v>
      </c>
      <c r="K428" s="41" t="s">
        <v>3</v>
      </c>
      <c r="L428" s="41" t="s">
        <v>3</v>
      </c>
      <c r="M428" s="41" t="str">
        <f t="shared" si="6"/>
        <v>IfcSwitchingDeviceTypeEnum  some  START_AND_STOP_EQUIPMENT</v>
      </c>
      <c r="N428" s="37" t="str">
        <f>_xlfn.CONCAT("Conceitos: ", B428)</f>
        <v>Conceitos: Interruptores</v>
      </c>
      <c r="O428" s="37" t="str">
        <f>_xlfn.CONCAT(C428," ")</f>
        <v xml:space="preserve">IfcDistributionFlowElement </v>
      </c>
      <c r="P428" s="37" t="str">
        <f>_xlfn.CONCAT(D428," ")</f>
        <v xml:space="preserve">IfcFlowController </v>
      </c>
      <c r="Q428" s="65" t="str">
        <f>_xlfn.CONCAT(E428," ")</f>
        <v xml:space="preserve">IfcSwitchingDevice </v>
      </c>
      <c r="R428" s="63" t="str">
        <f>_xlfn.CONCAT(F428, )</f>
        <v>IfcSwitchingDeviceTypeEnum</v>
      </c>
      <c r="S428" s="63" t="str">
        <f>_xlfn.CONCAT(G428, )</f>
        <v>START_AND_STOP_EQUIPMENT</v>
      </c>
      <c r="T428" s="37" t="str">
        <f>_xlfn.CONCAT(SUBSTITUTE(N428, "null", " ")," ",SUBSTITUTE(O428, "null", " ")," ",SUBSTITUTE(P428, "null", " ")," ",SUBSTITUTE(Q428, "null", " ")," ", SUBSTITUTE(R428, "null", " ")," ", SUBSTITUTE(S428, "null", " "))</f>
        <v>Conceitos: Interruptores IfcDistributionFlowElement  IfcFlowController  IfcSwitchingDevice  IfcSwitchingDeviceTypeEnum START_AND_STOP_EQUIPMENT</v>
      </c>
      <c r="U428" s="37" t="str">
        <f>_xlfn.CONCAT("Consultar  ",V428)</f>
        <v>Consultar  -</v>
      </c>
      <c r="V428" s="64" t="s">
        <v>27</v>
      </c>
      <c r="W428" s="64" t="s">
        <v>27</v>
      </c>
      <c r="X428" s="72" t="str">
        <f>_xlfn.CONCAT("IFC4X3ADD2-key_",A428)</f>
        <v>IFC4X3ADD2-key_495</v>
      </c>
    </row>
    <row r="429" spans="1:24" ht="7.8" customHeight="1" x14ac:dyDescent="0.15">
      <c r="A429" s="68">
        <v>496</v>
      </c>
      <c r="B429" s="69" t="s">
        <v>817</v>
      </c>
      <c r="C429" s="69" t="s">
        <v>253</v>
      </c>
      <c r="D429" s="69" t="s">
        <v>340</v>
      </c>
      <c r="E429" s="70" t="s">
        <v>818</v>
      </c>
      <c r="F429" s="70" t="s">
        <v>819</v>
      </c>
      <c r="G429" s="70" t="s">
        <v>828</v>
      </c>
      <c r="H429" s="42" t="s">
        <v>3</v>
      </c>
      <c r="I429" s="42" t="s">
        <v>3</v>
      </c>
      <c r="J429" s="41" t="s">
        <v>3</v>
      </c>
      <c r="K429" s="41" t="s">
        <v>3</v>
      </c>
      <c r="L429" s="41" t="s">
        <v>3</v>
      </c>
      <c r="M429" s="41" t="str">
        <f t="shared" si="6"/>
        <v>IfcSwitchingDeviceTypeEnum  some  SWITCHDISCONNECTOR</v>
      </c>
      <c r="N429" s="37" t="str">
        <f>_xlfn.CONCAT("Conceitos: ", B429)</f>
        <v>Conceitos: Interruptores</v>
      </c>
      <c r="O429" s="37" t="str">
        <f>_xlfn.CONCAT(C429," ")</f>
        <v xml:space="preserve">IfcDistributionFlowElement </v>
      </c>
      <c r="P429" s="37" t="str">
        <f>_xlfn.CONCAT(D429," ")</f>
        <v xml:space="preserve">IfcFlowController </v>
      </c>
      <c r="Q429" s="65" t="str">
        <f>_xlfn.CONCAT(E429," ")</f>
        <v xml:space="preserve">IfcSwitchingDevice </v>
      </c>
      <c r="R429" s="63" t="str">
        <f>_xlfn.CONCAT(F429, )</f>
        <v>IfcSwitchingDeviceTypeEnum</v>
      </c>
      <c r="S429" s="63" t="str">
        <f>_xlfn.CONCAT(G429, )</f>
        <v>SWITCHDISCONNECTOR</v>
      </c>
      <c r="T429" s="37" t="str">
        <f>_xlfn.CONCAT(SUBSTITUTE(N429, "null", " ")," ",SUBSTITUTE(O429, "null", " ")," ",SUBSTITUTE(P429, "null", " ")," ",SUBSTITUTE(Q429, "null", " ")," ", SUBSTITUTE(R429, "null", " ")," ", SUBSTITUTE(S429, "null", " "))</f>
        <v>Conceitos: Interruptores IfcDistributionFlowElement  IfcFlowController  IfcSwitchingDevice  IfcSwitchingDeviceTypeEnum SWITCHDISCONNECTOR</v>
      </c>
      <c r="U429" s="37" t="str">
        <f>_xlfn.CONCAT("Consultar  ",V429)</f>
        <v>Consultar  -</v>
      </c>
      <c r="V429" s="64" t="s">
        <v>27</v>
      </c>
      <c r="W429" s="64" t="s">
        <v>27</v>
      </c>
      <c r="X429" s="72" t="str">
        <f>_xlfn.CONCAT("IFC4X3ADD2-key_",A429)</f>
        <v>IFC4X3ADD2-key_496</v>
      </c>
    </row>
    <row r="430" spans="1:24" ht="7.8" customHeight="1" x14ac:dyDescent="0.15">
      <c r="A430" s="68">
        <v>497</v>
      </c>
      <c r="B430" s="69" t="s">
        <v>817</v>
      </c>
      <c r="C430" s="69" t="s">
        <v>253</v>
      </c>
      <c r="D430" s="69" t="s">
        <v>340</v>
      </c>
      <c r="E430" s="70" t="s">
        <v>818</v>
      </c>
      <c r="F430" s="70" t="s">
        <v>819</v>
      </c>
      <c r="G430" s="70" t="s">
        <v>829</v>
      </c>
      <c r="H430" s="42" t="s">
        <v>3</v>
      </c>
      <c r="I430" s="42" t="s">
        <v>3</v>
      </c>
      <c r="J430" s="41" t="s">
        <v>3</v>
      </c>
      <c r="K430" s="41" t="s">
        <v>3</v>
      </c>
      <c r="L430" s="41" t="s">
        <v>3</v>
      </c>
      <c r="M430" s="41" t="str">
        <f t="shared" si="6"/>
        <v>IfcSwitchingDeviceTypeEnum  some  TOGGLESWITCH</v>
      </c>
      <c r="N430" s="37" t="str">
        <f>_xlfn.CONCAT("Conceitos: ", B430)</f>
        <v>Conceitos: Interruptores</v>
      </c>
      <c r="O430" s="37" t="str">
        <f>_xlfn.CONCAT(C430," ")</f>
        <v xml:space="preserve">IfcDistributionFlowElement </v>
      </c>
      <c r="P430" s="37" t="str">
        <f>_xlfn.CONCAT(D430," ")</f>
        <v xml:space="preserve">IfcFlowController </v>
      </c>
      <c r="Q430" s="65" t="str">
        <f>_xlfn.CONCAT(E430," ")</f>
        <v xml:space="preserve">IfcSwitchingDevice </v>
      </c>
      <c r="R430" s="63" t="str">
        <f>_xlfn.CONCAT(F430, )</f>
        <v>IfcSwitchingDeviceTypeEnum</v>
      </c>
      <c r="S430" s="63" t="str">
        <f>_xlfn.CONCAT(G430, )</f>
        <v>TOGGLESWITCH</v>
      </c>
      <c r="T430" s="37" t="str">
        <f>_xlfn.CONCAT(SUBSTITUTE(N430, "null", " ")," ",SUBSTITUTE(O430, "null", " ")," ",SUBSTITUTE(P430, "null", " ")," ",SUBSTITUTE(Q430, "null", " ")," ", SUBSTITUTE(R430, "null", " ")," ", SUBSTITUTE(S430, "null", " "))</f>
        <v>Conceitos: Interruptores IfcDistributionFlowElement  IfcFlowController  IfcSwitchingDevice  IfcSwitchingDeviceTypeEnum TOGGLESWITCH</v>
      </c>
      <c r="U430" s="37" t="str">
        <f>_xlfn.CONCAT("Consultar  ",V430)</f>
        <v>Consultar  -</v>
      </c>
      <c r="V430" s="64" t="s">
        <v>27</v>
      </c>
      <c r="W430" s="64" t="s">
        <v>27</v>
      </c>
      <c r="X430" s="72" t="str">
        <f>_xlfn.CONCAT("IFC4X3ADD2-key_",A430)</f>
        <v>IFC4X3ADD2-key_497</v>
      </c>
    </row>
    <row r="431" spans="1:24" ht="7.8" customHeight="1" x14ac:dyDescent="0.15">
      <c r="A431" s="68">
        <v>498</v>
      </c>
      <c r="B431" s="69" t="s">
        <v>830</v>
      </c>
      <c r="C431" s="69" t="s">
        <v>253</v>
      </c>
      <c r="D431" s="69" t="s">
        <v>572</v>
      </c>
      <c r="E431" s="70" t="s">
        <v>831</v>
      </c>
      <c r="F431" s="70" t="s">
        <v>832</v>
      </c>
      <c r="G431" s="70" t="s">
        <v>833</v>
      </c>
      <c r="H431" s="42" t="s">
        <v>3</v>
      </c>
      <c r="I431" s="42" t="s">
        <v>3</v>
      </c>
      <c r="J431" s="41" t="s">
        <v>3</v>
      </c>
      <c r="K431" s="41" t="s">
        <v>3</v>
      </c>
      <c r="L431" s="41" t="s">
        <v>3</v>
      </c>
      <c r="M431" s="41" t="str">
        <f t="shared" si="6"/>
        <v>IfcTankTypeEnum  some  BASIN</v>
      </c>
      <c r="N431" s="37" t="str">
        <f>_xlfn.CONCAT("Conceitos: ", B431)</f>
        <v>Conceitos: Tanques.de.Armazenamento</v>
      </c>
      <c r="O431" s="37" t="str">
        <f>_xlfn.CONCAT(C431," ")</f>
        <v xml:space="preserve">IfcDistributionFlowElement </v>
      </c>
      <c r="P431" s="37" t="str">
        <f>_xlfn.CONCAT(D431," ")</f>
        <v xml:space="preserve">IfcFlowStorageDevice </v>
      </c>
      <c r="Q431" s="65" t="str">
        <f>_xlfn.CONCAT(E431," ")</f>
        <v xml:space="preserve">IfcTank </v>
      </c>
      <c r="R431" s="63" t="str">
        <f>_xlfn.CONCAT(F431, )</f>
        <v>IfcTankTypeEnum</v>
      </c>
      <c r="S431" s="63" t="str">
        <f>_xlfn.CONCAT(G431, )</f>
        <v>BASIN</v>
      </c>
      <c r="T431" s="37" t="str">
        <f>_xlfn.CONCAT(SUBSTITUTE(N431, "null", " ")," ",SUBSTITUTE(O431, "null", " ")," ",SUBSTITUTE(P431, "null", " ")," ",SUBSTITUTE(Q431, "null", " ")," ", SUBSTITUTE(R431, "null", " ")," ", SUBSTITUTE(S431, "null", " "))</f>
        <v>Conceitos: Tanques.de.Armazenamento IfcDistributionFlowElement  IfcFlowStorageDevice  IfcTank  IfcTankTypeEnum BASIN</v>
      </c>
      <c r="U431" s="37" t="str">
        <f>_xlfn.CONCAT("Consultar  ",V431)</f>
        <v>Consultar  -</v>
      </c>
      <c r="V431" s="64" t="s">
        <v>27</v>
      </c>
      <c r="W431" s="64" t="s">
        <v>27</v>
      </c>
      <c r="X431" s="72" t="str">
        <f>_xlfn.CONCAT("IFC4X3ADD2-key_",A431)</f>
        <v>IFC4X3ADD2-key_498</v>
      </c>
    </row>
    <row r="432" spans="1:24" ht="7.8" customHeight="1" x14ac:dyDescent="0.15">
      <c r="A432" s="68">
        <v>499</v>
      </c>
      <c r="B432" s="69" t="s">
        <v>830</v>
      </c>
      <c r="C432" s="69" t="s">
        <v>253</v>
      </c>
      <c r="D432" s="69" t="s">
        <v>572</v>
      </c>
      <c r="E432" s="70" t="s">
        <v>831</v>
      </c>
      <c r="F432" s="70" t="s">
        <v>832</v>
      </c>
      <c r="G432" s="70" t="s">
        <v>834</v>
      </c>
      <c r="H432" s="42" t="s">
        <v>3</v>
      </c>
      <c r="I432" s="42" t="s">
        <v>3</v>
      </c>
      <c r="J432" s="41" t="s">
        <v>3</v>
      </c>
      <c r="K432" s="41" t="s">
        <v>3</v>
      </c>
      <c r="L432" s="41" t="s">
        <v>3</v>
      </c>
      <c r="M432" s="41" t="str">
        <f t="shared" si="6"/>
        <v>IfcTankTypeEnum  some  BREAKPRESSURE</v>
      </c>
      <c r="N432" s="37" t="str">
        <f>_xlfn.CONCAT("Conceitos: ", B432)</f>
        <v>Conceitos: Tanques.de.Armazenamento</v>
      </c>
      <c r="O432" s="37" t="str">
        <f>_xlfn.CONCAT(C432," ")</f>
        <v xml:space="preserve">IfcDistributionFlowElement </v>
      </c>
      <c r="P432" s="37" t="str">
        <f>_xlfn.CONCAT(D432," ")</f>
        <v xml:space="preserve">IfcFlowStorageDevice </v>
      </c>
      <c r="Q432" s="65" t="str">
        <f>_xlfn.CONCAT(E432," ")</f>
        <v xml:space="preserve">IfcTank </v>
      </c>
      <c r="R432" s="63" t="str">
        <f>_xlfn.CONCAT(F432, )</f>
        <v>IfcTankTypeEnum</v>
      </c>
      <c r="S432" s="63" t="str">
        <f>_xlfn.CONCAT(G432, )</f>
        <v>BREAKPRESSURE</v>
      </c>
      <c r="T432" s="37" t="str">
        <f>_xlfn.CONCAT(SUBSTITUTE(N432, "null", " ")," ",SUBSTITUTE(O432, "null", " ")," ",SUBSTITUTE(P432, "null", " ")," ",SUBSTITUTE(Q432, "null", " ")," ", SUBSTITUTE(R432, "null", " ")," ", SUBSTITUTE(S432, "null", " "))</f>
        <v>Conceitos: Tanques.de.Armazenamento IfcDistributionFlowElement  IfcFlowStorageDevice  IfcTank  IfcTankTypeEnum BREAKPRESSURE</v>
      </c>
      <c r="U432" s="37" t="str">
        <f>_xlfn.CONCAT("Consultar  ",V432)</f>
        <v>Consultar  -</v>
      </c>
      <c r="V432" s="64" t="s">
        <v>27</v>
      </c>
      <c r="W432" s="64" t="s">
        <v>27</v>
      </c>
      <c r="X432" s="72" t="str">
        <f>_xlfn.CONCAT("IFC4X3ADD2-key_",A432)</f>
        <v>IFC4X3ADD2-key_499</v>
      </c>
    </row>
    <row r="433" spans="1:24" ht="7.8" customHeight="1" x14ac:dyDescent="0.15">
      <c r="A433" s="68">
        <v>500</v>
      </c>
      <c r="B433" s="69" t="s">
        <v>830</v>
      </c>
      <c r="C433" s="69" t="s">
        <v>253</v>
      </c>
      <c r="D433" s="69" t="s">
        <v>572</v>
      </c>
      <c r="E433" s="70" t="s">
        <v>831</v>
      </c>
      <c r="F433" s="70" t="s">
        <v>832</v>
      </c>
      <c r="G433" s="70" t="s">
        <v>835</v>
      </c>
      <c r="H433" s="42" t="s">
        <v>3</v>
      </c>
      <c r="I433" s="42" t="s">
        <v>3</v>
      </c>
      <c r="J433" s="41" t="s">
        <v>3</v>
      </c>
      <c r="K433" s="41" t="s">
        <v>3</v>
      </c>
      <c r="L433" s="41" t="s">
        <v>3</v>
      </c>
      <c r="M433" s="41" t="str">
        <f t="shared" si="6"/>
        <v>IfcTankTypeEnum  some  EXPANSION</v>
      </c>
      <c r="N433" s="37" t="str">
        <f>_xlfn.CONCAT("Conceitos: ", B433)</f>
        <v>Conceitos: Tanques.de.Armazenamento</v>
      </c>
      <c r="O433" s="37" t="str">
        <f>_xlfn.CONCAT(C433," ")</f>
        <v xml:space="preserve">IfcDistributionFlowElement </v>
      </c>
      <c r="P433" s="37" t="str">
        <f>_xlfn.CONCAT(D433," ")</f>
        <v xml:space="preserve">IfcFlowStorageDevice </v>
      </c>
      <c r="Q433" s="65" t="str">
        <f>_xlfn.CONCAT(E433," ")</f>
        <v xml:space="preserve">IfcTank </v>
      </c>
      <c r="R433" s="63" t="str">
        <f>_xlfn.CONCAT(F433, )</f>
        <v>IfcTankTypeEnum</v>
      </c>
      <c r="S433" s="63" t="str">
        <f>_xlfn.CONCAT(G433, )</f>
        <v>EXPANSION</v>
      </c>
      <c r="T433" s="37" t="str">
        <f>_xlfn.CONCAT(SUBSTITUTE(N433, "null", " ")," ",SUBSTITUTE(O433, "null", " ")," ",SUBSTITUTE(P433, "null", " ")," ",SUBSTITUTE(Q433, "null", " ")," ", SUBSTITUTE(R433, "null", " ")," ", SUBSTITUTE(S433, "null", " "))</f>
        <v>Conceitos: Tanques.de.Armazenamento IfcDistributionFlowElement  IfcFlowStorageDevice  IfcTank  IfcTankTypeEnum EXPANSION</v>
      </c>
      <c r="U433" s="37" t="str">
        <f>_xlfn.CONCAT("Consultar  ",V433)</f>
        <v>Consultar  -</v>
      </c>
      <c r="V433" s="64" t="s">
        <v>27</v>
      </c>
      <c r="W433" s="64" t="s">
        <v>27</v>
      </c>
      <c r="X433" s="72" t="str">
        <f>_xlfn.CONCAT("IFC4X3ADD2-key_",A433)</f>
        <v>IFC4X3ADD2-key_500</v>
      </c>
    </row>
    <row r="434" spans="1:24" ht="7.8" customHeight="1" x14ac:dyDescent="0.15">
      <c r="A434" s="68">
        <v>501</v>
      </c>
      <c r="B434" s="69" t="s">
        <v>830</v>
      </c>
      <c r="C434" s="69" t="s">
        <v>253</v>
      </c>
      <c r="D434" s="69" t="s">
        <v>572</v>
      </c>
      <c r="E434" s="70" t="s">
        <v>831</v>
      </c>
      <c r="F434" s="70" t="s">
        <v>832</v>
      </c>
      <c r="G434" s="70" t="s">
        <v>836</v>
      </c>
      <c r="H434" s="42" t="s">
        <v>3</v>
      </c>
      <c r="I434" s="42" t="s">
        <v>3</v>
      </c>
      <c r="J434" s="41" t="s">
        <v>3</v>
      </c>
      <c r="K434" s="41" t="s">
        <v>3</v>
      </c>
      <c r="L434" s="41" t="s">
        <v>3</v>
      </c>
      <c r="M434" s="41" t="str">
        <f t="shared" si="6"/>
        <v>IfcTankTypeEnum  some  FEEDANDEXPANSION</v>
      </c>
      <c r="N434" s="37" t="str">
        <f>_xlfn.CONCAT("Conceitos: ", B434)</f>
        <v>Conceitos: Tanques.de.Armazenamento</v>
      </c>
      <c r="O434" s="37" t="str">
        <f>_xlfn.CONCAT(C434," ")</f>
        <v xml:space="preserve">IfcDistributionFlowElement </v>
      </c>
      <c r="P434" s="37" t="str">
        <f>_xlfn.CONCAT(D434," ")</f>
        <v xml:space="preserve">IfcFlowStorageDevice </v>
      </c>
      <c r="Q434" s="65" t="str">
        <f>_xlfn.CONCAT(E434," ")</f>
        <v xml:space="preserve">IfcTank </v>
      </c>
      <c r="R434" s="63" t="str">
        <f>_xlfn.CONCAT(F434, )</f>
        <v>IfcTankTypeEnum</v>
      </c>
      <c r="S434" s="63" t="str">
        <f>_xlfn.CONCAT(G434, )</f>
        <v>FEEDANDEXPANSION</v>
      </c>
      <c r="T434" s="37" t="str">
        <f>_xlfn.CONCAT(SUBSTITUTE(N434, "null", " ")," ",SUBSTITUTE(O434, "null", " ")," ",SUBSTITUTE(P434, "null", " ")," ",SUBSTITUTE(Q434, "null", " ")," ", SUBSTITUTE(R434, "null", " ")," ", SUBSTITUTE(S434, "null", " "))</f>
        <v>Conceitos: Tanques.de.Armazenamento IfcDistributionFlowElement  IfcFlowStorageDevice  IfcTank  IfcTankTypeEnum FEEDANDEXPANSION</v>
      </c>
      <c r="U434" s="37" t="str">
        <f>_xlfn.CONCAT("Consultar  ",V434)</f>
        <v>Consultar  -</v>
      </c>
      <c r="V434" s="64" t="s">
        <v>27</v>
      </c>
      <c r="W434" s="64" t="s">
        <v>27</v>
      </c>
      <c r="X434" s="72" t="str">
        <f>_xlfn.CONCAT("IFC4X3ADD2-key_",A434)</f>
        <v>IFC4X3ADD2-key_501</v>
      </c>
    </row>
    <row r="435" spans="1:24" ht="7.8" customHeight="1" x14ac:dyDescent="0.15">
      <c r="A435" s="68">
        <v>502</v>
      </c>
      <c r="B435" s="69" t="s">
        <v>830</v>
      </c>
      <c r="C435" s="69" t="s">
        <v>253</v>
      </c>
      <c r="D435" s="69" t="s">
        <v>572</v>
      </c>
      <c r="E435" s="70" t="s">
        <v>831</v>
      </c>
      <c r="F435" s="70" t="s">
        <v>832</v>
      </c>
      <c r="G435" s="70" t="s">
        <v>837</v>
      </c>
      <c r="H435" s="42" t="s">
        <v>3</v>
      </c>
      <c r="I435" s="42" t="s">
        <v>3</v>
      </c>
      <c r="J435" s="41" t="s">
        <v>3</v>
      </c>
      <c r="K435" s="41" t="s">
        <v>3</v>
      </c>
      <c r="L435" s="41" t="s">
        <v>3</v>
      </c>
      <c r="M435" s="41" t="str">
        <f t="shared" si="6"/>
        <v>IfcTankTypeEnum  some  OILRETENTIONTRAY</v>
      </c>
      <c r="N435" s="37" t="str">
        <f>_xlfn.CONCAT("Conceitos: ", B435)</f>
        <v>Conceitos: Tanques.de.Armazenamento</v>
      </c>
      <c r="O435" s="37" t="str">
        <f>_xlfn.CONCAT(C435," ")</f>
        <v xml:space="preserve">IfcDistributionFlowElement </v>
      </c>
      <c r="P435" s="37" t="str">
        <f>_xlfn.CONCAT(D435," ")</f>
        <v xml:space="preserve">IfcFlowStorageDevice </v>
      </c>
      <c r="Q435" s="65" t="str">
        <f>_xlfn.CONCAT(E435," ")</f>
        <v xml:space="preserve">IfcTank </v>
      </c>
      <c r="R435" s="63" t="str">
        <f>_xlfn.CONCAT(F435, )</f>
        <v>IfcTankTypeEnum</v>
      </c>
      <c r="S435" s="63" t="str">
        <f>_xlfn.CONCAT(G435, )</f>
        <v>OILRETENTIONTRAY</v>
      </c>
      <c r="T435" s="37" t="str">
        <f>_xlfn.CONCAT(SUBSTITUTE(N435, "null", " ")," ",SUBSTITUTE(O435, "null", " ")," ",SUBSTITUTE(P435, "null", " ")," ",SUBSTITUTE(Q435, "null", " ")," ", SUBSTITUTE(R435, "null", " ")," ", SUBSTITUTE(S435, "null", " "))</f>
        <v>Conceitos: Tanques.de.Armazenamento IfcDistributionFlowElement  IfcFlowStorageDevice  IfcTank  IfcTankTypeEnum OILRETENTIONTRAY</v>
      </c>
      <c r="U435" s="37" t="str">
        <f>_xlfn.CONCAT("Consultar  ",V435)</f>
        <v>Consultar  -</v>
      </c>
      <c r="V435" s="64" t="s">
        <v>27</v>
      </c>
      <c r="W435" s="64" t="s">
        <v>27</v>
      </c>
      <c r="X435" s="72" t="str">
        <f>_xlfn.CONCAT("IFC4X3ADD2-key_",A435)</f>
        <v>IFC4X3ADD2-key_502</v>
      </c>
    </row>
    <row r="436" spans="1:24" ht="7.8" customHeight="1" x14ac:dyDescent="0.15">
      <c r="A436" s="68">
        <v>503</v>
      </c>
      <c r="B436" s="69" t="s">
        <v>830</v>
      </c>
      <c r="C436" s="69" t="s">
        <v>253</v>
      </c>
      <c r="D436" s="69" t="s">
        <v>572</v>
      </c>
      <c r="E436" s="70" t="s">
        <v>831</v>
      </c>
      <c r="F436" s="70" t="s">
        <v>832</v>
      </c>
      <c r="G436" s="70" t="s">
        <v>838</v>
      </c>
      <c r="H436" s="42" t="s">
        <v>3</v>
      </c>
      <c r="I436" s="42" t="s">
        <v>3</v>
      </c>
      <c r="J436" s="41" t="s">
        <v>3</v>
      </c>
      <c r="K436" s="41" t="s">
        <v>3</v>
      </c>
      <c r="L436" s="41" t="s">
        <v>3</v>
      </c>
      <c r="M436" s="41" t="str">
        <f t="shared" si="6"/>
        <v>IfcTankTypeEnum  some  PRESSUREVESSEL</v>
      </c>
      <c r="N436" s="37" t="str">
        <f>_xlfn.CONCAT("Conceitos: ", B436)</f>
        <v>Conceitos: Tanques.de.Armazenamento</v>
      </c>
      <c r="O436" s="37" t="str">
        <f>_xlfn.CONCAT(C436," ")</f>
        <v xml:space="preserve">IfcDistributionFlowElement </v>
      </c>
      <c r="P436" s="37" t="str">
        <f>_xlfn.CONCAT(D436," ")</f>
        <v xml:space="preserve">IfcFlowStorageDevice </v>
      </c>
      <c r="Q436" s="65" t="str">
        <f>_xlfn.CONCAT(E436," ")</f>
        <v xml:space="preserve">IfcTank </v>
      </c>
      <c r="R436" s="63" t="str">
        <f>_xlfn.CONCAT(F436, )</f>
        <v>IfcTankTypeEnum</v>
      </c>
      <c r="S436" s="63" t="str">
        <f>_xlfn.CONCAT(G436, )</f>
        <v>PRESSUREVESSEL</v>
      </c>
      <c r="T436" s="37" t="str">
        <f>_xlfn.CONCAT(SUBSTITUTE(N436, "null", " ")," ",SUBSTITUTE(O436, "null", " ")," ",SUBSTITUTE(P436, "null", " ")," ",SUBSTITUTE(Q436, "null", " ")," ", SUBSTITUTE(R436, "null", " ")," ", SUBSTITUTE(S436, "null", " "))</f>
        <v>Conceitos: Tanques.de.Armazenamento IfcDistributionFlowElement  IfcFlowStorageDevice  IfcTank  IfcTankTypeEnum PRESSUREVESSEL</v>
      </c>
      <c r="U436" s="37" t="str">
        <f>_xlfn.CONCAT("Consultar  ",V436)</f>
        <v>Consultar  -</v>
      </c>
      <c r="V436" s="64" t="s">
        <v>27</v>
      </c>
      <c r="W436" s="64" t="s">
        <v>27</v>
      </c>
      <c r="X436" s="72" t="str">
        <f>_xlfn.CONCAT("IFC4X3ADD2-key_",A436)</f>
        <v>IFC4X3ADD2-key_503</v>
      </c>
    </row>
    <row r="437" spans="1:24" ht="7.8" customHeight="1" x14ac:dyDescent="0.15">
      <c r="A437" s="68">
        <v>504</v>
      </c>
      <c r="B437" s="69" t="s">
        <v>830</v>
      </c>
      <c r="C437" s="69" t="s">
        <v>253</v>
      </c>
      <c r="D437" s="69" t="s">
        <v>572</v>
      </c>
      <c r="E437" s="70" t="s">
        <v>831</v>
      </c>
      <c r="F437" s="70" t="s">
        <v>832</v>
      </c>
      <c r="G437" s="70" t="s">
        <v>839</v>
      </c>
      <c r="H437" s="42" t="s">
        <v>3</v>
      </c>
      <c r="I437" s="42" t="s">
        <v>3</v>
      </c>
      <c r="J437" s="41" t="s">
        <v>3</v>
      </c>
      <c r="K437" s="41" t="s">
        <v>3</v>
      </c>
      <c r="L437" s="41" t="s">
        <v>3</v>
      </c>
      <c r="M437" s="41" t="str">
        <f t="shared" si="6"/>
        <v>IfcTankTypeEnum  some  STORAGE</v>
      </c>
      <c r="N437" s="37" t="str">
        <f>_xlfn.CONCAT("Conceitos: ", B437)</f>
        <v>Conceitos: Tanques.de.Armazenamento</v>
      </c>
      <c r="O437" s="37" t="str">
        <f>_xlfn.CONCAT(C437," ")</f>
        <v xml:space="preserve">IfcDistributionFlowElement </v>
      </c>
      <c r="P437" s="37" t="str">
        <f>_xlfn.CONCAT(D437," ")</f>
        <v xml:space="preserve">IfcFlowStorageDevice </v>
      </c>
      <c r="Q437" s="65" t="str">
        <f>_xlfn.CONCAT(E437," ")</f>
        <v xml:space="preserve">IfcTank </v>
      </c>
      <c r="R437" s="63" t="str">
        <f>_xlfn.CONCAT(F437, )</f>
        <v>IfcTankTypeEnum</v>
      </c>
      <c r="S437" s="63" t="str">
        <f>_xlfn.CONCAT(G437, )</f>
        <v>STORAGE</v>
      </c>
      <c r="T437" s="37" t="str">
        <f>_xlfn.CONCAT(SUBSTITUTE(N437, "null", " ")," ",SUBSTITUTE(O437, "null", " ")," ",SUBSTITUTE(P437, "null", " ")," ",SUBSTITUTE(Q437, "null", " ")," ", SUBSTITUTE(R437, "null", " ")," ", SUBSTITUTE(S437, "null", " "))</f>
        <v>Conceitos: Tanques.de.Armazenamento IfcDistributionFlowElement  IfcFlowStorageDevice  IfcTank  IfcTankTypeEnum STORAGE</v>
      </c>
      <c r="U437" s="37" t="str">
        <f>_xlfn.CONCAT("Consultar  ",V437)</f>
        <v>Consultar  -</v>
      </c>
      <c r="V437" s="64" t="s">
        <v>27</v>
      </c>
      <c r="W437" s="64" t="s">
        <v>27</v>
      </c>
      <c r="X437" s="72" t="str">
        <f>_xlfn.CONCAT("IFC4X3ADD2-key_",A437)</f>
        <v>IFC4X3ADD2-key_504</v>
      </c>
    </row>
    <row r="438" spans="1:24" ht="7.8" customHeight="1" x14ac:dyDescent="0.15">
      <c r="A438" s="68">
        <v>505</v>
      </c>
      <c r="B438" s="69" t="s">
        <v>830</v>
      </c>
      <c r="C438" s="69" t="s">
        <v>253</v>
      </c>
      <c r="D438" s="69" t="s">
        <v>572</v>
      </c>
      <c r="E438" s="70" t="s">
        <v>831</v>
      </c>
      <c r="F438" s="70" t="s">
        <v>832</v>
      </c>
      <c r="G438" s="70" t="s">
        <v>840</v>
      </c>
      <c r="H438" s="42" t="s">
        <v>3</v>
      </c>
      <c r="I438" s="42" t="s">
        <v>3</v>
      </c>
      <c r="J438" s="41" t="s">
        <v>3</v>
      </c>
      <c r="K438" s="41" t="s">
        <v>3</v>
      </c>
      <c r="L438" s="41" t="s">
        <v>3</v>
      </c>
      <c r="M438" s="41" t="str">
        <f t="shared" si="6"/>
        <v>IfcTankTypeEnum  some  VESSEL</v>
      </c>
      <c r="N438" s="37" t="str">
        <f>_xlfn.CONCAT("Conceitos: ", B438)</f>
        <v>Conceitos: Tanques.de.Armazenamento</v>
      </c>
      <c r="O438" s="37" t="str">
        <f>_xlfn.CONCAT(C438," ")</f>
        <v xml:space="preserve">IfcDistributionFlowElement </v>
      </c>
      <c r="P438" s="37" t="str">
        <f>_xlfn.CONCAT(D438," ")</f>
        <v xml:space="preserve">IfcFlowStorageDevice </v>
      </c>
      <c r="Q438" s="65" t="str">
        <f>_xlfn.CONCAT(E438," ")</f>
        <v xml:space="preserve">IfcTank </v>
      </c>
      <c r="R438" s="63" t="str">
        <f>_xlfn.CONCAT(F438, )</f>
        <v>IfcTankTypeEnum</v>
      </c>
      <c r="S438" s="63" t="str">
        <f>_xlfn.CONCAT(G438, )</f>
        <v>VESSEL</v>
      </c>
      <c r="T438" s="37" t="str">
        <f>_xlfn.CONCAT(SUBSTITUTE(N438, "null", " ")," ",SUBSTITUTE(O438, "null", " ")," ",SUBSTITUTE(P438, "null", " ")," ",SUBSTITUTE(Q438, "null", " ")," ", SUBSTITUTE(R438, "null", " ")," ", SUBSTITUTE(S438, "null", " "))</f>
        <v>Conceitos: Tanques.de.Armazenamento IfcDistributionFlowElement  IfcFlowStorageDevice  IfcTank  IfcTankTypeEnum VESSEL</v>
      </c>
      <c r="U438" s="37" t="str">
        <f>_xlfn.CONCAT("Consultar  ",V438)</f>
        <v>Consultar  -</v>
      </c>
      <c r="V438" s="64" t="s">
        <v>27</v>
      </c>
      <c r="W438" s="64" t="s">
        <v>27</v>
      </c>
      <c r="X438" s="72" t="str">
        <f>_xlfn.CONCAT("IFC4X3ADD2-key_",A438)</f>
        <v>IFC4X3ADD2-key_505</v>
      </c>
    </row>
    <row r="439" spans="1:24" ht="7.8" customHeight="1" x14ac:dyDescent="0.15">
      <c r="A439" s="68">
        <v>506</v>
      </c>
      <c r="B439" s="69" t="s">
        <v>841</v>
      </c>
      <c r="C439" s="69" t="s">
        <v>253</v>
      </c>
      <c r="D439" s="69" t="s">
        <v>346</v>
      </c>
      <c r="E439" s="70" t="s">
        <v>842</v>
      </c>
      <c r="F439" s="70" t="s">
        <v>843</v>
      </c>
      <c r="G439" s="70" t="s">
        <v>844</v>
      </c>
      <c r="H439" s="42" t="s">
        <v>3</v>
      </c>
      <c r="I439" s="42" t="s">
        <v>3</v>
      </c>
      <c r="J439" s="41" t="s">
        <v>3</v>
      </c>
      <c r="K439" s="41" t="s">
        <v>3</v>
      </c>
      <c r="L439" s="41" t="s">
        <v>3</v>
      </c>
      <c r="M439" s="41" t="str">
        <f t="shared" si="6"/>
        <v>IfcTransformerTypeEnum  some  CHOPPER</v>
      </c>
      <c r="N439" s="37" t="str">
        <f>_xlfn.CONCAT("Conceitos: ", B439)</f>
        <v>Conceitos: Transformadores</v>
      </c>
      <c r="O439" s="37" t="str">
        <f>_xlfn.CONCAT(C439," ")</f>
        <v xml:space="preserve">IfcDistributionFlowElement </v>
      </c>
      <c r="P439" s="37" t="str">
        <f>_xlfn.CONCAT(D439," ")</f>
        <v xml:space="preserve">IfcEnergyConversionDevice </v>
      </c>
      <c r="Q439" s="65" t="str">
        <f>_xlfn.CONCAT(E439," ")</f>
        <v xml:space="preserve">IfcTransformer </v>
      </c>
      <c r="R439" s="63" t="str">
        <f>_xlfn.CONCAT(F439, )</f>
        <v>IfcTransformerTypeEnum</v>
      </c>
      <c r="S439" s="63" t="str">
        <f>_xlfn.CONCAT(G439, )</f>
        <v>CHOPPER</v>
      </c>
      <c r="T439" s="37" t="str">
        <f>_xlfn.CONCAT(SUBSTITUTE(N439, "null", " ")," ",SUBSTITUTE(O439, "null", " ")," ",SUBSTITUTE(P439, "null", " ")," ",SUBSTITUTE(Q439, "null", " ")," ", SUBSTITUTE(R439, "null", " ")," ", SUBSTITUTE(S439, "null", " "))</f>
        <v>Conceitos: Transformadores IfcDistributionFlowElement  IfcEnergyConversionDevice  IfcTransformer  IfcTransformerTypeEnum CHOPPER</v>
      </c>
      <c r="U439" s="37" t="str">
        <f>_xlfn.CONCAT("Consultar  ",V439)</f>
        <v>Consultar  -</v>
      </c>
      <c r="V439" s="64" t="s">
        <v>27</v>
      </c>
      <c r="W439" s="64" t="s">
        <v>27</v>
      </c>
      <c r="X439" s="72" t="str">
        <f>_xlfn.CONCAT("IFC4X3ADD2-key_",A439)</f>
        <v>IFC4X3ADD2-key_506</v>
      </c>
    </row>
    <row r="440" spans="1:24" ht="7.8" customHeight="1" x14ac:dyDescent="0.15">
      <c r="A440" s="68">
        <v>507</v>
      </c>
      <c r="B440" s="69" t="s">
        <v>841</v>
      </c>
      <c r="C440" s="69" t="s">
        <v>253</v>
      </c>
      <c r="D440" s="69" t="s">
        <v>346</v>
      </c>
      <c r="E440" s="70" t="s">
        <v>842</v>
      </c>
      <c r="F440" s="70" t="s">
        <v>843</v>
      </c>
      <c r="G440" s="70" t="s">
        <v>845</v>
      </c>
      <c r="H440" s="42" t="s">
        <v>3</v>
      </c>
      <c r="I440" s="42" t="s">
        <v>3</v>
      </c>
      <c r="J440" s="41" t="s">
        <v>3</v>
      </c>
      <c r="K440" s="41" t="s">
        <v>3</v>
      </c>
      <c r="L440" s="41" t="s">
        <v>3</v>
      </c>
      <c r="M440" s="41" t="str">
        <f t="shared" si="6"/>
        <v>IfcTransformerTypeEnum  some  FREQUENCY</v>
      </c>
      <c r="N440" s="37" t="str">
        <f>_xlfn.CONCAT("Conceitos: ", B440)</f>
        <v>Conceitos: Transformadores</v>
      </c>
      <c r="O440" s="37" t="str">
        <f>_xlfn.CONCAT(C440," ")</f>
        <v xml:space="preserve">IfcDistributionFlowElement </v>
      </c>
      <c r="P440" s="37" t="str">
        <f>_xlfn.CONCAT(D440," ")</f>
        <v xml:space="preserve">IfcEnergyConversionDevice </v>
      </c>
      <c r="Q440" s="65" t="str">
        <f>_xlfn.CONCAT(E440," ")</f>
        <v xml:space="preserve">IfcTransformer </v>
      </c>
      <c r="R440" s="63" t="str">
        <f>_xlfn.CONCAT(F440, )</f>
        <v>IfcTransformerTypeEnum</v>
      </c>
      <c r="S440" s="63" t="str">
        <f>_xlfn.CONCAT(G440, )</f>
        <v>FREQUENCY</v>
      </c>
      <c r="T440" s="37" t="str">
        <f>_xlfn.CONCAT(SUBSTITUTE(N440, "null", " ")," ",SUBSTITUTE(O440, "null", " ")," ",SUBSTITUTE(P440, "null", " ")," ",SUBSTITUTE(Q440, "null", " ")," ", SUBSTITUTE(R440, "null", " ")," ", SUBSTITUTE(S440, "null", " "))</f>
        <v>Conceitos: Transformadores IfcDistributionFlowElement  IfcEnergyConversionDevice  IfcTransformer  IfcTransformerTypeEnum FREQUENCY</v>
      </c>
      <c r="U440" s="37" t="str">
        <f>_xlfn.CONCAT("Consultar  ",V440)</f>
        <v>Consultar  -</v>
      </c>
      <c r="V440" s="64" t="s">
        <v>27</v>
      </c>
      <c r="W440" s="64" t="s">
        <v>27</v>
      </c>
      <c r="X440" s="72" t="str">
        <f>_xlfn.CONCAT("IFC4X3ADD2-key_",A440)</f>
        <v>IFC4X3ADD2-key_507</v>
      </c>
    </row>
    <row r="441" spans="1:24" ht="7.8" customHeight="1" x14ac:dyDescent="0.15">
      <c r="A441" s="68">
        <v>508</v>
      </c>
      <c r="B441" s="69" t="s">
        <v>841</v>
      </c>
      <c r="C441" s="69" t="s">
        <v>253</v>
      </c>
      <c r="D441" s="69" t="s">
        <v>346</v>
      </c>
      <c r="E441" s="70" t="s">
        <v>842</v>
      </c>
      <c r="F441" s="70" t="s">
        <v>843</v>
      </c>
      <c r="G441" s="70" t="s">
        <v>846</v>
      </c>
      <c r="H441" s="42" t="s">
        <v>3</v>
      </c>
      <c r="I441" s="42" t="s">
        <v>3</v>
      </c>
      <c r="J441" s="41" t="s">
        <v>3</v>
      </c>
      <c r="K441" s="41" t="s">
        <v>3</v>
      </c>
      <c r="L441" s="41" t="s">
        <v>3</v>
      </c>
      <c r="M441" s="41" t="str">
        <f t="shared" si="6"/>
        <v>IfcTransformerTypeEnum  some  INVERTER</v>
      </c>
      <c r="N441" s="37" t="str">
        <f>_xlfn.CONCAT("Conceitos: ", B441)</f>
        <v>Conceitos: Transformadores</v>
      </c>
      <c r="O441" s="37" t="str">
        <f>_xlfn.CONCAT(C441," ")</f>
        <v xml:space="preserve">IfcDistributionFlowElement </v>
      </c>
      <c r="P441" s="37" t="str">
        <f>_xlfn.CONCAT(D441," ")</f>
        <v xml:space="preserve">IfcEnergyConversionDevice </v>
      </c>
      <c r="Q441" s="65" t="str">
        <f>_xlfn.CONCAT(E441," ")</f>
        <v xml:space="preserve">IfcTransformer </v>
      </c>
      <c r="R441" s="63" t="str">
        <f>_xlfn.CONCAT(F441, )</f>
        <v>IfcTransformerTypeEnum</v>
      </c>
      <c r="S441" s="63" t="str">
        <f>_xlfn.CONCAT(G441, )</f>
        <v>INVERTER</v>
      </c>
      <c r="T441" s="37" t="str">
        <f>_xlfn.CONCAT(SUBSTITUTE(N441, "null", " ")," ",SUBSTITUTE(O441, "null", " ")," ",SUBSTITUTE(P441, "null", " ")," ",SUBSTITUTE(Q441, "null", " ")," ", SUBSTITUTE(R441, "null", " ")," ", SUBSTITUTE(S441, "null", " "))</f>
        <v>Conceitos: Transformadores IfcDistributionFlowElement  IfcEnergyConversionDevice  IfcTransformer  IfcTransformerTypeEnum INVERTER</v>
      </c>
      <c r="U441" s="37" t="str">
        <f>_xlfn.CONCAT("Consultar  ",V441)</f>
        <v>Consultar  -</v>
      </c>
      <c r="V441" s="64" t="s">
        <v>27</v>
      </c>
      <c r="W441" s="64" t="s">
        <v>27</v>
      </c>
      <c r="X441" s="72" t="str">
        <f>_xlfn.CONCAT("IFC4X3ADD2-key_",A441)</f>
        <v>IFC4X3ADD2-key_508</v>
      </c>
    </row>
    <row r="442" spans="1:24" ht="7.8" customHeight="1" x14ac:dyDescent="0.15">
      <c r="A442" s="68">
        <v>509</v>
      </c>
      <c r="B442" s="69" t="s">
        <v>841</v>
      </c>
      <c r="C442" s="69" t="s">
        <v>253</v>
      </c>
      <c r="D442" s="69" t="s">
        <v>346</v>
      </c>
      <c r="E442" s="70" t="s">
        <v>842</v>
      </c>
      <c r="F442" s="70" t="s">
        <v>843</v>
      </c>
      <c r="G442" s="70" t="s">
        <v>847</v>
      </c>
      <c r="H442" s="42" t="s">
        <v>3</v>
      </c>
      <c r="I442" s="42" t="s">
        <v>3</v>
      </c>
      <c r="J442" s="41" t="s">
        <v>3</v>
      </c>
      <c r="K442" s="41" t="s">
        <v>3</v>
      </c>
      <c r="L442" s="41" t="s">
        <v>3</v>
      </c>
      <c r="M442" s="41" t="str">
        <f t="shared" si="6"/>
        <v>IfcTransformerTypeEnum  some  RECTIFIER</v>
      </c>
      <c r="N442" s="37" t="str">
        <f>_xlfn.CONCAT("Conceitos: ", B442)</f>
        <v>Conceitos: Transformadores</v>
      </c>
      <c r="O442" s="37" t="str">
        <f>_xlfn.CONCAT(C442," ")</f>
        <v xml:space="preserve">IfcDistributionFlowElement </v>
      </c>
      <c r="P442" s="37" t="str">
        <f>_xlfn.CONCAT(D442," ")</f>
        <v xml:space="preserve">IfcEnergyConversionDevice </v>
      </c>
      <c r="Q442" s="65" t="str">
        <f>_xlfn.CONCAT(E442," ")</f>
        <v xml:space="preserve">IfcTransformer </v>
      </c>
      <c r="R442" s="63" t="str">
        <f>_xlfn.CONCAT(F442, )</f>
        <v>IfcTransformerTypeEnum</v>
      </c>
      <c r="S442" s="63" t="str">
        <f>_xlfn.CONCAT(G442, )</f>
        <v>RECTIFIER</v>
      </c>
      <c r="T442" s="37" t="str">
        <f>_xlfn.CONCAT(SUBSTITUTE(N442, "null", " ")," ",SUBSTITUTE(O442, "null", " ")," ",SUBSTITUTE(P442, "null", " ")," ",SUBSTITUTE(Q442, "null", " ")," ", SUBSTITUTE(R442, "null", " ")," ", SUBSTITUTE(S442, "null", " "))</f>
        <v>Conceitos: Transformadores IfcDistributionFlowElement  IfcEnergyConversionDevice  IfcTransformer  IfcTransformerTypeEnum RECTIFIER</v>
      </c>
      <c r="U442" s="37" t="str">
        <f>_xlfn.CONCAT("Consultar  ",V442)</f>
        <v>Consultar  -</v>
      </c>
      <c r="V442" s="64" t="s">
        <v>27</v>
      </c>
      <c r="W442" s="64" t="s">
        <v>27</v>
      </c>
      <c r="X442" s="72" t="str">
        <f>_xlfn.CONCAT("IFC4X3ADD2-key_",A442)</f>
        <v>IFC4X3ADD2-key_509</v>
      </c>
    </row>
    <row r="443" spans="1:24" ht="7.8" customHeight="1" x14ac:dyDescent="0.15">
      <c r="A443" s="68">
        <v>510</v>
      </c>
      <c r="B443" s="69" t="s">
        <v>841</v>
      </c>
      <c r="C443" s="69" t="s">
        <v>253</v>
      </c>
      <c r="D443" s="69" t="s">
        <v>346</v>
      </c>
      <c r="E443" s="70" t="s">
        <v>842</v>
      </c>
      <c r="F443" s="70" t="s">
        <v>843</v>
      </c>
      <c r="G443" s="70" t="s">
        <v>848</v>
      </c>
      <c r="H443" s="42" t="s">
        <v>3</v>
      </c>
      <c r="I443" s="42" t="s">
        <v>3</v>
      </c>
      <c r="J443" s="41" t="s">
        <v>3</v>
      </c>
      <c r="K443" s="41" t="s">
        <v>3</v>
      </c>
      <c r="L443" s="41" t="s">
        <v>3</v>
      </c>
      <c r="M443" s="41" t="str">
        <f t="shared" si="6"/>
        <v>IfcTransformerTypeEnum  some  VOLTAGE</v>
      </c>
      <c r="N443" s="37" t="str">
        <f>_xlfn.CONCAT("Conceitos: ", B443)</f>
        <v>Conceitos: Transformadores</v>
      </c>
      <c r="O443" s="37" t="str">
        <f>_xlfn.CONCAT(C443," ")</f>
        <v xml:space="preserve">IfcDistributionFlowElement </v>
      </c>
      <c r="P443" s="37" t="str">
        <f>_xlfn.CONCAT(D443," ")</f>
        <v xml:space="preserve">IfcEnergyConversionDevice </v>
      </c>
      <c r="Q443" s="65" t="str">
        <f>_xlfn.CONCAT(E443," ")</f>
        <v xml:space="preserve">IfcTransformer </v>
      </c>
      <c r="R443" s="63" t="str">
        <f>_xlfn.CONCAT(F443, )</f>
        <v>IfcTransformerTypeEnum</v>
      </c>
      <c r="S443" s="63" t="str">
        <f>_xlfn.CONCAT(G443, )</f>
        <v>VOLTAGE</v>
      </c>
      <c r="T443" s="37" t="str">
        <f>_xlfn.CONCAT(SUBSTITUTE(N443, "null", " ")," ",SUBSTITUTE(O443, "null", " ")," ",SUBSTITUTE(P443, "null", " ")," ",SUBSTITUTE(Q443, "null", " ")," ", SUBSTITUTE(R443, "null", " ")," ", SUBSTITUTE(S443, "null", " "))</f>
        <v>Conceitos: Transformadores IfcDistributionFlowElement  IfcEnergyConversionDevice  IfcTransformer  IfcTransformerTypeEnum VOLTAGE</v>
      </c>
      <c r="U443" s="37" t="str">
        <f>_xlfn.CONCAT("Consultar  ",V443)</f>
        <v>Consultar  -</v>
      </c>
      <c r="V443" s="64" t="s">
        <v>27</v>
      </c>
      <c r="W443" s="64" t="s">
        <v>27</v>
      </c>
      <c r="X443" s="72" t="str">
        <f>_xlfn.CONCAT("IFC4X3ADD2-key_",A443)</f>
        <v>IFC4X3ADD2-key_510</v>
      </c>
    </row>
    <row r="444" spans="1:24" ht="7.8" customHeight="1" x14ac:dyDescent="0.15">
      <c r="A444" s="68">
        <v>511</v>
      </c>
      <c r="B444" s="69" t="s">
        <v>849</v>
      </c>
      <c r="C444" s="69" t="s">
        <v>253</v>
      </c>
      <c r="D444" s="69" t="s">
        <v>346</v>
      </c>
      <c r="E444" s="70" t="s">
        <v>850</v>
      </c>
      <c r="F444" s="70" t="s">
        <v>851</v>
      </c>
      <c r="G444" s="70" t="s">
        <v>852</v>
      </c>
      <c r="H444" s="42" t="s">
        <v>3</v>
      </c>
      <c r="I444" s="42" t="s">
        <v>3</v>
      </c>
      <c r="J444" s="41" t="s">
        <v>3</v>
      </c>
      <c r="K444" s="41" t="s">
        <v>3</v>
      </c>
      <c r="L444" s="41" t="s">
        <v>3</v>
      </c>
      <c r="M444" s="41" t="str">
        <f t="shared" si="6"/>
        <v>IfcTubeBundleTypeEnum  some  FINNED</v>
      </c>
      <c r="N444" s="37" t="str">
        <f>_xlfn.CONCAT("Conceitos: ", B444)</f>
        <v>Conceitos: Conjunto.Tubos</v>
      </c>
      <c r="O444" s="37" t="str">
        <f>_xlfn.CONCAT(C444," ")</f>
        <v xml:space="preserve">IfcDistributionFlowElement </v>
      </c>
      <c r="P444" s="37" t="str">
        <f>_xlfn.CONCAT(D444," ")</f>
        <v xml:space="preserve">IfcEnergyConversionDevice </v>
      </c>
      <c r="Q444" s="65" t="str">
        <f>_xlfn.CONCAT(E444," ")</f>
        <v xml:space="preserve">IfcTubeBundle </v>
      </c>
      <c r="R444" s="63" t="str">
        <f>_xlfn.CONCAT(F444, )</f>
        <v>IfcTubeBundleTypeEnum</v>
      </c>
      <c r="S444" s="63" t="str">
        <f>_xlfn.CONCAT(G444, )</f>
        <v>FINNED</v>
      </c>
      <c r="T444" s="37" t="str">
        <f>_xlfn.CONCAT(SUBSTITUTE(N444, "null", " ")," ",SUBSTITUTE(O444, "null", " ")," ",SUBSTITUTE(P444, "null", " ")," ",SUBSTITUTE(Q444, "null", " ")," ", SUBSTITUTE(R444, "null", " ")," ", SUBSTITUTE(S444, "null", " "))</f>
        <v>Conceitos: Conjunto.Tubos IfcDistributionFlowElement  IfcEnergyConversionDevice  IfcTubeBundle  IfcTubeBundleTypeEnum FINNED</v>
      </c>
      <c r="U444" s="37" t="str">
        <f>_xlfn.CONCAT("Consultar  ",V444)</f>
        <v>Consultar  -</v>
      </c>
      <c r="V444" s="64" t="s">
        <v>27</v>
      </c>
      <c r="W444" s="64" t="s">
        <v>27</v>
      </c>
      <c r="X444" s="72" t="str">
        <f>_xlfn.CONCAT("IFC4X3ADD2-key_",A444)</f>
        <v>IFC4X3ADD2-key_511</v>
      </c>
    </row>
    <row r="445" spans="1:24" ht="7.8" customHeight="1" x14ac:dyDescent="0.15">
      <c r="A445" s="68">
        <v>512</v>
      </c>
      <c r="B445" s="69" t="s">
        <v>853</v>
      </c>
      <c r="C445" s="69" t="s">
        <v>253</v>
      </c>
      <c r="D445" s="69" t="s">
        <v>346</v>
      </c>
      <c r="E445" s="70" t="s">
        <v>854</v>
      </c>
      <c r="F445" s="70" t="s">
        <v>855</v>
      </c>
      <c r="G445" s="70" t="s">
        <v>856</v>
      </c>
      <c r="H445" s="42" t="s">
        <v>3</v>
      </c>
      <c r="I445" s="42" t="s">
        <v>3</v>
      </c>
      <c r="J445" s="41" t="s">
        <v>3</v>
      </c>
      <c r="K445" s="41" t="s">
        <v>3</v>
      </c>
      <c r="L445" s="41" t="s">
        <v>3</v>
      </c>
      <c r="M445" s="41" t="str">
        <f t="shared" si="6"/>
        <v>IfcUnitaryEquipmentTypeEnum  some  AIRCONDITIONINGUNIT</v>
      </c>
      <c r="N445" s="37" t="str">
        <f>_xlfn.CONCAT("Conceitos: ", B445)</f>
        <v>Conceitos: Unidades.de.Climatização</v>
      </c>
      <c r="O445" s="37" t="str">
        <f>_xlfn.CONCAT(C445," ")</f>
        <v xml:space="preserve">IfcDistributionFlowElement </v>
      </c>
      <c r="P445" s="37" t="str">
        <f>_xlfn.CONCAT(D445," ")</f>
        <v xml:space="preserve">IfcEnergyConversionDevice </v>
      </c>
      <c r="Q445" s="65" t="str">
        <f>_xlfn.CONCAT(E445," ")</f>
        <v xml:space="preserve">IfcUnitaryEquipment </v>
      </c>
      <c r="R445" s="63" t="str">
        <f>_xlfn.CONCAT(F445, )</f>
        <v>IfcUnitaryEquipmentTypeEnum</v>
      </c>
      <c r="S445" s="63" t="str">
        <f>_xlfn.CONCAT(G445, )</f>
        <v>AIRCONDITIONINGUNIT</v>
      </c>
      <c r="T445" s="37" t="str">
        <f>_xlfn.CONCAT(SUBSTITUTE(N445, "null", " ")," ",SUBSTITUTE(O445, "null", " ")," ",SUBSTITUTE(P445, "null", " ")," ",SUBSTITUTE(Q445, "null", " ")," ", SUBSTITUTE(R445, "null", " ")," ", SUBSTITUTE(S445, "null", " "))</f>
        <v>Conceitos: Unidades.de.Climatização IfcDistributionFlowElement  IfcEnergyConversionDevice  IfcUnitaryEquipment  IfcUnitaryEquipmentTypeEnum AIRCONDITIONINGUNIT</v>
      </c>
      <c r="U445" s="37" t="str">
        <f>_xlfn.CONCAT("Consultar  ",V445)</f>
        <v>Consultar  -</v>
      </c>
      <c r="V445" s="64" t="s">
        <v>27</v>
      </c>
      <c r="W445" s="64" t="s">
        <v>27</v>
      </c>
      <c r="X445" s="72" t="str">
        <f>_xlfn.CONCAT("IFC4X3ADD2-key_",A445)</f>
        <v>IFC4X3ADD2-key_512</v>
      </c>
    </row>
    <row r="446" spans="1:24" ht="7.8" customHeight="1" x14ac:dyDescent="0.15">
      <c r="A446" s="68">
        <v>513</v>
      </c>
      <c r="B446" s="69" t="s">
        <v>853</v>
      </c>
      <c r="C446" s="69" t="s">
        <v>253</v>
      </c>
      <c r="D446" s="69" t="s">
        <v>346</v>
      </c>
      <c r="E446" s="70" t="s">
        <v>854</v>
      </c>
      <c r="F446" s="70" t="s">
        <v>855</v>
      </c>
      <c r="G446" s="70" t="s">
        <v>857</v>
      </c>
      <c r="H446" s="42" t="s">
        <v>3</v>
      </c>
      <c r="I446" s="42" t="s">
        <v>3</v>
      </c>
      <c r="J446" s="41" t="s">
        <v>3</v>
      </c>
      <c r="K446" s="41" t="s">
        <v>3</v>
      </c>
      <c r="L446" s="41" t="s">
        <v>3</v>
      </c>
      <c r="M446" s="41" t="str">
        <f t="shared" si="6"/>
        <v>IfcUnitaryEquipmentTypeEnum  some  AIRHANDLER</v>
      </c>
      <c r="N446" s="37" t="str">
        <f>_xlfn.CONCAT("Conceitos: ", B446)</f>
        <v>Conceitos: Unidades.de.Climatização</v>
      </c>
      <c r="O446" s="37" t="str">
        <f>_xlfn.CONCAT(C446," ")</f>
        <v xml:space="preserve">IfcDistributionFlowElement </v>
      </c>
      <c r="P446" s="37" t="str">
        <f>_xlfn.CONCAT(D446," ")</f>
        <v xml:space="preserve">IfcEnergyConversionDevice </v>
      </c>
      <c r="Q446" s="65" t="str">
        <f>_xlfn.CONCAT(E446," ")</f>
        <v xml:space="preserve">IfcUnitaryEquipment </v>
      </c>
      <c r="R446" s="63" t="str">
        <f>_xlfn.CONCAT(F446, )</f>
        <v>IfcUnitaryEquipmentTypeEnum</v>
      </c>
      <c r="S446" s="63" t="str">
        <f>_xlfn.CONCAT(G446, )</f>
        <v>AIRHANDLER</v>
      </c>
      <c r="T446" s="37" t="str">
        <f>_xlfn.CONCAT(SUBSTITUTE(N446, "null", " ")," ",SUBSTITUTE(O446, "null", " ")," ",SUBSTITUTE(P446, "null", " ")," ",SUBSTITUTE(Q446, "null", " ")," ", SUBSTITUTE(R446, "null", " ")," ", SUBSTITUTE(S446, "null", " "))</f>
        <v>Conceitos: Unidades.de.Climatização IfcDistributionFlowElement  IfcEnergyConversionDevice  IfcUnitaryEquipment  IfcUnitaryEquipmentTypeEnum AIRHANDLER</v>
      </c>
      <c r="U446" s="37" t="str">
        <f>_xlfn.CONCAT("Consultar  ",V446)</f>
        <v>Consultar  -</v>
      </c>
      <c r="V446" s="64" t="s">
        <v>27</v>
      </c>
      <c r="W446" s="64" t="s">
        <v>27</v>
      </c>
      <c r="X446" s="72" t="str">
        <f>_xlfn.CONCAT("IFC4X3ADD2-key_",A446)</f>
        <v>IFC4X3ADD2-key_513</v>
      </c>
    </row>
    <row r="447" spans="1:24" ht="7.8" customHeight="1" x14ac:dyDescent="0.15">
      <c r="A447" s="68">
        <v>514</v>
      </c>
      <c r="B447" s="69" t="s">
        <v>853</v>
      </c>
      <c r="C447" s="69" t="s">
        <v>253</v>
      </c>
      <c r="D447" s="69" t="s">
        <v>346</v>
      </c>
      <c r="E447" s="70" t="s">
        <v>854</v>
      </c>
      <c r="F447" s="70" t="s">
        <v>855</v>
      </c>
      <c r="G447" s="70" t="s">
        <v>858</v>
      </c>
      <c r="H447" s="42" t="s">
        <v>3</v>
      </c>
      <c r="I447" s="42" t="s">
        <v>3</v>
      </c>
      <c r="J447" s="41" t="s">
        <v>3</v>
      </c>
      <c r="K447" s="41" t="s">
        <v>3</v>
      </c>
      <c r="L447" s="41" t="s">
        <v>3</v>
      </c>
      <c r="M447" s="41" t="str">
        <f t="shared" si="6"/>
        <v>IfcUnitaryEquipmentTypeEnum  some  DEHUMIDIFIER</v>
      </c>
      <c r="N447" s="37" t="str">
        <f>_xlfn.CONCAT("Conceitos: ", B447)</f>
        <v>Conceitos: Unidades.de.Climatização</v>
      </c>
      <c r="O447" s="37" t="str">
        <f>_xlfn.CONCAT(C447," ")</f>
        <v xml:space="preserve">IfcDistributionFlowElement </v>
      </c>
      <c r="P447" s="37" t="str">
        <f>_xlfn.CONCAT(D447," ")</f>
        <v xml:space="preserve">IfcEnergyConversionDevice </v>
      </c>
      <c r="Q447" s="65" t="str">
        <f>_xlfn.CONCAT(E447," ")</f>
        <v xml:space="preserve">IfcUnitaryEquipment </v>
      </c>
      <c r="R447" s="63" t="str">
        <f>_xlfn.CONCAT(F447, )</f>
        <v>IfcUnitaryEquipmentTypeEnum</v>
      </c>
      <c r="S447" s="63" t="str">
        <f>_xlfn.CONCAT(G447, )</f>
        <v>DEHUMIDIFIER</v>
      </c>
      <c r="T447" s="37" t="str">
        <f>_xlfn.CONCAT(SUBSTITUTE(N447, "null", " ")," ",SUBSTITUTE(O447, "null", " ")," ",SUBSTITUTE(P447, "null", " ")," ",SUBSTITUTE(Q447, "null", " ")," ", SUBSTITUTE(R447, "null", " ")," ", SUBSTITUTE(S447, "null", " "))</f>
        <v>Conceitos: Unidades.de.Climatização IfcDistributionFlowElement  IfcEnergyConversionDevice  IfcUnitaryEquipment  IfcUnitaryEquipmentTypeEnum DEHUMIDIFIER</v>
      </c>
      <c r="U447" s="37" t="str">
        <f>_xlfn.CONCAT("Consultar  ",V447)</f>
        <v>Consultar  -</v>
      </c>
      <c r="V447" s="64" t="s">
        <v>27</v>
      </c>
      <c r="W447" s="64" t="s">
        <v>27</v>
      </c>
      <c r="X447" s="72" t="str">
        <f>_xlfn.CONCAT("IFC4X3ADD2-key_",A447)</f>
        <v>IFC4X3ADD2-key_514</v>
      </c>
    </row>
    <row r="448" spans="1:24" ht="7.8" customHeight="1" x14ac:dyDescent="0.15">
      <c r="A448" s="68">
        <v>515</v>
      </c>
      <c r="B448" s="69" t="s">
        <v>853</v>
      </c>
      <c r="C448" s="69" t="s">
        <v>253</v>
      </c>
      <c r="D448" s="69" t="s">
        <v>346</v>
      </c>
      <c r="E448" s="70" t="s">
        <v>854</v>
      </c>
      <c r="F448" s="70" t="s">
        <v>855</v>
      </c>
      <c r="G448" s="70" t="s">
        <v>859</v>
      </c>
      <c r="H448" s="42" t="s">
        <v>3</v>
      </c>
      <c r="I448" s="42" t="s">
        <v>3</v>
      </c>
      <c r="J448" s="41" t="s">
        <v>3</v>
      </c>
      <c r="K448" s="41" t="s">
        <v>3</v>
      </c>
      <c r="L448" s="41" t="s">
        <v>3</v>
      </c>
      <c r="M448" s="41" t="str">
        <f t="shared" si="6"/>
        <v>IfcUnitaryEquipmentTypeEnum  some  ROOFTOPUNIT</v>
      </c>
      <c r="N448" s="37" t="str">
        <f>_xlfn.CONCAT("Conceitos: ", B448)</f>
        <v>Conceitos: Unidades.de.Climatização</v>
      </c>
      <c r="O448" s="37" t="str">
        <f>_xlfn.CONCAT(C448," ")</f>
        <v xml:space="preserve">IfcDistributionFlowElement </v>
      </c>
      <c r="P448" s="37" t="str">
        <f>_xlfn.CONCAT(D448," ")</f>
        <v xml:space="preserve">IfcEnergyConversionDevice </v>
      </c>
      <c r="Q448" s="65" t="str">
        <f>_xlfn.CONCAT(E448," ")</f>
        <v xml:space="preserve">IfcUnitaryEquipment </v>
      </c>
      <c r="R448" s="63" t="str">
        <f>_xlfn.CONCAT(F448, )</f>
        <v>IfcUnitaryEquipmentTypeEnum</v>
      </c>
      <c r="S448" s="63" t="str">
        <f>_xlfn.CONCAT(G448, )</f>
        <v>ROOFTOPUNIT</v>
      </c>
      <c r="T448" s="37" t="str">
        <f>_xlfn.CONCAT(SUBSTITUTE(N448, "null", " ")," ",SUBSTITUTE(O448, "null", " ")," ",SUBSTITUTE(P448, "null", " ")," ",SUBSTITUTE(Q448, "null", " ")," ", SUBSTITUTE(R448, "null", " ")," ", SUBSTITUTE(S448, "null", " "))</f>
        <v>Conceitos: Unidades.de.Climatização IfcDistributionFlowElement  IfcEnergyConversionDevice  IfcUnitaryEquipment  IfcUnitaryEquipmentTypeEnum ROOFTOPUNIT</v>
      </c>
      <c r="U448" s="37" t="str">
        <f>_xlfn.CONCAT("Consultar  ",V448)</f>
        <v>Consultar  -</v>
      </c>
      <c r="V448" s="64" t="s">
        <v>27</v>
      </c>
      <c r="W448" s="64" t="s">
        <v>27</v>
      </c>
      <c r="X448" s="72" t="str">
        <f>_xlfn.CONCAT("IFC4X3ADD2-key_",A448)</f>
        <v>IFC4X3ADD2-key_515</v>
      </c>
    </row>
    <row r="449" spans="1:24" ht="7.8" customHeight="1" x14ac:dyDescent="0.15">
      <c r="A449" s="68">
        <v>516</v>
      </c>
      <c r="B449" s="69" t="s">
        <v>853</v>
      </c>
      <c r="C449" s="69" t="s">
        <v>253</v>
      </c>
      <c r="D449" s="69" t="s">
        <v>346</v>
      </c>
      <c r="E449" s="70" t="s">
        <v>854</v>
      </c>
      <c r="F449" s="70" t="s">
        <v>855</v>
      </c>
      <c r="G449" s="70" t="s">
        <v>860</v>
      </c>
      <c r="H449" s="42" t="s">
        <v>3</v>
      </c>
      <c r="I449" s="42" t="s">
        <v>3</v>
      </c>
      <c r="J449" s="41" t="s">
        <v>3</v>
      </c>
      <c r="K449" s="41" t="s">
        <v>3</v>
      </c>
      <c r="L449" s="41" t="s">
        <v>3</v>
      </c>
      <c r="M449" s="41" t="str">
        <f t="shared" si="6"/>
        <v>IfcUnitaryEquipmentTypeEnum  some  SPLITSYSTEM</v>
      </c>
      <c r="N449" s="37" t="str">
        <f>_xlfn.CONCAT("Conceitos: ", B449)</f>
        <v>Conceitos: Unidades.de.Climatização</v>
      </c>
      <c r="O449" s="37" t="str">
        <f>_xlfn.CONCAT(C449," ")</f>
        <v xml:space="preserve">IfcDistributionFlowElement </v>
      </c>
      <c r="P449" s="37" t="str">
        <f>_xlfn.CONCAT(D449," ")</f>
        <v xml:space="preserve">IfcEnergyConversionDevice </v>
      </c>
      <c r="Q449" s="65" t="str">
        <f>_xlfn.CONCAT(E449," ")</f>
        <v xml:space="preserve">IfcUnitaryEquipment </v>
      </c>
      <c r="R449" s="63" t="str">
        <f>_xlfn.CONCAT(F449, )</f>
        <v>IfcUnitaryEquipmentTypeEnum</v>
      </c>
      <c r="S449" s="63" t="str">
        <f>_xlfn.CONCAT(G449, )</f>
        <v>SPLITSYSTEM</v>
      </c>
      <c r="T449" s="37" t="str">
        <f>_xlfn.CONCAT(SUBSTITUTE(N449, "null", " ")," ",SUBSTITUTE(O449, "null", " ")," ",SUBSTITUTE(P449, "null", " ")," ",SUBSTITUTE(Q449, "null", " ")," ", SUBSTITUTE(R449, "null", " ")," ", SUBSTITUTE(S449, "null", " "))</f>
        <v>Conceitos: Unidades.de.Climatização IfcDistributionFlowElement  IfcEnergyConversionDevice  IfcUnitaryEquipment  IfcUnitaryEquipmentTypeEnum SPLITSYSTEM</v>
      </c>
      <c r="U449" s="37" t="str">
        <f>_xlfn.CONCAT("Consultar  ",V449)</f>
        <v>Consultar  -</v>
      </c>
      <c r="V449" s="64" t="s">
        <v>27</v>
      </c>
      <c r="W449" s="64" t="s">
        <v>27</v>
      </c>
      <c r="X449" s="72" t="str">
        <f>_xlfn.CONCAT("IFC4X3ADD2-key_",A449)</f>
        <v>IFC4X3ADD2-key_516</v>
      </c>
    </row>
    <row r="450" spans="1:24" ht="7.8" customHeight="1" x14ac:dyDescent="0.15">
      <c r="A450" s="68">
        <v>517</v>
      </c>
      <c r="B450" s="69" t="s">
        <v>861</v>
      </c>
      <c r="C450" s="69" t="s">
        <v>253</v>
      </c>
      <c r="D450" s="69" t="s">
        <v>340</v>
      </c>
      <c r="E450" s="70" t="s">
        <v>862</v>
      </c>
      <c r="F450" s="70" t="s">
        <v>863</v>
      </c>
      <c r="G450" s="70" t="s">
        <v>864</v>
      </c>
      <c r="H450" s="42" t="s">
        <v>3</v>
      </c>
      <c r="I450" s="42" t="s">
        <v>3</v>
      </c>
      <c r="J450" s="41" t="s">
        <v>3</v>
      </c>
      <c r="K450" s="41" t="s">
        <v>3</v>
      </c>
      <c r="L450" s="41" t="s">
        <v>3</v>
      </c>
      <c r="M450" s="41" t="str">
        <f t="shared" si="6"/>
        <v>IfcValveTypeEnum  some  AIRRELEASE</v>
      </c>
      <c r="N450" s="37" t="str">
        <f>_xlfn.CONCAT("Conceitos: ", B450)</f>
        <v>Conceitos: Válvulas</v>
      </c>
      <c r="O450" s="37" t="str">
        <f>_xlfn.CONCAT(C450," ")</f>
        <v xml:space="preserve">IfcDistributionFlowElement </v>
      </c>
      <c r="P450" s="37" t="str">
        <f>_xlfn.CONCAT(D450," ")</f>
        <v xml:space="preserve">IfcFlowController </v>
      </c>
      <c r="Q450" s="65" t="str">
        <f>_xlfn.CONCAT(E450," ")</f>
        <v xml:space="preserve">IfcValve </v>
      </c>
      <c r="R450" s="63" t="str">
        <f>_xlfn.CONCAT(F450, )</f>
        <v>IfcValveTypeEnum</v>
      </c>
      <c r="S450" s="63" t="str">
        <f>_xlfn.CONCAT(G450, )</f>
        <v>AIRRELEASE</v>
      </c>
      <c r="T450" s="37" t="str">
        <f>_xlfn.CONCAT(SUBSTITUTE(N450, "null", " ")," ",SUBSTITUTE(O450, "null", " ")," ",SUBSTITUTE(P450, "null", " ")," ",SUBSTITUTE(Q450, "null", " ")," ", SUBSTITUTE(R450, "null", " ")," ", SUBSTITUTE(S450, "null", " "))</f>
        <v>Conceitos: Válvulas IfcDistributionFlowElement  IfcFlowController  IfcValve  IfcValveTypeEnum AIRRELEASE</v>
      </c>
      <c r="U450" s="37" t="str">
        <f>_xlfn.CONCAT("Consultar  ",V450)</f>
        <v>Consultar  -</v>
      </c>
      <c r="V450" s="64" t="s">
        <v>27</v>
      </c>
      <c r="W450" s="64" t="s">
        <v>27</v>
      </c>
      <c r="X450" s="72" t="str">
        <f>_xlfn.CONCAT("IFC4X3ADD2-key_",A450)</f>
        <v>IFC4X3ADD2-key_517</v>
      </c>
    </row>
    <row r="451" spans="1:24" ht="7.8" customHeight="1" x14ac:dyDescent="0.15">
      <c r="A451" s="68">
        <v>518</v>
      </c>
      <c r="B451" s="69" t="s">
        <v>861</v>
      </c>
      <c r="C451" s="69" t="s">
        <v>253</v>
      </c>
      <c r="D451" s="69" t="s">
        <v>340</v>
      </c>
      <c r="E451" s="70" t="s">
        <v>862</v>
      </c>
      <c r="F451" s="70" t="s">
        <v>863</v>
      </c>
      <c r="G451" s="70" t="s">
        <v>865</v>
      </c>
      <c r="H451" s="42" t="s">
        <v>3</v>
      </c>
      <c r="I451" s="42" t="s">
        <v>3</v>
      </c>
      <c r="J451" s="41" t="s">
        <v>3</v>
      </c>
      <c r="K451" s="41" t="s">
        <v>3</v>
      </c>
      <c r="L451" s="41" t="s">
        <v>3</v>
      </c>
      <c r="M451" s="41" t="str">
        <f t="shared" ref="M451:M514" si="7">_xlfn.CONCAT(F451, "  some  ", G451)</f>
        <v>IfcValveTypeEnum  some  ANTIVACUUM</v>
      </c>
      <c r="N451" s="37" t="str">
        <f>_xlfn.CONCAT("Conceitos: ", B451)</f>
        <v>Conceitos: Válvulas</v>
      </c>
      <c r="O451" s="37" t="str">
        <f>_xlfn.CONCAT(C451," ")</f>
        <v xml:space="preserve">IfcDistributionFlowElement </v>
      </c>
      <c r="P451" s="37" t="str">
        <f>_xlfn.CONCAT(D451," ")</f>
        <v xml:space="preserve">IfcFlowController </v>
      </c>
      <c r="Q451" s="65" t="str">
        <f>_xlfn.CONCAT(E451," ")</f>
        <v xml:space="preserve">IfcValve </v>
      </c>
      <c r="R451" s="63" t="str">
        <f>_xlfn.CONCAT(F451, )</f>
        <v>IfcValveTypeEnum</v>
      </c>
      <c r="S451" s="63" t="str">
        <f>_xlfn.CONCAT(G451, )</f>
        <v>ANTIVACUUM</v>
      </c>
      <c r="T451" s="37" t="str">
        <f>_xlfn.CONCAT(SUBSTITUTE(N451, "null", " ")," ",SUBSTITUTE(O451, "null", " ")," ",SUBSTITUTE(P451, "null", " ")," ",SUBSTITUTE(Q451, "null", " ")," ", SUBSTITUTE(R451, "null", " ")," ", SUBSTITUTE(S451, "null", " "))</f>
        <v>Conceitos: Válvulas IfcDistributionFlowElement  IfcFlowController  IfcValve  IfcValveTypeEnum ANTIVACUUM</v>
      </c>
      <c r="U451" s="37" t="str">
        <f>_xlfn.CONCAT("Consultar  ",V451)</f>
        <v>Consultar  -</v>
      </c>
      <c r="V451" s="64" t="s">
        <v>27</v>
      </c>
      <c r="W451" s="64" t="s">
        <v>27</v>
      </c>
      <c r="X451" s="72" t="str">
        <f>_xlfn.CONCAT("IFC4X3ADD2-key_",A451)</f>
        <v>IFC4X3ADD2-key_518</v>
      </c>
    </row>
    <row r="452" spans="1:24" ht="7.8" customHeight="1" x14ac:dyDescent="0.15">
      <c r="A452" s="68">
        <v>519</v>
      </c>
      <c r="B452" s="69" t="s">
        <v>861</v>
      </c>
      <c r="C452" s="69" t="s">
        <v>253</v>
      </c>
      <c r="D452" s="69" t="s">
        <v>340</v>
      </c>
      <c r="E452" s="70" t="s">
        <v>862</v>
      </c>
      <c r="F452" s="70" t="s">
        <v>863</v>
      </c>
      <c r="G452" s="70" t="s">
        <v>866</v>
      </c>
      <c r="H452" s="42" t="s">
        <v>3</v>
      </c>
      <c r="I452" s="42" t="s">
        <v>3</v>
      </c>
      <c r="J452" s="41" t="s">
        <v>3</v>
      </c>
      <c r="K452" s="41" t="s">
        <v>3</v>
      </c>
      <c r="L452" s="41" t="s">
        <v>3</v>
      </c>
      <c r="M452" s="41" t="str">
        <f t="shared" si="7"/>
        <v>IfcValveTypeEnum  some  CHANGEOVER</v>
      </c>
      <c r="N452" s="37" t="str">
        <f>_xlfn.CONCAT("Conceitos: ", B452)</f>
        <v>Conceitos: Válvulas</v>
      </c>
      <c r="O452" s="37" t="str">
        <f>_xlfn.CONCAT(C452," ")</f>
        <v xml:space="preserve">IfcDistributionFlowElement </v>
      </c>
      <c r="P452" s="37" t="str">
        <f>_xlfn.CONCAT(D452," ")</f>
        <v xml:space="preserve">IfcFlowController </v>
      </c>
      <c r="Q452" s="65" t="str">
        <f>_xlfn.CONCAT(E452," ")</f>
        <v xml:space="preserve">IfcValve </v>
      </c>
      <c r="R452" s="63" t="str">
        <f>_xlfn.CONCAT(F452, )</f>
        <v>IfcValveTypeEnum</v>
      </c>
      <c r="S452" s="63" t="str">
        <f>_xlfn.CONCAT(G452, )</f>
        <v>CHANGEOVER</v>
      </c>
      <c r="T452" s="37" t="str">
        <f>_xlfn.CONCAT(SUBSTITUTE(N452, "null", " ")," ",SUBSTITUTE(O452, "null", " ")," ",SUBSTITUTE(P452, "null", " ")," ",SUBSTITUTE(Q452, "null", " ")," ", SUBSTITUTE(R452, "null", " ")," ", SUBSTITUTE(S452, "null", " "))</f>
        <v>Conceitos: Válvulas IfcDistributionFlowElement  IfcFlowController  IfcValve  IfcValveTypeEnum CHANGEOVER</v>
      </c>
      <c r="U452" s="37" t="str">
        <f>_xlfn.CONCAT("Consultar  ",V452)</f>
        <v>Consultar  -</v>
      </c>
      <c r="V452" s="64" t="s">
        <v>27</v>
      </c>
      <c r="W452" s="64" t="s">
        <v>27</v>
      </c>
      <c r="X452" s="72" t="str">
        <f>_xlfn.CONCAT("IFC4X3ADD2-key_",A452)</f>
        <v>IFC4X3ADD2-key_519</v>
      </c>
    </row>
    <row r="453" spans="1:24" ht="7.8" customHeight="1" x14ac:dyDescent="0.15">
      <c r="A453" s="68">
        <v>520</v>
      </c>
      <c r="B453" s="69" t="s">
        <v>861</v>
      </c>
      <c r="C453" s="69" t="s">
        <v>253</v>
      </c>
      <c r="D453" s="69" t="s">
        <v>340</v>
      </c>
      <c r="E453" s="70" t="s">
        <v>862</v>
      </c>
      <c r="F453" s="70" t="s">
        <v>863</v>
      </c>
      <c r="G453" s="70" t="s">
        <v>867</v>
      </c>
      <c r="H453" s="42" t="s">
        <v>3</v>
      </c>
      <c r="I453" s="42" t="s">
        <v>3</v>
      </c>
      <c r="J453" s="41" t="s">
        <v>3</v>
      </c>
      <c r="K453" s="41" t="s">
        <v>3</v>
      </c>
      <c r="L453" s="41" t="s">
        <v>3</v>
      </c>
      <c r="M453" s="41" t="str">
        <f t="shared" si="7"/>
        <v>IfcValveTypeEnum  some  CHECK</v>
      </c>
      <c r="N453" s="37" t="str">
        <f>_xlfn.CONCAT("Conceitos: ", B453)</f>
        <v>Conceitos: Válvulas</v>
      </c>
      <c r="O453" s="37" t="str">
        <f>_xlfn.CONCAT(C453," ")</f>
        <v xml:space="preserve">IfcDistributionFlowElement </v>
      </c>
      <c r="P453" s="37" t="str">
        <f>_xlfn.CONCAT(D453," ")</f>
        <v xml:space="preserve">IfcFlowController </v>
      </c>
      <c r="Q453" s="65" t="str">
        <f>_xlfn.CONCAT(E453," ")</f>
        <v xml:space="preserve">IfcValve </v>
      </c>
      <c r="R453" s="63" t="str">
        <f>_xlfn.CONCAT(F453, )</f>
        <v>IfcValveTypeEnum</v>
      </c>
      <c r="S453" s="63" t="str">
        <f>_xlfn.CONCAT(G453, )</f>
        <v>CHECK</v>
      </c>
      <c r="T453" s="37" t="str">
        <f>_xlfn.CONCAT(SUBSTITUTE(N453, "null", " ")," ",SUBSTITUTE(O453, "null", " ")," ",SUBSTITUTE(P453, "null", " ")," ",SUBSTITUTE(Q453, "null", " ")," ", SUBSTITUTE(R453, "null", " ")," ", SUBSTITUTE(S453, "null", " "))</f>
        <v>Conceitos: Válvulas IfcDistributionFlowElement  IfcFlowController  IfcValve  IfcValveTypeEnum CHECK</v>
      </c>
      <c r="U453" s="37" t="str">
        <f>_xlfn.CONCAT("Consultar  ",V453)</f>
        <v>Consultar  -</v>
      </c>
      <c r="V453" s="64" t="s">
        <v>27</v>
      </c>
      <c r="W453" s="64" t="s">
        <v>27</v>
      </c>
      <c r="X453" s="72" t="str">
        <f>_xlfn.CONCAT("IFC4X3ADD2-key_",A453)</f>
        <v>IFC4X3ADD2-key_520</v>
      </c>
    </row>
    <row r="454" spans="1:24" ht="7.8" customHeight="1" x14ac:dyDescent="0.15">
      <c r="A454" s="68">
        <v>521</v>
      </c>
      <c r="B454" s="69" t="s">
        <v>861</v>
      </c>
      <c r="C454" s="69" t="s">
        <v>253</v>
      </c>
      <c r="D454" s="69" t="s">
        <v>340</v>
      </c>
      <c r="E454" s="70" t="s">
        <v>862</v>
      </c>
      <c r="F454" s="70" t="s">
        <v>863</v>
      </c>
      <c r="G454" s="70" t="s">
        <v>868</v>
      </c>
      <c r="H454" s="42" t="s">
        <v>3</v>
      </c>
      <c r="I454" s="42" t="s">
        <v>3</v>
      </c>
      <c r="J454" s="41" t="s">
        <v>3</v>
      </c>
      <c r="K454" s="41" t="s">
        <v>3</v>
      </c>
      <c r="L454" s="41" t="s">
        <v>3</v>
      </c>
      <c r="M454" s="41" t="str">
        <f t="shared" si="7"/>
        <v>IfcValveTypeEnum  some  COMMISSIONING</v>
      </c>
      <c r="N454" s="37" t="str">
        <f>_xlfn.CONCAT("Conceitos: ", B454)</f>
        <v>Conceitos: Válvulas</v>
      </c>
      <c r="O454" s="37" t="str">
        <f>_xlfn.CONCAT(C454," ")</f>
        <v xml:space="preserve">IfcDistributionFlowElement </v>
      </c>
      <c r="P454" s="37" t="str">
        <f>_xlfn.CONCAT(D454," ")</f>
        <v xml:space="preserve">IfcFlowController </v>
      </c>
      <c r="Q454" s="65" t="str">
        <f>_xlfn.CONCAT(E454," ")</f>
        <v xml:space="preserve">IfcValve </v>
      </c>
      <c r="R454" s="63" t="str">
        <f>_xlfn.CONCAT(F454, )</f>
        <v>IfcValveTypeEnum</v>
      </c>
      <c r="S454" s="63" t="str">
        <f>_xlfn.CONCAT(G454, )</f>
        <v>COMMISSIONING</v>
      </c>
      <c r="T454" s="37" t="str">
        <f>_xlfn.CONCAT(SUBSTITUTE(N454, "null", " ")," ",SUBSTITUTE(O454, "null", " ")," ",SUBSTITUTE(P454, "null", " ")," ",SUBSTITUTE(Q454, "null", " ")," ", SUBSTITUTE(R454, "null", " ")," ", SUBSTITUTE(S454, "null", " "))</f>
        <v>Conceitos: Válvulas IfcDistributionFlowElement  IfcFlowController  IfcValve  IfcValveTypeEnum COMMISSIONING</v>
      </c>
      <c r="U454" s="37" t="str">
        <f>_xlfn.CONCAT("Consultar  ",V454)</f>
        <v>Consultar  -</v>
      </c>
      <c r="V454" s="64" t="s">
        <v>27</v>
      </c>
      <c r="W454" s="64" t="s">
        <v>27</v>
      </c>
      <c r="X454" s="72" t="str">
        <f>_xlfn.CONCAT("IFC4X3ADD2-key_",A454)</f>
        <v>IFC4X3ADD2-key_521</v>
      </c>
    </row>
    <row r="455" spans="1:24" ht="7.8" customHeight="1" x14ac:dyDescent="0.15">
      <c r="A455" s="68">
        <v>522</v>
      </c>
      <c r="B455" s="69" t="s">
        <v>861</v>
      </c>
      <c r="C455" s="69" t="s">
        <v>253</v>
      </c>
      <c r="D455" s="69" t="s">
        <v>340</v>
      </c>
      <c r="E455" s="70" t="s">
        <v>862</v>
      </c>
      <c r="F455" s="70" t="s">
        <v>863</v>
      </c>
      <c r="G455" s="70" t="s">
        <v>869</v>
      </c>
      <c r="H455" s="42" t="s">
        <v>3</v>
      </c>
      <c r="I455" s="42" t="s">
        <v>3</v>
      </c>
      <c r="J455" s="41" t="s">
        <v>3</v>
      </c>
      <c r="K455" s="41" t="s">
        <v>3</v>
      </c>
      <c r="L455" s="41" t="s">
        <v>3</v>
      </c>
      <c r="M455" s="41" t="str">
        <f t="shared" si="7"/>
        <v>IfcValveTypeEnum  some  DIVERTING</v>
      </c>
      <c r="N455" s="37" t="str">
        <f>_xlfn.CONCAT("Conceitos: ", B455)</f>
        <v>Conceitos: Válvulas</v>
      </c>
      <c r="O455" s="37" t="str">
        <f>_xlfn.CONCAT(C455," ")</f>
        <v xml:space="preserve">IfcDistributionFlowElement </v>
      </c>
      <c r="P455" s="37" t="str">
        <f>_xlfn.CONCAT(D455," ")</f>
        <v xml:space="preserve">IfcFlowController </v>
      </c>
      <c r="Q455" s="65" t="str">
        <f>_xlfn.CONCAT(E455," ")</f>
        <v xml:space="preserve">IfcValve </v>
      </c>
      <c r="R455" s="63" t="str">
        <f>_xlfn.CONCAT(F455, )</f>
        <v>IfcValveTypeEnum</v>
      </c>
      <c r="S455" s="63" t="str">
        <f>_xlfn.CONCAT(G455, )</f>
        <v>DIVERTING</v>
      </c>
      <c r="T455" s="37" t="str">
        <f>_xlfn.CONCAT(SUBSTITUTE(N455, "null", " ")," ",SUBSTITUTE(O455, "null", " ")," ",SUBSTITUTE(P455, "null", " ")," ",SUBSTITUTE(Q455, "null", " ")," ", SUBSTITUTE(R455, "null", " ")," ", SUBSTITUTE(S455, "null", " "))</f>
        <v>Conceitos: Válvulas IfcDistributionFlowElement  IfcFlowController  IfcValve  IfcValveTypeEnum DIVERTING</v>
      </c>
      <c r="U455" s="37" t="str">
        <f>_xlfn.CONCAT("Consultar  ",V455)</f>
        <v>Consultar  -</v>
      </c>
      <c r="V455" s="64" t="s">
        <v>27</v>
      </c>
      <c r="W455" s="64" t="s">
        <v>27</v>
      </c>
      <c r="X455" s="72" t="str">
        <f>_xlfn.CONCAT("IFC4X3ADD2-key_",A455)</f>
        <v>IFC4X3ADD2-key_522</v>
      </c>
    </row>
    <row r="456" spans="1:24" ht="7.8" customHeight="1" x14ac:dyDescent="0.15">
      <c r="A456" s="68">
        <v>523</v>
      </c>
      <c r="B456" s="69" t="s">
        <v>861</v>
      </c>
      <c r="C456" s="69" t="s">
        <v>253</v>
      </c>
      <c r="D456" s="69" t="s">
        <v>340</v>
      </c>
      <c r="E456" s="70" t="s">
        <v>862</v>
      </c>
      <c r="F456" s="70" t="s">
        <v>863</v>
      </c>
      <c r="G456" s="70" t="s">
        <v>870</v>
      </c>
      <c r="H456" s="42" t="s">
        <v>3</v>
      </c>
      <c r="I456" s="42" t="s">
        <v>3</v>
      </c>
      <c r="J456" s="41" t="s">
        <v>3</v>
      </c>
      <c r="K456" s="41" t="s">
        <v>3</v>
      </c>
      <c r="L456" s="41" t="s">
        <v>3</v>
      </c>
      <c r="M456" s="41" t="str">
        <f t="shared" si="7"/>
        <v>IfcValveTypeEnum  some  DOUBLECHECK</v>
      </c>
      <c r="N456" s="37" t="str">
        <f>_xlfn.CONCAT("Conceitos: ", B456)</f>
        <v>Conceitos: Válvulas</v>
      </c>
      <c r="O456" s="37" t="str">
        <f>_xlfn.CONCAT(C456," ")</f>
        <v xml:space="preserve">IfcDistributionFlowElement </v>
      </c>
      <c r="P456" s="37" t="str">
        <f>_xlfn.CONCAT(D456," ")</f>
        <v xml:space="preserve">IfcFlowController </v>
      </c>
      <c r="Q456" s="65" t="str">
        <f>_xlfn.CONCAT(E456," ")</f>
        <v xml:space="preserve">IfcValve </v>
      </c>
      <c r="R456" s="63" t="str">
        <f>_xlfn.CONCAT(F456, )</f>
        <v>IfcValveTypeEnum</v>
      </c>
      <c r="S456" s="63" t="str">
        <f>_xlfn.CONCAT(G456, )</f>
        <v>DOUBLECHECK</v>
      </c>
      <c r="T456" s="37" t="str">
        <f>_xlfn.CONCAT(SUBSTITUTE(N456, "null", " ")," ",SUBSTITUTE(O456, "null", " ")," ",SUBSTITUTE(P456, "null", " ")," ",SUBSTITUTE(Q456, "null", " ")," ", SUBSTITUTE(R456, "null", " ")," ", SUBSTITUTE(S456, "null", " "))</f>
        <v>Conceitos: Válvulas IfcDistributionFlowElement  IfcFlowController  IfcValve  IfcValveTypeEnum DOUBLECHECK</v>
      </c>
      <c r="U456" s="37" t="str">
        <f>_xlfn.CONCAT("Consultar  ",V456)</f>
        <v>Consultar  -</v>
      </c>
      <c r="V456" s="64" t="s">
        <v>27</v>
      </c>
      <c r="W456" s="64" t="s">
        <v>27</v>
      </c>
      <c r="X456" s="72" t="str">
        <f>_xlfn.CONCAT("IFC4X3ADD2-key_",A456)</f>
        <v>IFC4X3ADD2-key_523</v>
      </c>
    </row>
    <row r="457" spans="1:24" ht="7.8" customHeight="1" x14ac:dyDescent="0.15">
      <c r="A457" s="68">
        <v>524</v>
      </c>
      <c r="B457" s="69" t="s">
        <v>861</v>
      </c>
      <c r="C457" s="69" t="s">
        <v>253</v>
      </c>
      <c r="D457" s="69" t="s">
        <v>340</v>
      </c>
      <c r="E457" s="70" t="s">
        <v>862</v>
      </c>
      <c r="F457" s="70" t="s">
        <v>863</v>
      </c>
      <c r="G457" s="70" t="s">
        <v>871</v>
      </c>
      <c r="H457" s="42" t="s">
        <v>3</v>
      </c>
      <c r="I457" s="42" t="s">
        <v>3</v>
      </c>
      <c r="J457" s="41" t="s">
        <v>3</v>
      </c>
      <c r="K457" s="41" t="s">
        <v>3</v>
      </c>
      <c r="L457" s="41" t="s">
        <v>3</v>
      </c>
      <c r="M457" s="41" t="str">
        <f t="shared" si="7"/>
        <v>IfcValveTypeEnum  some  DOUBLEREGULATING</v>
      </c>
      <c r="N457" s="37" t="str">
        <f>_xlfn.CONCAT("Conceitos: ", B457)</f>
        <v>Conceitos: Válvulas</v>
      </c>
      <c r="O457" s="37" t="str">
        <f>_xlfn.CONCAT(C457," ")</f>
        <v xml:space="preserve">IfcDistributionFlowElement </v>
      </c>
      <c r="P457" s="37" t="str">
        <f>_xlfn.CONCAT(D457," ")</f>
        <v xml:space="preserve">IfcFlowController </v>
      </c>
      <c r="Q457" s="65" t="str">
        <f>_xlfn.CONCAT(E457," ")</f>
        <v xml:space="preserve">IfcValve </v>
      </c>
      <c r="R457" s="63" t="str">
        <f>_xlfn.CONCAT(F457, )</f>
        <v>IfcValveTypeEnum</v>
      </c>
      <c r="S457" s="63" t="str">
        <f>_xlfn.CONCAT(G457, )</f>
        <v>DOUBLEREGULATING</v>
      </c>
      <c r="T457" s="37" t="str">
        <f>_xlfn.CONCAT(SUBSTITUTE(N457, "null", " ")," ",SUBSTITUTE(O457, "null", " ")," ",SUBSTITUTE(P457, "null", " ")," ",SUBSTITUTE(Q457, "null", " ")," ", SUBSTITUTE(R457, "null", " ")," ", SUBSTITUTE(S457, "null", " "))</f>
        <v>Conceitos: Válvulas IfcDistributionFlowElement  IfcFlowController  IfcValve  IfcValveTypeEnum DOUBLEREGULATING</v>
      </c>
      <c r="U457" s="37" t="str">
        <f>_xlfn.CONCAT("Consultar  ",V457)</f>
        <v>Consultar  -</v>
      </c>
      <c r="V457" s="64" t="s">
        <v>27</v>
      </c>
      <c r="W457" s="64" t="s">
        <v>27</v>
      </c>
      <c r="X457" s="72" t="str">
        <f>_xlfn.CONCAT("IFC4X3ADD2-key_",A457)</f>
        <v>IFC4X3ADD2-key_524</v>
      </c>
    </row>
    <row r="458" spans="1:24" ht="7.8" customHeight="1" x14ac:dyDescent="0.15">
      <c r="A458" s="68">
        <v>525</v>
      </c>
      <c r="B458" s="69" t="s">
        <v>861</v>
      </c>
      <c r="C458" s="69" t="s">
        <v>253</v>
      </c>
      <c r="D458" s="69" t="s">
        <v>340</v>
      </c>
      <c r="E458" s="70" t="s">
        <v>862</v>
      </c>
      <c r="F458" s="70" t="s">
        <v>863</v>
      </c>
      <c r="G458" s="70" t="s">
        <v>872</v>
      </c>
      <c r="H458" s="42" t="s">
        <v>3</v>
      </c>
      <c r="I458" s="42" t="s">
        <v>3</v>
      </c>
      <c r="J458" s="41" t="s">
        <v>3</v>
      </c>
      <c r="K458" s="41" t="s">
        <v>3</v>
      </c>
      <c r="L458" s="41" t="s">
        <v>3</v>
      </c>
      <c r="M458" s="41" t="str">
        <f t="shared" si="7"/>
        <v>IfcValveTypeEnum  some  DRAWOFFCOCK</v>
      </c>
      <c r="N458" s="37" t="str">
        <f>_xlfn.CONCAT("Conceitos: ", B458)</f>
        <v>Conceitos: Válvulas</v>
      </c>
      <c r="O458" s="37" t="str">
        <f>_xlfn.CONCAT(C458," ")</f>
        <v xml:space="preserve">IfcDistributionFlowElement </v>
      </c>
      <c r="P458" s="37" t="str">
        <f>_xlfn.CONCAT(D458," ")</f>
        <v xml:space="preserve">IfcFlowController </v>
      </c>
      <c r="Q458" s="65" t="str">
        <f>_xlfn.CONCAT(E458," ")</f>
        <v xml:space="preserve">IfcValve </v>
      </c>
      <c r="R458" s="63" t="str">
        <f>_xlfn.CONCAT(F458, )</f>
        <v>IfcValveTypeEnum</v>
      </c>
      <c r="S458" s="63" t="str">
        <f>_xlfn.CONCAT(G458, )</f>
        <v>DRAWOFFCOCK</v>
      </c>
      <c r="T458" s="37" t="str">
        <f>_xlfn.CONCAT(SUBSTITUTE(N458, "null", " ")," ",SUBSTITUTE(O458, "null", " ")," ",SUBSTITUTE(P458, "null", " ")," ",SUBSTITUTE(Q458, "null", " ")," ", SUBSTITUTE(R458, "null", " ")," ", SUBSTITUTE(S458, "null", " "))</f>
        <v>Conceitos: Válvulas IfcDistributionFlowElement  IfcFlowController  IfcValve  IfcValveTypeEnum DRAWOFFCOCK</v>
      </c>
      <c r="U458" s="37" t="str">
        <f>_xlfn.CONCAT("Consultar  ",V458)</f>
        <v>Consultar  -</v>
      </c>
      <c r="V458" s="64" t="s">
        <v>27</v>
      </c>
      <c r="W458" s="64" t="s">
        <v>27</v>
      </c>
      <c r="X458" s="72" t="str">
        <f>_xlfn.CONCAT("IFC4X3ADD2-key_",A458)</f>
        <v>IFC4X3ADD2-key_525</v>
      </c>
    </row>
    <row r="459" spans="1:24" ht="7.8" customHeight="1" x14ac:dyDescent="0.15">
      <c r="A459" s="68">
        <v>526</v>
      </c>
      <c r="B459" s="69" t="s">
        <v>861</v>
      </c>
      <c r="C459" s="69" t="s">
        <v>253</v>
      </c>
      <c r="D459" s="69" t="s">
        <v>340</v>
      </c>
      <c r="E459" s="70" t="s">
        <v>862</v>
      </c>
      <c r="F459" s="70" t="s">
        <v>863</v>
      </c>
      <c r="G459" s="70" t="s">
        <v>873</v>
      </c>
      <c r="H459" s="42" t="s">
        <v>3</v>
      </c>
      <c r="I459" s="42" t="s">
        <v>3</v>
      </c>
      <c r="J459" s="41" t="s">
        <v>3</v>
      </c>
      <c r="K459" s="41" t="s">
        <v>3</v>
      </c>
      <c r="L459" s="41" t="s">
        <v>3</v>
      </c>
      <c r="M459" s="41" t="str">
        <f t="shared" si="7"/>
        <v>IfcValveTypeEnum  some  FAUCET</v>
      </c>
      <c r="N459" s="37" t="str">
        <f>_xlfn.CONCAT("Conceitos: ", B459)</f>
        <v>Conceitos: Válvulas</v>
      </c>
      <c r="O459" s="37" t="str">
        <f>_xlfn.CONCAT(C459," ")</f>
        <v xml:space="preserve">IfcDistributionFlowElement </v>
      </c>
      <c r="P459" s="37" t="str">
        <f>_xlfn.CONCAT(D459," ")</f>
        <v xml:space="preserve">IfcFlowController </v>
      </c>
      <c r="Q459" s="65" t="str">
        <f>_xlfn.CONCAT(E459," ")</f>
        <v xml:space="preserve">IfcValve </v>
      </c>
      <c r="R459" s="63" t="str">
        <f>_xlfn.CONCAT(F459, )</f>
        <v>IfcValveTypeEnum</v>
      </c>
      <c r="S459" s="63" t="str">
        <f>_xlfn.CONCAT(G459, )</f>
        <v>FAUCET</v>
      </c>
      <c r="T459" s="37" t="str">
        <f>_xlfn.CONCAT(SUBSTITUTE(N459, "null", " ")," ",SUBSTITUTE(O459, "null", " ")," ",SUBSTITUTE(P459, "null", " ")," ",SUBSTITUTE(Q459, "null", " ")," ", SUBSTITUTE(R459, "null", " ")," ", SUBSTITUTE(S459, "null", " "))</f>
        <v>Conceitos: Válvulas IfcDistributionFlowElement  IfcFlowController  IfcValve  IfcValveTypeEnum FAUCET</v>
      </c>
      <c r="U459" s="37" t="str">
        <f>_xlfn.CONCAT("Consultar  ",V459)</f>
        <v>Consultar  -</v>
      </c>
      <c r="V459" s="64" t="s">
        <v>27</v>
      </c>
      <c r="W459" s="64" t="s">
        <v>27</v>
      </c>
      <c r="X459" s="72" t="str">
        <f>_xlfn.CONCAT("IFC4X3ADD2-key_",A459)</f>
        <v>IFC4X3ADD2-key_526</v>
      </c>
    </row>
    <row r="460" spans="1:24" ht="7.8" customHeight="1" x14ac:dyDescent="0.15">
      <c r="A460" s="68">
        <v>527</v>
      </c>
      <c r="B460" s="69" t="s">
        <v>861</v>
      </c>
      <c r="C460" s="69" t="s">
        <v>253</v>
      </c>
      <c r="D460" s="69" t="s">
        <v>340</v>
      </c>
      <c r="E460" s="70" t="s">
        <v>862</v>
      </c>
      <c r="F460" s="70" t="s">
        <v>863</v>
      </c>
      <c r="G460" s="70" t="s">
        <v>874</v>
      </c>
      <c r="H460" s="42" t="s">
        <v>3</v>
      </c>
      <c r="I460" s="42" t="s">
        <v>3</v>
      </c>
      <c r="J460" s="41" t="s">
        <v>3</v>
      </c>
      <c r="K460" s="41" t="s">
        <v>3</v>
      </c>
      <c r="L460" s="41" t="s">
        <v>3</v>
      </c>
      <c r="M460" s="41" t="str">
        <f t="shared" si="7"/>
        <v>IfcValveTypeEnum  some  FLUSHING</v>
      </c>
      <c r="N460" s="37" t="str">
        <f>_xlfn.CONCAT("Conceitos: ", B460)</f>
        <v>Conceitos: Válvulas</v>
      </c>
      <c r="O460" s="37" t="str">
        <f>_xlfn.CONCAT(C460," ")</f>
        <v xml:space="preserve">IfcDistributionFlowElement </v>
      </c>
      <c r="P460" s="37" t="str">
        <f>_xlfn.CONCAT(D460," ")</f>
        <v xml:space="preserve">IfcFlowController </v>
      </c>
      <c r="Q460" s="65" t="str">
        <f>_xlfn.CONCAT(E460," ")</f>
        <v xml:space="preserve">IfcValve </v>
      </c>
      <c r="R460" s="63" t="str">
        <f>_xlfn.CONCAT(F460, )</f>
        <v>IfcValveTypeEnum</v>
      </c>
      <c r="S460" s="63" t="str">
        <f>_xlfn.CONCAT(G460, )</f>
        <v>FLUSHING</v>
      </c>
      <c r="T460" s="37" t="str">
        <f>_xlfn.CONCAT(SUBSTITUTE(N460, "null", " ")," ",SUBSTITUTE(O460, "null", " ")," ",SUBSTITUTE(P460, "null", " ")," ",SUBSTITUTE(Q460, "null", " ")," ", SUBSTITUTE(R460, "null", " ")," ", SUBSTITUTE(S460, "null", " "))</f>
        <v>Conceitos: Válvulas IfcDistributionFlowElement  IfcFlowController  IfcValve  IfcValveTypeEnum FLUSHING</v>
      </c>
      <c r="U460" s="37" t="str">
        <f>_xlfn.CONCAT("Consultar  ",V460)</f>
        <v>Consultar  -</v>
      </c>
      <c r="V460" s="64" t="s">
        <v>27</v>
      </c>
      <c r="W460" s="64" t="s">
        <v>27</v>
      </c>
      <c r="X460" s="72" t="str">
        <f>_xlfn.CONCAT("IFC4X3ADD2-key_",A460)</f>
        <v>IFC4X3ADD2-key_527</v>
      </c>
    </row>
    <row r="461" spans="1:24" ht="7.8" customHeight="1" x14ac:dyDescent="0.15">
      <c r="A461" s="68">
        <v>528</v>
      </c>
      <c r="B461" s="69" t="s">
        <v>861</v>
      </c>
      <c r="C461" s="69" t="s">
        <v>253</v>
      </c>
      <c r="D461" s="69" t="s">
        <v>340</v>
      </c>
      <c r="E461" s="70" t="s">
        <v>862</v>
      </c>
      <c r="F461" s="70" t="s">
        <v>863</v>
      </c>
      <c r="G461" s="70" t="s">
        <v>875</v>
      </c>
      <c r="H461" s="42" t="s">
        <v>3</v>
      </c>
      <c r="I461" s="42" t="s">
        <v>3</v>
      </c>
      <c r="J461" s="41" t="s">
        <v>3</v>
      </c>
      <c r="K461" s="41" t="s">
        <v>3</v>
      </c>
      <c r="L461" s="41" t="s">
        <v>3</v>
      </c>
      <c r="M461" s="41" t="str">
        <f t="shared" si="7"/>
        <v>IfcValveTypeEnum  some  GASCOCK</v>
      </c>
      <c r="N461" s="37" t="str">
        <f>_xlfn.CONCAT("Conceitos: ", B461)</f>
        <v>Conceitos: Válvulas</v>
      </c>
      <c r="O461" s="37" t="str">
        <f>_xlfn.CONCAT(C461," ")</f>
        <v xml:space="preserve">IfcDistributionFlowElement </v>
      </c>
      <c r="P461" s="37" t="str">
        <f>_xlfn.CONCAT(D461," ")</f>
        <v xml:space="preserve">IfcFlowController </v>
      </c>
      <c r="Q461" s="65" t="str">
        <f>_xlfn.CONCAT(E461," ")</f>
        <v xml:space="preserve">IfcValve </v>
      </c>
      <c r="R461" s="63" t="str">
        <f>_xlfn.CONCAT(F461, )</f>
        <v>IfcValveTypeEnum</v>
      </c>
      <c r="S461" s="63" t="str">
        <f>_xlfn.CONCAT(G461, )</f>
        <v>GASCOCK</v>
      </c>
      <c r="T461" s="37" t="str">
        <f>_xlfn.CONCAT(SUBSTITUTE(N461, "null", " ")," ",SUBSTITUTE(O461, "null", " ")," ",SUBSTITUTE(P461, "null", " ")," ",SUBSTITUTE(Q461, "null", " ")," ", SUBSTITUTE(R461, "null", " ")," ", SUBSTITUTE(S461, "null", " "))</f>
        <v>Conceitos: Válvulas IfcDistributionFlowElement  IfcFlowController  IfcValve  IfcValveTypeEnum GASCOCK</v>
      </c>
      <c r="U461" s="37" t="str">
        <f>_xlfn.CONCAT("Consultar  ",V461)</f>
        <v>Consultar  -</v>
      </c>
      <c r="V461" s="64" t="s">
        <v>27</v>
      </c>
      <c r="W461" s="64" t="s">
        <v>27</v>
      </c>
      <c r="X461" s="72" t="str">
        <f>_xlfn.CONCAT("IFC4X3ADD2-key_",A461)</f>
        <v>IFC4X3ADD2-key_528</v>
      </c>
    </row>
    <row r="462" spans="1:24" ht="7.8" customHeight="1" x14ac:dyDescent="0.15">
      <c r="A462" s="68">
        <v>529</v>
      </c>
      <c r="B462" s="69" t="s">
        <v>861</v>
      </c>
      <c r="C462" s="69" t="s">
        <v>253</v>
      </c>
      <c r="D462" s="69" t="s">
        <v>340</v>
      </c>
      <c r="E462" s="70" t="s">
        <v>862</v>
      </c>
      <c r="F462" s="70" t="s">
        <v>863</v>
      </c>
      <c r="G462" s="70" t="s">
        <v>876</v>
      </c>
      <c r="H462" s="42" t="s">
        <v>3</v>
      </c>
      <c r="I462" s="42" t="s">
        <v>3</v>
      </c>
      <c r="J462" s="41" t="s">
        <v>3</v>
      </c>
      <c r="K462" s="41" t="s">
        <v>3</v>
      </c>
      <c r="L462" s="41" t="s">
        <v>3</v>
      </c>
      <c r="M462" s="41" t="str">
        <f t="shared" si="7"/>
        <v>IfcValveTypeEnum  some  GASTAP</v>
      </c>
      <c r="N462" s="37" t="str">
        <f>_xlfn.CONCAT("Conceitos: ", B462)</f>
        <v>Conceitos: Válvulas</v>
      </c>
      <c r="O462" s="37" t="str">
        <f>_xlfn.CONCAT(C462," ")</f>
        <v xml:space="preserve">IfcDistributionFlowElement </v>
      </c>
      <c r="P462" s="37" t="str">
        <f>_xlfn.CONCAT(D462," ")</f>
        <v xml:space="preserve">IfcFlowController </v>
      </c>
      <c r="Q462" s="65" t="str">
        <f>_xlfn.CONCAT(E462," ")</f>
        <v xml:space="preserve">IfcValve </v>
      </c>
      <c r="R462" s="63" t="str">
        <f>_xlfn.CONCAT(F462, )</f>
        <v>IfcValveTypeEnum</v>
      </c>
      <c r="S462" s="63" t="str">
        <f>_xlfn.CONCAT(G462, )</f>
        <v>GASTAP</v>
      </c>
      <c r="T462" s="37" t="str">
        <f>_xlfn.CONCAT(SUBSTITUTE(N462, "null", " ")," ",SUBSTITUTE(O462, "null", " ")," ",SUBSTITUTE(P462, "null", " ")," ",SUBSTITUTE(Q462, "null", " ")," ", SUBSTITUTE(R462, "null", " ")," ", SUBSTITUTE(S462, "null", " "))</f>
        <v>Conceitos: Válvulas IfcDistributionFlowElement  IfcFlowController  IfcValve  IfcValveTypeEnum GASTAP</v>
      </c>
      <c r="U462" s="37" t="str">
        <f>_xlfn.CONCAT("Consultar  ",V462)</f>
        <v>Consultar  -</v>
      </c>
      <c r="V462" s="64" t="s">
        <v>27</v>
      </c>
      <c r="W462" s="64" t="s">
        <v>27</v>
      </c>
      <c r="X462" s="72" t="str">
        <f>_xlfn.CONCAT("IFC4X3ADD2-key_",A462)</f>
        <v>IFC4X3ADD2-key_529</v>
      </c>
    </row>
    <row r="463" spans="1:24" ht="7.8" customHeight="1" x14ac:dyDescent="0.15">
      <c r="A463" s="68">
        <v>530</v>
      </c>
      <c r="B463" s="69" t="s">
        <v>861</v>
      </c>
      <c r="C463" s="69" t="s">
        <v>253</v>
      </c>
      <c r="D463" s="69" t="s">
        <v>340</v>
      </c>
      <c r="E463" s="70" t="s">
        <v>862</v>
      </c>
      <c r="F463" s="70" t="s">
        <v>863</v>
      </c>
      <c r="G463" s="70" t="s">
        <v>877</v>
      </c>
      <c r="H463" s="42" t="s">
        <v>3</v>
      </c>
      <c r="I463" s="42" t="s">
        <v>3</v>
      </c>
      <c r="J463" s="41" t="s">
        <v>3</v>
      </c>
      <c r="K463" s="41" t="s">
        <v>3</v>
      </c>
      <c r="L463" s="41" t="s">
        <v>3</v>
      </c>
      <c r="M463" s="41" t="str">
        <f t="shared" si="7"/>
        <v>IfcValveTypeEnum  some  ISOLATING</v>
      </c>
      <c r="N463" s="37" t="str">
        <f>_xlfn.CONCAT("Conceitos: ", B463)</f>
        <v>Conceitos: Válvulas</v>
      </c>
      <c r="O463" s="37" t="str">
        <f>_xlfn.CONCAT(C463," ")</f>
        <v xml:space="preserve">IfcDistributionFlowElement </v>
      </c>
      <c r="P463" s="37" t="str">
        <f>_xlfn.CONCAT(D463," ")</f>
        <v xml:space="preserve">IfcFlowController </v>
      </c>
      <c r="Q463" s="65" t="str">
        <f>_xlfn.CONCAT(E463," ")</f>
        <v xml:space="preserve">IfcValve </v>
      </c>
      <c r="R463" s="63" t="str">
        <f>_xlfn.CONCAT(F463, )</f>
        <v>IfcValveTypeEnum</v>
      </c>
      <c r="S463" s="63" t="str">
        <f>_xlfn.CONCAT(G463, )</f>
        <v>ISOLATING</v>
      </c>
      <c r="T463" s="37" t="str">
        <f>_xlfn.CONCAT(SUBSTITUTE(N463, "null", " ")," ",SUBSTITUTE(O463, "null", " ")," ",SUBSTITUTE(P463, "null", " ")," ",SUBSTITUTE(Q463, "null", " ")," ", SUBSTITUTE(R463, "null", " ")," ", SUBSTITUTE(S463, "null", " "))</f>
        <v>Conceitos: Válvulas IfcDistributionFlowElement  IfcFlowController  IfcValve  IfcValveTypeEnum ISOLATING</v>
      </c>
      <c r="U463" s="37" t="str">
        <f>_xlfn.CONCAT("Consultar  ",V463)</f>
        <v>Consultar  -</v>
      </c>
      <c r="V463" s="64" t="s">
        <v>27</v>
      </c>
      <c r="W463" s="64" t="s">
        <v>27</v>
      </c>
      <c r="X463" s="72" t="str">
        <f>_xlfn.CONCAT("IFC4X3ADD2-key_",A463)</f>
        <v>IFC4X3ADD2-key_530</v>
      </c>
    </row>
    <row r="464" spans="1:24" ht="7.8" customHeight="1" x14ac:dyDescent="0.15">
      <c r="A464" s="68">
        <v>531</v>
      </c>
      <c r="B464" s="69" t="s">
        <v>861</v>
      </c>
      <c r="C464" s="69" t="s">
        <v>253</v>
      </c>
      <c r="D464" s="69" t="s">
        <v>340</v>
      </c>
      <c r="E464" s="70" t="s">
        <v>862</v>
      </c>
      <c r="F464" s="70" t="s">
        <v>863</v>
      </c>
      <c r="G464" s="70" t="s">
        <v>878</v>
      </c>
      <c r="H464" s="42" t="s">
        <v>3</v>
      </c>
      <c r="I464" s="42" t="s">
        <v>3</v>
      </c>
      <c r="J464" s="41" t="s">
        <v>3</v>
      </c>
      <c r="K464" s="41" t="s">
        <v>3</v>
      </c>
      <c r="L464" s="41" t="s">
        <v>3</v>
      </c>
      <c r="M464" s="41" t="str">
        <f t="shared" si="7"/>
        <v>IfcValveTypeEnum  some  MIXING</v>
      </c>
      <c r="N464" s="37" t="str">
        <f>_xlfn.CONCAT("Conceitos: ", B464)</f>
        <v>Conceitos: Válvulas</v>
      </c>
      <c r="O464" s="37" t="str">
        <f>_xlfn.CONCAT(C464," ")</f>
        <v xml:space="preserve">IfcDistributionFlowElement </v>
      </c>
      <c r="P464" s="37" t="str">
        <f>_xlfn.CONCAT(D464," ")</f>
        <v xml:space="preserve">IfcFlowController </v>
      </c>
      <c r="Q464" s="65" t="str">
        <f>_xlfn.CONCAT(E464," ")</f>
        <v xml:space="preserve">IfcValve </v>
      </c>
      <c r="R464" s="63" t="str">
        <f>_xlfn.CONCAT(F464, )</f>
        <v>IfcValveTypeEnum</v>
      </c>
      <c r="S464" s="63" t="str">
        <f>_xlfn.CONCAT(G464, )</f>
        <v>MIXING</v>
      </c>
      <c r="T464" s="37" t="str">
        <f>_xlfn.CONCAT(SUBSTITUTE(N464, "null", " ")," ",SUBSTITUTE(O464, "null", " ")," ",SUBSTITUTE(P464, "null", " ")," ",SUBSTITUTE(Q464, "null", " ")," ", SUBSTITUTE(R464, "null", " ")," ", SUBSTITUTE(S464, "null", " "))</f>
        <v>Conceitos: Válvulas IfcDistributionFlowElement  IfcFlowController  IfcValve  IfcValveTypeEnum MIXING</v>
      </c>
      <c r="U464" s="37" t="str">
        <f>_xlfn.CONCAT("Consultar  ",V464)</f>
        <v>Consultar  -</v>
      </c>
      <c r="V464" s="64" t="s">
        <v>27</v>
      </c>
      <c r="W464" s="64" t="s">
        <v>27</v>
      </c>
      <c r="X464" s="72" t="str">
        <f>_xlfn.CONCAT("IFC4X3ADD2-key_",A464)</f>
        <v>IFC4X3ADD2-key_531</v>
      </c>
    </row>
    <row r="465" spans="1:24" ht="7.8" customHeight="1" x14ac:dyDescent="0.15">
      <c r="A465" s="68">
        <v>532</v>
      </c>
      <c r="B465" s="69" t="s">
        <v>861</v>
      </c>
      <c r="C465" s="69" t="s">
        <v>253</v>
      </c>
      <c r="D465" s="69" t="s">
        <v>340</v>
      </c>
      <c r="E465" s="70" t="s">
        <v>862</v>
      </c>
      <c r="F465" s="70" t="s">
        <v>863</v>
      </c>
      <c r="G465" s="70" t="s">
        <v>879</v>
      </c>
      <c r="H465" s="42" t="s">
        <v>3</v>
      </c>
      <c r="I465" s="42" t="s">
        <v>3</v>
      </c>
      <c r="J465" s="41" t="s">
        <v>3</v>
      </c>
      <c r="K465" s="41" t="s">
        <v>3</v>
      </c>
      <c r="L465" s="41" t="s">
        <v>3</v>
      </c>
      <c r="M465" s="41" t="str">
        <f t="shared" si="7"/>
        <v>IfcValveTypeEnum  some  PRESSUREREDUCING</v>
      </c>
      <c r="N465" s="37" t="str">
        <f>_xlfn.CONCAT("Conceitos: ", B465)</f>
        <v>Conceitos: Válvulas</v>
      </c>
      <c r="O465" s="37" t="str">
        <f>_xlfn.CONCAT(C465," ")</f>
        <v xml:space="preserve">IfcDistributionFlowElement </v>
      </c>
      <c r="P465" s="37" t="str">
        <f>_xlfn.CONCAT(D465," ")</f>
        <v xml:space="preserve">IfcFlowController </v>
      </c>
      <c r="Q465" s="65" t="str">
        <f>_xlfn.CONCAT(E465," ")</f>
        <v xml:space="preserve">IfcValve </v>
      </c>
      <c r="R465" s="63" t="str">
        <f>_xlfn.CONCAT(F465, )</f>
        <v>IfcValveTypeEnum</v>
      </c>
      <c r="S465" s="63" t="str">
        <f>_xlfn.CONCAT(G465, )</f>
        <v>PRESSUREREDUCING</v>
      </c>
      <c r="T465" s="37" t="str">
        <f>_xlfn.CONCAT(SUBSTITUTE(N465, "null", " ")," ",SUBSTITUTE(O465, "null", " ")," ",SUBSTITUTE(P465, "null", " ")," ",SUBSTITUTE(Q465, "null", " ")," ", SUBSTITUTE(R465, "null", " ")," ", SUBSTITUTE(S465, "null", " "))</f>
        <v>Conceitos: Válvulas IfcDistributionFlowElement  IfcFlowController  IfcValve  IfcValveTypeEnum PRESSUREREDUCING</v>
      </c>
      <c r="U465" s="37" t="str">
        <f>_xlfn.CONCAT("Consultar  ",V465)</f>
        <v>Consultar  -</v>
      </c>
      <c r="V465" s="64" t="s">
        <v>27</v>
      </c>
      <c r="W465" s="64" t="s">
        <v>27</v>
      </c>
      <c r="X465" s="72" t="str">
        <f>_xlfn.CONCAT("IFC4X3ADD2-key_",A465)</f>
        <v>IFC4X3ADD2-key_532</v>
      </c>
    </row>
    <row r="466" spans="1:24" ht="7.8" customHeight="1" x14ac:dyDescent="0.15">
      <c r="A466" s="68">
        <v>533</v>
      </c>
      <c r="B466" s="69" t="s">
        <v>861</v>
      </c>
      <c r="C466" s="69" t="s">
        <v>253</v>
      </c>
      <c r="D466" s="69" t="s">
        <v>340</v>
      </c>
      <c r="E466" s="70" t="s">
        <v>862</v>
      </c>
      <c r="F466" s="70" t="s">
        <v>863</v>
      </c>
      <c r="G466" s="70" t="s">
        <v>880</v>
      </c>
      <c r="H466" s="42" t="s">
        <v>3</v>
      </c>
      <c r="I466" s="42" t="s">
        <v>3</v>
      </c>
      <c r="J466" s="41" t="s">
        <v>3</v>
      </c>
      <c r="K466" s="41" t="s">
        <v>3</v>
      </c>
      <c r="L466" s="41" t="s">
        <v>3</v>
      </c>
      <c r="M466" s="41" t="str">
        <f t="shared" si="7"/>
        <v>IfcValveTypeEnum  some  PRESSURERELIEF</v>
      </c>
      <c r="N466" s="37" t="str">
        <f>_xlfn.CONCAT("Conceitos: ", B466)</f>
        <v>Conceitos: Válvulas</v>
      </c>
      <c r="O466" s="37" t="str">
        <f>_xlfn.CONCAT(C466," ")</f>
        <v xml:space="preserve">IfcDistributionFlowElement </v>
      </c>
      <c r="P466" s="37" t="str">
        <f>_xlfn.CONCAT(D466," ")</f>
        <v xml:space="preserve">IfcFlowController </v>
      </c>
      <c r="Q466" s="65" t="str">
        <f>_xlfn.CONCAT(E466," ")</f>
        <v xml:space="preserve">IfcValve </v>
      </c>
      <c r="R466" s="63" t="str">
        <f>_xlfn.CONCAT(F466, )</f>
        <v>IfcValveTypeEnum</v>
      </c>
      <c r="S466" s="63" t="str">
        <f>_xlfn.CONCAT(G466, )</f>
        <v>PRESSURERELIEF</v>
      </c>
      <c r="T466" s="37" t="str">
        <f>_xlfn.CONCAT(SUBSTITUTE(N466, "null", " ")," ",SUBSTITUTE(O466, "null", " ")," ",SUBSTITUTE(P466, "null", " ")," ",SUBSTITUTE(Q466, "null", " ")," ", SUBSTITUTE(R466, "null", " ")," ", SUBSTITUTE(S466, "null", " "))</f>
        <v>Conceitos: Válvulas IfcDistributionFlowElement  IfcFlowController  IfcValve  IfcValveTypeEnum PRESSURERELIEF</v>
      </c>
      <c r="U466" s="37" t="str">
        <f>_xlfn.CONCAT("Consultar  ",V466)</f>
        <v>Consultar  -</v>
      </c>
      <c r="V466" s="64" t="s">
        <v>27</v>
      </c>
      <c r="W466" s="64" t="s">
        <v>27</v>
      </c>
      <c r="X466" s="72" t="str">
        <f>_xlfn.CONCAT("IFC4X3ADD2-key_",A466)</f>
        <v>IFC4X3ADD2-key_533</v>
      </c>
    </row>
    <row r="467" spans="1:24" ht="7.8" customHeight="1" x14ac:dyDescent="0.15">
      <c r="A467" s="68">
        <v>534</v>
      </c>
      <c r="B467" s="69" t="s">
        <v>861</v>
      </c>
      <c r="C467" s="69" t="s">
        <v>253</v>
      </c>
      <c r="D467" s="69" t="s">
        <v>340</v>
      </c>
      <c r="E467" s="70" t="s">
        <v>862</v>
      </c>
      <c r="F467" s="70" t="s">
        <v>863</v>
      </c>
      <c r="G467" s="70" t="s">
        <v>881</v>
      </c>
      <c r="H467" s="42" t="s">
        <v>3</v>
      </c>
      <c r="I467" s="42" t="s">
        <v>3</v>
      </c>
      <c r="J467" s="41" t="s">
        <v>3</v>
      </c>
      <c r="K467" s="41" t="s">
        <v>3</v>
      </c>
      <c r="L467" s="41" t="s">
        <v>3</v>
      </c>
      <c r="M467" s="41" t="str">
        <f t="shared" si="7"/>
        <v>IfcValveTypeEnum  some  REGULATING</v>
      </c>
      <c r="N467" s="37" t="str">
        <f>_xlfn.CONCAT("Conceitos: ", B467)</f>
        <v>Conceitos: Válvulas</v>
      </c>
      <c r="O467" s="37" t="str">
        <f>_xlfn.CONCAT(C467," ")</f>
        <v xml:space="preserve">IfcDistributionFlowElement </v>
      </c>
      <c r="P467" s="37" t="str">
        <f>_xlfn.CONCAT(D467," ")</f>
        <v xml:space="preserve">IfcFlowController </v>
      </c>
      <c r="Q467" s="65" t="str">
        <f>_xlfn.CONCAT(E467," ")</f>
        <v xml:space="preserve">IfcValve </v>
      </c>
      <c r="R467" s="63" t="str">
        <f>_xlfn.CONCAT(F467, )</f>
        <v>IfcValveTypeEnum</v>
      </c>
      <c r="S467" s="63" t="str">
        <f>_xlfn.CONCAT(G467, )</f>
        <v>REGULATING</v>
      </c>
      <c r="T467" s="37" t="str">
        <f>_xlfn.CONCAT(SUBSTITUTE(N467, "null", " ")," ",SUBSTITUTE(O467, "null", " ")," ",SUBSTITUTE(P467, "null", " ")," ",SUBSTITUTE(Q467, "null", " ")," ", SUBSTITUTE(R467, "null", " ")," ", SUBSTITUTE(S467, "null", " "))</f>
        <v>Conceitos: Válvulas IfcDistributionFlowElement  IfcFlowController  IfcValve  IfcValveTypeEnum REGULATING</v>
      </c>
      <c r="U467" s="37" t="str">
        <f>_xlfn.CONCAT("Consultar  ",V467)</f>
        <v>Consultar  -</v>
      </c>
      <c r="V467" s="64" t="s">
        <v>27</v>
      </c>
      <c r="W467" s="64" t="s">
        <v>27</v>
      </c>
      <c r="X467" s="72" t="str">
        <f>_xlfn.CONCAT("IFC4X3ADD2-key_",A467)</f>
        <v>IFC4X3ADD2-key_534</v>
      </c>
    </row>
    <row r="468" spans="1:24" ht="7.8" customHeight="1" x14ac:dyDescent="0.15">
      <c r="A468" s="68">
        <v>535</v>
      </c>
      <c r="B468" s="69" t="s">
        <v>861</v>
      </c>
      <c r="C468" s="69" t="s">
        <v>253</v>
      </c>
      <c r="D468" s="69" t="s">
        <v>340</v>
      </c>
      <c r="E468" s="70" t="s">
        <v>862</v>
      </c>
      <c r="F468" s="70" t="s">
        <v>863</v>
      </c>
      <c r="G468" s="70" t="s">
        <v>882</v>
      </c>
      <c r="H468" s="42" t="s">
        <v>3</v>
      </c>
      <c r="I468" s="42" t="s">
        <v>3</v>
      </c>
      <c r="J468" s="41" t="s">
        <v>3</v>
      </c>
      <c r="K468" s="41" t="s">
        <v>3</v>
      </c>
      <c r="L468" s="41" t="s">
        <v>3</v>
      </c>
      <c r="M468" s="41" t="str">
        <f t="shared" si="7"/>
        <v>IfcValveTypeEnum  some  SAFETYCUTOFF</v>
      </c>
      <c r="N468" s="37" t="str">
        <f>_xlfn.CONCAT("Conceitos: ", B468)</f>
        <v>Conceitos: Válvulas</v>
      </c>
      <c r="O468" s="37" t="str">
        <f>_xlfn.CONCAT(C468," ")</f>
        <v xml:space="preserve">IfcDistributionFlowElement </v>
      </c>
      <c r="P468" s="37" t="str">
        <f>_xlfn.CONCAT(D468," ")</f>
        <v xml:space="preserve">IfcFlowController </v>
      </c>
      <c r="Q468" s="65" t="str">
        <f>_xlfn.CONCAT(E468," ")</f>
        <v xml:space="preserve">IfcValve </v>
      </c>
      <c r="R468" s="63" t="str">
        <f>_xlfn.CONCAT(F468, )</f>
        <v>IfcValveTypeEnum</v>
      </c>
      <c r="S468" s="63" t="str">
        <f>_xlfn.CONCAT(G468, )</f>
        <v>SAFETYCUTOFF</v>
      </c>
      <c r="T468" s="37" t="str">
        <f>_xlfn.CONCAT(SUBSTITUTE(N468, "null", " ")," ",SUBSTITUTE(O468, "null", " ")," ",SUBSTITUTE(P468, "null", " ")," ",SUBSTITUTE(Q468, "null", " ")," ", SUBSTITUTE(R468, "null", " ")," ", SUBSTITUTE(S468, "null", " "))</f>
        <v>Conceitos: Válvulas IfcDistributionFlowElement  IfcFlowController  IfcValve  IfcValveTypeEnum SAFETYCUTOFF</v>
      </c>
      <c r="U468" s="37" t="str">
        <f>_xlfn.CONCAT("Consultar  ",V468)</f>
        <v>Consultar  -</v>
      </c>
      <c r="V468" s="64" t="s">
        <v>27</v>
      </c>
      <c r="W468" s="64" t="s">
        <v>27</v>
      </c>
      <c r="X468" s="72" t="str">
        <f>_xlfn.CONCAT("IFC4X3ADD2-key_",A468)</f>
        <v>IFC4X3ADD2-key_535</v>
      </c>
    </row>
    <row r="469" spans="1:24" ht="7.8" customHeight="1" x14ac:dyDescent="0.15">
      <c r="A469" s="68">
        <v>536</v>
      </c>
      <c r="B469" s="69" t="s">
        <v>861</v>
      </c>
      <c r="C469" s="69" t="s">
        <v>253</v>
      </c>
      <c r="D469" s="69" t="s">
        <v>340</v>
      </c>
      <c r="E469" s="70" t="s">
        <v>862</v>
      </c>
      <c r="F469" s="70" t="s">
        <v>863</v>
      </c>
      <c r="G469" s="70" t="s">
        <v>883</v>
      </c>
      <c r="H469" s="42" t="s">
        <v>3</v>
      </c>
      <c r="I469" s="42" t="s">
        <v>3</v>
      </c>
      <c r="J469" s="41" t="s">
        <v>3</v>
      </c>
      <c r="K469" s="41" t="s">
        <v>3</v>
      </c>
      <c r="L469" s="41" t="s">
        <v>3</v>
      </c>
      <c r="M469" s="41" t="str">
        <f t="shared" si="7"/>
        <v>IfcValveTypeEnum  some  STEAMTRAP</v>
      </c>
      <c r="N469" s="37" t="str">
        <f>_xlfn.CONCAT("Conceitos: ", B469)</f>
        <v>Conceitos: Válvulas</v>
      </c>
      <c r="O469" s="37" t="str">
        <f>_xlfn.CONCAT(C469," ")</f>
        <v xml:space="preserve">IfcDistributionFlowElement </v>
      </c>
      <c r="P469" s="37" t="str">
        <f>_xlfn.CONCAT(D469," ")</f>
        <v xml:space="preserve">IfcFlowController </v>
      </c>
      <c r="Q469" s="65" t="str">
        <f>_xlfn.CONCAT(E469," ")</f>
        <v xml:space="preserve">IfcValve </v>
      </c>
      <c r="R469" s="63" t="str">
        <f>_xlfn.CONCAT(F469, )</f>
        <v>IfcValveTypeEnum</v>
      </c>
      <c r="S469" s="63" t="str">
        <f>_xlfn.CONCAT(G469, )</f>
        <v>STEAMTRAP</v>
      </c>
      <c r="T469" s="37" t="str">
        <f>_xlfn.CONCAT(SUBSTITUTE(N469, "null", " ")," ",SUBSTITUTE(O469, "null", " ")," ",SUBSTITUTE(P469, "null", " ")," ",SUBSTITUTE(Q469, "null", " ")," ", SUBSTITUTE(R469, "null", " ")," ", SUBSTITUTE(S469, "null", " "))</f>
        <v>Conceitos: Válvulas IfcDistributionFlowElement  IfcFlowController  IfcValve  IfcValveTypeEnum STEAMTRAP</v>
      </c>
      <c r="U469" s="37" t="str">
        <f>_xlfn.CONCAT("Consultar  ",V469)</f>
        <v>Consultar  -</v>
      </c>
      <c r="V469" s="64" t="s">
        <v>27</v>
      </c>
      <c r="W469" s="64" t="s">
        <v>27</v>
      </c>
      <c r="X469" s="72" t="str">
        <f>_xlfn.CONCAT("IFC4X3ADD2-key_",A469)</f>
        <v>IFC4X3ADD2-key_536</v>
      </c>
    </row>
    <row r="470" spans="1:24" ht="7.8" customHeight="1" x14ac:dyDescent="0.15">
      <c r="A470" s="68">
        <v>537</v>
      </c>
      <c r="B470" s="69" t="s">
        <v>861</v>
      </c>
      <c r="C470" s="69" t="s">
        <v>253</v>
      </c>
      <c r="D470" s="69" t="s">
        <v>340</v>
      </c>
      <c r="E470" s="70" t="s">
        <v>862</v>
      </c>
      <c r="F470" s="70" t="s">
        <v>863</v>
      </c>
      <c r="G470" s="70" t="s">
        <v>884</v>
      </c>
      <c r="H470" s="42" t="s">
        <v>3</v>
      </c>
      <c r="I470" s="42" t="s">
        <v>3</v>
      </c>
      <c r="J470" s="41" t="s">
        <v>3</v>
      </c>
      <c r="K470" s="41" t="s">
        <v>3</v>
      </c>
      <c r="L470" s="41" t="s">
        <v>3</v>
      </c>
      <c r="M470" s="41" t="str">
        <f t="shared" si="7"/>
        <v>IfcValveTypeEnum  some  STOPCOCK</v>
      </c>
      <c r="N470" s="37" t="str">
        <f>_xlfn.CONCAT("Conceitos: ", B470)</f>
        <v>Conceitos: Válvulas</v>
      </c>
      <c r="O470" s="37" t="str">
        <f>_xlfn.CONCAT(C470," ")</f>
        <v xml:space="preserve">IfcDistributionFlowElement </v>
      </c>
      <c r="P470" s="37" t="str">
        <f>_xlfn.CONCAT(D470," ")</f>
        <v xml:space="preserve">IfcFlowController </v>
      </c>
      <c r="Q470" s="65" t="str">
        <f>_xlfn.CONCAT(E470," ")</f>
        <v xml:space="preserve">IfcValve </v>
      </c>
      <c r="R470" s="63" t="str">
        <f>_xlfn.CONCAT(F470, )</f>
        <v>IfcValveTypeEnum</v>
      </c>
      <c r="S470" s="63" t="str">
        <f>_xlfn.CONCAT(G470, )</f>
        <v>STOPCOCK</v>
      </c>
      <c r="T470" s="37" t="str">
        <f>_xlfn.CONCAT(SUBSTITUTE(N470, "null", " ")," ",SUBSTITUTE(O470, "null", " ")," ",SUBSTITUTE(P470, "null", " ")," ",SUBSTITUTE(Q470, "null", " ")," ", SUBSTITUTE(R470, "null", " ")," ", SUBSTITUTE(S470, "null", " "))</f>
        <v>Conceitos: Válvulas IfcDistributionFlowElement  IfcFlowController  IfcValve  IfcValveTypeEnum STOPCOCK</v>
      </c>
      <c r="U470" s="37" t="str">
        <f>_xlfn.CONCAT("Consultar  ",V470)</f>
        <v>Consultar  -</v>
      </c>
      <c r="V470" s="64" t="s">
        <v>27</v>
      </c>
      <c r="W470" s="64" t="s">
        <v>27</v>
      </c>
      <c r="X470" s="72" t="str">
        <f>_xlfn.CONCAT("IFC4X3ADD2-key_",A470)</f>
        <v>IFC4X3ADD2-key_537</v>
      </c>
    </row>
    <row r="471" spans="1:24" ht="7.8" customHeight="1" x14ac:dyDescent="0.15">
      <c r="A471" s="68">
        <v>538</v>
      </c>
      <c r="B471" s="69" t="s">
        <v>885</v>
      </c>
      <c r="C471" s="69" t="s">
        <v>253</v>
      </c>
      <c r="D471" s="69" t="s">
        <v>332</v>
      </c>
      <c r="E471" s="70" t="s">
        <v>886</v>
      </c>
      <c r="F471" s="70" t="s">
        <v>887</v>
      </c>
      <c r="G471" s="70" t="s">
        <v>888</v>
      </c>
      <c r="H471" s="42" t="s">
        <v>3</v>
      </c>
      <c r="I471" s="42" t="s">
        <v>3</v>
      </c>
      <c r="J471" s="41" t="s">
        <v>3</v>
      </c>
      <c r="K471" s="41" t="s">
        <v>3</v>
      </c>
      <c r="L471" s="41" t="s">
        <v>3</v>
      </c>
      <c r="M471" s="41" t="str">
        <f t="shared" si="7"/>
        <v>IfcWasteTerminalTypeEnum  some  FLOORTRAP</v>
      </c>
      <c r="N471" s="37" t="str">
        <f>_xlfn.CONCAT("Conceitos: ", B471)</f>
        <v>Conceitos: Ralos</v>
      </c>
      <c r="O471" s="37" t="str">
        <f>_xlfn.CONCAT(C471," ")</f>
        <v xml:space="preserve">IfcDistributionFlowElement </v>
      </c>
      <c r="P471" s="37" t="str">
        <f>_xlfn.CONCAT(D471," ")</f>
        <v xml:space="preserve">IfcFlowTerminal </v>
      </c>
      <c r="Q471" s="65" t="str">
        <f>_xlfn.CONCAT(E471," ")</f>
        <v xml:space="preserve">IfcWasteTerminal </v>
      </c>
      <c r="R471" s="63" t="str">
        <f>_xlfn.CONCAT(F471, )</f>
        <v>IfcWasteTerminalTypeEnum</v>
      </c>
      <c r="S471" s="63" t="str">
        <f>_xlfn.CONCAT(G471, )</f>
        <v>FLOORTRAP</v>
      </c>
      <c r="T471" s="37" t="str">
        <f>_xlfn.CONCAT(SUBSTITUTE(N471, "null", " ")," ",SUBSTITUTE(O471, "null", " ")," ",SUBSTITUTE(P471, "null", " ")," ",SUBSTITUTE(Q471, "null", " ")," ", SUBSTITUTE(R471, "null", " ")," ", SUBSTITUTE(S471, "null", " "))</f>
        <v>Conceitos: Ralos IfcDistributionFlowElement  IfcFlowTerminal  IfcWasteTerminal  IfcWasteTerminalTypeEnum FLOORTRAP</v>
      </c>
      <c r="U471" s="37" t="str">
        <f>_xlfn.CONCAT("Consultar  ",V471)</f>
        <v>Consultar  -</v>
      </c>
      <c r="V471" s="64" t="s">
        <v>27</v>
      </c>
      <c r="W471" s="64" t="s">
        <v>27</v>
      </c>
      <c r="X471" s="72" t="str">
        <f>_xlfn.CONCAT("IFC4X3ADD2-key_",A471)</f>
        <v>IFC4X3ADD2-key_538</v>
      </c>
    </row>
    <row r="472" spans="1:24" ht="7.8" customHeight="1" x14ac:dyDescent="0.15">
      <c r="A472" s="68">
        <v>539</v>
      </c>
      <c r="B472" s="69" t="s">
        <v>885</v>
      </c>
      <c r="C472" s="69" t="s">
        <v>253</v>
      </c>
      <c r="D472" s="69" t="s">
        <v>332</v>
      </c>
      <c r="E472" s="70" t="s">
        <v>886</v>
      </c>
      <c r="F472" s="70" t="s">
        <v>887</v>
      </c>
      <c r="G472" s="70" t="s">
        <v>889</v>
      </c>
      <c r="H472" s="42" t="s">
        <v>3</v>
      </c>
      <c r="I472" s="42" t="s">
        <v>3</v>
      </c>
      <c r="J472" s="41" t="s">
        <v>3</v>
      </c>
      <c r="K472" s="41" t="s">
        <v>3</v>
      </c>
      <c r="L472" s="41" t="s">
        <v>3</v>
      </c>
      <c r="M472" s="41" t="str">
        <f t="shared" si="7"/>
        <v>IfcWasteTerminalTypeEnum  some  FLOORWASTE</v>
      </c>
      <c r="N472" s="37" t="str">
        <f>_xlfn.CONCAT("Conceitos: ", B472)</f>
        <v>Conceitos: Ralos</v>
      </c>
      <c r="O472" s="37" t="str">
        <f>_xlfn.CONCAT(C472," ")</f>
        <v xml:space="preserve">IfcDistributionFlowElement </v>
      </c>
      <c r="P472" s="37" t="str">
        <f>_xlfn.CONCAT(D472," ")</f>
        <v xml:space="preserve">IfcFlowTerminal </v>
      </c>
      <c r="Q472" s="65" t="str">
        <f>_xlfn.CONCAT(E472," ")</f>
        <v xml:space="preserve">IfcWasteTerminal </v>
      </c>
      <c r="R472" s="63" t="str">
        <f>_xlfn.CONCAT(F472, )</f>
        <v>IfcWasteTerminalTypeEnum</v>
      </c>
      <c r="S472" s="63" t="str">
        <f>_xlfn.CONCAT(G472, )</f>
        <v>FLOORWASTE</v>
      </c>
      <c r="T472" s="37" t="str">
        <f>_xlfn.CONCAT(SUBSTITUTE(N472, "null", " ")," ",SUBSTITUTE(O472, "null", " ")," ",SUBSTITUTE(P472, "null", " ")," ",SUBSTITUTE(Q472, "null", " ")," ", SUBSTITUTE(R472, "null", " ")," ", SUBSTITUTE(S472, "null", " "))</f>
        <v>Conceitos: Ralos IfcDistributionFlowElement  IfcFlowTerminal  IfcWasteTerminal  IfcWasteTerminalTypeEnum FLOORWASTE</v>
      </c>
      <c r="U472" s="37" t="str">
        <f>_xlfn.CONCAT("Consultar  ",V472)</f>
        <v>Consultar  -</v>
      </c>
      <c r="V472" s="64" t="s">
        <v>27</v>
      </c>
      <c r="W472" s="64" t="s">
        <v>27</v>
      </c>
      <c r="X472" s="72" t="str">
        <f>_xlfn.CONCAT("IFC4X3ADD2-key_",A472)</f>
        <v>IFC4X3ADD2-key_539</v>
      </c>
    </row>
    <row r="473" spans="1:24" ht="7.8" customHeight="1" x14ac:dyDescent="0.15">
      <c r="A473" s="68">
        <v>540</v>
      </c>
      <c r="B473" s="69" t="s">
        <v>885</v>
      </c>
      <c r="C473" s="69" t="s">
        <v>253</v>
      </c>
      <c r="D473" s="69" t="s">
        <v>332</v>
      </c>
      <c r="E473" s="70" t="s">
        <v>886</v>
      </c>
      <c r="F473" s="70" t="s">
        <v>887</v>
      </c>
      <c r="G473" s="70" t="s">
        <v>890</v>
      </c>
      <c r="H473" s="42" t="s">
        <v>3</v>
      </c>
      <c r="I473" s="42" t="s">
        <v>3</v>
      </c>
      <c r="J473" s="41" t="s">
        <v>3</v>
      </c>
      <c r="K473" s="41" t="s">
        <v>3</v>
      </c>
      <c r="L473" s="41" t="s">
        <v>3</v>
      </c>
      <c r="M473" s="41" t="str">
        <f t="shared" si="7"/>
        <v>IfcWasteTerminalTypeEnum  some  GULLYSUMP</v>
      </c>
      <c r="N473" s="37" t="str">
        <f>_xlfn.CONCAT("Conceitos: ", B473)</f>
        <v>Conceitos: Ralos</v>
      </c>
      <c r="O473" s="37" t="str">
        <f>_xlfn.CONCAT(C473," ")</f>
        <v xml:space="preserve">IfcDistributionFlowElement </v>
      </c>
      <c r="P473" s="37" t="str">
        <f>_xlfn.CONCAT(D473," ")</f>
        <v xml:space="preserve">IfcFlowTerminal </v>
      </c>
      <c r="Q473" s="65" t="str">
        <f>_xlfn.CONCAT(E473," ")</f>
        <v xml:space="preserve">IfcWasteTerminal </v>
      </c>
      <c r="R473" s="63" t="str">
        <f>_xlfn.CONCAT(F473, )</f>
        <v>IfcWasteTerminalTypeEnum</v>
      </c>
      <c r="S473" s="63" t="str">
        <f>_xlfn.CONCAT(G473, )</f>
        <v>GULLYSUMP</v>
      </c>
      <c r="T473" s="37" t="str">
        <f>_xlfn.CONCAT(SUBSTITUTE(N473, "null", " ")," ",SUBSTITUTE(O473, "null", " ")," ",SUBSTITUTE(P473, "null", " ")," ",SUBSTITUTE(Q473, "null", " ")," ", SUBSTITUTE(R473, "null", " ")," ", SUBSTITUTE(S473, "null", " "))</f>
        <v>Conceitos: Ralos IfcDistributionFlowElement  IfcFlowTerminal  IfcWasteTerminal  IfcWasteTerminalTypeEnum GULLYSUMP</v>
      </c>
      <c r="U473" s="37" t="str">
        <f>_xlfn.CONCAT("Consultar  ",V473)</f>
        <v>Consultar  -</v>
      </c>
      <c r="V473" s="64" t="s">
        <v>27</v>
      </c>
      <c r="W473" s="64" t="s">
        <v>27</v>
      </c>
      <c r="X473" s="72" t="str">
        <f>_xlfn.CONCAT("IFC4X3ADD2-key_",A473)</f>
        <v>IFC4X3ADD2-key_540</v>
      </c>
    </row>
    <row r="474" spans="1:24" ht="7.8" customHeight="1" x14ac:dyDescent="0.15">
      <c r="A474" s="68">
        <v>541</v>
      </c>
      <c r="B474" s="69" t="s">
        <v>885</v>
      </c>
      <c r="C474" s="69" t="s">
        <v>253</v>
      </c>
      <c r="D474" s="69" t="s">
        <v>332</v>
      </c>
      <c r="E474" s="70" t="s">
        <v>886</v>
      </c>
      <c r="F474" s="70" t="s">
        <v>887</v>
      </c>
      <c r="G474" s="70" t="s">
        <v>891</v>
      </c>
      <c r="H474" s="42" t="s">
        <v>3</v>
      </c>
      <c r="I474" s="42" t="s">
        <v>3</v>
      </c>
      <c r="J474" s="41" t="s">
        <v>3</v>
      </c>
      <c r="K474" s="41" t="s">
        <v>3</v>
      </c>
      <c r="L474" s="41" t="s">
        <v>3</v>
      </c>
      <c r="M474" s="41" t="str">
        <f t="shared" si="7"/>
        <v>IfcWasteTerminalTypeEnum  some  GULLYTRAP</v>
      </c>
      <c r="N474" s="37" t="str">
        <f>_xlfn.CONCAT("Conceitos: ", B474)</f>
        <v>Conceitos: Ralos</v>
      </c>
      <c r="O474" s="37" t="str">
        <f>_xlfn.CONCAT(C474," ")</f>
        <v xml:space="preserve">IfcDistributionFlowElement </v>
      </c>
      <c r="P474" s="37" t="str">
        <f>_xlfn.CONCAT(D474," ")</f>
        <v xml:space="preserve">IfcFlowTerminal </v>
      </c>
      <c r="Q474" s="65" t="str">
        <f>_xlfn.CONCAT(E474," ")</f>
        <v xml:space="preserve">IfcWasteTerminal </v>
      </c>
      <c r="R474" s="63" t="str">
        <f>_xlfn.CONCAT(F474, )</f>
        <v>IfcWasteTerminalTypeEnum</v>
      </c>
      <c r="S474" s="63" t="str">
        <f>_xlfn.CONCAT(G474, )</f>
        <v>GULLYTRAP</v>
      </c>
      <c r="T474" s="37" t="str">
        <f>_xlfn.CONCAT(SUBSTITUTE(N474, "null", " ")," ",SUBSTITUTE(O474, "null", " ")," ",SUBSTITUTE(P474, "null", " ")," ",SUBSTITUTE(Q474, "null", " ")," ", SUBSTITUTE(R474, "null", " ")," ", SUBSTITUTE(S474, "null", " "))</f>
        <v>Conceitos: Ralos IfcDistributionFlowElement  IfcFlowTerminal  IfcWasteTerminal  IfcWasteTerminalTypeEnum GULLYTRAP</v>
      </c>
      <c r="U474" s="37" t="str">
        <f>_xlfn.CONCAT("Consultar  ",V474)</f>
        <v>Consultar  -</v>
      </c>
      <c r="V474" s="64" t="s">
        <v>27</v>
      </c>
      <c r="W474" s="64" t="s">
        <v>27</v>
      </c>
      <c r="X474" s="72" t="str">
        <f>_xlfn.CONCAT("IFC4X3ADD2-key_",A474)</f>
        <v>IFC4X3ADD2-key_541</v>
      </c>
    </row>
    <row r="475" spans="1:24" ht="7.8" customHeight="1" x14ac:dyDescent="0.15">
      <c r="A475" s="68">
        <v>542</v>
      </c>
      <c r="B475" s="69" t="s">
        <v>885</v>
      </c>
      <c r="C475" s="69" t="s">
        <v>253</v>
      </c>
      <c r="D475" s="69" t="s">
        <v>332</v>
      </c>
      <c r="E475" s="70" t="s">
        <v>886</v>
      </c>
      <c r="F475" s="70" t="s">
        <v>887</v>
      </c>
      <c r="G475" s="70" t="s">
        <v>892</v>
      </c>
      <c r="H475" s="42" t="s">
        <v>3</v>
      </c>
      <c r="I475" s="42" t="s">
        <v>3</v>
      </c>
      <c r="J475" s="41" t="s">
        <v>3</v>
      </c>
      <c r="K475" s="41" t="s">
        <v>3</v>
      </c>
      <c r="L475" s="41" t="s">
        <v>3</v>
      </c>
      <c r="M475" s="41" t="str">
        <f t="shared" si="7"/>
        <v>IfcWasteTerminalTypeEnum  some  ROOFDRAIN</v>
      </c>
      <c r="N475" s="37" t="str">
        <f>_xlfn.CONCAT("Conceitos: ", B475)</f>
        <v>Conceitos: Ralos</v>
      </c>
      <c r="O475" s="37" t="str">
        <f>_xlfn.CONCAT(C475," ")</f>
        <v xml:space="preserve">IfcDistributionFlowElement </v>
      </c>
      <c r="P475" s="37" t="str">
        <f>_xlfn.CONCAT(D475," ")</f>
        <v xml:space="preserve">IfcFlowTerminal </v>
      </c>
      <c r="Q475" s="65" t="str">
        <f>_xlfn.CONCAT(E475," ")</f>
        <v xml:space="preserve">IfcWasteTerminal </v>
      </c>
      <c r="R475" s="63" t="str">
        <f>_xlfn.CONCAT(F475, )</f>
        <v>IfcWasteTerminalTypeEnum</v>
      </c>
      <c r="S475" s="63" t="str">
        <f>_xlfn.CONCAT(G475, )</f>
        <v>ROOFDRAIN</v>
      </c>
      <c r="T475" s="37" t="str">
        <f>_xlfn.CONCAT(SUBSTITUTE(N475, "null", " ")," ",SUBSTITUTE(O475, "null", " ")," ",SUBSTITUTE(P475, "null", " ")," ",SUBSTITUTE(Q475, "null", " ")," ", SUBSTITUTE(R475, "null", " ")," ", SUBSTITUTE(S475, "null", " "))</f>
        <v>Conceitos: Ralos IfcDistributionFlowElement  IfcFlowTerminal  IfcWasteTerminal  IfcWasteTerminalTypeEnum ROOFDRAIN</v>
      </c>
      <c r="U475" s="37" t="str">
        <f>_xlfn.CONCAT("Consultar  ",V475)</f>
        <v>Consultar  -</v>
      </c>
      <c r="V475" s="64" t="s">
        <v>27</v>
      </c>
      <c r="W475" s="64" t="s">
        <v>27</v>
      </c>
      <c r="X475" s="72" t="str">
        <f>_xlfn.CONCAT("IFC4X3ADD2-key_",A475)</f>
        <v>IFC4X3ADD2-key_542</v>
      </c>
    </row>
    <row r="476" spans="1:24" ht="7.8" customHeight="1" x14ac:dyDescent="0.15">
      <c r="A476" s="68">
        <v>543</v>
      </c>
      <c r="B476" s="69" t="s">
        <v>885</v>
      </c>
      <c r="C476" s="69" t="s">
        <v>253</v>
      </c>
      <c r="D476" s="69" t="s">
        <v>332</v>
      </c>
      <c r="E476" s="70" t="s">
        <v>886</v>
      </c>
      <c r="F476" s="70" t="s">
        <v>887</v>
      </c>
      <c r="G476" s="70" t="s">
        <v>893</v>
      </c>
      <c r="H476" s="42" t="s">
        <v>3</v>
      </c>
      <c r="I476" s="42" t="s">
        <v>3</v>
      </c>
      <c r="J476" s="41" t="s">
        <v>3</v>
      </c>
      <c r="K476" s="41" t="s">
        <v>3</v>
      </c>
      <c r="L476" s="41" t="s">
        <v>3</v>
      </c>
      <c r="M476" s="41" t="str">
        <f t="shared" si="7"/>
        <v>IfcWasteTerminalTypeEnum  some  WASTEDISPOSALUNIT</v>
      </c>
      <c r="N476" s="37" t="str">
        <f>_xlfn.CONCAT("Conceitos: ", B476)</f>
        <v>Conceitos: Ralos</v>
      </c>
      <c r="O476" s="37" t="str">
        <f>_xlfn.CONCAT(C476," ")</f>
        <v xml:space="preserve">IfcDistributionFlowElement </v>
      </c>
      <c r="P476" s="37" t="str">
        <f>_xlfn.CONCAT(D476," ")</f>
        <v xml:space="preserve">IfcFlowTerminal </v>
      </c>
      <c r="Q476" s="65" t="str">
        <f>_xlfn.CONCAT(E476," ")</f>
        <v xml:space="preserve">IfcWasteTerminal </v>
      </c>
      <c r="R476" s="63" t="str">
        <f>_xlfn.CONCAT(F476, )</f>
        <v>IfcWasteTerminalTypeEnum</v>
      </c>
      <c r="S476" s="63" t="str">
        <f>_xlfn.CONCAT(G476, )</f>
        <v>WASTEDISPOSALUNIT</v>
      </c>
      <c r="T476" s="37" t="str">
        <f>_xlfn.CONCAT(SUBSTITUTE(N476, "null", " ")," ",SUBSTITUTE(O476, "null", " ")," ",SUBSTITUTE(P476, "null", " ")," ",SUBSTITUTE(Q476, "null", " ")," ", SUBSTITUTE(R476, "null", " ")," ", SUBSTITUTE(S476, "null", " "))</f>
        <v>Conceitos: Ralos IfcDistributionFlowElement  IfcFlowTerminal  IfcWasteTerminal  IfcWasteTerminalTypeEnum WASTEDISPOSALUNIT</v>
      </c>
      <c r="U476" s="37" t="str">
        <f>_xlfn.CONCAT("Consultar  ",V476)</f>
        <v>Consultar  -</v>
      </c>
      <c r="V476" s="64" t="s">
        <v>27</v>
      </c>
      <c r="W476" s="64" t="s">
        <v>27</v>
      </c>
      <c r="X476" s="72" t="str">
        <f>_xlfn.CONCAT("IFC4X3ADD2-key_",A476)</f>
        <v>IFC4X3ADD2-key_543</v>
      </c>
    </row>
    <row r="477" spans="1:24" ht="7.8" customHeight="1" x14ac:dyDescent="0.15">
      <c r="A477" s="68">
        <v>544</v>
      </c>
      <c r="B477" s="69" t="s">
        <v>885</v>
      </c>
      <c r="C477" s="69" t="s">
        <v>253</v>
      </c>
      <c r="D477" s="69" t="s">
        <v>332</v>
      </c>
      <c r="E477" s="70" t="s">
        <v>886</v>
      </c>
      <c r="F477" s="70" t="s">
        <v>887</v>
      </c>
      <c r="G477" s="70" t="s">
        <v>894</v>
      </c>
      <c r="H477" s="42" t="s">
        <v>3</v>
      </c>
      <c r="I477" s="42" t="s">
        <v>3</v>
      </c>
      <c r="J477" s="41" t="s">
        <v>3</v>
      </c>
      <c r="K477" s="41" t="s">
        <v>3</v>
      </c>
      <c r="L477" s="41" t="s">
        <v>3</v>
      </c>
      <c r="M477" s="41" t="str">
        <f t="shared" si="7"/>
        <v>IfcWasteTerminalTypeEnum  some  WASTETRAP</v>
      </c>
      <c r="N477" s="37" t="str">
        <f>_xlfn.CONCAT("Conceitos: ", B477)</f>
        <v>Conceitos: Ralos</v>
      </c>
      <c r="O477" s="37" t="str">
        <f>_xlfn.CONCAT(C477," ")</f>
        <v xml:space="preserve">IfcDistributionFlowElement </v>
      </c>
      <c r="P477" s="37" t="str">
        <f>_xlfn.CONCAT(D477," ")</f>
        <v xml:space="preserve">IfcFlowTerminal </v>
      </c>
      <c r="Q477" s="65" t="str">
        <f>_xlfn.CONCAT(E477," ")</f>
        <v xml:space="preserve">IfcWasteTerminal </v>
      </c>
      <c r="R477" s="63" t="str">
        <f>_xlfn.CONCAT(F477, )</f>
        <v>IfcWasteTerminalTypeEnum</v>
      </c>
      <c r="S477" s="63" t="str">
        <f>_xlfn.CONCAT(G477, )</f>
        <v>WASTETRAP</v>
      </c>
      <c r="T477" s="37" t="str">
        <f>_xlfn.CONCAT(SUBSTITUTE(N477, "null", " ")," ",SUBSTITUTE(O477, "null", " ")," ",SUBSTITUTE(P477, "null", " ")," ",SUBSTITUTE(Q477, "null", " ")," ", SUBSTITUTE(R477, "null", " ")," ", SUBSTITUTE(S477, "null", " "))</f>
        <v>Conceitos: Ralos IfcDistributionFlowElement  IfcFlowTerminal  IfcWasteTerminal  IfcWasteTerminalTypeEnum WASTETRAP</v>
      </c>
      <c r="U477" s="37" t="str">
        <f>_xlfn.CONCAT("Consultar  ",V477)</f>
        <v>Consultar  -</v>
      </c>
      <c r="V477" s="64" t="s">
        <v>27</v>
      </c>
      <c r="W477" s="64" t="s">
        <v>27</v>
      </c>
      <c r="X477" s="72" t="str">
        <f>_xlfn.CONCAT("IFC4X3ADD2-key_",A477)</f>
        <v>IFC4X3ADD2-key_544</v>
      </c>
    </row>
    <row r="478" spans="1:24" ht="7.8" customHeight="1" x14ac:dyDescent="0.15">
      <c r="A478" s="68">
        <v>713</v>
      </c>
      <c r="B478" s="69" t="s">
        <v>1130</v>
      </c>
      <c r="C478" s="69" t="s">
        <v>253</v>
      </c>
      <c r="D478" s="69" t="s">
        <v>332</v>
      </c>
      <c r="E478" s="70" t="s">
        <v>1131</v>
      </c>
      <c r="F478" s="70" t="s">
        <v>1132</v>
      </c>
      <c r="G478" s="70" t="s">
        <v>1133</v>
      </c>
      <c r="H478" s="42" t="s">
        <v>3</v>
      </c>
      <c r="I478" s="42" t="s">
        <v>3</v>
      </c>
      <c r="J478" s="41" t="s">
        <v>3</v>
      </c>
      <c r="K478" s="41" t="s">
        <v>3</v>
      </c>
      <c r="L478" s="41" t="s">
        <v>3</v>
      </c>
      <c r="M478" s="41" t="str">
        <f t="shared" si="7"/>
        <v>IfcSignalTypeEnum  some  AUDIO</v>
      </c>
      <c r="N478" s="37" t="str">
        <f>_xlfn.CONCAT("Conceitos: ", B478)</f>
        <v>Conceitos: Comunicação.AudioVisual</v>
      </c>
      <c r="O478" s="37" t="str">
        <f>_xlfn.CONCAT(C478," ")</f>
        <v xml:space="preserve">IfcDistributionFlowElement </v>
      </c>
      <c r="P478" s="37" t="str">
        <f>_xlfn.CONCAT(D478," ")</f>
        <v xml:space="preserve">IfcFlowTerminal </v>
      </c>
      <c r="Q478" s="65" t="str">
        <f>_xlfn.CONCAT(E478," ")</f>
        <v xml:space="preserve">IfcSignal </v>
      </c>
      <c r="R478" s="63" t="str">
        <f>_xlfn.CONCAT(F478, )</f>
        <v>IfcSignalTypeEnum</v>
      </c>
      <c r="S478" s="63" t="str">
        <f>_xlfn.CONCAT(G478, )</f>
        <v>AUDIO</v>
      </c>
      <c r="T478" s="37" t="str">
        <f>_xlfn.CONCAT(SUBSTITUTE(N478, "null", " ")," ",SUBSTITUTE(O478, "null", " ")," ",SUBSTITUTE(P478, "null", " ")," ",SUBSTITUTE(Q478, "null", " ")," ", SUBSTITUTE(R478, "null", " ")," ", SUBSTITUTE(S478, "null", " "))</f>
        <v>Conceitos: Comunicação.AudioVisual IfcDistributionFlowElement  IfcFlowTerminal  IfcSignal  IfcSignalTypeEnum AUDIO</v>
      </c>
      <c r="U478" s="37" t="str">
        <f>_xlfn.CONCAT("Consultar  ",V478)</f>
        <v>Consultar  -</v>
      </c>
      <c r="V478" s="64" t="s">
        <v>27</v>
      </c>
      <c r="W478" s="64" t="s">
        <v>27</v>
      </c>
      <c r="X478" s="72" t="str">
        <f>_xlfn.CONCAT("IFC4X3ADD2-key_",A478)</f>
        <v>IFC4X3ADD2-key_713</v>
      </c>
    </row>
    <row r="479" spans="1:24" ht="7.8" customHeight="1" x14ac:dyDescent="0.15">
      <c r="A479" s="68">
        <v>714</v>
      </c>
      <c r="B479" s="69" t="s">
        <v>1130</v>
      </c>
      <c r="C479" s="69" t="s">
        <v>253</v>
      </c>
      <c r="D479" s="69" t="s">
        <v>332</v>
      </c>
      <c r="E479" s="70" t="s">
        <v>1131</v>
      </c>
      <c r="F479" s="70" t="s">
        <v>1132</v>
      </c>
      <c r="G479" s="70" t="s">
        <v>1134</v>
      </c>
      <c r="H479" s="42" t="s">
        <v>3</v>
      </c>
      <c r="I479" s="42" t="s">
        <v>3</v>
      </c>
      <c r="J479" s="41" t="s">
        <v>3</v>
      </c>
      <c r="K479" s="41" t="s">
        <v>3</v>
      </c>
      <c r="L479" s="41" t="s">
        <v>3</v>
      </c>
      <c r="M479" s="41" t="str">
        <f t="shared" si="7"/>
        <v>IfcSignalTypeEnum  some  MIXED</v>
      </c>
      <c r="N479" s="37" t="str">
        <f>_xlfn.CONCAT("Conceitos: ", B479)</f>
        <v>Conceitos: Comunicação.AudioVisual</v>
      </c>
      <c r="O479" s="37" t="str">
        <f>_xlfn.CONCAT(C479," ")</f>
        <v xml:space="preserve">IfcDistributionFlowElement </v>
      </c>
      <c r="P479" s="37" t="str">
        <f>_xlfn.CONCAT(D479," ")</f>
        <v xml:space="preserve">IfcFlowTerminal </v>
      </c>
      <c r="Q479" s="65" t="str">
        <f>_xlfn.CONCAT(E479," ")</f>
        <v xml:space="preserve">IfcSignal </v>
      </c>
      <c r="R479" s="63" t="str">
        <f>_xlfn.CONCAT(F479, )</f>
        <v>IfcSignalTypeEnum</v>
      </c>
      <c r="S479" s="63" t="str">
        <f>_xlfn.CONCAT(G479, )</f>
        <v>MIXED</v>
      </c>
      <c r="T479" s="37" t="str">
        <f>_xlfn.CONCAT(SUBSTITUTE(N479, "null", " ")," ",SUBSTITUTE(O479, "null", " ")," ",SUBSTITUTE(P479, "null", " ")," ",SUBSTITUTE(Q479, "null", " ")," ", SUBSTITUTE(R479, "null", " ")," ", SUBSTITUTE(S479, "null", " "))</f>
        <v>Conceitos: Comunicação.AudioVisual IfcDistributionFlowElement  IfcFlowTerminal  IfcSignal  IfcSignalTypeEnum MIXED</v>
      </c>
      <c r="U479" s="37" t="str">
        <f>_xlfn.CONCAT("Consultar  ",V479)</f>
        <v>Consultar  -</v>
      </c>
      <c r="V479" s="64" t="s">
        <v>27</v>
      </c>
      <c r="W479" s="64" t="s">
        <v>27</v>
      </c>
      <c r="X479" s="72" t="str">
        <f>_xlfn.CONCAT("IFC4X3ADD2-key_",A479)</f>
        <v>IFC4X3ADD2-key_714</v>
      </c>
    </row>
    <row r="480" spans="1:24" ht="7.8" customHeight="1" x14ac:dyDescent="0.15">
      <c r="A480" s="68">
        <v>715</v>
      </c>
      <c r="B480" s="69" t="s">
        <v>1130</v>
      </c>
      <c r="C480" s="69" t="s">
        <v>253</v>
      </c>
      <c r="D480" s="69" t="s">
        <v>332</v>
      </c>
      <c r="E480" s="70" t="s">
        <v>1131</v>
      </c>
      <c r="F480" s="70" t="s">
        <v>1132</v>
      </c>
      <c r="G480" s="70" t="s">
        <v>1135</v>
      </c>
      <c r="H480" s="42" t="s">
        <v>3</v>
      </c>
      <c r="I480" s="42" t="s">
        <v>3</v>
      </c>
      <c r="J480" s="41" t="s">
        <v>3</v>
      </c>
      <c r="K480" s="41" t="s">
        <v>3</v>
      </c>
      <c r="L480" s="41" t="s">
        <v>3</v>
      </c>
      <c r="M480" s="41" t="str">
        <f t="shared" si="7"/>
        <v>IfcSignalTypeEnum  some  VISUAL</v>
      </c>
      <c r="N480" s="37" t="str">
        <f>_xlfn.CONCAT("Conceitos: ", B480)</f>
        <v>Conceitos: Comunicação.AudioVisual</v>
      </c>
      <c r="O480" s="37" t="str">
        <f>_xlfn.CONCAT(C480," ")</f>
        <v xml:space="preserve">IfcDistributionFlowElement </v>
      </c>
      <c r="P480" s="37" t="str">
        <f>_xlfn.CONCAT(D480," ")</f>
        <v xml:space="preserve">IfcFlowTerminal </v>
      </c>
      <c r="Q480" s="65" t="str">
        <f>_xlfn.CONCAT(E480," ")</f>
        <v xml:space="preserve">IfcSignal </v>
      </c>
      <c r="R480" s="63" t="str">
        <f>_xlfn.CONCAT(F480, )</f>
        <v>IfcSignalTypeEnum</v>
      </c>
      <c r="S480" s="63" t="str">
        <f>_xlfn.CONCAT(G480, )</f>
        <v>VISUAL</v>
      </c>
      <c r="T480" s="37" t="str">
        <f>_xlfn.CONCAT(SUBSTITUTE(N480, "null", " ")," ",SUBSTITUTE(O480, "null", " ")," ",SUBSTITUTE(P480, "null", " ")," ",SUBSTITUTE(Q480, "null", " ")," ", SUBSTITUTE(R480, "null", " ")," ", SUBSTITUTE(S480, "null", " "))</f>
        <v>Conceitos: Comunicação.AudioVisual IfcDistributionFlowElement  IfcFlowTerminal  IfcSignal  IfcSignalTypeEnum VISUAL</v>
      </c>
      <c r="U480" s="37" t="str">
        <f>_xlfn.CONCAT("Consultar  ",V480)</f>
        <v>Consultar  -</v>
      </c>
      <c r="V480" s="64" t="s">
        <v>27</v>
      </c>
      <c r="W480" s="64" t="s">
        <v>27</v>
      </c>
      <c r="X480" s="72" t="str">
        <f>_xlfn.CONCAT("IFC4X3ADD2-key_",A480)</f>
        <v>IFC4X3ADD2-key_715</v>
      </c>
    </row>
    <row r="481" spans="1:24" ht="7.8" customHeight="1" x14ac:dyDescent="0.15">
      <c r="A481" s="68">
        <v>592</v>
      </c>
      <c r="B481" s="69" t="s">
        <v>956</v>
      </c>
      <c r="C481" s="69" t="s">
        <v>957</v>
      </c>
      <c r="D481" s="69" t="s">
        <v>957</v>
      </c>
      <c r="E481" s="70" t="s">
        <v>958</v>
      </c>
      <c r="F481" s="70" t="s">
        <v>959</v>
      </c>
      <c r="G481" s="70" t="s">
        <v>960</v>
      </c>
      <c r="H481" s="42" t="s">
        <v>3</v>
      </c>
      <c r="I481" s="42" t="s">
        <v>3</v>
      </c>
      <c r="J481" s="41" t="s">
        <v>3</v>
      </c>
      <c r="K481" s="41" t="s">
        <v>3</v>
      </c>
      <c r="L481" s="41" t="s">
        <v>3</v>
      </c>
      <c r="M481" s="41" t="str">
        <f t="shared" si="7"/>
        <v>IfcDoorPanelOperationEnum  some  DOUBLE_ACTING</v>
      </c>
      <c r="N481" s="37" t="str">
        <f>_xlfn.CONCAT("Conceitos: ", B481)</f>
        <v>Conceitos: Esquadrias.Portas.Folhas</v>
      </c>
      <c r="O481" s="37" t="str">
        <f>_xlfn.CONCAT(C481," ")</f>
        <v xml:space="preserve">IfcDoorPanelProperties </v>
      </c>
      <c r="P481" s="37" t="str">
        <f>_xlfn.CONCAT(D481," ")</f>
        <v xml:space="preserve">IfcDoorPanelProperties </v>
      </c>
      <c r="Q481" s="65" t="str">
        <f>_xlfn.CONCAT(E481," ")</f>
        <v xml:space="preserve">IfcDoorPanelOperation </v>
      </c>
      <c r="R481" s="63" t="str">
        <f>_xlfn.CONCAT(F481, )</f>
        <v>IfcDoorPanelOperationEnum</v>
      </c>
      <c r="S481" s="63" t="str">
        <f>_xlfn.CONCAT(G481, )</f>
        <v>DOUBLE_ACTING</v>
      </c>
      <c r="T481" s="37" t="str">
        <f>_xlfn.CONCAT(SUBSTITUTE(N481, "null", " ")," ",SUBSTITUTE(O481, "null", " ")," ",SUBSTITUTE(P481, "null", " ")," ",SUBSTITUTE(Q481, "null", " ")," ", SUBSTITUTE(R481, "null", " ")," ", SUBSTITUTE(S481, "null", " "))</f>
        <v>Conceitos: Esquadrias.Portas.Folhas IfcDoorPanelProperties  IfcDoorPanelProperties  IfcDoorPanelOperation  IfcDoorPanelOperationEnum DOUBLE_ACTING</v>
      </c>
      <c r="U481" s="37" t="str">
        <f>_xlfn.CONCAT("Consultar  ",V481)</f>
        <v>Consultar  -</v>
      </c>
      <c r="V481" s="64" t="s">
        <v>27</v>
      </c>
      <c r="W481" s="64" t="s">
        <v>27</v>
      </c>
      <c r="X481" s="72" t="str">
        <f>_xlfn.CONCAT("IFC4X3ADD2-key_",A481)</f>
        <v>IFC4X3ADD2-key_592</v>
      </c>
    </row>
    <row r="482" spans="1:24" ht="7.8" customHeight="1" x14ac:dyDescent="0.15">
      <c r="A482" s="68">
        <v>593</v>
      </c>
      <c r="B482" s="69" t="s">
        <v>956</v>
      </c>
      <c r="C482" s="69" t="s">
        <v>957</v>
      </c>
      <c r="D482" s="69" t="s">
        <v>957</v>
      </c>
      <c r="E482" s="70" t="s">
        <v>958</v>
      </c>
      <c r="F482" s="70" t="s">
        <v>959</v>
      </c>
      <c r="G482" s="70" t="s">
        <v>961</v>
      </c>
      <c r="H482" s="42" t="s">
        <v>3</v>
      </c>
      <c r="I482" s="42" t="s">
        <v>3</v>
      </c>
      <c r="J482" s="41" t="s">
        <v>3</v>
      </c>
      <c r="K482" s="41" t="s">
        <v>3</v>
      </c>
      <c r="L482" s="41" t="s">
        <v>3</v>
      </c>
      <c r="M482" s="41" t="str">
        <f t="shared" si="7"/>
        <v>IfcDoorPanelOperationEnum  some  FIXEDPANEL</v>
      </c>
      <c r="N482" s="37" t="str">
        <f>_xlfn.CONCAT("Conceitos: ", B482)</f>
        <v>Conceitos: Esquadrias.Portas.Folhas</v>
      </c>
      <c r="O482" s="37" t="str">
        <f>_xlfn.CONCAT(C482," ")</f>
        <v xml:space="preserve">IfcDoorPanelProperties </v>
      </c>
      <c r="P482" s="37" t="str">
        <f>_xlfn.CONCAT(D482," ")</f>
        <v xml:space="preserve">IfcDoorPanelProperties </v>
      </c>
      <c r="Q482" s="65" t="str">
        <f>_xlfn.CONCAT(E482," ")</f>
        <v xml:space="preserve">IfcDoorPanelOperation </v>
      </c>
      <c r="R482" s="63" t="str">
        <f>_xlfn.CONCAT(F482, )</f>
        <v>IfcDoorPanelOperationEnum</v>
      </c>
      <c r="S482" s="63" t="str">
        <f>_xlfn.CONCAT(G482, )</f>
        <v>FIXEDPANEL</v>
      </c>
      <c r="T482" s="37" t="str">
        <f>_xlfn.CONCAT(SUBSTITUTE(N482, "null", " ")," ",SUBSTITUTE(O482, "null", " ")," ",SUBSTITUTE(P482, "null", " ")," ",SUBSTITUTE(Q482, "null", " ")," ", SUBSTITUTE(R482, "null", " ")," ", SUBSTITUTE(S482, "null", " "))</f>
        <v>Conceitos: Esquadrias.Portas.Folhas IfcDoorPanelProperties  IfcDoorPanelProperties  IfcDoorPanelOperation  IfcDoorPanelOperationEnum FIXEDPANEL</v>
      </c>
      <c r="U482" s="37" t="str">
        <f>_xlfn.CONCAT("Consultar  ",V482)</f>
        <v>Consultar  -</v>
      </c>
      <c r="V482" s="64" t="s">
        <v>27</v>
      </c>
      <c r="W482" s="64" t="s">
        <v>27</v>
      </c>
      <c r="X482" s="72" t="str">
        <f>_xlfn.CONCAT("IFC4X3ADD2-key_",A482)</f>
        <v>IFC4X3ADD2-key_593</v>
      </c>
    </row>
    <row r="483" spans="1:24" ht="7.8" customHeight="1" x14ac:dyDescent="0.15">
      <c r="A483" s="68">
        <v>594</v>
      </c>
      <c r="B483" s="69" t="s">
        <v>956</v>
      </c>
      <c r="C483" s="69" t="s">
        <v>957</v>
      </c>
      <c r="D483" s="69" t="s">
        <v>957</v>
      </c>
      <c r="E483" s="70" t="s">
        <v>958</v>
      </c>
      <c r="F483" s="70" t="s">
        <v>959</v>
      </c>
      <c r="G483" s="70" t="s">
        <v>962</v>
      </c>
      <c r="H483" s="42" t="s">
        <v>3</v>
      </c>
      <c r="I483" s="42" t="s">
        <v>3</v>
      </c>
      <c r="J483" s="41" t="s">
        <v>3</v>
      </c>
      <c r="K483" s="41" t="s">
        <v>3</v>
      </c>
      <c r="L483" s="41" t="s">
        <v>3</v>
      </c>
      <c r="M483" s="41" t="str">
        <f t="shared" si="7"/>
        <v>IfcDoorPanelOperationEnum  some  FOLDING</v>
      </c>
      <c r="N483" s="37" t="str">
        <f>_xlfn.CONCAT("Conceitos: ", B483)</f>
        <v>Conceitos: Esquadrias.Portas.Folhas</v>
      </c>
      <c r="O483" s="37" t="str">
        <f>_xlfn.CONCAT(C483," ")</f>
        <v xml:space="preserve">IfcDoorPanelProperties </v>
      </c>
      <c r="P483" s="37" t="str">
        <f>_xlfn.CONCAT(D483," ")</f>
        <v xml:space="preserve">IfcDoorPanelProperties </v>
      </c>
      <c r="Q483" s="65" t="str">
        <f>_xlfn.CONCAT(E483," ")</f>
        <v xml:space="preserve">IfcDoorPanelOperation </v>
      </c>
      <c r="R483" s="63" t="str">
        <f>_xlfn.CONCAT(F483, )</f>
        <v>IfcDoorPanelOperationEnum</v>
      </c>
      <c r="S483" s="63" t="str">
        <f>_xlfn.CONCAT(G483, )</f>
        <v>FOLDING</v>
      </c>
      <c r="T483" s="37" t="str">
        <f>_xlfn.CONCAT(SUBSTITUTE(N483, "null", " ")," ",SUBSTITUTE(O483, "null", " ")," ",SUBSTITUTE(P483, "null", " ")," ",SUBSTITUTE(Q483, "null", " ")," ", SUBSTITUTE(R483, "null", " ")," ", SUBSTITUTE(S483, "null", " "))</f>
        <v>Conceitos: Esquadrias.Portas.Folhas IfcDoorPanelProperties  IfcDoorPanelProperties  IfcDoorPanelOperation  IfcDoorPanelOperationEnum FOLDING</v>
      </c>
      <c r="U483" s="37" t="str">
        <f>_xlfn.CONCAT("Consultar  ",V483)</f>
        <v>Consultar  -</v>
      </c>
      <c r="V483" s="64" t="s">
        <v>27</v>
      </c>
      <c r="W483" s="64" t="s">
        <v>27</v>
      </c>
      <c r="X483" s="72" t="str">
        <f>_xlfn.CONCAT("IFC4X3ADD2-key_",A483)</f>
        <v>IFC4X3ADD2-key_594</v>
      </c>
    </row>
    <row r="484" spans="1:24" ht="7.8" customHeight="1" x14ac:dyDescent="0.15">
      <c r="A484" s="68">
        <v>595</v>
      </c>
      <c r="B484" s="69" t="s">
        <v>956</v>
      </c>
      <c r="C484" s="69" t="s">
        <v>957</v>
      </c>
      <c r="D484" s="69" t="s">
        <v>957</v>
      </c>
      <c r="E484" s="70" t="s">
        <v>958</v>
      </c>
      <c r="F484" s="70" t="s">
        <v>959</v>
      </c>
      <c r="G484" s="70" t="s">
        <v>963</v>
      </c>
      <c r="H484" s="42" t="s">
        <v>3</v>
      </c>
      <c r="I484" s="42" t="s">
        <v>3</v>
      </c>
      <c r="J484" s="41" t="s">
        <v>3</v>
      </c>
      <c r="K484" s="41" t="s">
        <v>3</v>
      </c>
      <c r="L484" s="41" t="s">
        <v>3</v>
      </c>
      <c r="M484" s="41" t="str">
        <f t="shared" si="7"/>
        <v>IfcDoorPanelOperationEnum  some  REVOLVING</v>
      </c>
      <c r="N484" s="37" t="str">
        <f>_xlfn.CONCAT("Conceitos: ", B484)</f>
        <v>Conceitos: Esquadrias.Portas.Folhas</v>
      </c>
      <c r="O484" s="37" t="str">
        <f>_xlfn.CONCAT(C484," ")</f>
        <v xml:space="preserve">IfcDoorPanelProperties </v>
      </c>
      <c r="P484" s="37" t="str">
        <f>_xlfn.CONCAT(D484," ")</f>
        <v xml:space="preserve">IfcDoorPanelProperties </v>
      </c>
      <c r="Q484" s="65" t="str">
        <f>_xlfn.CONCAT(E484," ")</f>
        <v xml:space="preserve">IfcDoorPanelOperation </v>
      </c>
      <c r="R484" s="63" t="str">
        <f>_xlfn.CONCAT(F484, )</f>
        <v>IfcDoorPanelOperationEnum</v>
      </c>
      <c r="S484" s="63" t="str">
        <f>_xlfn.CONCAT(G484, )</f>
        <v>REVOLVING</v>
      </c>
      <c r="T484" s="37" t="str">
        <f>_xlfn.CONCAT(SUBSTITUTE(N484, "null", " ")," ",SUBSTITUTE(O484, "null", " ")," ",SUBSTITUTE(P484, "null", " ")," ",SUBSTITUTE(Q484, "null", " ")," ", SUBSTITUTE(R484, "null", " ")," ", SUBSTITUTE(S484, "null", " "))</f>
        <v>Conceitos: Esquadrias.Portas.Folhas IfcDoorPanelProperties  IfcDoorPanelProperties  IfcDoorPanelOperation  IfcDoorPanelOperationEnum REVOLVING</v>
      </c>
      <c r="U484" s="37" t="str">
        <f>_xlfn.CONCAT("Consultar  ",V484)</f>
        <v>Consultar  -</v>
      </c>
      <c r="V484" s="64" t="s">
        <v>27</v>
      </c>
      <c r="W484" s="64" t="s">
        <v>27</v>
      </c>
      <c r="X484" s="72" t="str">
        <f>_xlfn.CONCAT("IFC4X3ADD2-key_",A484)</f>
        <v>IFC4X3ADD2-key_595</v>
      </c>
    </row>
    <row r="485" spans="1:24" ht="7.8" customHeight="1" x14ac:dyDescent="0.15">
      <c r="A485" s="68">
        <v>596</v>
      </c>
      <c r="B485" s="69" t="s">
        <v>956</v>
      </c>
      <c r="C485" s="69" t="s">
        <v>957</v>
      </c>
      <c r="D485" s="69" t="s">
        <v>957</v>
      </c>
      <c r="E485" s="70" t="s">
        <v>958</v>
      </c>
      <c r="F485" s="70" t="s">
        <v>959</v>
      </c>
      <c r="G485" s="70" t="s">
        <v>964</v>
      </c>
      <c r="H485" s="42" t="s">
        <v>3</v>
      </c>
      <c r="I485" s="42" t="s">
        <v>3</v>
      </c>
      <c r="J485" s="41" t="s">
        <v>3</v>
      </c>
      <c r="K485" s="41" t="s">
        <v>3</v>
      </c>
      <c r="L485" s="41" t="s">
        <v>3</v>
      </c>
      <c r="M485" s="41" t="str">
        <f t="shared" si="7"/>
        <v>IfcDoorPanelOperationEnum  some  ROLLINGUP</v>
      </c>
      <c r="N485" s="37" t="str">
        <f>_xlfn.CONCAT("Conceitos: ", B485)</f>
        <v>Conceitos: Esquadrias.Portas.Folhas</v>
      </c>
      <c r="O485" s="37" t="str">
        <f>_xlfn.CONCAT(C485," ")</f>
        <v xml:space="preserve">IfcDoorPanelProperties </v>
      </c>
      <c r="P485" s="37" t="str">
        <f>_xlfn.CONCAT(D485," ")</f>
        <v xml:space="preserve">IfcDoorPanelProperties </v>
      </c>
      <c r="Q485" s="65" t="str">
        <f>_xlfn.CONCAT(E485," ")</f>
        <v xml:space="preserve">IfcDoorPanelOperation </v>
      </c>
      <c r="R485" s="63" t="str">
        <f>_xlfn.CONCAT(F485, )</f>
        <v>IfcDoorPanelOperationEnum</v>
      </c>
      <c r="S485" s="63" t="str">
        <f>_xlfn.CONCAT(G485, )</f>
        <v>ROLLINGUP</v>
      </c>
      <c r="T485" s="37" t="str">
        <f>_xlfn.CONCAT(SUBSTITUTE(N485, "null", " ")," ",SUBSTITUTE(O485, "null", " ")," ",SUBSTITUTE(P485, "null", " ")," ",SUBSTITUTE(Q485, "null", " ")," ", SUBSTITUTE(R485, "null", " ")," ", SUBSTITUTE(S485, "null", " "))</f>
        <v>Conceitos: Esquadrias.Portas.Folhas IfcDoorPanelProperties  IfcDoorPanelProperties  IfcDoorPanelOperation  IfcDoorPanelOperationEnum ROLLINGUP</v>
      </c>
      <c r="U485" s="37" t="str">
        <f>_xlfn.CONCAT("Consultar  ",V485)</f>
        <v>Consultar  -</v>
      </c>
      <c r="V485" s="64" t="s">
        <v>27</v>
      </c>
      <c r="W485" s="64" t="s">
        <v>27</v>
      </c>
      <c r="X485" s="72" t="str">
        <f>_xlfn.CONCAT("IFC4X3ADD2-key_",A485)</f>
        <v>IFC4X3ADD2-key_596</v>
      </c>
    </row>
    <row r="486" spans="1:24" ht="7.8" customHeight="1" x14ac:dyDescent="0.15">
      <c r="A486" s="68">
        <v>597</v>
      </c>
      <c r="B486" s="69" t="s">
        <v>956</v>
      </c>
      <c r="C486" s="69" t="s">
        <v>957</v>
      </c>
      <c r="D486" s="69" t="s">
        <v>957</v>
      </c>
      <c r="E486" s="70" t="s">
        <v>958</v>
      </c>
      <c r="F486" s="70" t="s">
        <v>959</v>
      </c>
      <c r="G486" s="70" t="s">
        <v>965</v>
      </c>
      <c r="H486" s="42" t="s">
        <v>3</v>
      </c>
      <c r="I486" s="42" t="s">
        <v>3</v>
      </c>
      <c r="J486" s="41" t="s">
        <v>3</v>
      </c>
      <c r="K486" s="41" t="s">
        <v>3</v>
      </c>
      <c r="L486" s="41" t="s">
        <v>3</v>
      </c>
      <c r="M486" s="41" t="str">
        <f t="shared" si="7"/>
        <v>IfcDoorPanelOperationEnum  some  SLIDING</v>
      </c>
      <c r="N486" s="37" t="str">
        <f>_xlfn.CONCAT("Conceitos: ", B486)</f>
        <v>Conceitos: Esquadrias.Portas.Folhas</v>
      </c>
      <c r="O486" s="37" t="str">
        <f>_xlfn.CONCAT(C486," ")</f>
        <v xml:space="preserve">IfcDoorPanelProperties </v>
      </c>
      <c r="P486" s="37" t="str">
        <f>_xlfn.CONCAT(D486," ")</f>
        <v xml:space="preserve">IfcDoorPanelProperties </v>
      </c>
      <c r="Q486" s="65" t="str">
        <f>_xlfn.CONCAT(E486," ")</f>
        <v xml:space="preserve">IfcDoorPanelOperation </v>
      </c>
      <c r="R486" s="63" t="str">
        <f>_xlfn.CONCAT(F486, )</f>
        <v>IfcDoorPanelOperationEnum</v>
      </c>
      <c r="S486" s="63" t="str">
        <f>_xlfn.CONCAT(G486, )</f>
        <v>SLIDING</v>
      </c>
      <c r="T486" s="37" t="str">
        <f>_xlfn.CONCAT(SUBSTITUTE(N486, "null", " ")," ",SUBSTITUTE(O486, "null", " ")," ",SUBSTITUTE(P486, "null", " ")," ",SUBSTITUTE(Q486, "null", " ")," ", SUBSTITUTE(R486, "null", " ")," ", SUBSTITUTE(S486, "null", " "))</f>
        <v>Conceitos: Esquadrias.Portas.Folhas IfcDoorPanelProperties  IfcDoorPanelProperties  IfcDoorPanelOperation  IfcDoorPanelOperationEnum SLIDING</v>
      </c>
      <c r="U486" s="37" t="str">
        <f>_xlfn.CONCAT("Consultar  ",V486)</f>
        <v>Consultar  -</v>
      </c>
      <c r="V486" s="64" t="s">
        <v>27</v>
      </c>
      <c r="W486" s="64" t="s">
        <v>27</v>
      </c>
      <c r="X486" s="72" t="str">
        <f>_xlfn.CONCAT("IFC4X3ADD2-key_",A486)</f>
        <v>IFC4X3ADD2-key_597</v>
      </c>
    </row>
    <row r="487" spans="1:24" ht="7.8" customHeight="1" x14ac:dyDescent="0.15">
      <c r="A487" s="68">
        <v>598</v>
      </c>
      <c r="B487" s="69" t="s">
        <v>956</v>
      </c>
      <c r="C487" s="69" t="s">
        <v>957</v>
      </c>
      <c r="D487" s="69" t="s">
        <v>957</v>
      </c>
      <c r="E487" s="70" t="s">
        <v>958</v>
      </c>
      <c r="F487" s="70" t="s">
        <v>959</v>
      </c>
      <c r="G487" s="70" t="s">
        <v>966</v>
      </c>
      <c r="H487" s="42" t="s">
        <v>3</v>
      </c>
      <c r="I487" s="42" t="s">
        <v>3</v>
      </c>
      <c r="J487" s="41" t="s">
        <v>3</v>
      </c>
      <c r="K487" s="41" t="s">
        <v>3</v>
      </c>
      <c r="L487" s="41" t="s">
        <v>3</v>
      </c>
      <c r="M487" s="41" t="str">
        <f t="shared" si="7"/>
        <v>IfcDoorPanelOperationEnum  some  SWINGING</v>
      </c>
      <c r="N487" s="37" t="str">
        <f>_xlfn.CONCAT("Conceitos: ", B487)</f>
        <v>Conceitos: Esquadrias.Portas.Folhas</v>
      </c>
      <c r="O487" s="37" t="str">
        <f>_xlfn.CONCAT(C487," ")</f>
        <v xml:space="preserve">IfcDoorPanelProperties </v>
      </c>
      <c r="P487" s="37" t="str">
        <f>_xlfn.CONCAT(D487," ")</f>
        <v xml:space="preserve">IfcDoorPanelProperties </v>
      </c>
      <c r="Q487" s="65" t="str">
        <f>_xlfn.CONCAT(E487," ")</f>
        <v xml:space="preserve">IfcDoorPanelOperation </v>
      </c>
      <c r="R487" s="63" t="str">
        <f>_xlfn.CONCAT(F487, )</f>
        <v>IfcDoorPanelOperationEnum</v>
      </c>
      <c r="S487" s="63" t="str">
        <f>_xlfn.CONCAT(G487, )</f>
        <v>SWINGING</v>
      </c>
      <c r="T487" s="37" t="str">
        <f>_xlfn.CONCAT(SUBSTITUTE(N487, "null", " ")," ",SUBSTITUTE(O487, "null", " ")," ",SUBSTITUTE(P487, "null", " ")," ",SUBSTITUTE(Q487, "null", " ")," ", SUBSTITUTE(R487, "null", " ")," ", SUBSTITUTE(S487, "null", " "))</f>
        <v>Conceitos: Esquadrias.Portas.Folhas IfcDoorPanelProperties  IfcDoorPanelProperties  IfcDoorPanelOperation  IfcDoorPanelOperationEnum SWINGING</v>
      </c>
      <c r="U487" s="37" t="str">
        <f>_xlfn.CONCAT("Consultar  ",V487)</f>
        <v>Consultar  -</v>
      </c>
      <c r="V487" s="64" t="s">
        <v>27</v>
      </c>
      <c r="W487" s="64" t="s">
        <v>27</v>
      </c>
      <c r="X487" s="72" t="str">
        <f>_xlfn.CONCAT("IFC4X3ADD2-key_",A487)</f>
        <v>IFC4X3ADD2-key_598</v>
      </c>
    </row>
    <row r="488" spans="1:24" ht="7.8" customHeight="1" x14ac:dyDescent="0.15">
      <c r="A488" s="68">
        <v>599</v>
      </c>
      <c r="B488" s="69" t="s">
        <v>956</v>
      </c>
      <c r="C488" s="69" t="s">
        <v>957</v>
      </c>
      <c r="D488" s="69" t="s">
        <v>957</v>
      </c>
      <c r="E488" s="70" t="s">
        <v>967</v>
      </c>
      <c r="F488" s="70" t="s">
        <v>968</v>
      </c>
      <c r="G488" s="70" t="s">
        <v>969</v>
      </c>
      <c r="H488" s="42" t="s">
        <v>3</v>
      </c>
      <c r="I488" s="42" t="s">
        <v>3</v>
      </c>
      <c r="J488" s="41" t="s">
        <v>3</v>
      </c>
      <c r="K488" s="41" t="s">
        <v>3</v>
      </c>
      <c r="L488" s="41" t="s">
        <v>3</v>
      </c>
      <c r="M488" s="41" t="str">
        <f t="shared" si="7"/>
        <v>IfcDoorPanelPositionEnum  some  LEFT</v>
      </c>
      <c r="N488" s="37" t="str">
        <f>_xlfn.CONCAT("Conceitos: ", B488)</f>
        <v>Conceitos: Esquadrias.Portas.Folhas</v>
      </c>
      <c r="O488" s="37" t="str">
        <f>_xlfn.CONCAT(C488," ")</f>
        <v xml:space="preserve">IfcDoorPanelProperties </v>
      </c>
      <c r="P488" s="37" t="str">
        <f>_xlfn.CONCAT(D488," ")</f>
        <v xml:space="preserve">IfcDoorPanelProperties </v>
      </c>
      <c r="Q488" s="65" t="str">
        <f>_xlfn.CONCAT(E488," ")</f>
        <v xml:space="preserve">IfcDoorPanelPosition </v>
      </c>
      <c r="R488" s="63" t="str">
        <f>_xlfn.CONCAT(F488, )</f>
        <v>IfcDoorPanelPositionEnum</v>
      </c>
      <c r="S488" s="63" t="str">
        <f>_xlfn.CONCAT(G488, )</f>
        <v>LEFT</v>
      </c>
      <c r="T488" s="37" t="str">
        <f>_xlfn.CONCAT(SUBSTITUTE(N488, "null", " ")," ",SUBSTITUTE(O488, "null", " ")," ",SUBSTITUTE(P488, "null", " ")," ",SUBSTITUTE(Q488, "null", " ")," ", SUBSTITUTE(R488, "null", " ")," ", SUBSTITUTE(S488, "null", " "))</f>
        <v>Conceitos: Esquadrias.Portas.Folhas IfcDoorPanelProperties  IfcDoorPanelProperties  IfcDoorPanelPosition  IfcDoorPanelPositionEnum LEFT</v>
      </c>
      <c r="U488" s="37" t="str">
        <f>_xlfn.CONCAT("Consultar  ",V488)</f>
        <v>Consultar  -</v>
      </c>
      <c r="V488" s="64" t="s">
        <v>27</v>
      </c>
      <c r="W488" s="64" t="s">
        <v>27</v>
      </c>
      <c r="X488" s="72" t="str">
        <f>_xlfn.CONCAT("IFC4X3ADD2-key_",A488)</f>
        <v>IFC4X3ADD2-key_599</v>
      </c>
    </row>
    <row r="489" spans="1:24" ht="7.8" customHeight="1" x14ac:dyDescent="0.15">
      <c r="A489" s="68">
        <v>600</v>
      </c>
      <c r="B489" s="69" t="s">
        <v>956</v>
      </c>
      <c r="C489" s="69" t="s">
        <v>957</v>
      </c>
      <c r="D489" s="69" t="s">
        <v>957</v>
      </c>
      <c r="E489" s="70" t="s">
        <v>967</v>
      </c>
      <c r="F489" s="70" t="s">
        <v>968</v>
      </c>
      <c r="G489" s="70" t="s">
        <v>970</v>
      </c>
      <c r="H489" s="42" t="s">
        <v>3</v>
      </c>
      <c r="I489" s="42" t="s">
        <v>3</v>
      </c>
      <c r="J489" s="41" t="s">
        <v>3</v>
      </c>
      <c r="K489" s="41" t="s">
        <v>3</v>
      </c>
      <c r="L489" s="41" t="s">
        <v>3</v>
      </c>
      <c r="M489" s="41" t="str">
        <f t="shared" si="7"/>
        <v>IfcDoorPanelPositionEnum  some  MIDDLE</v>
      </c>
      <c r="N489" s="37" t="str">
        <f>_xlfn.CONCAT("Conceitos: ", B489)</f>
        <v>Conceitos: Esquadrias.Portas.Folhas</v>
      </c>
      <c r="O489" s="37" t="str">
        <f>_xlfn.CONCAT(C489," ")</f>
        <v xml:space="preserve">IfcDoorPanelProperties </v>
      </c>
      <c r="P489" s="37" t="str">
        <f>_xlfn.CONCAT(D489," ")</f>
        <v xml:space="preserve">IfcDoorPanelProperties </v>
      </c>
      <c r="Q489" s="65" t="str">
        <f>_xlfn.CONCAT(E489," ")</f>
        <v xml:space="preserve">IfcDoorPanelPosition </v>
      </c>
      <c r="R489" s="63" t="str">
        <f>_xlfn.CONCAT(F489, )</f>
        <v>IfcDoorPanelPositionEnum</v>
      </c>
      <c r="S489" s="63" t="str">
        <f>_xlfn.CONCAT(G489, )</f>
        <v>MIDDLE</v>
      </c>
      <c r="T489" s="37" t="str">
        <f>_xlfn.CONCAT(SUBSTITUTE(N489, "null", " ")," ",SUBSTITUTE(O489, "null", " ")," ",SUBSTITUTE(P489, "null", " ")," ",SUBSTITUTE(Q489, "null", " ")," ", SUBSTITUTE(R489, "null", " ")," ", SUBSTITUTE(S489, "null", " "))</f>
        <v>Conceitos: Esquadrias.Portas.Folhas IfcDoorPanelProperties  IfcDoorPanelProperties  IfcDoorPanelPosition  IfcDoorPanelPositionEnum MIDDLE</v>
      </c>
      <c r="U489" s="37" t="str">
        <f>_xlfn.CONCAT("Consultar  ",V489)</f>
        <v>Consultar  -</v>
      </c>
      <c r="V489" s="64" t="s">
        <v>27</v>
      </c>
      <c r="W489" s="64" t="s">
        <v>27</v>
      </c>
      <c r="X489" s="72" t="str">
        <f>_xlfn.CONCAT("IFC4X3ADD2-key_",A489)</f>
        <v>IFC4X3ADD2-key_600</v>
      </c>
    </row>
    <row r="490" spans="1:24" ht="7.8" customHeight="1" x14ac:dyDescent="0.15">
      <c r="A490" s="68">
        <v>601</v>
      </c>
      <c r="B490" s="69" t="s">
        <v>956</v>
      </c>
      <c r="C490" s="69" t="s">
        <v>957</v>
      </c>
      <c r="D490" s="69" t="s">
        <v>957</v>
      </c>
      <c r="E490" s="70" t="s">
        <v>967</v>
      </c>
      <c r="F490" s="70" t="s">
        <v>968</v>
      </c>
      <c r="G490" s="70" t="s">
        <v>971</v>
      </c>
      <c r="H490" s="42" t="s">
        <v>3</v>
      </c>
      <c r="I490" s="42" t="s">
        <v>3</v>
      </c>
      <c r="J490" s="41" t="s">
        <v>3</v>
      </c>
      <c r="K490" s="41" t="s">
        <v>3</v>
      </c>
      <c r="L490" s="41" t="s">
        <v>3</v>
      </c>
      <c r="M490" s="41" t="str">
        <f t="shared" si="7"/>
        <v>IfcDoorPanelPositionEnum  some  RIGHT</v>
      </c>
      <c r="N490" s="37" t="str">
        <f>_xlfn.CONCAT("Conceitos: ", B490)</f>
        <v>Conceitos: Esquadrias.Portas.Folhas</v>
      </c>
      <c r="O490" s="37" t="str">
        <f>_xlfn.CONCAT(C490," ")</f>
        <v xml:space="preserve">IfcDoorPanelProperties </v>
      </c>
      <c r="P490" s="37" t="str">
        <f>_xlfn.CONCAT(D490," ")</f>
        <v xml:space="preserve">IfcDoorPanelProperties </v>
      </c>
      <c r="Q490" s="65" t="str">
        <f>_xlfn.CONCAT(E490," ")</f>
        <v xml:space="preserve">IfcDoorPanelPosition </v>
      </c>
      <c r="R490" s="63" t="str">
        <f>_xlfn.CONCAT(F490, )</f>
        <v>IfcDoorPanelPositionEnum</v>
      </c>
      <c r="S490" s="63" t="str">
        <f>_xlfn.CONCAT(G490, )</f>
        <v>RIGHT</v>
      </c>
      <c r="T490" s="37" t="str">
        <f>_xlfn.CONCAT(SUBSTITUTE(N490, "null", " ")," ",SUBSTITUTE(O490, "null", " ")," ",SUBSTITUTE(P490, "null", " ")," ",SUBSTITUTE(Q490, "null", " ")," ", SUBSTITUTE(R490, "null", " ")," ", SUBSTITUTE(S490, "null", " "))</f>
        <v>Conceitos: Esquadrias.Portas.Folhas IfcDoorPanelProperties  IfcDoorPanelProperties  IfcDoorPanelPosition  IfcDoorPanelPositionEnum RIGHT</v>
      </c>
      <c r="U490" s="37" t="str">
        <f>_xlfn.CONCAT("Consultar  ",V490)</f>
        <v>Consultar  -</v>
      </c>
      <c r="V490" s="64" t="s">
        <v>27</v>
      </c>
      <c r="W490" s="64" t="s">
        <v>27</v>
      </c>
      <c r="X490" s="72" t="str">
        <f>_xlfn.CONCAT("IFC4X3ADD2-key_",A490)</f>
        <v>IFC4X3ADD2-key_601</v>
      </c>
    </row>
    <row r="491" spans="1:24" ht="7.8" customHeight="1" x14ac:dyDescent="0.15">
      <c r="A491" s="68">
        <v>602</v>
      </c>
      <c r="B491" s="69" t="s">
        <v>956</v>
      </c>
      <c r="C491" s="69" t="s">
        <v>957</v>
      </c>
      <c r="D491" s="69" t="s">
        <v>957</v>
      </c>
      <c r="E491" s="70" t="s">
        <v>972</v>
      </c>
      <c r="F491" s="70" t="s">
        <v>973</v>
      </c>
      <c r="G491" s="70" t="s">
        <v>974</v>
      </c>
      <c r="H491" s="42" t="s">
        <v>3</v>
      </c>
      <c r="I491" s="42" t="s">
        <v>3</v>
      </c>
      <c r="J491" s="41" t="s">
        <v>3</v>
      </c>
      <c r="K491" s="41" t="s">
        <v>3</v>
      </c>
      <c r="L491" s="41" t="s">
        <v>3</v>
      </c>
      <c r="M491" s="41" t="str">
        <f t="shared" si="7"/>
        <v>IfcDoorTypeOperationEnum  some  DOUBLE_DOOR_DOUBLE_SWING</v>
      </c>
      <c r="N491" s="37" t="str">
        <f>_xlfn.CONCAT("Conceitos: ", B491)</f>
        <v>Conceitos: Esquadrias.Portas.Folhas</v>
      </c>
      <c r="O491" s="37" t="str">
        <f>_xlfn.CONCAT(C491," ")</f>
        <v xml:space="preserve">IfcDoorPanelProperties </v>
      </c>
      <c r="P491" s="37" t="str">
        <f>_xlfn.CONCAT(D491," ")</f>
        <v xml:space="preserve">IfcDoorPanelProperties </v>
      </c>
      <c r="Q491" s="65" t="str">
        <f>_xlfn.CONCAT(E491," ")</f>
        <v xml:space="preserve">IfcDoorTypeOperation </v>
      </c>
      <c r="R491" s="63" t="str">
        <f>_xlfn.CONCAT(F491, )</f>
        <v>IfcDoorTypeOperationEnum</v>
      </c>
      <c r="S491" s="63" t="str">
        <f>_xlfn.CONCAT(G491, )</f>
        <v>DOUBLE_DOOR_DOUBLE_SWING</v>
      </c>
      <c r="T491" s="37" t="str">
        <f>_xlfn.CONCAT(SUBSTITUTE(N491, "null", " ")," ",SUBSTITUTE(O491, "null", " ")," ",SUBSTITUTE(P491, "null", " ")," ",SUBSTITUTE(Q491, "null", " ")," ", SUBSTITUTE(R491, "null", " ")," ", SUBSTITUTE(S491, "null", " "))</f>
        <v>Conceitos: Esquadrias.Portas.Folhas IfcDoorPanelProperties  IfcDoorPanelProperties  IfcDoorTypeOperation  IfcDoorTypeOperationEnum DOUBLE_DOOR_DOUBLE_SWING</v>
      </c>
      <c r="U491" s="37" t="str">
        <f>_xlfn.CONCAT("Consultar  ",V491)</f>
        <v>Consultar  -</v>
      </c>
      <c r="V491" s="64" t="s">
        <v>27</v>
      </c>
      <c r="W491" s="64" t="s">
        <v>27</v>
      </c>
      <c r="X491" s="72" t="str">
        <f>_xlfn.CONCAT("IFC4X3ADD2-key_",A491)</f>
        <v>IFC4X3ADD2-key_602</v>
      </c>
    </row>
    <row r="492" spans="1:24" ht="7.8" customHeight="1" x14ac:dyDescent="0.15">
      <c r="A492" s="68">
        <v>603</v>
      </c>
      <c r="B492" s="69" t="s">
        <v>956</v>
      </c>
      <c r="C492" s="69" t="s">
        <v>957</v>
      </c>
      <c r="D492" s="69" t="s">
        <v>957</v>
      </c>
      <c r="E492" s="70" t="s">
        <v>972</v>
      </c>
      <c r="F492" s="70" t="s">
        <v>973</v>
      </c>
      <c r="G492" s="70" t="s">
        <v>975</v>
      </c>
      <c r="H492" s="42" t="s">
        <v>3</v>
      </c>
      <c r="I492" s="42" t="s">
        <v>3</v>
      </c>
      <c r="J492" s="41" t="s">
        <v>3</v>
      </c>
      <c r="K492" s="41" t="s">
        <v>3</v>
      </c>
      <c r="L492" s="41" t="s">
        <v>3</v>
      </c>
      <c r="M492" s="41" t="str">
        <f t="shared" si="7"/>
        <v>IfcDoorTypeOperationEnum  some  DOUBLE_DOOR_FOLDING</v>
      </c>
      <c r="N492" s="37" t="str">
        <f>_xlfn.CONCAT("Conceitos: ", B492)</f>
        <v>Conceitos: Esquadrias.Portas.Folhas</v>
      </c>
      <c r="O492" s="37" t="str">
        <f>_xlfn.CONCAT(C492," ")</f>
        <v xml:space="preserve">IfcDoorPanelProperties </v>
      </c>
      <c r="P492" s="37" t="str">
        <f>_xlfn.CONCAT(D492," ")</f>
        <v xml:space="preserve">IfcDoorPanelProperties </v>
      </c>
      <c r="Q492" s="65" t="str">
        <f>_xlfn.CONCAT(E492," ")</f>
        <v xml:space="preserve">IfcDoorTypeOperation </v>
      </c>
      <c r="R492" s="63" t="str">
        <f>_xlfn.CONCAT(F492, )</f>
        <v>IfcDoorTypeOperationEnum</v>
      </c>
      <c r="S492" s="63" t="str">
        <f>_xlfn.CONCAT(G492, )</f>
        <v>DOUBLE_DOOR_FOLDING</v>
      </c>
      <c r="T492" s="37" t="str">
        <f>_xlfn.CONCAT(SUBSTITUTE(N492, "null", " ")," ",SUBSTITUTE(O492, "null", " ")," ",SUBSTITUTE(P492, "null", " ")," ",SUBSTITUTE(Q492, "null", " ")," ", SUBSTITUTE(R492, "null", " ")," ", SUBSTITUTE(S492, "null", " "))</f>
        <v>Conceitos: Esquadrias.Portas.Folhas IfcDoorPanelProperties  IfcDoorPanelProperties  IfcDoorTypeOperation  IfcDoorTypeOperationEnum DOUBLE_DOOR_FOLDING</v>
      </c>
      <c r="U492" s="37" t="str">
        <f>_xlfn.CONCAT("Consultar  ",V492)</f>
        <v>Consultar  -</v>
      </c>
      <c r="V492" s="64" t="s">
        <v>27</v>
      </c>
      <c r="W492" s="64" t="s">
        <v>27</v>
      </c>
      <c r="X492" s="72" t="str">
        <f>_xlfn.CONCAT("IFC4X3ADD2-key_",A492)</f>
        <v>IFC4X3ADD2-key_603</v>
      </c>
    </row>
    <row r="493" spans="1:24" ht="7.8" customHeight="1" x14ac:dyDescent="0.15">
      <c r="A493" s="68">
        <v>604</v>
      </c>
      <c r="B493" s="69" t="s">
        <v>956</v>
      </c>
      <c r="C493" s="69" t="s">
        <v>957</v>
      </c>
      <c r="D493" s="69" t="s">
        <v>957</v>
      </c>
      <c r="E493" s="70" t="s">
        <v>972</v>
      </c>
      <c r="F493" s="70" t="s">
        <v>973</v>
      </c>
      <c r="G493" s="70" t="s">
        <v>976</v>
      </c>
      <c r="H493" s="42" t="s">
        <v>3</v>
      </c>
      <c r="I493" s="42" t="s">
        <v>3</v>
      </c>
      <c r="J493" s="41" t="s">
        <v>3</v>
      </c>
      <c r="K493" s="41" t="s">
        <v>3</v>
      </c>
      <c r="L493" s="41" t="s">
        <v>3</v>
      </c>
      <c r="M493" s="41" t="str">
        <f t="shared" si="7"/>
        <v>IfcDoorTypeOperationEnum  some  DOUBLE_DOOR_LIFTING_VERTICAL</v>
      </c>
      <c r="N493" s="37" t="str">
        <f>_xlfn.CONCAT("Conceitos: ", B493)</f>
        <v>Conceitos: Esquadrias.Portas.Folhas</v>
      </c>
      <c r="O493" s="37" t="str">
        <f>_xlfn.CONCAT(C493," ")</f>
        <v xml:space="preserve">IfcDoorPanelProperties </v>
      </c>
      <c r="P493" s="37" t="str">
        <f>_xlfn.CONCAT(D493," ")</f>
        <v xml:space="preserve">IfcDoorPanelProperties </v>
      </c>
      <c r="Q493" s="65" t="str">
        <f>_xlfn.CONCAT(E493," ")</f>
        <v xml:space="preserve">IfcDoorTypeOperation </v>
      </c>
      <c r="R493" s="63" t="str">
        <f>_xlfn.CONCAT(F493, )</f>
        <v>IfcDoorTypeOperationEnum</v>
      </c>
      <c r="S493" s="63" t="str">
        <f>_xlfn.CONCAT(G493, )</f>
        <v>DOUBLE_DOOR_LIFTING_VERTICAL</v>
      </c>
      <c r="T493" s="37" t="str">
        <f>_xlfn.CONCAT(SUBSTITUTE(N493, "null", " ")," ",SUBSTITUTE(O493, "null", " ")," ",SUBSTITUTE(P493, "null", " ")," ",SUBSTITUTE(Q493, "null", " ")," ", SUBSTITUTE(R493, "null", " ")," ", SUBSTITUTE(S493, "null", " "))</f>
        <v>Conceitos: Esquadrias.Portas.Folhas IfcDoorPanelProperties  IfcDoorPanelProperties  IfcDoorTypeOperation  IfcDoorTypeOperationEnum DOUBLE_DOOR_LIFTING_VERTICAL</v>
      </c>
      <c r="U493" s="37" t="str">
        <f>_xlfn.CONCAT("Consultar  ",V493)</f>
        <v>Consultar  -</v>
      </c>
      <c r="V493" s="64" t="s">
        <v>27</v>
      </c>
      <c r="W493" s="64" t="s">
        <v>27</v>
      </c>
      <c r="X493" s="72" t="str">
        <f>_xlfn.CONCAT("IFC4X3ADD2-key_",A493)</f>
        <v>IFC4X3ADD2-key_604</v>
      </c>
    </row>
    <row r="494" spans="1:24" ht="7.8" customHeight="1" x14ac:dyDescent="0.15">
      <c r="A494" s="68">
        <v>605</v>
      </c>
      <c r="B494" s="69" t="s">
        <v>956</v>
      </c>
      <c r="C494" s="69" t="s">
        <v>957</v>
      </c>
      <c r="D494" s="69" t="s">
        <v>957</v>
      </c>
      <c r="E494" s="70" t="s">
        <v>972</v>
      </c>
      <c r="F494" s="70" t="s">
        <v>973</v>
      </c>
      <c r="G494" s="70" t="s">
        <v>977</v>
      </c>
      <c r="H494" s="42" t="s">
        <v>3</v>
      </c>
      <c r="I494" s="42" t="s">
        <v>3</v>
      </c>
      <c r="J494" s="41" t="s">
        <v>3</v>
      </c>
      <c r="K494" s="41" t="s">
        <v>3</v>
      </c>
      <c r="L494" s="41" t="s">
        <v>3</v>
      </c>
      <c r="M494" s="41" t="str">
        <f t="shared" si="7"/>
        <v>IfcDoorTypeOperationEnum  some  DOUBLE_DOOR_SINGLE_SWING</v>
      </c>
      <c r="N494" s="37" t="str">
        <f>_xlfn.CONCAT("Conceitos: ", B494)</f>
        <v>Conceitos: Esquadrias.Portas.Folhas</v>
      </c>
      <c r="O494" s="37" t="str">
        <f>_xlfn.CONCAT(C494," ")</f>
        <v xml:space="preserve">IfcDoorPanelProperties </v>
      </c>
      <c r="P494" s="37" t="str">
        <f>_xlfn.CONCAT(D494," ")</f>
        <v xml:space="preserve">IfcDoorPanelProperties </v>
      </c>
      <c r="Q494" s="65" t="str">
        <f>_xlfn.CONCAT(E494," ")</f>
        <v xml:space="preserve">IfcDoorTypeOperation </v>
      </c>
      <c r="R494" s="63" t="str">
        <f>_xlfn.CONCAT(F494, )</f>
        <v>IfcDoorTypeOperationEnum</v>
      </c>
      <c r="S494" s="63" t="str">
        <f>_xlfn.CONCAT(G494, )</f>
        <v>DOUBLE_DOOR_SINGLE_SWING</v>
      </c>
      <c r="T494" s="37" t="str">
        <f>_xlfn.CONCAT(SUBSTITUTE(N494, "null", " ")," ",SUBSTITUTE(O494, "null", " ")," ",SUBSTITUTE(P494, "null", " ")," ",SUBSTITUTE(Q494, "null", " ")," ", SUBSTITUTE(R494, "null", " ")," ", SUBSTITUTE(S494, "null", " "))</f>
        <v>Conceitos: Esquadrias.Portas.Folhas IfcDoorPanelProperties  IfcDoorPanelProperties  IfcDoorTypeOperation  IfcDoorTypeOperationEnum DOUBLE_DOOR_SINGLE_SWING</v>
      </c>
      <c r="U494" s="37" t="str">
        <f>_xlfn.CONCAT("Consultar  ",V494)</f>
        <v>Consultar  -</v>
      </c>
      <c r="V494" s="64" t="s">
        <v>27</v>
      </c>
      <c r="W494" s="64" t="s">
        <v>27</v>
      </c>
      <c r="X494" s="72" t="str">
        <f>_xlfn.CONCAT("IFC4X3ADD2-key_",A494)</f>
        <v>IFC4X3ADD2-key_605</v>
      </c>
    </row>
    <row r="495" spans="1:24" ht="7.8" customHeight="1" x14ac:dyDescent="0.15">
      <c r="A495" s="68">
        <v>606</v>
      </c>
      <c r="B495" s="69" t="s">
        <v>956</v>
      </c>
      <c r="C495" s="69" t="s">
        <v>957</v>
      </c>
      <c r="D495" s="69" t="s">
        <v>957</v>
      </c>
      <c r="E495" s="70" t="s">
        <v>972</v>
      </c>
      <c r="F495" s="70" t="s">
        <v>973</v>
      </c>
      <c r="G495" s="70" t="s">
        <v>978</v>
      </c>
      <c r="H495" s="42" t="s">
        <v>3</v>
      </c>
      <c r="I495" s="42" t="s">
        <v>3</v>
      </c>
      <c r="J495" s="41" t="s">
        <v>3</v>
      </c>
      <c r="K495" s="41" t="s">
        <v>3</v>
      </c>
      <c r="L495" s="41" t="s">
        <v>3</v>
      </c>
      <c r="M495" s="41" t="str">
        <f t="shared" si="7"/>
        <v>IfcDoorTypeOperationEnum  some  DOUBLE_DOOR_SINGLE_SWING_OPPOSITE_LEFT</v>
      </c>
      <c r="N495" s="37" t="str">
        <f>_xlfn.CONCAT("Conceitos: ", B495)</f>
        <v>Conceitos: Esquadrias.Portas.Folhas</v>
      </c>
      <c r="O495" s="37" t="str">
        <f>_xlfn.CONCAT(C495," ")</f>
        <v xml:space="preserve">IfcDoorPanelProperties </v>
      </c>
      <c r="P495" s="37" t="str">
        <f>_xlfn.CONCAT(D495," ")</f>
        <v xml:space="preserve">IfcDoorPanelProperties </v>
      </c>
      <c r="Q495" s="65" t="str">
        <f>_xlfn.CONCAT(E495," ")</f>
        <v xml:space="preserve">IfcDoorTypeOperation </v>
      </c>
      <c r="R495" s="63" t="str">
        <f>_xlfn.CONCAT(F495, )</f>
        <v>IfcDoorTypeOperationEnum</v>
      </c>
      <c r="S495" s="63" t="str">
        <f>_xlfn.CONCAT(G495, )</f>
        <v>DOUBLE_DOOR_SINGLE_SWING_OPPOSITE_LEFT</v>
      </c>
      <c r="T495" s="37" t="str">
        <f>_xlfn.CONCAT(SUBSTITUTE(N495, "null", " ")," ",SUBSTITUTE(O495, "null", " ")," ",SUBSTITUTE(P495, "null", " ")," ",SUBSTITUTE(Q495, "null", " ")," ", SUBSTITUTE(R495, "null", " ")," ", SUBSTITUTE(S495, "null", " "))</f>
        <v>Conceitos: Esquadrias.Portas.Folhas IfcDoorPanelProperties  IfcDoorPanelProperties  IfcDoorTypeOperation  IfcDoorTypeOperationEnum DOUBLE_DOOR_SINGLE_SWING_OPPOSITE_LEFT</v>
      </c>
      <c r="U495" s="37" t="str">
        <f>_xlfn.CONCAT("Consultar  ",V495)</f>
        <v>Consultar  -</v>
      </c>
      <c r="V495" s="64" t="s">
        <v>27</v>
      </c>
      <c r="W495" s="64" t="s">
        <v>27</v>
      </c>
      <c r="X495" s="72" t="str">
        <f>_xlfn.CONCAT("IFC4X3ADD2-key_",A495)</f>
        <v>IFC4X3ADD2-key_606</v>
      </c>
    </row>
    <row r="496" spans="1:24" ht="7.8" customHeight="1" x14ac:dyDescent="0.15">
      <c r="A496" s="68">
        <v>607</v>
      </c>
      <c r="B496" s="69" t="s">
        <v>956</v>
      </c>
      <c r="C496" s="69" t="s">
        <v>957</v>
      </c>
      <c r="D496" s="69" t="s">
        <v>957</v>
      </c>
      <c r="E496" s="70" t="s">
        <v>972</v>
      </c>
      <c r="F496" s="70" t="s">
        <v>973</v>
      </c>
      <c r="G496" s="70" t="s">
        <v>979</v>
      </c>
      <c r="H496" s="42" t="s">
        <v>3</v>
      </c>
      <c r="I496" s="42" t="s">
        <v>3</v>
      </c>
      <c r="J496" s="41" t="s">
        <v>3</v>
      </c>
      <c r="K496" s="41" t="s">
        <v>3</v>
      </c>
      <c r="L496" s="41" t="s">
        <v>3</v>
      </c>
      <c r="M496" s="41" t="str">
        <f t="shared" si="7"/>
        <v>IfcDoorTypeOperationEnum  some  DOUBLE_DOOR_SINGLE_SWING_OPPOSITE_RIGHT</v>
      </c>
      <c r="N496" s="37" t="str">
        <f>_xlfn.CONCAT("Conceitos: ", B496)</f>
        <v>Conceitos: Esquadrias.Portas.Folhas</v>
      </c>
      <c r="O496" s="37" t="str">
        <f>_xlfn.CONCAT(C496," ")</f>
        <v xml:space="preserve">IfcDoorPanelProperties </v>
      </c>
      <c r="P496" s="37" t="str">
        <f>_xlfn.CONCAT(D496," ")</f>
        <v xml:space="preserve">IfcDoorPanelProperties </v>
      </c>
      <c r="Q496" s="65" t="str">
        <f>_xlfn.CONCAT(E496," ")</f>
        <v xml:space="preserve">IfcDoorTypeOperation </v>
      </c>
      <c r="R496" s="63" t="str">
        <f>_xlfn.CONCAT(F496, )</f>
        <v>IfcDoorTypeOperationEnum</v>
      </c>
      <c r="S496" s="63" t="str">
        <f>_xlfn.CONCAT(G496, )</f>
        <v>DOUBLE_DOOR_SINGLE_SWING_OPPOSITE_RIGHT</v>
      </c>
      <c r="T496" s="37" t="str">
        <f>_xlfn.CONCAT(SUBSTITUTE(N496, "null", " ")," ",SUBSTITUTE(O496, "null", " ")," ",SUBSTITUTE(P496, "null", " ")," ",SUBSTITUTE(Q496, "null", " ")," ", SUBSTITUTE(R496, "null", " ")," ", SUBSTITUTE(S496, "null", " "))</f>
        <v>Conceitos: Esquadrias.Portas.Folhas IfcDoorPanelProperties  IfcDoorPanelProperties  IfcDoorTypeOperation  IfcDoorTypeOperationEnum DOUBLE_DOOR_SINGLE_SWING_OPPOSITE_RIGHT</v>
      </c>
      <c r="U496" s="37" t="str">
        <f>_xlfn.CONCAT("Consultar  ",V496)</f>
        <v>Consultar  -</v>
      </c>
      <c r="V496" s="64" t="s">
        <v>27</v>
      </c>
      <c r="W496" s="64" t="s">
        <v>27</v>
      </c>
      <c r="X496" s="72" t="str">
        <f>_xlfn.CONCAT("IFC4X3ADD2-key_",A496)</f>
        <v>IFC4X3ADD2-key_607</v>
      </c>
    </row>
    <row r="497" spans="1:24" ht="7.8" customHeight="1" x14ac:dyDescent="0.15">
      <c r="A497" s="68">
        <v>608</v>
      </c>
      <c r="B497" s="69" t="s">
        <v>956</v>
      </c>
      <c r="C497" s="69" t="s">
        <v>957</v>
      </c>
      <c r="D497" s="69" t="s">
        <v>957</v>
      </c>
      <c r="E497" s="70" t="s">
        <v>972</v>
      </c>
      <c r="F497" s="70" t="s">
        <v>973</v>
      </c>
      <c r="G497" s="70" t="s">
        <v>980</v>
      </c>
      <c r="H497" s="42" t="s">
        <v>3</v>
      </c>
      <c r="I497" s="42" t="s">
        <v>3</v>
      </c>
      <c r="J497" s="41" t="s">
        <v>3</v>
      </c>
      <c r="K497" s="41" t="s">
        <v>3</v>
      </c>
      <c r="L497" s="41" t="s">
        <v>3</v>
      </c>
      <c r="M497" s="41" t="str">
        <f t="shared" si="7"/>
        <v>IfcDoorTypeOperationEnum  some  DOUBLE_DOOR_SLIDING</v>
      </c>
      <c r="N497" s="37" t="str">
        <f>_xlfn.CONCAT("Conceitos: ", B497)</f>
        <v>Conceitos: Esquadrias.Portas.Folhas</v>
      </c>
      <c r="O497" s="37" t="str">
        <f>_xlfn.CONCAT(C497," ")</f>
        <v xml:space="preserve">IfcDoorPanelProperties </v>
      </c>
      <c r="P497" s="37" t="str">
        <f>_xlfn.CONCAT(D497," ")</f>
        <v xml:space="preserve">IfcDoorPanelProperties </v>
      </c>
      <c r="Q497" s="65" t="str">
        <f>_xlfn.CONCAT(E497," ")</f>
        <v xml:space="preserve">IfcDoorTypeOperation </v>
      </c>
      <c r="R497" s="63" t="str">
        <f>_xlfn.CONCAT(F497, )</f>
        <v>IfcDoorTypeOperationEnum</v>
      </c>
      <c r="S497" s="63" t="str">
        <f>_xlfn.CONCAT(G497, )</f>
        <v>DOUBLE_DOOR_SLIDING</v>
      </c>
      <c r="T497" s="37" t="str">
        <f>_xlfn.CONCAT(SUBSTITUTE(N497, "null", " ")," ",SUBSTITUTE(O497, "null", " ")," ",SUBSTITUTE(P497, "null", " ")," ",SUBSTITUTE(Q497, "null", " ")," ", SUBSTITUTE(R497, "null", " ")," ", SUBSTITUTE(S497, "null", " "))</f>
        <v>Conceitos: Esquadrias.Portas.Folhas IfcDoorPanelProperties  IfcDoorPanelProperties  IfcDoorTypeOperation  IfcDoorTypeOperationEnum DOUBLE_DOOR_SLIDING</v>
      </c>
      <c r="U497" s="37" t="str">
        <f>_xlfn.CONCAT("Consultar  ",V497)</f>
        <v>Consultar  -</v>
      </c>
      <c r="V497" s="64" t="s">
        <v>27</v>
      </c>
      <c r="W497" s="64" t="s">
        <v>27</v>
      </c>
      <c r="X497" s="72" t="str">
        <f>_xlfn.CONCAT("IFC4X3ADD2-key_",A497)</f>
        <v>IFC4X3ADD2-key_608</v>
      </c>
    </row>
    <row r="498" spans="1:24" ht="7.8" customHeight="1" x14ac:dyDescent="0.15">
      <c r="A498" s="68">
        <v>609</v>
      </c>
      <c r="B498" s="69" t="s">
        <v>956</v>
      </c>
      <c r="C498" s="69" t="s">
        <v>957</v>
      </c>
      <c r="D498" s="69" t="s">
        <v>957</v>
      </c>
      <c r="E498" s="70" t="s">
        <v>972</v>
      </c>
      <c r="F498" s="70" t="s">
        <v>973</v>
      </c>
      <c r="G498" s="70" t="s">
        <v>981</v>
      </c>
      <c r="H498" s="42" t="s">
        <v>3</v>
      </c>
      <c r="I498" s="42" t="s">
        <v>3</v>
      </c>
      <c r="J498" s="41" t="s">
        <v>3</v>
      </c>
      <c r="K498" s="41" t="s">
        <v>3</v>
      </c>
      <c r="L498" s="41" t="s">
        <v>3</v>
      </c>
      <c r="M498" s="41" t="str">
        <f t="shared" si="7"/>
        <v>IfcDoorTypeOperationEnum  some  DOUBLE_SWING_LEFT</v>
      </c>
      <c r="N498" s="37" t="str">
        <f>_xlfn.CONCAT("Conceitos: ", B498)</f>
        <v>Conceitos: Esquadrias.Portas.Folhas</v>
      </c>
      <c r="O498" s="37" t="str">
        <f>_xlfn.CONCAT(C498," ")</f>
        <v xml:space="preserve">IfcDoorPanelProperties </v>
      </c>
      <c r="P498" s="37" t="str">
        <f>_xlfn.CONCAT(D498," ")</f>
        <v xml:space="preserve">IfcDoorPanelProperties </v>
      </c>
      <c r="Q498" s="65" t="str">
        <f>_xlfn.CONCAT(E498," ")</f>
        <v xml:space="preserve">IfcDoorTypeOperation </v>
      </c>
      <c r="R498" s="63" t="str">
        <f>_xlfn.CONCAT(F498, )</f>
        <v>IfcDoorTypeOperationEnum</v>
      </c>
      <c r="S498" s="63" t="str">
        <f>_xlfn.CONCAT(G498, )</f>
        <v>DOUBLE_SWING_LEFT</v>
      </c>
      <c r="T498" s="37" t="str">
        <f>_xlfn.CONCAT(SUBSTITUTE(N498, "null", " ")," ",SUBSTITUTE(O498, "null", " ")," ",SUBSTITUTE(P498, "null", " ")," ",SUBSTITUTE(Q498, "null", " ")," ", SUBSTITUTE(R498, "null", " ")," ", SUBSTITUTE(S498, "null", " "))</f>
        <v>Conceitos: Esquadrias.Portas.Folhas IfcDoorPanelProperties  IfcDoorPanelProperties  IfcDoorTypeOperation  IfcDoorTypeOperationEnum DOUBLE_SWING_LEFT</v>
      </c>
      <c r="U498" s="37" t="str">
        <f>_xlfn.CONCAT("Consultar  ",V498)</f>
        <v>Consultar  -</v>
      </c>
      <c r="V498" s="64" t="s">
        <v>27</v>
      </c>
      <c r="W498" s="64" t="s">
        <v>27</v>
      </c>
      <c r="X498" s="72" t="str">
        <f>_xlfn.CONCAT("IFC4X3ADD2-key_",A498)</f>
        <v>IFC4X3ADD2-key_609</v>
      </c>
    </row>
    <row r="499" spans="1:24" ht="7.8" customHeight="1" x14ac:dyDescent="0.15">
      <c r="A499" s="68">
        <v>610</v>
      </c>
      <c r="B499" s="69" t="s">
        <v>956</v>
      </c>
      <c r="C499" s="69" t="s">
        <v>957</v>
      </c>
      <c r="D499" s="69" t="s">
        <v>957</v>
      </c>
      <c r="E499" s="70" t="s">
        <v>972</v>
      </c>
      <c r="F499" s="70" t="s">
        <v>973</v>
      </c>
      <c r="G499" s="70" t="s">
        <v>982</v>
      </c>
      <c r="H499" s="42" t="s">
        <v>3</v>
      </c>
      <c r="I499" s="42" t="s">
        <v>3</v>
      </c>
      <c r="J499" s="41" t="s">
        <v>3</v>
      </c>
      <c r="K499" s="41" t="s">
        <v>3</v>
      </c>
      <c r="L499" s="41" t="s">
        <v>3</v>
      </c>
      <c r="M499" s="41" t="str">
        <f t="shared" si="7"/>
        <v>IfcDoorTypeOperationEnum  some  DOUBLE_SWING_RIGHT</v>
      </c>
      <c r="N499" s="37" t="str">
        <f>_xlfn.CONCAT("Conceitos: ", B499)</f>
        <v>Conceitos: Esquadrias.Portas.Folhas</v>
      </c>
      <c r="O499" s="37" t="str">
        <f>_xlfn.CONCAT(C499," ")</f>
        <v xml:space="preserve">IfcDoorPanelProperties </v>
      </c>
      <c r="P499" s="37" t="str">
        <f>_xlfn.CONCAT(D499," ")</f>
        <v xml:space="preserve">IfcDoorPanelProperties </v>
      </c>
      <c r="Q499" s="65" t="str">
        <f>_xlfn.CONCAT(E499," ")</f>
        <v xml:space="preserve">IfcDoorTypeOperation </v>
      </c>
      <c r="R499" s="63" t="str">
        <f>_xlfn.CONCAT(F499, )</f>
        <v>IfcDoorTypeOperationEnum</v>
      </c>
      <c r="S499" s="63" t="str">
        <f>_xlfn.CONCAT(G499, )</f>
        <v>DOUBLE_SWING_RIGHT</v>
      </c>
      <c r="T499" s="37" t="str">
        <f>_xlfn.CONCAT(SUBSTITUTE(N499, "null", " ")," ",SUBSTITUTE(O499, "null", " ")," ",SUBSTITUTE(P499, "null", " ")," ",SUBSTITUTE(Q499, "null", " ")," ", SUBSTITUTE(R499, "null", " ")," ", SUBSTITUTE(S499, "null", " "))</f>
        <v>Conceitos: Esquadrias.Portas.Folhas IfcDoorPanelProperties  IfcDoorPanelProperties  IfcDoorTypeOperation  IfcDoorTypeOperationEnum DOUBLE_SWING_RIGHT</v>
      </c>
      <c r="U499" s="37" t="str">
        <f>_xlfn.CONCAT("Consultar  ",V499)</f>
        <v>Consultar  -</v>
      </c>
      <c r="V499" s="64" t="s">
        <v>27</v>
      </c>
      <c r="W499" s="64" t="s">
        <v>27</v>
      </c>
      <c r="X499" s="72" t="str">
        <f>_xlfn.CONCAT("IFC4X3ADD2-key_",A499)</f>
        <v>IFC4X3ADD2-key_610</v>
      </c>
    </row>
    <row r="500" spans="1:24" ht="7.8" customHeight="1" x14ac:dyDescent="0.15">
      <c r="A500" s="68">
        <v>611</v>
      </c>
      <c r="B500" s="69" t="s">
        <v>956</v>
      </c>
      <c r="C500" s="69" t="s">
        <v>957</v>
      </c>
      <c r="D500" s="69" t="s">
        <v>957</v>
      </c>
      <c r="E500" s="70" t="s">
        <v>972</v>
      </c>
      <c r="F500" s="70" t="s">
        <v>973</v>
      </c>
      <c r="G500" s="70" t="s">
        <v>983</v>
      </c>
      <c r="H500" s="42" t="s">
        <v>3</v>
      </c>
      <c r="I500" s="42" t="s">
        <v>3</v>
      </c>
      <c r="J500" s="41" t="s">
        <v>3</v>
      </c>
      <c r="K500" s="41" t="s">
        <v>3</v>
      </c>
      <c r="L500" s="41" t="s">
        <v>3</v>
      </c>
      <c r="M500" s="41" t="str">
        <f t="shared" si="7"/>
        <v>IfcDoorTypeOperationEnum  some  FOLDING_TO_LEFT</v>
      </c>
      <c r="N500" s="37" t="str">
        <f>_xlfn.CONCAT("Conceitos: ", B500)</f>
        <v>Conceitos: Esquadrias.Portas.Folhas</v>
      </c>
      <c r="O500" s="37" t="str">
        <f>_xlfn.CONCAT(C500," ")</f>
        <v xml:space="preserve">IfcDoorPanelProperties </v>
      </c>
      <c r="P500" s="37" t="str">
        <f>_xlfn.CONCAT(D500," ")</f>
        <v xml:space="preserve">IfcDoorPanelProperties </v>
      </c>
      <c r="Q500" s="65" t="str">
        <f>_xlfn.CONCAT(E500," ")</f>
        <v xml:space="preserve">IfcDoorTypeOperation </v>
      </c>
      <c r="R500" s="63" t="str">
        <f>_xlfn.CONCAT(F500, )</f>
        <v>IfcDoorTypeOperationEnum</v>
      </c>
      <c r="S500" s="63" t="str">
        <f>_xlfn.CONCAT(G500, )</f>
        <v>FOLDING_TO_LEFT</v>
      </c>
      <c r="T500" s="37" t="str">
        <f>_xlfn.CONCAT(SUBSTITUTE(N500, "null", " ")," ",SUBSTITUTE(O500, "null", " ")," ",SUBSTITUTE(P500, "null", " ")," ",SUBSTITUTE(Q500, "null", " ")," ", SUBSTITUTE(R500, "null", " ")," ", SUBSTITUTE(S500, "null", " "))</f>
        <v>Conceitos: Esquadrias.Portas.Folhas IfcDoorPanelProperties  IfcDoorPanelProperties  IfcDoorTypeOperation  IfcDoorTypeOperationEnum FOLDING_TO_LEFT</v>
      </c>
      <c r="U500" s="37" t="str">
        <f>_xlfn.CONCAT("Consultar  ",V500)</f>
        <v>Consultar  -</v>
      </c>
      <c r="V500" s="64" t="s">
        <v>27</v>
      </c>
      <c r="W500" s="64" t="s">
        <v>27</v>
      </c>
      <c r="X500" s="72" t="str">
        <f>_xlfn.CONCAT("IFC4X3ADD2-key_",A500)</f>
        <v>IFC4X3ADD2-key_611</v>
      </c>
    </row>
    <row r="501" spans="1:24" ht="7.8" customHeight="1" x14ac:dyDescent="0.15">
      <c r="A501" s="68">
        <v>612</v>
      </c>
      <c r="B501" s="69" t="s">
        <v>956</v>
      </c>
      <c r="C501" s="69" t="s">
        <v>957</v>
      </c>
      <c r="D501" s="69" t="s">
        <v>957</v>
      </c>
      <c r="E501" s="70" t="s">
        <v>972</v>
      </c>
      <c r="F501" s="70" t="s">
        <v>973</v>
      </c>
      <c r="G501" s="70" t="s">
        <v>984</v>
      </c>
      <c r="H501" s="42" t="s">
        <v>3</v>
      </c>
      <c r="I501" s="42" t="s">
        <v>3</v>
      </c>
      <c r="J501" s="41" t="s">
        <v>3</v>
      </c>
      <c r="K501" s="41" t="s">
        <v>3</v>
      </c>
      <c r="L501" s="41" t="s">
        <v>3</v>
      </c>
      <c r="M501" s="41" t="str">
        <f t="shared" si="7"/>
        <v>IfcDoorTypeOperationEnum  some  FOLDING_TO_RIGHT</v>
      </c>
      <c r="N501" s="37" t="str">
        <f>_xlfn.CONCAT("Conceitos: ", B501)</f>
        <v>Conceitos: Esquadrias.Portas.Folhas</v>
      </c>
      <c r="O501" s="37" t="str">
        <f>_xlfn.CONCAT(C501," ")</f>
        <v xml:space="preserve">IfcDoorPanelProperties </v>
      </c>
      <c r="P501" s="37" t="str">
        <f>_xlfn.CONCAT(D501," ")</f>
        <v xml:space="preserve">IfcDoorPanelProperties </v>
      </c>
      <c r="Q501" s="65" t="str">
        <f>_xlfn.CONCAT(E501," ")</f>
        <v xml:space="preserve">IfcDoorTypeOperation </v>
      </c>
      <c r="R501" s="63" t="str">
        <f>_xlfn.CONCAT(F501, )</f>
        <v>IfcDoorTypeOperationEnum</v>
      </c>
      <c r="S501" s="63" t="str">
        <f>_xlfn.CONCAT(G501, )</f>
        <v>FOLDING_TO_RIGHT</v>
      </c>
      <c r="T501" s="37" t="str">
        <f>_xlfn.CONCAT(SUBSTITUTE(N501, "null", " ")," ",SUBSTITUTE(O501, "null", " ")," ",SUBSTITUTE(P501, "null", " ")," ",SUBSTITUTE(Q501, "null", " ")," ", SUBSTITUTE(R501, "null", " ")," ", SUBSTITUTE(S501, "null", " "))</f>
        <v>Conceitos: Esquadrias.Portas.Folhas IfcDoorPanelProperties  IfcDoorPanelProperties  IfcDoorTypeOperation  IfcDoorTypeOperationEnum FOLDING_TO_RIGHT</v>
      </c>
      <c r="U501" s="37" t="str">
        <f>_xlfn.CONCAT("Consultar  ",V501)</f>
        <v>Consultar  -</v>
      </c>
      <c r="V501" s="64" t="s">
        <v>27</v>
      </c>
      <c r="W501" s="64" t="s">
        <v>27</v>
      </c>
      <c r="X501" s="72" t="str">
        <f>_xlfn.CONCAT("IFC4X3ADD2-key_",A501)</f>
        <v>IFC4X3ADD2-key_612</v>
      </c>
    </row>
    <row r="502" spans="1:24" ht="7.8" customHeight="1" x14ac:dyDescent="0.15">
      <c r="A502" s="68">
        <v>613</v>
      </c>
      <c r="B502" s="69" t="s">
        <v>956</v>
      </c>
      <c r="C502" s="69" t="s">
        <v>957</v>
      </c>
      <c r="D502" s="69" t="s">
        <v>957</v>
      </c>
      <c r="E502" s="70" t="s">
        <v>972</v>
      </c>
      <c r="F502" s="70" t="s">
        <v>973</v>
      </c>
      <c r="G502" s="70" t="s">
        <v>985</v>
      </c>
      <c r="H502" s="42" t="s">
        <v>3</v>
      </c>
      <c r="I502" s="42" t="s">
        <v>3</v>
      </c>
      <c r="J502" s="41" t="s">
        <v>3</v>
      </c>
      <c r="K502" s="41" t="s">
        <v>3</v>
      </c>
      <c r="L502" s="41" t="s">
        <v>3</v>
      </c>
      <c r="M502" s="41" t="str">
        <f t="shared" si="7"/>
        <v>IfcDoorTypeOperationEnum  some  LIFTING_HORIZONTAL</v>
      </c>
      <c r="N502" s="37" t="str">
        <f>_xlfn.CONCAT("Conceitos: ", B502)</f>
        <v>Conceitos: Esquadrias.Portas.Folhas</v>
      </c>
      <c r="O502" s="37" t="str">
        <f>_xlfn.CONCAT(C502," ")</f>
        <v xml:space="preserve">IfcDoorPanelProperties </v>
      </c>
      <c r="P502" s="37" t="str">
        <f>_xlfn.CONCAT(D502," ")</f>
        <v xml:space="preserve">IfcDoorPanelProperties </v>
      </c>
      <c r="Q502" s="65" t="str">
        <f>_xlfn.CONCAT(E502," ")</f>
        <v xml:space="preserve">IfcDoorTypeOperation </v>
      </c>
      <c r="R502" s="63" t="str">
        <f>_xlfn.CONCAT(F502, )</f>
        <v>IfcDoorTypeOperationEnum</v>
      </c>
      <c r="S502" s="63" t="str">
        <f>_xlfn.CONCAT(G502, )</f>
        <v>LIFTING_HORIZONTAL</v>
      </c>
      <c r="T502" s="37" t="str">
        <f>_xlfn.CONCAT(SUBSTITUTE(N502, "null", " ")," ",SUBSTITUTE(O502, "null", " ")," ",SUBSTITUTE(P502, "null", " ")," ",SUBSTITUTE(Q502, "null", " ")," ", SUBSTITUTE(R502, "null", " ")," ", SUBSTITUTE(S502, "null", " "))</f>
        <v>Conceitos: Esquadrias.Portas.Folhas IfcDoorPanelProperties  IfcDoorPanelProperties  IfcDoorTypeOperation  IfcDoorTypeOperationEnum LIFTING_HORIZONTAL</v>
      </c>
      <c r="U502" s="37" t="str">
        <f>_xlfn.CONCAT("Consultar  ",V502)</f>
        <v>Consultar  -</v>
      </c>
      <c r="V502" s="64" t="s">
        <v>27</v>
      </c>
      <c r="W502" s="64" t="s">
        <v>27</v>
      </c>
      <c r="X502" s="72" t="str">
        <f>_xlfn.CONCAT("IFC4X3ADD2-key_",A502)</f>
        <v>IFC4X3ADD2-key_613</v>
      </c>
    </row>
    <row r="503" spans="1:24" ht="7.8" customHeight="1" x14ac:dyDescent="0.15">
      <c r="A503" s="68">
        <v>614</v>
      </c>
      <c r="B503" s="69" t="s">
        <v>956</v>
      </c>
      <c r="C503" s="69" t="s">
        <v>957</v>
      </c>
      <c r="D503" s="69" t="s">
        <v>957</v>
      </c>
      <c r="E503" s="70" t="s">
        <v>972</v>
      </c>
      <c r="F503" s="70" t="s">
        <v>973</v>
      </c>
      <c r="G503" s="70" t="s">
        <v>986</v>
      </c>
      <c r="H503" s="42" t="s">
        <v>3</v>
      </c>
      <c r="I503" s="42" t="s">
        <v>3</v>
      </c>
      <c r="J503" s="41" t="s">
        <v>3</v>
      </c>
      <c r="K503" s="41" t="s">
        <v>3</v>
      </c>
      <c r="L503" s="41" t="s">
        <v>3</v>
      </c>
      <c r="M503" s="41" t="str">
        <f t="shared" si="7"/>
        <v>IfcDoorTypeOperationEnum  some  LIFTING_VERTICAL_LEFT</v>
      </c>
      <c r="N503" s="37" t="str">
        <f>_xlfn.CONCAT("Conceitos: ", B503)</f>
        <v>Conceitos: Esquadrias.Portas.Folhas</v>
      </c>
      <c r="O503" s="37" t="str">
        <f>_xlfn.CONCAT(C503," ")</f>
        <v xml:space="preserve">IfcDoorPanelProperties </v>
      </c>
      <c r="P503" s="37" t="str">
        <f>_xlfn.CONCAT(D503," ")</f>
        <v xml:space="preserve">IfcDoorPanelProperties </v>
      </c>
      <c r="Q503" s="65" t="str">
        <f>_xlfn.CONCAT(E503," ")</f>
        <v xml:space="preserve">IfcDoorTypeOperation </v>
      </c>
      <c r="R503" s="63" t="str">
        <f>_xlfn.CONCAT(F503, )</f>
        <v>IfcDoorTypeOperationEnum</v>
      </c>
      <c r="S503" s="63" t="str">
        <f>_xlfn.CONCAT(G503, )</f>
        <v>LIFTING_VERTICAL_LEFT</v>
      </c>
      <c r="T503" s="37" t="str">
        <f>_xlfn.CONCAT(SUBSTITUTE(N503, "null", " ")," ",SUBSTITUTE(O503, "null", " ")," ",SUBSTITUTE(P503, "null", " ")," ",SUBSTITUTE(Q503, "null", " ")," ", SUBSTITUTE(R503, "null", " ")," ", SUBSTITUTE(S503, "null", " "))</f>
        <v>Conceitos: Esquadrias.Portas.Folhas IfcDoorPanelProperties  IfcDoorPanelProperties  IfcDoorTypeOperation  IfcDoorTypeOperationEnum LIFTING_VERTICAL_LEFT</v>
      </c>
      <c r="U503" s="37" t="str">
        <f>_xlfn.CONCAT("Consultar  ",V503)</f>
        <v>Consultar  -</v>
      </c>
      <c r="V503" s="64" t="s">
        <v>27</v>
      </c>
      <c r="W503" s="64" t="s">
        <v>27</v>
      </c>
      <c r="X503" s="72" t="str">
        <f>_xlfn.CONCAT("IFC4X3ADD2-key_",A503)</f>
        <v>IFC4X3ADD2-key_614</v>
      </c>
    </row>
    <row r="504" spans="1:24" ht="7.8" customHeight="1" x14ac:dyDescent="0.15">
      <c r="A504" s="68">
        <v>615</v>
      </c>
      <c r="B504" s="69" t="s">
        <v>956</v>
      </c>
      <c r="C504" s="69" t="s">
        <v>957</v>
      </c>
      <c r="D504" s="69" t="s">
        <v>957</v>
      </c>
      <c r="E504" s="70" t="s">
        <v>972</v>
      </c>
      <c r="F504" s="70" t="s">
        <v>973</v>
      </c>
      <c r="G504" s="70" t="s">
        <v>987</v>
      </c>
      <c r="H504" s="42" t="s">
        <v>3</v>
      </c>
      <c r="I504" s="42" t="s">
        <v>3</v>
      </c>
      <c r="J504" s="41" t="s">
        <v>3</v>
      </c>
      <c r="K504" s="41" t="s">
        <v>3</v>
      </c>
      <c r="L504" s="41" t="s">
        <v>3</v>
      </c>
      <c r="M504" s="41" t="str">
        <f t="shared" si="7"/>
        <v>IfcDoorTypeOperationEnum  some  LIFTING_VERTICAL_RIGHT</v>
      </c>
      <c r="N504" s="37" t="str">
        <f>_xlfn.CONCAT("Conceitos: ", B504)</f>
        <v>Conceitos: Esquadrias.Portas.Folhas</v>
      </c>
      <c r="O504" s="37" t="str">
        <f>_xlfn.CONCAT(C504," ")</f>
        <v xml:space="preserve">IfcDoorPanelProperties </v>
      </c>
      <c r="P504" s="37" t="str">
        <f>_xlfn.CONCAT(D504," ")</f>
        <v xml:space="preserve">IfcDoorPanelProperties </v>
      </c>
      <c r="Q504" s="65" t="str">
        <f>_xlfn.CONCAT(E504," ")</f>
        <v xml:space="preserve">IfcDoorTypeOperation </v>
      </c>
      <c r="R504" s="63" t="str">
        <f>_xlfn.CONCAT(F504, )</f>
        <v>IfcDoorTypeOperationEnum</v>
      </c>
      <c r="S504" s="63" t="str">
        <f>_xlfn.CONCAT(G504, )</f>
        <v>LIFTING_VERTICAL_RIGHT</v>
      </c>
      <c r="T504" s="37" t="str">
        <f>_xlfn.CONCAT(SUBSTITUTE(N504, "null", " ")," ",SUBSTITUTE(O504, "null", " ")," ",SUBSTITUTE(P504, "null", " ")," ",SUBSTITUTE(Q504, "null", " ")," ", SUBSTITUTE(R504, "null", " ")," ", SUBSTITUTE(S504, "null", " "))</f>
        <v>Conceitos: Esquadrias.Portas.Folhas IfcDoorPanelProperties  IfcDoorPanelProperties  IfcDoorTypeOperation  IfcDoorTypeOperationEnum LIFTING_VERTICAL_RIGHT</v>
      </c>
      <c r="U504" s="37" t="str">
        <f>_xlfn.CONCAT("Consultar  ",V504)</f>
        <v>Consultar  -</v>
      </c>
      <c r="V504" s="64" t="s">
        <v>27</v>
      </c>
      <c r="W504" s="64" t="s">
        <v>27</v>
      </c>
      <c r="X504" s="72" t="str">
        <f>_xlfn.CONCAT("IFC4X3ADD2-key_",A504)</f>
        <v>IFC4X3ADD2-key_615</v>
      </c>
    </row>
    <row r="505" spans="1:24" ht="7.8" customHeight="1" x14ac:dyDescent="0.15">
      <c r="A505" s="68">
        <v>616</v>
      </c>
      <c r="B505" s="69" t="s">
        <v>956</v>
      </c>
      <c r="C505" s="69" t="s">
        <v>957</v>
      </c>
      <c r="D505" s="69" t="s">
        <v>957</v>
      </c>
      <c r="E505" s="70" t="s">
        <v>972</v>
      </c>
      <c r="F505" s="70" t="s">
        <v>973</v>
      </c>
      <c r="G505" s="70" t="s">
        <v>988</v>
      </c>
      <c r="H505" s="42" t="s">
        <v>3</v>
      </c>
      <c r="I505" s="42" t="s">
        <v>3</v>
      </c>
      <c r="J505" s="41" t="s">
        <v>3</v>
      </c>
      <c r="K505" s="41" t="s">
        <v>3</v>
      </c>
      <c r="L505" s="41" t="s">
        <v>3</v>
      </c>
      <c r="M505" s="41" t="str">
        <f t="shared" si="7"/>
        <v>IfcDoorTypeOperationEnum  some  REVOLVING_VERTICAL</v>
      </c>
      <c r="N505" s="37" t="str">
        <f>_xlfn.CONCAT("Conceitos: ", B505)</f>
        <v>Conceitos: Esquadrias.Portas.Folhas</v>
      </c>
      <c r="O505" s="37" t="str">
        <f>_xlfn.CONCAT(C505," ")</f>
        <v xml:space="preserve">IfcDoorPanelProperties </v>
      </c>
      <c r="P505" s="37" t="str">
        <f>_xlfn.CONCAT(D505," ")</f>
        <v xml:space="preserve">IfcDoorPanelProperties </v>
      </c>
      <c r="Q505" s="65" t="str">
        <f>_xlfn.CONCAT(E505," ")</f>
        <v xml:space="preserve">IfcDoorTypeOperation </v>
      </c>
      <c r="R505" s="63" t="str">
        <f>_xlfn.CONCAT(F505, )</f>
        <v>IfcDoorTypeOperationEnum</v>
      </c>
      <c r="S505" s="63" t="str">
        <f>_xlfn.CONCAT(G505, )</f>
        <v>REVOLVING_VERTICAL</v>
      </c>
      <c r="T505" s="37" t="str">
        <f>_xlfn.CONCAT(SUBSTITUTE(N505, "null", " ")," ",SUBSTITUTE(O505, "null", " ")," ",SUBSTITUTE(P505, "null", " ")," ",SUBSTITUTE(Q505, "null", " ")," ", SUBSTITUTE(R505, "null", " ")," ", SUBSTITUTE(S505, "null", " "))</f>
        <v>Conceitos: Esquadrias.Portas.Folhas IfcDoorPanelProperties  IfcDoorPanelProperties  IfcDoorTypeOperation  IfcDoorTypeOperationEnum REVOLVING_VERTICAL</v>
      </c>
      <c r="U505" s="37" t="str">
        <f>_xlfn.CONCAT("Consultar  ",V505)</f>
        <v>Consultar  -</v>
      </c>
      <c r="V505" s="64" t="s">
        <v>27</v>
      </c>
      <c r="W505" s="64" t="s">
        <v>27</v>
      </c>
      <c r="X505" s="72" t="str">
        <f>_xlfn.CONCAT("IFC4X3ADD2-key_",A505)</f>
        <v>IFC4X3ADD2-key_616</v>
      </c>
    </row>
    <row r="506" spans="1:24" ht="7.8" customHeight="1" x14ac:dyDescent="0.15">
      <c r="A506" s="68">
        <v>617</v>
      </c>
      <c r="B506" s="69" t="s">
        <v>956</v>
      </c>
      <c r="C506" s="69" t="s">
        <v>957</v>
      </c>
      <c r="D506" s="69" t="s">
        <v>957</v>
      </c>
      <c r="E506" s="70" t="s">
        <v>972</v>
      </c>
      <c r="F506" s="70" t="s">
        <v>973</v>
      </c>
      <c r="G506" s="70" t="s">
        <v>989</v>
      </c>
      <c r="H506" s="42" t="s">
        <v>3</v>
      </c>
      <c r="I506" s="42" t="s">
        <v>3</v>
      </c>
      <c r="J506" s="41" t="s">
        <v>3</v>
      </c>
      <c r="K506" s="41" t="s">
        <v>3</v>
      </c>
      <c r="L506" s="41" t="s">
        <v>3</v>
      </c>
      <c r="M506" s="41" t="str">
        <f t="shared" si="7"/>
        <v>IfcDoorTypeOperationEnum  some  SINGLE_SWING_LEFT</v>
      </c>
      <c r="N506" s="37" t="str">
        <f>_xlfn.CONCAT("Conceitos: ", B506)</f>
        <v>Conceitos: Esquadrias.Portas.Folhas</v>
      </c>
      <c r="O506" s="37" t="str">
        <f>_xlfn.CONCAT(C506," ")</f>
        <v xml:space="preserve">IfcDoorPanelProperties </v>
      </c>
      <c r="P506" s="37" t="str">
        <f>_xlfn.CONCAT(D506," ")</f>
        <v xml:space="preserve">IfcDoorPanelProperties </v>
      </c>
      <c r="Q506" s="65" t="str">
        <f>_xlfn.CONCAT(E506," ")</f>
        <v xml:space="preserve">IfcDoorTypeOperation </v>
      </c>
      <c r="R506" s="63" t="str">
        <f>_xlfn.CONCAT(F506, )</f>
        <v>IfcDoorTypeOperationEnum</v>
      </c>
      <c r="S506" s="63" t="str">
        <f>_xlfn.CONCAT(G506, )</f>
        <v>SINGLE_SWING_LEFT</v>
      </c>
      <c r="T506" s="37" t="str">
        <f>_xlfn.CONCAT(SUBSTITUTE(N506, "null", " ")," ",SUBSTITUTE(O506, "null", " ")," ",SUBSTITUTE(P506, "null", " ")," ",SUBSTITUTE(Q506, "null", " ")," ", SUBSTITUTE(R506, "null", " ")," ", SUBSTITUTE(S506, "null", " "))</f>
        <v>Conceitos: Esquadrias.Portas.Folhas IfcDoorPanelProperties  IfcDoorPanelProperties  IfcDoorTypeOperation  IfcDoorTypeOperationEnum SINGLE_SWING_LEFT</v>
      </c>
      <c r="U506" s="37" t="str">
        <f>_xlfn.CONCAT("Consultar  ",V506)</f>
        <v>Consultar  -</v>
      </c>
      <c r="V506" s="64" t="s">
        <v>27</v>
      </c>
      <c r="W506" s="64" t="s">
        <v>27</v>
      </c>
      <c r="X506" s="72" t="str">
        <f>_xlfn.CONCAT("IFC4X3ADD2-key_",A506)</f>
        <v>IFC4X3ADD2-key_617</v>
      </c>
    </row>
    <row r="507" spans="1:24" ht="7.8" customHeight="1" x14ac:dyDescent="0.15">
      <c r="A507" s="68">
        <v>618</v>
      </c>
      <c r="B507" s="69" t="s">
        <v>956</v>
      </c>
      <c r="C507" s="69" t="s">
        <v>957</v>
      </c>
      <c r="D507" s="69" t="s">
        <v>957</v>
      </c>
      <c r="E507" s="70" t="s">
        <v>972</v>
      </c>
      <c r="F507" s="70" t="s">
        <v>973</v>
      </c>
      <c r="G507" s="70" t="s">
        <v>990</v>
      </c>
      <c r="H507" s="42" t="s">
        <v>3</v>
      </c>
      <c r="I507" s="42" t="s">
        <v>3</v>
      </c>
      <c r="J507" s="41" t="s">
        <v>3</v>
      </c>
      <c r="K507" s="41" t="s">
        <v>3</v>
      </c>
      <c r="L507" s="41" t="s">
        <v>3</v>
      </c>
      <c r="M507" s="41" t="str">
        <f t="shared" si="7"/>
        <v>IfcDoorTypeOperationEnum  some  SINGLE_SWING_RIGHT</v>
      </c>
      <c r="N507" s="37" t="str">
        <f>_xlfn.CONCAT("Conceitos: ", B507)</f>
        <v>Conceitos: Esquadrias.Portas.Folhas</v>
      </c>
      <c r="O507" s="37" t="str">
        <f>_xlfn.CONCAT(C507," ")</f>
        <v xml:space="preserve">IfcDoorPanelProperties </v>
      </c>
      <c r="P507" s="37" t="str">
        <f>_xlfn.CONCAT(D507," ")</f>
        <v xml:space="preserve">IfcDoorPanelProperties </v>
      </c>
      <c r="Q507" s="65" t="str">
        <f>_xlfn.CONCAT(E507," ")</f>
        <v xml:space="preserve">IfcDoorTypeOperation </v>
      </c>
      <c r="R507" s="63" t="str">
        <f>_xlfn.CONCAT(F507, )</f>
        <v>IfcDoorTypeOperationEnum</v>
      </c>
      <c r="S507" s="63" t="str">
        <f>_xlfn.CONCAT(G507, )</f>
        <v>SINGLE_SWING_RIGHT</v>
      </c>
      <c r="T507" s="37" t="str">
        <f>_xlfn.CONCAT(SUBSTITUTE(N507, "null", " ")," ",SUBSTITUTE(O507, "null", " ")," ",SUBSTITUTE(P507, "null", " ")," ",SUBSTITUTE(Q507, "null", " ")," ", SUBSTITUTE(R507, "null", " ")," ", SUBSTITUTE(S507, "null", " "))</f>
        <v>Conceitos: Esquadrias.Portas.Folhas IfcDoorPanelProperties  IfcDoorPanelProperties  IfcDoorTypeOperation  IfcDoorTypeOperationEnum SINGLE_SWING_RIGHT</v>
      </c>
      <c r="U507" s="37" t="str">
        <f>_xlfn.CONCAT("Consultar  ",V507)</f>
        <v>Consultar  -</v>
      </c>
      <c r="V507" s="64" t="s">
        <v>27</v>
      </c>
      <c r="W507" s="64" t="s">
        <v>27</v>
      </c>
      <c r="X507" s="72" t="str">
        <f>_xlfn.CONCAT("IFC4X3ADD2-key_",A507)</f>
        <v>IFC4X3ADD2-key_618</v>
      </c>
    </row>
    <row r="508" spans="1:24" ht="7.8" customHeight="1" x14ac:dyDescent="0.15">
      <c r="A508" s="68">
        <v>619</v>
      </c>
      <c r="B508" s="69" t="s">
        <v>956</v>
      </c>
      <c r="C508" s="69" t="s">
        <v>957</v>
      </c>
      <c r="D508" s="69" t="s">
        <v>957</v>
      </c>
      <c r="E508" s="70" t="s">
        <v>972</v>
      </c>
      <c r="F508" s="70" t="s">
        <v>973</v>
      </c>
      <c r="G508" s="70" t="s">
        <v>991</v>
      </c>
      <c r="H508" s="42" t="s">
        <v>3</v>
      </c>
      <c r="I508" s="42" t="s">
        <v>3</v>
      </c>
      <c r="J508" s="41" t="s">
        <v>3</v>
      </c>
      <c r="K508" s="41" t="s">
        <v>3</v>
      </c>
      <c r="L508" s="41" t="s">
        <v>3</v>
      </c>
      <c r="M508" s="41" t="str">
        <f t="shared" si="7"/>
        <v>IfcDoorTypeOperationEnum  some  SLIDING_TO_LEFT</v>
      </c>
      <c r="N508" s="37" t="str">
        <f>_xlfn.CONCAT("Conceitos: ", B508)</f>
        <v>Conceitos: Esquadrias.Portas.Folhas</v>
      </c>
      <c r="O508" s="37" t="str">
        <f>_xlfn.CONCAT(C508," ")</f>
        <v xml:space="preserve">IfcDoorPanelProperties </v>
      </c>
      <c r="P508" s="37" t="str">
        <f>_xlfn.CONCAT(D508," ")</f>
        <v xml:space="preserve">IfcDoorPanelProperties </v>
      </c>
      <c r="Q508" s="65" t="str">
        <f>_xlfn.CONCAT(E508," ")</f>
        <v xml:space="preserve">IfcDoorTypeOperation </v>
      </c>
      <c r="R508" s="63" t="str">
        <f>_xlfn.CONCAT(F508, )</f>
        <v>IfcDoorTypeOperationEnum</v>
      </c>
      <c r="S508" s="63" t="str">
        <f>_xlfn.CONCAT(G508, )</f>
        <v>SLIDING_TO_LEFT</v>
      </c>
      <c r="T508" s="37" t="str">
        <f>_xlfn.CONCAT(SUBSTITUTE(N508, "null", " ")," ",SUBSTITUTE(O508, "null", " ")," ",SUBSTITUTE(P508, "null", " ")," ",SUBSTITUTE(Q508, "null", " ")," ", SUBSTITUTE(R508, "null", " ")," ", SUBSTITUTE(S508, "null", " "))</f>
        <v>Conceitos: Esquadrias.Portas.Folhas IfcDoorPanelProperties  IfcDoorPanelProperties  IfcDoorTypeOperation  IfcDoorTypeOperationEnum SLIDING_TO_LEFT</v>
      </c>
      <c r="U508" s="37" t="str">
        <f>_xlfn.CONCAT("Consultar  ",V508)</f>
        <v>Consultar  -</v>
      </c>
      <c r="V508" s="64" t="s">
        <v>27</v>
      </c>
      <c r="W508" s="64" t="s">
        <v>27</v>
      </c>
      <c r="X508" s="72" t="str">
        <f>_xlfn.CONCAT("IFC4X3ADD2-key_",A508)</f>
        <v>IFC4X3ADD2-key_619</v>
      </c>
    </row>
    <row r="509" spans="1:24" ht="7.8" customHeight="1" x14ac:dyDescent="0.15">
      <c r="A509" s="68">
        <v>620</v>
      </c>
      <c r="B509" s="69" t="s">
        <v>956</v>
      </c>
      <c r="C509" s="69" t="s">
        <v>957</v>
      </c>
      <c r="D509" s="69" t="s">
        <v>957</v>
      </c>
      <c r="E509" s="70" t="s">
        <v>972</v>
      </c>
      <c r="F509" s="70" t="s">
        <v>973</v>
      </c>
      <c r="G509" s="70" t="s">
        <v>992</v>
      </c>
      <c r="H509" s="42" t="s">
        <v>3</v>
      </c>
      <c r="I509" s="42" t="s">
        <v>3</v>
      </c>
      <c r="J509" s="41" t="s">
        <v>3</v>
      </c>
      <c r="K509" s="41" t="s">
        <v>3</v>
      </c>
      <c r="L509" s="41" t="s">
        <v>3</v>
      </c>
      <c r="M509" s="41" t="str">
        <f t="shared" si="7"/>
        <v>IfcDoorTypeOperationEnum  some  SLIDING_TO_RIGHT</v>
      </c>
      <c r="N509" s="37" t="str">
        <f>_xlfn.CONCAT("Conceitos: ", B509)</f>
        <v>Conceitos: Esquadrias.Portas.Folhas</v>
      </c>
      <c r="O509" s="37" t="str">
        <f>_xlfn.CONCAT(C509," ")</f>
        <v xml:space="preserve">IfcDoorPanelProperties </v>
      </c>
      <c r="P509" s="37" t="str">
        <f>_xlfn.CONCAT(D509," ")</f>
        <v xml:space="preserve">IfcDoorPanelProperties </v>
      </c>
      <c r="Q509" s="65" t="str">
        <f>_xlfn.CONCAT(E509," ")</f>
        <v xml:space="preserve">IfcDoorTypeOperation </v>
      </c>
      <c r="R509" s="63" t="str">
        <f>_xlfn.CONCAT(F509, )</f>
        <v>IfcDoorTypeOperationEnum</v>
      </c>
      <c r="S509" s="63" t="str">
        <f>_xlfn.CONCAT(G509, )</f>
        <v>SLIDING_TO_RIGHT</v>
      </c>
      <c r="T509" s="37" t="str">
        <f>_xlfn.CONCAT(SUBSTITUTE(N509, "null", " ")," ",SUBSTITUTE(O509, "null", " ")," ",SUBSTITUTE(P509, "null", " ")," ",SUBSTITUTE(Q509, "null", " ")," ", SUBSTITUTE(R509, "null", " ")," ", SUBSTITUTE(S509, "null", " "))</f>
        <v>Conceitos: Esquadrias.Portas.Folhas IfcDoorPanelProperties  IfcDoorPanelProperties  IfcDoorTypeOperation  IfcDoorTypeOperationEnum SLIDING_TO_RIGHT</v>
      </c>
      <c r="U509" s="37" t="str">
        <f>_xlfn.CONCAT("Consultar  ",V509)</f>
        <v>Consultar  -</v>
      </c>
      <c r="V509" s="64" t="s">
        <v>27</v>
      </c>
      <c r="W509" s="64" t="s">
        <v>27</v>
      </c>
      <c r="X509" s="72" t="str">
        <f>_xlfn.CONCAT("IFC4X3ADD2-key_",A509)</f>
        <v>IFC4X3ADD2-key_620</v>
      </c>
    </row>
    <row r="510" spans="1:24" ht="7.8" customHeight="1" x14ac:dyDescent="0.15">
      <c r="A510" s="68">
        <v>621</v>
      </c>
      <c r="B510" s="69" t="s">
        <v>956</v>
      </c>
      <c r="C510" s="69" t="s">
        <v>957</v>
      </c>
      <c r="D510" s="69" t="s">
        <v>957</v>
      </c>
      <c r="E510" s="70" t="s">
        <v>972</v>
      </c>
      <c r="F510" s="70" t="s">
        <v>973</v>
      </c>
      <c r="G510" s="70" t="s">
        <v>993</v>
      </c>
      <c r="H510" s="42" t="s">
        <v>3</v>
      </c>
      <c r="I510" s="42" t="s">
        <v>3</v>
      </c>
      <c r="J510" s="41" t="s">
        <v>3</v>
      </c>
      <c r="K510" s="41" t="s">
        <v>3</v>
      </c>
      <c r="L510" s="41" t="s">
        <v>3</v>
      </c>
      <c r="M510" s="41" t="str">
        <f t="shared" si="7"/>
        <v>IfcDoorTypeOperationEnum  some  SWING_FIXED_LEFT</v>
      </c>
      <c r="N510" s="37" t="str">
        <f>_xlfn.CONCAT("Conceitos: ", B510)</f>
        <v>Conceitos: Esquadrias.Portas.Folhas</v>
      </c>
      <c r="O510" s="37" t="str">
        <f>_xlfn.CONCAT(C510," ")</f>
        <v xml:space="preserve">IfcDoorPanelProperties </v>
      </c>
      <c r="P510" s="37" t="str">
        <f>_xlfn.CONCAT(D510," ")</f>
        <v xml:space="preserve">IfcDoorPanelProperties </v>
      </c>
      <c r="Q510" s="65" t="str">
        <f>_xlfn.CONCAT(E510," ")</f>
        <v xml:space="preserve">IfcDoorTypeOperation </v>
      </c>
      <c r="R510" s="63" t="str">
        <f>_xlfn.CONCAT(F510, )</f>
        <v>IfcDoorTypeOperationEnum</v>
      </c>
      <c r="S510" s="63" t="str">
        <f>_xlfn.CONCAT(G510, )</f>
        <v>SWING_FIXED_LEFT</v>
      </c>
      <c r="T510" s="37" t="str">
        <f>_xlfn.CONCAT(SUBSTITUTE(N510, "null", " ")," ",SUBSTITUTE(O510, "null", " ")," ",SUBSTITUTE(P510, "null", " ")," ",SUBSTITUTE(Q510, "null", " ")," ", SUBSTITUTE(R510, "null", " ")," ", SUBSTITUTE(S510, "null", " "))</f>
        <v>Conceitos: Esquadrias.Portas.Folhas IfcDoorPanelProperties  IfcDoorPanelProperties  IfcDoorTypeOperation  IfcDoorTypeOperationEnum SWING_FIXED_LEFT</v>
      </c>
      <c r="U510" s="37" t="str">
        <f>_xlfn.CONCAT("Consultar  ",V510)</f>
        <v>Consultar  -</v>
      </c>
      <c r="V510" s="64" t="s">
        <v>27</v>
      </c>
      <c r="W510" s="64" t="s">
        <v>27</v>
      </c>
      <c r="X510" s="72" t="str">
        <f>_xlfn.CONCAT("IFC4X3ADD2-key_",A510)</f>
        <v>IFC4X3ADD2-key_621</v>
      </c>
    </row>
    <row r="511" spans="1:24" ht="7.8" customHeight="1" x14ac:dyDescent="0.15">
      <c r="A511" s="68">
        <v>622</v>
      </c>
      <c r="B511" s="69" t="s">
        <v>956</v>
      </c>
      <c r="C511" s="69" t="s">
        <v>957</v>
      </c>
      <c r="D511" s="69" t="s">
        <v>957</v>
      </c>
      <c r="E511" s="70" t="s">
        <v>972</v>
      </c>
      <c r="F511" s="70" t="s">
        <v>973</v>
      </c>
      <c r="G511" s="70" t="s">
        <v>994</v>
      </c>
      <c r="H511" s="42" t="s">
        <v>3</v>
      </c>
      <c r="I511" s="42" t="s">
        <v>3</v>
      </c>
      <c r="J511" s="41" t="s">
        <v>3</v>
      </c>
      <c r="K511" s="41" t="s">
        <v>3</v>
      </c>
      <c r="L511" s="41" t="s">
        <v>3</v>
      </c>
      <c r="M511" s="41" t="str">
        <f t="shared" si="7"/>
        <v>IfcDoorTypeOperationEnum  some  SWING_FIXED_RIGHT</v>
      </c>
      <c r="N511" s="37" t="str">
        <f>_xlfn.CONCAT("Conceitos: ", B511)</f>
        <v>Conceitos: Esquadrias.Portas.Folhas</v>
      </c>
      <c r="O511" s="37" t="str">
        <f>_xlfn.CONCAT(C511," ")</f>
        <v xml:space="preserve">IfcDoorPanelProperties </v>
      </c>
      <c r="P511" s="37" t="str">
        <f>_xlfn.CONCAT(D511," ")</f>
        <v xml:space="preserve">IfcDoorPanelProperties </v>
      </c>
      <c r="Q511" s="65" t="str">
        <f>_xlfn.CONCAT(E511," ")</f>
        <v xml:space="preserve">IfcDoorTypeOperation </v>
      </c>
      <c r="R511" s="63" t="str">
        <f>_xlfn.CONCAT(F511, )</f>
        <v>IfcDoorTypeOperationEnum</v>
      </c>
      <c r="S511" s="63" t="str">
        <f>_xlfn.CONCAT(G511, )</f>
        <v>SWING_FIXED_RIGHT</v>
      </c>
      <c r="T511" s="37" t="str">
        <f>_xlfn.CONCAT(SUBSTITUTE(N511, "null", " ")," ",SUBSTITUTE(O511, "null", " ")," ",SUBSTITUTE(P511, "null", " ")," ",SUBSTITUTE(Q511, "null", " ")," ", SUBSTITUTE(R511, "null", " ")," ", SUBSTITUTE(S511, "null", " "))</f>
        <v>Conceitos: Esquadrias.Portas.Folhas IfcDoorPanelProperties  IfcDoorPanelProperties  IfcDoorTypeOperation  IfcDoorTypeOperationEnum SWING_FIXED_RIGHT</v>
      </c>
      <c r="U511" s="37" t="str">
        <f>_xlfn.CONCAT("Consultar  ",V511)</f>
        <v>Consultar  -</v>
      </c>
      <c r="V511" s="64" t="s">
        <v>27</v>
      </c>
      <c r="W511" s="64" t="s">
        <v>27</v>
      </c>
      <c r="X511" s="72" t="str">
        <f>_xlfn.CONCAT("IFC4X3ADD2-key_",A511)</f>
        <v>IFC4X3ADD2-key_622</v>
      </c>
    </row>
    <row r="512" spans="1:24" ht="7.8" customHeight="1" x14ac:dyDescent="0.15">
      <c r="A512" s="68">
        <v>5</v>
      </c>
      <c r="B512" s="69" t="s">
        <v>87</v>
      </c>
      <c r="C512" s="69" t="s">
        <v>81</v>
      </c>
      <c r="D512" s="69" t="s">
        <v>88</v>
      </c>
      <c r="E512" s="70" t="s">
        <v>89</v>
      </c>
      <c r="F512" s="70" t="s">
        <v>90</v>
      </c>
      <c r="G512" s="70" t="s">
        <v>91</v>
      </c>
      <c r="H512" s="42" t="s">
        <v>3</v>
      </c>
      <c r="I512" s="42" t="s">
        <v>3</v>
      </c>
      <c r="J512" s="41" t="s">
        <v>3</v>
      </c>
      <c r="K512" s="41" t="s">
        <v>3</v>
      </c>
      <c r="L512" s="41" t="s">
        <v>3</v>
      </c>
      <c r="M512" s="41" t="str">
        <f t="shared" si="7"/>
        <v>IfcGeotechnicalStratumTypeEnum  some  SOLID</v>
      </c>
      <c r="N512" s="37" t="str">
        <f>_xlfn.CONCAT("Conceitos: ", B512)</f>
        <v>Conceitos: Geotécnica.Solo</v>
      </c>
      <c r="O512" s="37" t="str">
        <f>_xlfn.CONCAT(C512," ")</f>
        <v xml:space="preserve">IfcElement </v>
      </c>
      <c r="P512" s="37" t="str">
        <f>_xlfn.CONCAT(D512," ")</f>
        <v xml:space="preserve">IfcGeotechnicalElement </v>
      </c>
      <c r="Q512" s="65" t="str">
        <f>_xlfn.CONCAT(E512," ")</f>
        <v xml:space="preserve">IfcGeotechnicalStratum </v>
      </c>
      <c r="R512" s="63" t="str">
        <f>_xlfn.CONCAT(F512, )</f>
        <v>IfcGeotechnicalStratumTypeEnum</v>
      </c>
      <c r="S512" s="63" t="str">
        <f>_xlfn.CONCAT(G512, )</f>
        <v>SOLID</v>
      </c>
      <c r="T512" s="37" t="str">
        <f>_xlfn.CONCAT(SUBSTITUTE(N512, "null", " ")," ",SUBSTITUTE(O512, "null", " ")," ",SUBSTITUTE(P512, "null", " ")," ",SUBSTITUTE(Q512, "null", " ")," ", SUBSTITUTE(R512, "null", " ")," ", SUBSTITUTE(S512, "null", " "))</f>
        <v>Conceitos: Geotécnica.Solo IfcElement  IfcGeotechnicalElement  IfcGeotechnicalStratum  IfcGeotechnicalStratumTypeEnum SOLID</v>
      </c>
      <c r="U512" s="37" t="str">
        <f>_xlfn.CONCAT("Consultar  ",V512)</f>
        <v>Consultar  -</v>
      </c>
      <c r="V512" s="64" t="s">
        <v>27</v>
      </c>
      <c r="W512" s="64" t="s">
        <v>27</v>
      </c>
      <c r="X512" s="72" t="str">
        <f>_xlfn.CONCAT("IFC4X3ADD2-key_",A512)</f>
        <v>IFC4X3ADD2-key_5</v>
      </c>
    </row>
    <row r="513" spans="1:24" ht="7.8" customHeight="1" x14ac:dyDescent="0.15">
      <c r="A513" s="68">
        <v>6</v>
      </c>
      <c r="B513" s="69" t="s">
        <v>87</v>
      </c>
      <c r="C513" s="69" t="s">
        <v>81</v>
      </c>
      <c r="D513" s="69" t="s">
        <v>88</v>
      </c>
      <c r="E513" s="70" t="s">
        <v>89</v>
      </c>
      <c r="F513" s="70" t="s">
        <v>90</v>
      </c>
      <c r="G513" s="70" t="s">
        <v>92</v>
      </c>
      <c r="H513" s="42" t="s">
        <v>3</v>
      </c>
      <c r="I513" s="42" t="s">
        <v>3</v>
      </c>
      <c r="J513" s="41" t="s">
        <v>3</v>
      </c>
      <c r="K513" s="41" t="s">
        <v>3</v>
      </c>
      <c r="L513" s="41" t="s">
        <v>3</v>
      </c>
      <c r="M513" s="41" t="str">
        <f t="shared" si="7"/>
        <v>IfcGeotechnicalStratumTypeEnum  some  VOID</v>
      </c>
      <c r="N513" s="37" t="str">
        <f>_xlfn.CONCAT("Conceitos: ", B513)</f>
        <v>Conceitos: Geotécnica.Solo</v>
      </c>
      <c r="O513" s="37" t="str">
        <f>_xlfn.CONCAT(C513," ")</f>
        <v xml:space="preserve">IfcElement </v>
      </c>
      <c r="P513" s="37" t="str">
        <f>_xlfn.CONCAT(D513," ")</f>
        <v xml:space="preserve">IfcGeotechnicalElement </v>
      </c>
      <c r="Q513" s="65" t="str">
        <f>_xlfn.CONCAT(E513," ")</f>
        <v xml:space="preserve">IfcGeotechnicalStratum </v>
      </c>
      <c r="R513" s="63" t="str">
        <f>_xlfn.CONCAT(F513, )</f>
        <v>IfcGeotechnicalStratumTypeEnum</v>
      </c>
      <c r="S513" s="63" t="str">
        <f>_xlfn.CONCAT(G513, )</f>
        <v>VOID</v>
      </c>
      <c r="T513" s="37" t="str">
        <f>_xlfn.CONCAT(SUBSTITUTE(N513, "null", " ")," ",SUBSTITUTE(O513, "null", " ")," ",SUBSTITUTE(P513, "null", " ")," ",SUBSTITUTE(Q513, "null", " ")," ", SUBSTITUTE(R513, "null", " ")," ", SUBSTITUTE(S513, "null", " "))</f>
        <v>Conceitos: Geotécnica.Solo IfcElement  IfcGeotechnicalElement  IfcGeotechnicalStratum  IfcGeotechnicalStratumTypeEnum VOID</v>
      </c>
      <c r="U513" s="37" t="str">
        <f>_xlfn.CONCAT("Consultar  ",V513)</f>
        <v>Consultar  -</v>
      </c>
      <c r="V513" s="64" t="s">
        <v>27</v>
      </c>
      <c r="W513" s="64" t="s">
        <v>27</v>
      </c>
      <c r="X513" s="72" t="str">
        <f>_xlfn.CONCAT("IFC4X3ADD2-key_",A513)</f>
        <v>IFC4X3ADD2-key_6</v>
      </c>
    </row>
    <row r="514" spans="1:24" ht="7.8" customHeight="1" x14ac:dyDescent="0.15">
      <c r="A514" s="68">
        <v>28</v>
      </c>
      <c r="B514" s="69" t="s">
        <v>127</v>
      </c>
      <c r="C514" s="69" t="s">
        <v>81</v>
      </c>
      <c r="D514" s="69" t="s">
        <v>107</v>
      </c>
      <c r="E514" s="70" t="s">
        <v>128</v>
      </c>
      <c r="F514" s="70" t="s">
        <v>129</v>
      </c>
      <c r="G514" s="70" t="s">
        <v>130</v>
      </c>
      <c r="H514" s="42" t="s">
        <v>3</v>
      </c>
      <c r="I514" s="42" t="s">
        <v>3</v>
      </c>
      <c r="J514" s="41" t="s">
        <v>3</v>
      </c>
      <c r="K514" s="41" t="s">
        <v>3</v>
      </c>
      <c r="L514" s="41" t="s">
        <v>3</v>
      </c>
      <c r="M514" s="41" t="str">
        <f t="shared" si="7"/>
        <v>IfcCourseTypeEnum  some  ARMOUR</v>
      </c>
      <c r="N514" s="37" t="str">
        <f>_xlfn.CONCAT("Conceitos: ", B514)</f>
        <v>Conceitos: Geotécnica.Preparo.Solo</v>
      </c>
      <c r="O514" s="37" t="str">
        <f>_xlfn.CONCAT(C514," ")</f>
        <v xml:space="preserve">IfcElement </v>
      </c>
      <c r="P514" s="37" t="str">
        <f>_xlfn.CONCAT(D514," ")</f>
        <v xml:space="preserve">IfcBuiltElement </v>
      </c>
      <c r="Q514" s="65" t="str">
        <f>_xlfn.CONCAT(E514," ")</f>
        <v xml:space="preserve">IfcCourse </v>
      </c>
      <c r="R514" s="63" t="str">
        <f>_xlfn.CONCAT(F514, )</f>
        <v>IfcCourseTypeEnum</v>
      </c>
      <c r="S514" s="63" t="str">
        <f>_xlfn.CONCAT(G514, )</f>
        <v>ARMOUR</v>
      </c>
      <c r="T514" s="37" t="str">
        <f>_xlfn.CONCAT(SUBSTITUTE(N514, "null", " ")," ",SUBSTITUTE(O514, "null", " ")," ",SUBSTITUTE(P514, "null", " ")," ",SUBSTITUTE(Q514, "null", " ")," ", SUBSTITUTE(R514, "null", " ")," ", SUBSTITUTE(S514, "null", " "))</f>
        <v>Conceitos: Geotécnica.Preparo.Solo IfcElement  IfcBuiltElement  IfcCourse  IfcCourseTypeEnum ARMOUR</v>
      </c>
      <c r="U514" s="37" t="str">
        <f>_xlfn.CONCAT("Consultar  ",V514)</f>
        <v>Consultar  -</v>
      </c>
      <c r="V514" s="64" t="s">
        <v>27</v>
      </c>
      <c r="W514" s="64" t="s">
        <v>27</v>
      </c>
      <c r="X514" s="72" t="str">
        <f>_xlfn.CONCAT("IFC4X3ADD2-key_",A514)</f>
        <v>IFC4X3ADD2-key_28</v>
      </c>
    </row>
    <row r="515" spans="1:24" ht="7.8" customHeight="1" x14ac:dyDescent="0.15">
      <c r="A515" s="68">
        <v>29</v>
      </c>
      <c r="B515" s="69" t="s">
        <v>127</v>
      </c>
      <c r="C515" s="69" t="s">
        <v>81</v>
      </c>
      <c r="D515" s="69" t="s">
        <v>107</v>
      </c>
      <c r="E515" s="70" t="s">
        <v>128</v>
      </c>
      <c r="F515" s="70" t="s">
        <v>129</v>
      </c>
      <c r="G515" s="70" t="s">
        <v>131</v>
      </c>
      <c r="H515" s="42" t="s">
        <v>3</v>
      </c>
      <c r="I515" s="42" t="s">
        <v>3</v>
      </c>
      <c r="J515" s="41" t="s">
        <v>3</v>
      </c>
      <c r="K515" s="41" t="s">
        <v>3</v>
      </c>
      <c r="L515" s="41" t="s">
        <v>3</v>
      </c>
      <c r="M515" s="41" t="str">
        <f t="shared" ref="M515:M578" si="8">_xlfn.CONCAT(F515, "  some  ", G515)</f>
        <v>IfcCourseTypeEnum  some  BALLASTBED</v>
      </c>
      <c r="N515" s="37" t="str">
        <f>_xlfn.CONCAT("Conceitos: ", B515)</f>
        <v>Conceitos: Geotécnica.Preparo.Solo</v>
      </c>
      <c r="O515" s="37" t="str">
        <f>_xlfn.CONCAT(C515," ")</f>
        <v xml:space="preserve">IfcElement </v>
      </c>
      <c r="P515" s="37" t="str">
        <f>_xlfn.CONCAT(D515," ")</f>
        <v xml:space="preserve">IfcBuiltElement </v>
      </c>
      <c r="Q515" s="65" t="str">
        <f>_xlfn.CONCAT(E515," ")</f>
        <v xml:space="preserve">IfcCourse </v>
      </c>
      <c r="R515" s="63" t="str">
        <f>_xlfn.CONCAT(F515, )</f>
        <v>IfcCourseTypeEnum</v>
      </c>
      <c r="S515" s="63" t="str">
        <f>_xlfn.CONCAT(G515, )</f>
        <v>BALLASTBED</v>
      </c>
      <c r="T515" s="37" t="str">
        <f>_xlfn.CONCAT(SUBSTITUTE(N515, "null", " ")," ",SUBSTITUTE(O515, "null", " ")," ",SUBSTITUTE(P515, "null", " ")," ",SUBSTITUTE(Q515, "null", " ")," ", SUBSTITUTE(R515, "null", " ")," ", SUBSTITUTE(S515, "null", " "))</f>
        <v>Conceitos: Geotécnica.Preparo.Solo IfcElement  IfcBuiltElement  IfcCourse  IfcCourseTypeEnum BALLASTBED</v>
      </c>
      <c r="U515" s="37" t="str">
        <f>_xlfn.CONCAT("Consultar  ",V515)</f>
        <v>Consultar  -</v>
      </c>
      <c r="V515" s="64" t="s">
        <v>27</v>
      </c>
      <c r="W515" s="64" t="s">
        <v>27</v>
      </c>
      <c r="X515" s="72" t="str">
        <f>_xlfn.CONCAT("IFC4X3ADD2-key_",A515)</f>
        <v>IFC4X3ADD2-key_29</v>
      </c>
    </row>
    <row r="516" spans="1:24" ht="7.8" customHeight="1" x14ac:dyDescent="0.15">
      <c r="A516" s="68">
        <v>30</v>
      </c>
      <c r="B516" s="69" t="s">
        <v>127</v>
      </c>
      <c r="C516" s="69" t="s">
        <v>81</v>
      </c>
      <c r="D516" s="69" t="s">
        <v>107</v>
      </c>
      <c r="E516" s="70" t="s">
        <v>128</v>
      </c>
      <c r="F516" s="70" t="s">
        <v>129</v>
      </c>
      <c r="G516" s="70" t="s">
        <v>132</v>
      </c>
      <c r="H516" s="42" t="s">
        <v>3</v>
      </c>
      <c r="I516" s="42" t="s">
        <v>3</v>
      </c>
      <c r="J516" s="41" t="s">
        <v>3</v>
      </c>
      <c r="K516" s="41" t="s">
        <v>3</v>
      </c>
      <c r="L516" s="41" t="s">
        <v>3</v>
      </c>
      <c r="M516" s="41" t="str">
        <f t="shared" si="8"/>
        <v>IfcCourseTypeEnum  some  CORE</v>
      </c>
      <c r="N516" s="37" t="str">
        <f>_xlfn.CONCAT("Conceitos: ", B516)</f>
        <v>Conceitos: Geotécnica.Preparo.Solo</v>
      </c>
      <c r="O516" s="37" t="str">
        <f>_xlfn.CONCAT(C516," ")</f>
        <v xml:space="preserve">IfcElement </v>
      </c>
      <c r="P516" s="37" t="str">
        <f>_xlfn.CONCAT(D516," ")</f>
        <v xml:space="preserve">IfcBuiltElement </v>
      </c>
      <c r="Q516" s="65" t="str">
        <f>_xlfn.CONCAT(E516," ")</f>
        <v xml:space="preserve">IfcCourse </v>
      </c>
      <c r="R516" s="63" t="str">
        <f>_xlfn.CONCAT(F516, )</f>
        <v>IfcCourseTypeEnum</v>
      </c>
      <c r="S516" s="63" t="str">
        <f>_xlfn.CONCAT(G516, )</f>
        <v>CORE</v>
      </c>
      <c r="T516" s="37" t="str">
        <f>_xlfn.CONCAT(SUBSTITUTE(N516, "null", " ")," ",SUBSTITUTE(O516, "null", " ")," ",SUBSTITUTE(P516, "null", " ")," ",SUBSTITUTE(Q516, "null", " ")," ", SUBSTITUTE(R516, "null", " ")," ", SUBSTITUTE(S516, "null", " "))</f>
        <v>Conceitos: Geotécnica.Preparo.Solo IfcElement  IfcBuiltElement  IfcCourse  IfcCourseTypeEnum CORE</v>
      </c>
      <c r="U516" s="37" t="str">
        <f>_xlfn.CONCAT("Consultar  ",V516)</f>
        <v>Consultar  -</v>
      </c>
      <c r="V516" s="64" t="s">
        <v>27</v>
      </c>
      <c r="W516" s="64" t="s">
        <v>27</v>
      </c>
      <c r="X516" s="72" t="str">
        <f>_xlfn.CONCAT("IFC4X3ADD2-key_",A516)</f>
        <v>IFC4X3ADD2-key_30</v>
      </c>
    </row>
    <row r="517" spans="1:24" ht="7.8" customHeight="1" x14ac:dyDescent="0.15">
      <c r="A517" s="68">
        <v>31</v>
      </c>
      <c r="B517" s="69" t="s">
        <v>127</v>
      </c>
      <c r="C517" s="69" t="s">
        <v>81</v>
      </c>
      <c r="D517" s="69" t="s">
        <v>107</v>
      </c>
      <c r="E517" s="70" t="s">
        <v>128</v>
      </c>
      <c r="F517" s="70" t="s">
        <v>129</v>
      </c>
      <c r="G517" s="70" t="s">
        <v>133</v>
      </c>
      <c r="H517" s="42" t="s">
        <v>3</v>
      </c>
      <c r="I517" s="42" t="s">
        <v>3</v>
      </c>
      <c r="J517" s="41" t="s">
        <v>3</v>
      </c>
      <c r="K517" s="41" t="s">
        <v>3</v>
      </c>
      <c r="L517" s="41" t="s">
        <v>3</v>
      </c>
      <c r="M517" s="41" t="str">
        <f t="shared" si="8"/>
        <v>IfcCourseTypeEnum  some  FILTER</v>
      </c>
      <c r="N517" s="37" t="str">
        <f>_xlfn.CONCAT("Conceitos: ", B517)</f>
        <v>Conceitos: Geotécnica.Preparo.Solo</v>
      </c>
      <c r="O517" s="37" t="str">
        <f>_xlfn.CONCAT(C517," ")</f>
        <v xml:space="preserve">IfcElement </v>
      </c>
      <c r="P517" s="37" t="str">
        <f>_xlfn.CONCAT(D517," ")</f>
        <v xml:space="preserve">IfcBuiltElement </v>
      </c>
      <c r="Q517" s="65" t="str">
        <f>_xlfn.CONCAT(E517," ")</f>
        <v xml:space="preserve">IfcCourse </v>
      </c>
      <c r="R517" s="63" t="str">
        <f>_xlfn.CONCAT(F517, )</f>
        <v>IfcCourseTypeEnum</v>
      </c>
      <c r="S517" s="63" t="str">
        <f>_xlfn.CONCAT(G517, )</f>
        <v>FILTER</v>
      </c>
      <c r="T517" s="37" t="str">
        <f>_xlfn.CONCAT(SUBSTITUTE(N517, "null", " ")," ",SUBSTITUTE(O517, "null", " ")," ",SUBSTITUTE(P517, "null", " ")," ",SUBSTITUTE(Q517, "null", " ")," ", SUBSTITUTE(R517, "null", " ")," ", SUBSTITUTE(S517, "null", " "))</f>
        <v>Conceitos: Geotécnica.Preparo.Solo IfcElement  IfcBuiltElement  IfcCourse  IfcCourseTypeEnum FILTER</v>
      </c>
      <c r="U517" s="37" t="str">
        <f>_xlfn.CONCAT("Consultar  ",V517)</f>
        <v>Consultar  -</v>
      </c>
      <c r="V517" s="64" t="s">
        <v>27</v>
      </c>
      <c r="W517" s="64" t="s">
        <v>27</v>
      </c>
      <c r="X517" s="72" t="str">
        <f>_xlfn.CONCAT("IFC4X3ADD2-key_",A517)</f>
        <v>IFC4X3ADD2-key_31</v>
      </c>
    </row>
    <row r="518" spans="1:24" ht="7.8" customHeight="1" x14ac:dyDescent="0.15">
      <c r="A518" s="68">
        <v>32</v>
      </c>
      <c r="B518" s="69" t="s">
        <v>127</v>
      </c>
      <c r="C518" s="69" t="s">
        <v>81</v>
      </c>
      <c r="D518" s="69" t="s">
        <v>107</v>
      </c>
      <c r="E518" s="70" t="s">
        <v>128</v>
      </c>
      <c r="F518" s="70" t="s">
        <v>129</v>
      </c>
      <c r="G518" s="70" t="s">
        <v>134</v>
      </c>
      <c r="H518" s="42" t="s">
        <v>3</v>
      </c>
      <c r="I518" s="42" t="s">
        <v>3</v>
      </c>
      <c r="J518" s="41" t="s">
        <v>3</v>
      </c>
      <c r="K518" s="41" t="s">
        <v>3</v>
      </c>
      <c r="L518" s="41" t="s">
        <v>3</v>
      </c>
      <c r="M518" s="41" t="str">
        <f t="shared" si="8"/>
        <v>IfcCourseTypeEnum  some  PAVEMENT</v>
      </c>
      <c r="N518" s="37" t="str">
        <f>_xlfn.CONCAT("Conceitos: ", B518)</f>
        <v>Conceitos: Geotécnica.Preparo.Solo</v>
      </c>
      <c r="O518" s="37" t="str">
        <f>_xlfn.CONCAT(C518," ")</f>
        <v xml:space="preserve">IfcElement </v>
      </c>
      <c r="P518" s="37" t="str">
        <f>_xlfn.CONCAT(D518," ")</f>
        <v xml:space="preserve">IfcBuiltElement </v>
      </c>
      <c r="Q518" s="65" t="str">
        <f>_xlfn.CONCAT(E518," ")</f>
        <v xml:space="preserve">IfcCourse </v>
      </c>
      <c r="R518" s="63" t="str">
        <f>_xlfn.CONCAT(F518, )</f>
        <v>IfcCourseTypeEnum</v>
      </c>
      <c r="S518" s="63" t="str">
        <f>_xlfn.CONCAT(G518, )</f>
        <v>PAVEMENT</v>
      </c>
      <c r="T518" s="37" t="str">
        <f>_xlfn.CONCAT(SUBSTITUTE(N518, "null", " ")," ",SUBSTITUTE(O518, "null", " ")," ",SUBSTITUTE(P518, "null", " ")," ",SUBSTITUTE(Q518, "null", " ")," ", SUBSTITUTE(R518, "null", " ")," ", SUBSTITUTE(S518, "null", " "))</f>
        <v>Conceitos: Geotécnica.Preparo.Solo IfcElement  IfcBuiltElement  IfcCourse  IfcCourseTypeEnum PAVEMENT</v>
      </c>
      <c r="U518" s="37" t="str">
        <f>_xlfn.CONCAT("Consultar  ",V518)</f>
        <v>Consultar  -</v>
      </c>
      <c r="V518" s="64" t="s">
        <v>27</v>
      </c>
      <c r="W518" s="64" t="s">
        <v>27</v>
      </c>
      <c r="X518" s="72" t="str">
        <f>_xlfn.CONCAT("IFC4X3ADD2-key_",A518)</f>
        <v>IFC4X3ADD2-key_32</v>
      </c>
    </row>
    <row r="519" spans="1:24" ht="7.8" customHeight="1" x14ac:dyDescent="0.15">
      <c r="A519" s="68">
        <v>33</v>
      </c>
      <c r="B519" s="69" t="s">
        <v>127</v>
      </c>
      <c r="C519" s="69" t="s">
        <v>81</v>
      </c>
      <c r="D519" s="69" t="s">
        <v>107</v>
      </c>
      <c r="E519" s="70" t="s">
        <v>128</v>
      </c>
      <c r="F519" s="70" t="s">
        <v>129</v>
      </c>
      <c r="G519" s="70" t="s">
        <v>135</v>
      </c>
      <c r="H519" s="42" t="s">
        <v>3</v>
      </c>
      <c r="I519" s="42" t="s">
        <v>3</v>
      </c>
      <c r="J519" s="41" t="s">
        <v>3</v>
      </c>
      <c r="K519" s="41" t="s">
        <v>3</v>
      </c>
      <c r="L519" s="41" t="s">
        <v>3</v>
      </c>
      <c r="M519" s="41" t="str">
        <f t="shared" si="8"/>
        <v>IfcCourseTypeEnum  some  PROTECTION</v>
      </c>
      <c r="N519" s="37" t="str">
        <f>_xlfn.CONCAT("Conceitos: ", B519)</f>
        <v>Conceitos: Geotécnica.Preparo.Solo</v>
      </c>
      <c r="O519" s="37" t="str">
        <f>_xlfn.CONCAT(C519," ")</f>
        <v xml:space="preserve">IfcElement </v>
      </c>
      <c r="P519" s="37" t="str">
        <f>_xlfn.CONCAT(D519," ")</f>
        <v xml:space="preserve">IfcBuiltElement </v>
      </c>
      <c r="Q519" s="65" t="str">
        <f>_xlfn.CONCAT(E519," ")</f>
        <v xml:space="preserve">IfcCourse </v>
      </c>
      <c r="R519" s="63" t="str">
        <f>_xlfn.CONCAT(F519, )</f>
        <v>IfcCourseTypeEnum</v>
      </c>
      <c r="S519" s="63" t="str">
        <f>_xlfn.CONCAT(G519, )</f>
        <v>PROTECTION</v>
      </c>
      <c r="T519" s="37" t="str">
        <f>_xlfn.CONCAT(SUBSTITUTE(N519, "null", " ")," ",SUBSTITUTE(O519, "null", " ")," ",SUBSTITUTE(P519, "null", " ")," ",SUBSTITUTE(Q519, "null", " ")," ", SUBSTITUTE(R519, "null", " ")," ", SUBSTITUTE(S519, "null", " "))</f>
        <v>Conceitos: Geotécnica.Preparo.Solo IfcElement  IfcBuiltElement  IfcCourse  IfcCourseTypeEnum PROTECTION</v>
      </c>
      <c r="U519" s="37" t="str">
        <f>_xlfn.CONCAT("Consultar  ",V519)</f>
        <v>Consultar  -</v>
      </c>
      <c r="V519" s="64" t="s">
        <v>27</v>
      </c>
      <c r="W519" s="64" t="s">
        <v>27</v>
      </c>
      <c r="X519" s="72" t="str">
        <f>_xlfn.CONCAT("IFC4X3ADD2-key_",A519)</f>
        <v>IFC4X3ADD2-key_33</v>
      </c>
    </row>
    <row r="520" spans="1:24" ht="7.8" customHeight="1" x14ac:dyDescent="0.15">
      <c r="A520" s="68">
        <v>42</v>
      </c>
      <c r="B520" s="69" t="s">
        <v>151</v>
      </c>
      <c r="C520" s="69" t="s">
        <v>81</v>
      </c>
      <c r="D520" s="69" t="s">
        <v>107</v>
      </c>
      <c r="E520" s="70" t="s">
        <v>152</v>
      </c>
      <c r="F520" s="70" t="s">
        <v>153</v>
      </c>
      <c r="G520" s="70" t="s">
        <v>154</v>
      </c>
      <c r="H520" s="42" t="s">
        <v>3</v>
      </c>
      <c r="I520" s="42" t="s">
        <v>3</v>
      </c>
      <c r="J520" s="41" t="s">
        <v>3</v>
      </c>
      <c r="K520" s="41" t="s">
        <v>3</v>
      </c>
      <c r="L520" s="41" t="s">
        <v>3</v>
      </c>
      <c r="M520" s="41" t="str">
        <f t="shared" si="8"/>
        <v>IfcFootingTypeEnum  some  CAISSON_FOUNDATION</v>
      </c>
      <c r="N520" s="37" t="str">
        <f>_xlfn.CONCAT("Conceitos: ", B520)</f>
        <v>Conceitos: Fundações.Rasas</v>
      </c>
      <c r="O520" s="37" t="str">
        <f>_xlfn.CONCAT(C520," ")</f>
        <v xml:space="preserve">IfcElement </v>
      </c>
      <c r="P520" s="37" t="str">
        <f>_xlfn.CONCAT(D520," ")</f>
        <v xml:space="preserve">IfcBuiltElement </v>
      </c>
      <c r="Q520" s="65" t="str">
        <f>_xlfn.CONCAT(E520," ")</f>
        <v xml:space="preserve">IfcFooting </v>
      </c>
      <c r="R520" s="63" t="str">
        <f>_xlfn.CONCAT(F520, )</f>
        <v>IfcFootingTypeEnum</v>
      </c>
      <c r="S520" s="63" t="str">
        <f>_xlfn.CONCAT(G520, )</f>
        <v>CAISSON_FOUNDATION</v>
      </c>
      <c r="T520" s="37" t="str">
        <f>_xlfn.CONCAT(SUBSTITUTE(N520, "null", " ")," ",SUBSTITUTE(O520, "null", " ")," ",SUBSTITUTE(P520, "null", " ")," ",SUBSTITUTE(Q520, "null", " ")," ", SUBSTITUTE(R520, "null", " ")," ", SUBSTITUTE(S520, "null", " "))</f>
        <v>Conceitos: Fundações.Rasas IfcElement  IfcBuiltElement  IfcFooting  IfcFootingTypeEnum CAISSON_FOUNDATION</v>
      </c>
      <c r="U520" s="37" t="str">
        <f>_xlfn.CONCAT("Consultar  ",V520)</f>
        <v>Consultar  -</v>
      </c>
      <c r="V520" s="64" t="s">
        <v>27</v>
      </c>
      <c r="W520" s="64" t="s">
        <v>27</v>
      </c>
      <c r="X520" s="72" t="str">
        <f>_xlfn.CONCAT("IFC4X3ADD2-key_",A520)</f>
        <v>IFC4X3ADD2-key_42</v>
      </c>
    </row>
    <row r="521" spans="1:24" ht="7.8" customHeight="1" x14ac:dyDescent="0.15">
      <c r="A521" s="68">
        <v>43</v>
      </c>
      <c r="B521" s="69" t="s">
        <v>151</v>
      </c>
      <c r="C521" s="69" t="s">
        <v>81</v>
      </c>
      <c r="D521" s="69" t="s">
        <v>107</v>
      </c>
      <c r="E521" s="70" t="s">
        <v>152</v>
      </c>
      <c r="F521" s="70" t="s">
        <v>153</v>
      </c>
      <c r="G521" s="70" t="s">
        <v>155</v>
      </c>
      <c r="H521" s="42" t="s">
        <v>3</v>
      </c>
      <c r="I521" s="42" t="s">
        <v>3</v>
      </c>
      <c r="J521" s="41" t="s">
        <v>3</v>
      </c>
      <c r="K521" s="41" t="s">
        <v>3</v>
      </c>
      <c r="L521" s="41" t="s">
        <v>3</v>
      </c>
      <c r="M521" s="41" t="str">
        <f t="shared" si="8"/>
        <v>IfcFootingTypeEnum  some  FOOTING_BEAM</v>
      </c>
      <c r="N521" s="37" t="str">
        <f>_xlfn.CONCAT("Conceitos: ", B521)</f>
        <v>Conceitos: Fundações.Rasas</v>
      </c>
      <c r="O521" s="37" t="str">
        <f>_xlfn.CONCAT(C521," ")</f>
        <v xml:space="preserve">IfcElement </v>
      </c>
      <c r="P521" s="37" t="str">
        <f>_xlfn.CONCAT(D521," ")</f>
        <v xml:space="preserve">IfcBuiltElement </v>
      </c>
      <c r="Q521" s="65" t="str">
        <f>_xlfn.CONCAT(E521," ")</f>
        <v xml:space="preserve">IfcFooting </v>
      </c>
      <c r="R521" s="63" t="str">
        <f>_xlfn.CONCAT(F521, )</f>
        <v>IfcFootingTypeEnum</v>
      </c>
      <c r="S521" s="63" t="str">
        <f>_xlfn.CONCAT(G521, )</f>
        <v>FOOTING_BEAM</v>
      </c>
      <c r="T521" s="37" t="str">
        <f>_xlfn.CONCAT(SUBSTITUTE(N521, "null", " ")," ",SUBSTITUTE(O521, "null", " ")," ",SUBSTITUTE(P521, "null", " ")," ",SUBSTITUTE(Q521, "null", " ")," ", SUBSTITUTE(R521, "null", " ")," ", SUBSTITUTE(S521, "null", " "))</f>
        <v>Conceitos: Fundações.Rasas IfcElement  IfcBuiltElement  IfcFooting  IfcFootingTypeEnum FOOTING_BEAM</v>
      </c>
      <c r="U521" s="37" t="str">
        <f>_xlfn.CONCAT("Consultar  ",V521)</f>
        <v>Consultar  -</v>
      </c>
      <c r="V521" s="64" t="s">
        <v>27</v>
      </c>
      <c r="W521" s="64" t="s">
        <v>27</v>
      </c>
      <c r="X521" s="72" t="str">
        <f>_xlfn.CONCAT("IFC4X3ADD2-key_",A521)</f>
        <v>IFC4X3ADD2-key_43</v>
      </c>
    </row>
    <row r="522" spans="1:24" ht="7.8" customHeight="1" x14ac:dyDescent="0.15">
      <c r="A522" s="68">
        <v>44</v>
      </c>
      <c r="B522" s="69" t="s">
        <v>151</v>
      </c>
      <c r="C522" s="69" t="s">
        <v>81</v>
      </c>
      <c r="D522" s="69" t="s">
        <v>107</v>
      </c>
      <c r="E522" s="70" t="s">
        <v>152</v>
      </c>
      <c r="F522" s="70" t="s">
        <v>153</v>
      </c>
      <c r="G522" s="70" t="s">
        <v>156</v>
      </c>
      <c r="H522" s="42" t="s">
        <v>3</v>
      </c>
      <c r="I522" s="42" t="s">
        <v>3</v>
      </c>
      <c r="J522" s="41" t="s">
        <v>3</v>
      </c>
      <c r="K522" s="41" t="s">
        <v>3</v>
      </c>
      <c r="L522" s="41" t="s">
        <v>3</v>
      </c>
      <c r="M522" s="41" t="str">
        <f t="shared" si="8"/>
        <v>IfcFootingTypeEnum  some  PAD_FOOTING</v>
      </c>
      <c r="N522" s="37" t="str">
        <f>_xlfn.CONCAT("Conceitos: ", B522)</f>
        <v>Conceitos: Fundações.Rasas</v>
      </c>
      <c r="O522" s="37" t="str">
        <f>_xlfn.CONCAT(C522," ")</f>
        <v xml:space="preserve">IfcElement </v>
      </c>
      <c r="P522" s="37" t="str">
        <f>_xlfn.CONCAT(D522," ")</f>
        <v xml:space="preserve">IfcBuiltElement </v>
      </c>
      <c r="Q522" s="65" t="str">
        <f>_xlfn.CONCAT(E522," ")</f>
        <v xml:space="preserve">IfcFooting </v>
      </c>
      <c r="R522" s="63" t="str">
        <f>_xlfn.CONCAT(F522, )</f>
        <v>IfcFootingTypeEnum</v>
      </c>
      <c r="S522" s="63" t="str">
        <f>_xlfn.CONCAT(G522, )</f>
        <v>PAD_FOOTING</v>
      </c>
      <c r="T522" s="37" t="str">
        <f>_xlfn.CONCAT(SUBSTITUTE(N522, "null", " ")," ",SUBSTITUTE(O522, "null", " ")," ",SUBSTITUTE(P522, "null", " ")," ",SUBSTITUTE(Q522, "null", " ")," ", SUBSTITUTE(R522, "null", " ")," ", SUBSTITUTE(S522, "null", " "))</f>
        <v>Conceitos: Fundações.Rasas IfcElement  IfcBuiltElement  IfcFooting  IfcFootingTypeEnum PAD_FOOTING</v>
      </c>
      <c r="U522" s="37" t="str">
        <f>_xlfn.CONCAT("Consultar  ",V522)</f>
        <v>Consultar  -</v>
      </c>
      <c r="V522" s="64" t="s">
        <v>27</v>
      </c>
      <c r="W522" s="64" t="s">
        <v>27</v>
      </c>
      <c r="X522" s="72" t="str">
        <f>_xlfn.CONCAT("IFC4X3ADD2-key_",A522)</f>
        <v>IFC4X3ADD2-key_44</v>
      </c>
    </row>
    <row r="523" spans="1:24" ht="7.8" customHeight="1" x14ac:dyDescent="0.15">
      <c r="A523" s="68">
        <v>45</v>
      </c>
      <c r="B523" s="69" t="s">
        <v>151</v>
      </c>
      <c r="C523" s="69" t="s">
        <v>81</v>
      </c>
      <c r="D523" s="69" t="s">
        <v>107</v>
      </c>
      <c r="E523" s="70" t="s">
        <v>152</v>
      </c>
      <c r="F523" s="70" t="s">
        <v>153</v>
      </c>
      <c r="G523" s="70" t="s">
        <v>157</v>
      </c>
      <c r="H523" s="42" t="s">
        <v>3</v>
      </c>
      <c r="I523" s="42" t="s">
        <v>3</v>
      </c>
      <c r="J523" s="41" t="s">
        <v>3</v>
      </c>
      <c r="K523" s="41" t="s">
        <v>3</v>
      </c>
      <c r="L523" s="41" t="s">
        <v>3</v>
      </c>
      <c r="M523" s="41" t="str">
        <f t="shared" si="8"/>
        <v>IfcFootingTypeEnum  some  PILE_CAP</v>
      </c>
      <c r="N523" s="37" t="str">
        <f>_xlfn.CONCAT("Conceitos: ", B523)</f>
        <v>Conceitos: Fundações.Rasas</v>
      </c>
      <c r="O523" s="37" t="str">
        <f>_xlfn.CONCAT(C523," ")</f>
        <v xml:space="preserve">IfcElement </v>
      </c>
      <c r="P523" s="37" t="str">
        <f>_xlfn.CONCAT(D523," ")</f>
        <v xml:space="preserve">IfcBuiltElement </v>
      </c>
      <c r="Q523" s="65" t="str">
        <f>_xlfn.CONCAT(E523," ")</f>
        <v xml:space="preserve">IfcFooting </v>
      </c>
      <c r="R523" s="63" t="str">
        <f>_xlfn.CONCAT(F523, )</f>
        <v>IfcFootingTypeEnum</v>
      </c>
      <c r="S523" s="63" t="str">
        <f>_xlfn.CONCAT(G523, )</f>
        <v>PILE_CAP</v>
      </c>
      <c r="T523" s="37" t="str">
        <f>_xlfn.CONCAT(SUBSTITUTE(N523, "null", " ")," ",SUBSTITUTE(O523, "null", " ")," ",SUBSTITUTE(P523, "null", " ")," ",SUBSTITUTE(Q523, "null", " ")," ", SUBSTITUTE(R523, "null", " ")," ", SUBSTITUTE(S523, "null", " "))</f>
        <v>Conceitos: Fundações.Rasas IfcElement  IfcBuiltElement  IfcFooting  IfcFootingTypeEnum PILE_CAP</v>
      </c>
      <c r="U523" s="37" t="str">
        <f>_xlfn.CONCAT("Consultar  ",V523)</f>
        <v>Consultar  -</v>
      </c>
      <c r="V523" s="64" t="s">
        <v>27</v>
      </c>
      <c r="W523" s="64" t="s">
        <v>27</v>
      </c>
      <c r="X523" s="72" t="str">
        <f>_xlfn.CONCAT("IFC4X3ADD2-key_",A523)</f>
        <v>IFC4X3ADD2-key_45</v>
      </c>
    </row>
    <row r="524" spans="1:24" ht="7.8" customHeight="1" x14ac:dyDescent="0.15">
      <c r="A524" s="68">
        <v>46</v>
      </c>
      <c r="B524" s="69" t="s">
        <v>151</v>
      </c>
      <c r="C524" s="69" t="s">
        <v>81</v>
      </c>
      <c r="D524" s="69" t="s">
        <v>107</v>
      </c>
      <c r="E524" s="70" t="s">
        <v>152</v>
      </c>
      <c r="F524" s="70" t="s">
        <v>153</v>
      </c>
      <c r="G524" s="70" t="s">
        <v>158</v>
      </c>
      <c r="H524" s="42" t="s">
        <v>3</v>
      </c>
      <c r="I524" s="42" t="s">
        <v>3</v>
      </c>
      <c r="J524" s="41" t="s">
        <v>3</v>
      </c>
      <c r="K524" s="41" t="s">
        <v>3</v>
      </c>
      <c r="L524" s="41" t="s">
        <v>3</v>
      </c>
      <c r="M524" s="41" t="str">
        <f t="shared" si="8"/>
        <v>IfcFootingTypeEnum  some  STRIP_FOOTING</v>
      </c>
      <c r="N524" s="37" t="str">
        <f>_xlfn.CONCAT("Conceitos: ", B524)</f>
        <v>Conceitos: Fundações.Rasas</v>
      </c>
      <c r="O524" s="37" t="str">
        <f>_xlfn.CONCAT(C524," ")</f>
        <v xml:space="preserve">IfcElement </v>
      </c>
      <c r="P524" s="37" t="str">
        <f>_xlfn.CONCAT(D524," ")</f>
        <v xml:space="preserve">IfcBuiltElement </v>
      </c>
      <c r="Q524" s="65" t="str">
        <f>_xlfn.CONCAT(E524," ")</f>
        <v xml:space="preserve">IfcFooting </v>
      </c>
      <c r="R524" s="63" t="str">
        <f>_xlfn.CONCAT(F524, )</f>
        <v>IfcFootingTypeEnum</v>
      </c>
      <c r="S524" s="63" t="str">
        <f>_xlfn.CONCAT(G524, )</f>
        <v>STRIP_FOOTING</v>
      </c>
      <c r="T524" s="37" t="str">
        <f>_xlfn.CONCAT(SUBSTITUTE(N524, "null", " ")," ",SUBSTITUTE(O524, "null", " ")," ",SUBSTITUTE(P524, "null", " ")," ",SUBSTITUTE(Q524, "null", " ")," ", SUBSTITUTE(R524, "null", " ")," ", SUBSTITUTE(S524, "null", " "))</f>
        <v>Conceitos: Fundações.Rasas IfcElement  IfcBuiltElement  IfcFooting  IfcFootingTypeEnum STRIP_FOOTING</v>
      </c>
      <c r="U524" s="37" t="str">
        <f>_xlfn.CONCAT("Consultar  ",V524)</f>
        <v>Consultar  -</v>
      </c>
      <c r="V524" s="64" t="s">
        <v>27</v>
      </c>
      <c r="W524" s="64" t="s">
        <v>27</v>
      </c>
      <c r="X524" s="72" t="str">
        <f>_xlfn.CONCAT("IFC4X3ADD2-key_",A524)</f>
        <v>IFC4X3ADD2-key_46</v>
      </c>
    </row>
    <row r="525" spans="1:24" ht="7.8" customHeight="1" x14ac:dyDescent="0.15">
      <c r="A525" s="68">
        <v>47</v>
      </c>
      <c r="B525" s="69" t="s">
        <v>159</v>
      </c>
      <c r="C525" s="69" t="s">
        <v>81</v>
      </c>
      <c r="D525" s="69" t="s">
        <v>107</v>
      </c>
      <c r="E525" s="70" t="s">
        <v>160</v>
      </c>
      <c r="F525" s="70" t="s">
        <v>161</v>
      </c>
      <c r="G525" s="70" t="s">
        <v>162</v>
      </c>
      <c r="H525" s="42" t="s">
        <v>3</v>
      </c>
      <c r="I525" s="42" t="s">
        <v>3</v>
      </c>
      <c r="J525" s="41" t="s">
        <v>3</v>
      </c>
      <c r="K525" s="41" t="s">
        <v>3</v>
      </c>
      <c r="L525" s="41" t="s">
        <v>3</v>
      </c>
      <c r="M525" s="41" t="str">
        <f t="shared" si="8"/>
        <v>IfcSlabTypeEnum  some  APPROACH_SLAB</v>
      </c>
      <c r="N525" s="37" t="str">
        <f>_xlfn.CONCAT("Conceitos: ", B525)</f>
        <v>Conceitos: Lajes</v>
      </c>
      <c r="O525" s="37" t="str">
        <f>_xlfn.CONCAT(C525," ")</f>
        <v xml:space="preserve">IfcElement </v>
      </c>
      <c r="P525" s="37" t="str">
        <f>_xlfn.CONCAT(D525," ")</f>
        <v xml:space="preserve">IfcBuiltElement </v>
      </c>
      <c r="Q525" s="65" t="str">
        <f>_xlfn.CONCAT(E525," ")</f>
        <v xml:space="preserve">IfcSlab </v>
      </c>
      <c r="R525" s="63" t="str">
        <f>_xlfn.CONCAT(F525, )</f>
        <v>IfcSlabTypeEnum</v>
      </c>
      <c r="S525" s="63" t="str">
        <f>_xlfn.CONCAT(G525, )</f>
        <v>APPROACH_SLAB</v>
      </c>
      <c r="T525" s="37" t="str">
        <f>_xlfn.CONCAT(SUBSTITUTE(N525, "null", " ")," ",SUBSTITUTE(O525, "null", " ")," ",SUBSTITUTE(P525, "null", " ")," ",SUBSTITUTE(Q525, "null", " ")," ", SUBSTITUTE(R525, "null", " ")," ", SUBSTITUTE(S525, "null", " "))</f>
        <v>Conceitos: Lajes IfcElement  IfcBuiltElement  IfcSlab  IfcSlabTypeEnum APPROACH_SLAB</v>
      </c>
      <c r="U525" s="37" t="str">
        <f>_xlfn.CONCAT("Consultar  ",V525)</f>
        <v>Consultar  -</v>
      </c>
      <c r="V525" s="64" t="s">
        <v>27</v>
      </c>
      <c r="W525" s="64" t="s">
        <v>27</v>
      </c>
      <c r="X525" s="72" t="str">
        <f>_xlfn.CONCAT("IFC4X3ADD2-key_",A525)</f>
        <v>IFC4X3ADD2-key_47</v>
      </c>
    </row>
    <row r="526" spans="1:24" ht="7.8" customHeight="1" x14ac:dyDescent="0.15">
      <c r="A526" s="68">
        <v>48</v>
      </c>
      <c r="B526" s="69" t="s">
        <v>159</v>
      </c>
      <c r="C526" s="69" t="s">
        <v>81</v>
      </c>
      <c r="D526" s="69" t="s">
        <v>107</v>
      </c>
      <c r="E526" s="70" t="s">
        <v>160</v>
      </c>
      <c r="F526" s="70" t="s">
        <v>161</v>
      </c>
      <c r="G526" s="70" t="s">
        <v>163</v>
      </c>
      <c r="H526" s="42" t="s">
        <v>3</v>
      </c>
      <c r="I526" s="42" t="s">
        <v>3</v>
      </c>
      <c r="J526" s="41" t="s">
        <v>3</v>
      </c>
      <c r="K526" s="41" t="s">
        <v>3</v>
      </c>
      <c r="L526" s="41" t="s">
        <v>3</v>
      </c>
      <c r="M526" s="41" t="str">
        <f t="shared" si="8"/>
        <v>IfcSlabTypeEnum  some  BASESLAB</v>
      </c>
      <c r="N526" s="37" t="str">
        <f>_xlfn.CONCAT("Conceitos: ", B526)</f>
        <v>Conceitos: Lajes</v>
      </c>
      <c r="O526" s="37" t="str">
        <f>_xlfn.CONCAT(C526," ")</f>
        <v xml:space="preserve">IfcElement </v>
      </c>
      <c r="P526" s="37" t="str">
        <f>_xlfn.CONCAT(D526," ")</f>
        <v xml:space="preserve">IfcBuiltElement </v>
      </c>
      <c r="Q526" s="65" t="str">
        <f>_xlfn.CONCAT(E526," ")</f>
        <v xml:space="preserve">IfcSlab </v>
      </c>
      <c r="R526" s="63" t="str">
        <f>_xlfn.CONCAT(F526, )</f>
        <v>IfcSlabTypeEnum</v>
      </c>
      <c r="S526" s="63" t="str">
        <f>_xlfn.CONCAT(G526, )</f>
        <v>BASESLAB</v>
      </c>
      <c r="T526" s="37" t="str">
        <f>_xlfn.CONCAT(SUBSTITUTE(N526, "null", " ")," ",SUBSTITUTE(O526, "null", " ")," ",SUBSTITUTE(P526, "null", " ")," ",SUBSTITUTE(Q526, "null", " ")," ", SUBSTITUTE(R526, "null", " ")," ", SUBSTITUTE(S526, "null", " "))</f>
        <v>Conceitos: Lajes IfcElement  IfcBuiltElement  IfcSlab  IfcSlabTypeEnum BASESLAB</v>
      </c>
      <c r="U526" s="37" t="str">
        <f>_xlfn.CONCAT("Consultar  ",V526)</f>
        <v>Consultar  -</v>
      </c>
      <c r="V526" s="64" t="s">
        <v>27</v>
      </c>
      <c r="W526" s="64" t="s">
        <v>27</v>
      </c>
      <c r="X526" s="72" t="str">
        <f>_xlfn.CONCAT("IFC4X3ADD2-key_",A526)</f>
        <v>IFC4X3ADD2-key_48</v>
      </c>
    </row>
    <row r="527" spans="1:24" ht="7.8" customHeight="1" x14ac:dyDescent="0.15">
      <c r="A527" s="68">
        <v>49</v>
      </c>
      <c r="B527" s="69" t="s">
        <v>159</v>
      </c>
      <c r="C527" s="69" t="s">
        <v>81</v>
      </c>
      <c r="D527" s="69" t="s">
        <v>107</v>
      </c>
      <c r="E527" s="70" t="s">
        <v>160</v>
      </c>
      <c r="F527" s="70" t="s">
        <v>161</v>
      </c>
      <c r="G527" s="70" t="s">
        <v>164</v>
      </c>
      <c r="H527" s="42" t="s">
        <v>3</v>
      </c>
      <c r="I527" s="42" t="s">
        <v>3</v>
      </c>
      <c r="J527" s="41" t="s">
        <v>3</v>
      </c>
      <c r="K527" s="41" t="s">
        <v>3</v>
      </c>
      <c r="L527" s="41" t="s">
        <v>3</v>
      </c>
      <c r="M527" s="41" t="str">
        <f t="shared" si="8"/>
        <v>IfcSlabTypeEnum  some  FLOOR</v>
      </c>
      <c r="N527" s="37" t="str">
        <f>_xlfn.CONCAT("Conceitos: ", B527)</f>
        <v>Conceitos: Lajes</v>
      </c>
      <c r="O527" s="37" t="str">
        <f>_xlfn.CONCAT(C527," ")</f>
        <v xml:space="preserve">IfcElement </v>
      </c>
      <c r="P527" s="37" t="str">
        <f>_xlfn.CONCAT(D527," ")</f>
        <v xml:space="preserve">IfcBuiltElement </v>
      </c>
      <c r="Q527" s="65" t="str">
        <f>_xlfn.CONCAT(E527," ")</f>
        <v xml:space="preserve">IfcSlab </v>
      </c>
      <c r="R527" s="63" t="str">
        <f>_xlfn.CONCAT(F527, )</f>
        <v>IfcSlabTypeEnum</v>
      </c>
      <c r="S527" s="63" t="str">
        <f>_xlfn.CONCAT(G527, )</f>
        <v>FLOOR</v>
      </c>
      <c r="T527" s="37" t="str">
        <f>_xlfn.CONCAT(SUBSTITUTE(N527, "null", " ")," ",SUBSTITUTE(O527, "null", " ")," ",SUBSTITUTE(P527, "null", " ")," ",SUBSTITUTE(Q527, "null", " ")," ", SUBSTITUTE(R527, "null", " ")," ", SUBSTITUTE(S527, "null", " "))</f>
        <v>Conceitos: Lajes IfcElement  IfcBuiltElement  IfcSlab  IfcSlabTypeEnum FLOOR</v>
      </c>
      <c r="U527" s="37" t="str">
        <f>_xlfn.CONCAT("Consultar  ",V527)</f>
        <v>Consultar  -</v>
      </c>
      <c r="V527" s="64" t="s">
        <v>27</v>
      </c>
      <c r="W527" s="64" t="s">
        <v>27</v>
      </c>
      <c r="X527" s="72" t="str">
        <f>_xlfn.CONCAT("IFC4X3ADD2-key_",A527)</f>
        <v>IFC4X3ADD2-key_49</v>
      </c>
    </row>
    <row r="528" spans="1:24" ht="7.8" customHeight="1" x14ac:dyDescent="0.15">
      <c r="A528" s="68">
        <v>50</v>
      </c>
      <c r="B528" s="69" t="s">
        <v>159</v>
      </c>
      <c r="C528" s="69" t="s">
        <v>81</v>
      </c>
      <c r="D528" s="69" t="s">
        <v>107</v>
      </c>
      <c r="E528" s="70" t="s">
        <v>160</v>
      </c>
      <c r="F528" s="70" t="s">
        <v>161</v>
      </c>
      <c r="G528" s="70" t="s">
        <v>165</v>
      </c>
      <c r="H528" s="42" t="s">
        <v>3</v>
      </c>
      <c r="I528" s="42" t="s">
        <v>3</v>
      </c>
      <c r="J528" s="41" t="s">
        <v>3</v>
      </c>
      <c r="K528" s="41" t="s">
        <v>3</v>
      </c>
      <c r="L528" s="41" t="s">
        <v>3</v>
      </c>
      <c r="M528" s="41" t="str">
        <f t="shared" si="8"/>
        <v>IfcSlabTypeEnum  some  LANDING</v>
      </c>
      <c r="N528" s="37" t="str">
        <f>_xlfn.CONCAT("Conceitos: ", B528)</f>
        <v>Conceitos: Lajes</v>
      </c>
      <c r="O528" s="37" t="str">
        <f>_xlfn.CONCAT(C528," ")</f>
        <v xml:space="preserve">IfcElement </v>
      </c>
      <c r="P528" s="37" t="str">
        <f>_xlfn.CONCAT(D528," ")</f>
        <v xml:space="preserve">IfcBuiltElement </v>
      </c>
      <c r="Q528" s="65" t="str">
        <f>_xlfn.CONCAT(E528," ")</f>
        <v xml:space="preserve">IfcSlab </v>
      </c>
      <c r="R528" s="63" t="str">
        <f>_xlfn.CONCAT(F528, )</f>
        <v>IfcSlabTypeEnum</v>
      </c>
      <c r="S528" s="63" t="str">
        <f>_xlfn.CONCAT(G528, )</f>
        <v>LANDING</v>
      </c>
      <c r="T528" s="37" t="str">
        <f>_xlfn.CONCAT(SUBSTITUTE(N528, "null", " ")," ",SUBSTITUTE(O528, "null", " ")," ",SUBSTITUTE(P528, "null", " ")," ",SUBSTITUTE(Q528, "null", " ")," ", SUBSTITUTE(R528, "null", " ")," ", SUBSTITUTE(S528, "null", " "))</f>
        <v>Conceitos: Lajes IfcElement  IfcBuiltElement  IfcSlab  IfcSlabTypeEnum LANDING</v>
      </c>
      <c r="U528" s="37" t="str">
        <f>_xlfn.CONCAT("Consultar  ",V528)</f>
        <v>Consultar  -</v>
      </c>
      <c r="V528" s="64" t="s">
        <v>27</v>
      </c>
      <c r="W528" s="64" t="s">
        <v>27</v>
      </c>
      <c r="X528" s="72" t="str">
        <f>_xlfn.CONCAT("IFC4X3ADD2-key_",A528)</f>
        <v>IFC4X3ADD2-key_50</v>
      </c>
    </row>
    <row r="529" spans="1:24" ht="7.8" customHeight="1" x14ac:dyDescent="0.15">
      <c r="A529" s="68">
        <v>51</v>
      </c>
      <c r="B529" s="69" t="s">
        <v>159</v>
      </c>
      <c r="C529" s="69" t="s">
        <v>81</v>
      </c>
      <c r="D529" s="69" t="s">
        <v>107</v>
      </c>
      <c r="E529" s="70" t="s">
        <v>160</v>
      </c>
      <c r="F529" s="70" t="s">
        <v>161</v>
      </c>
      <c r="G529" s="70" t="s">
        <v>166</v>
      </c>
      <c r="H529" s="42" t="s">
        <v>3</v>
      </c>
      <c r="I529" s="42" t="s">
        <v>3</v>
      </c>
      <c r="J529" s="41" t="s">
        <v>3</v>
      </c>
      <c r="K529" s="41" t="s">
        <v>3</v>
      </c>
      <c r="L529" s="41" t="s">
        <v>3</v>
      </c>
      <c r="M529" s="41" t="str">
        <f t="shared" si="8"/>
        <v>IfcSlabTypeEnum  some  ROOF</v>
      </c>
      <c r="N529" s="37" t="str">
        <f>_xlfn.CONCAT("Conceitos: ", B529)</f>
        <v>Conceitos: Lajes</v>
      </c>
      <c r="O529" s="37" t="str">
        <f>_xlfn.CONCAT(C529," ")</f>
        <v xml:space="preserve">IfcElement </v>
      </c>
      <c r="P529" s="37" t="str">
        <f>_xlfn.CONCAT(D529," ")</f>
        <v xml:space="preserve">IfcBuiltElement </v>
      </c>
      <c r="Q529" s="65" t="str">
        <f>_xlfn.CONCAT(E529," ")</f>
        <v xml:space="preserve">IfcSlab </v>
      </c>
      <c r="R529" s="63" t="str">
        <f>_xlfn.CONCAT(F529, )</f>
        <v>IfcSlabTypeEnum</v>
      </c>
      <c r="S529" s="63" t="str">
        <f>_xlfn.CONCAT(G529, )</f>
        <v>ROOF</v>
      </c>
      <c r="T529" s="37" t="str">
        <f>_xlfn.CONCAT(SUBSTITUTE(N529, "null", " ")," ",SUBSTITUTE(O529, "null", " ")," ",SUBSTITUTE(P529, "null", " ")," ",SUBSTITUTE(Q529, "null", " ")," ", SUBSTITUTE(R529, "null", " ")," ", SUBSTITUTE(S529, "null", " "))</f>
        <v>Conceitos: Lajes IfcElement  IfcBuiltElement  IfcSlab  IfcSlabTypeEnum ROOF</v>
      </c>
      <c r="U529" s="37" t="str">
        <f>_xlfn.CONCAT("Consultar  ",V529)</f>
        <v>Consultar  -</v>
      </c>
      <c r="V529" s="64" t="s">
        <v>27</v>
      </c>
      <c r="W529" s="64" t="s">
        <v>27</v>
      </c>
      <c r="X529" s="72" t="str">
        <f>_xlfn.CONCAT("IFC4X3ADD2-key_",A529)</f>
        <v>IFC4X3ADD2-key_51</v>
      </c>
    </row>
    <row r="530" spans="1:24" ht="7.8" customHeight="1" x14ac:dyDescent="0.15">
      <c r="A530" s="68">
        <v>52</v>
      </c>
      <c r="B530" s="69" t="s">
        <v>159</v>
      </c>
      <c r="C530" s="69" t="s">
        <v>81</v>
      </c>
      <c r="D530" s="69" t="s">
        <v>107</v>
      </c>
      <c r="E530" s="70" t="s">
        <v>160</v>
      </c>
      <c r="F530" s="70" t="s">
        <v>161</v>
      </c>
      <c r="G530" s="70" t="s">
        <v>167</v>
      </c>
      <c r="H530" s="42" t="s">
        <v>3</v>
      </c>
      <c r="I530" s="42" t="s">
        <v>3</v>
      </c>
      <c r="J530" s="41" t="s">
        <v>3</v>
      </c>
      <c r="K530" s="41" t="s">
        <v>3</v>
      </c>
      <c r="L530" s="41" t="s">
        <v>3</v>
      </c>
      <c r="M530" s="41" t="str">
        <f t="shared" si="8"/>
        <v>IfcSlabTypeEnum  some  TRACKSLAB</v>
      </c>
      <c r="N530" s="37" t="str">
        <f>_xlfn.CONCAT("Conceitos: ", B530)</f>
        <v>Conceitos: Lajes</v>
      </c>
      <c r="O530" s="37" t="str">
        <f>_xlfn.CONCAT(C530," ")</f>
        <v xml:space="preserve">IfcElement </v>
      </c>
      <c r="P530" s="37" t="str">
        <f>_xlfn.CONCAT(D530," ")</f>
        <v xml:space="preserve">IfcBuiltElement </v>
      </c>
      <c r="Q530" s="65" t="str">
        <f>_xlfn.CONCAT(E530," ")</f>
        <v xml:space="preserve">IfcSlab </v>
      </c>
      <c r="R530" s="63" t="str">
        <f>_xlfn.CONCAT(F530, )</f>
        <v>IfcSlabTypeEnum</v>
      </c>
      <c r="S530" s="63" t="str">
        <f>_xlfn.CONCAT(G530, )</f>
        <v>TRACKSLAB</v>
      </c>
      <c r="T530" s="37" t="str">
        <f>_xlfn.CONCAT(SUBSTITUTE(N530, "null", " ")," ",SUBSTITUTE(O530, "null", " ")," ",SUBSTITUTE(P530, "null", " ")," ",SUBSTITUTE(Q530, "null", " ")," ", SUBSTITUTE(R530, "null", " ")," ", SUBSTITUTE(S530, "null", " "))</f>
        <v>Conceitos: Lajes IfcElement  IfcBuiltElement  IfcSlab  IfcSlabTypeEnum TRACKSLAB</v>
      </c>
      <c r="U530" s="37" t="str">
        <f>_xlfn.CONCAT("Consultar  ",V530)</f>
        <v>Consultar  -</v>
      </c>
      <c r="V530" s="64" t="s">
        <v>27</v>
      </c>
      <c r="W530" s="64" t="s">
        <v>27</v>
      </c>
      <c r="X530" s="72" t="str">
        <f>_xlfn.CONCAT("IFC4X3ADD2-key_",A530)</f>
        <v>IFC4X3ADD2-key_52</v>
      </c>
    </row>
    <row r="531" spans="1:24" ht="7.8" customHeight="1" x14ac:dyDescent="0.15">
      <c r="A531" s="68">
        <v>53</v>
      </c>
      <c r="B531" s="69" t="s">
        <v>159</v>
      </c>
      <c r="C531" s="69" t="s">
        <v>81</v>
      </c>
      <c r="D531" s="69" t="s">
        <v>107</v>
      </c>
      <c r="E531" s="70" t="s">
        <v>160</v>
      </c>
      <c r="F531" s="70" t="s">
        <v>161</v>
      </c>
      <c r="G531" s="70" t="s">
        <v>168</v>
      </c>
      <c r="H531" s="42" t="s">
        <v>3</v>
      </c>
      <c r="I531" s="42" t="s">
        <v>3</v>
      </c>
      <c r="J531" s="41" t="s">
        <v>3</v>
      </c>
      <c r="K531" s="41" t="s">
        <v>3</v>
      </c>
      <c r="L531" s="41" t="s">
        <v>3</v>
      </c>
      <c r="M531" s="41" t="str">
        <f t="shared" si="8"/>
        <v>IfcSlabTypeEnum  some  WEARING</v>
      </c>
      <c r="N531" s="37" t="str">
        <f>_xlfn.CONCAT("Conceitos: ", B531)</f>
        <v>Conceitos: Lajes</v>
      </c>
      <c r="O531" s="37" t="str">
        <f>_xlfn.CONCAT(C531," ")</f>
        <v xml:space="preserve">IfcElement </v>
      </c>
      <c r="P531" s="37" t="str">
        <f>_xlfn.CONCAT(D531," ")</f>
        <v xml:space="preserve">IfcBuiltElement </v>
      </c>
      <c r="Q531" s="65" t="str">
        <f>_xlfn.CONCAT(E531," ")</f>
        <v xml:space="preserve">IfcSlab </v>
      </c>
      <c r="R531" s="63" t="str">
        <f>_xlfn.CONCAT(F531, )</f>
        <v>IfcSlabTypeEnum</v>
      </c>
      <c r="S531" s="63" t="str">
        <f>_xlfn.CONCAT(G531, )</f>
        <v>WEARING</v>
      </c>
      <c r="T531" s="37" t="str">
        <f>_xlfn.CONCAT(SUBSTITUTE(N531, "null", " ")," ",SUBSTITUTE(O531, "null", " ")," ",SUBSTITUTE(P531, "null", " ")," ",SUBSTITUTE(Q531, "null", " ")," ", SUBSTITUTE(R531, "null", " ")," ", SUBSTITUTE(S531, "null", " "))</f>
        <v>Conceitos: Lajes IfcElement  IfcBuiltElement  IfcSlab  IfcSlabTypeEnum WEARING</v>
      </c>
      <c r="U531" s="37" t="str">
        <f>_xlfn.CONCAT("Consultar  ",V531)</f>
        <v>Consultar  -</v>
      </c>
      <c r="V531" s="64" t="s">
        <v>27</v>
      </c>
      <c r="W531" s="64" t="s">
        <v>27</v>
      </c>
      <c r="X531" s="72" t="str">
        <f>_xlfn.CONCAT("IFC4X3ADD2-key_",A531)</f>
        <v>IFC4X3ADD2-key_53</v>
      </c>
    </row>
    <row r="532" spans="1:24" ht="7.8" customHeight="1" x14ac:dyDescent="0.15">
      <c r="A532" s="68">
        <v>54</v>
      </c>
      <c r="B532" s="69" t="s">
        <v>169</v>
      </c>
      <c r="C532" s="69" t="s">
        <v>81</v>
      </c>
      <c r="D532" s="69" t="s">
        <v>107</v>
      </c>
      <c r="E532" s="70" t="s">
        <v>170</v>
      </c>
      <c r="F532" s="70" t="s">
        <v>171</v>
      </c>
      <c r="G532" s="70" t="s">
        <v>172</v>
      </c>
      <c r="H532" s="42" t="s">
        <v>3</v>
      </c>
      <c r="I532" s="42" t="s">
        <v>3</v>
      </c>
      <c r="J532" s="41" t="s">
        <v>3</v>
      </c>
      <c r="K532" s="41" t="s">
        <v>3</v>
      </c>
      <c r="L532" s="41" t="s">
        <v>3</v>
      </c>
      <c r="M532" s="41" t="str">
        <f t="shared" si="8"/>
        <v>IfcBeamTypeEnum  some  BEAM</v>
      </c>
      <c r="N532" s="37" t="str">
        <f>_xlfn.CONCAT("Conceitos: ", B532)</f>
        <v>Conceitos: Vigas</v>
      </c>
      <c r="O532" s="37" t="str">
        <f>_xlfn.CONCAT(C532," ")</f>
        <v xml:space="preserve">IfcElement </v>
      </c>
      <c r="P532" s="37" t="str">
        <f>_xlfn.CONCAT(D532," ")</f>
        <v xml:space="preserve">IfcBuiltElement </v>
      </c>
      <c r="Q532" s="65" t="str">
        <f>_xlfn.CONCAT(E532," ")</f>
        <v xml:space="preserve">IfcBeam </v>
      </c>
      <c r="R532" s="63" t="str">
        <f>_xlfn.CONCAT(F532, )</f>
        <v>IfcBeamTypeEnum</v>
      </c>
      <c r="S532" s="63" t="str">
        <f>_xlfn.CONCAT(G532, )</f>
        <v>BEAM</v>
      </c>
      <c r="T532" s="37" t="str">
        <f>_xlfn.CONCAT(SUBSTITUTE(N532, "null", " ")," ",SUBSTITUTE(O532, "null", " ")," ",SUBSTITUTE(P532, "null", " ")," ",SUBSTITUTE(Q532, "null", " ")," ", SUBSTITUTE(R532, "null", " ")," ", SUBSTITUTE(S532, "null", " "))</f>
        <v>Conceitos: Vigas IfcElement  IfcBuiltElement  IfcBeam  IfcBeamTypeEnum BEAM</v>
      </c>
      <c r="U532" s="37" t="str">
        <f>_xlfn.CONCAT("Consultar  ",V532)</f>
        <v>Consultar  -</v>
      </c>
      <c r="V532" s="64" t="s">
        <v>27</v>
      </c>
      <c r="W532" s="64" t="s">
        <v>27</v>
      </c>
      <c r="X532" s="72" t="str">
        <f>_xlfn.CONCAT("IFC4X3ADD2-key_",A532)</f>
        <v>IFC4X3ADD2-key_54</v>
      </c>
    </row>
    <row r="533" spans="1:24" ht="7.8" customHeight="1" x14ac:dyDescent="0.15">
      <c r="A533" s="68">
        <v>55</v>
      </c>
      <c r="B533" s="69" t="s">
        <v>169</v>
      </c>
      <c r="C533" s="69" t="s">
        <v>81</v>
      </c>
      <c r="D533" s="69" t="s">
        <v>107</v>
      </c>
      <c r="E533" s="70" t="s">
        <v>170</v>
      </c>
      <c r="F533" s="70" t="s">
        <v>171</v>
      </c>
      <c r="G533" s="70" t="s">
        <v>173</v>
      </c>
      <c r="H533" s="42" t="s">
        <v>3</v>
      </c>
      <c r="I533" s="42" t="s">
        <v>3</v>
      </c>
      <c r="J533" s="41" t="s">
        <v>3</v>
      </c>
      <c r="K533" s="41" t="s">
        <v>3</v>
      </c>
      <c r="L533" s="41" t="s">
        <v>3</v>
      </c>
      <c r="M533" s="41" t="str">
        <f t="shared" si="8"/>
        <v>IfcBeamTypeEnum  some  CORNICE</v>
      </c>
      <c r="N533" s="37" t="str">
        <f>_xlfn.CONCAT("Conceitos: ", B533)</f>
        <v>Conceitos: Vigas</v>
      </c>
      <c r="O533" s="37" t="str">
        <f>_xlfn.CONCAT(C533," ")</f>
        <v xml:space="preserve">IfcElement </v>
      </c>
      <c r="P533" s="37" t="str">
        <f>_xlfn.CONCAT(D533," ")</f>
        <v xml:space="preserve">IfcBuiltElement </v>
      </c>
      <c r="Q533" s="65" t="str">
        <f>_xlfn.CONCAT(E533," ")</f>
        <v xml:space="preserve">IfcBeam </v>
      </c>
      <c r="R533" s="63" t="str">
        <f>_xlfn.CONCAT(F533, )</f>
        <v>IfcBeamTypeEnum</v>
      </c>
      <c r="S533" s="63" t="str">
        <f>_xlfn.CONCAT(G533, )</f>
        <v>CORNICE</v>
      </c>
      <c r="T533" s="37" t="str">
        <f>_xlfn.CONCAT(SUBSTITUTE(N533, "null", " ")," ",SUBSTITUTE(O533, "null", " ")," ",SUBSTITUTE(P533, "null", " ")," ",SUBSTITUTE(Q533, "null", " ")," ", SUBSTITUTE(R533, "null", " ")," ", SUBSTITUTE(S533, "null", " "))</f>
        <v>Conceitos: Vigas IfcElement  IfcBuiltElement  IfcBeam  IfcBeamTypeEnum CORNICE</v>
      </c>
      <c r="U533" s="37" t="str">
        <f>_xlfn.CONCAT("Consultar  ",V533)</f>
        <v>Consultar  -</v>
      </c>
      <c r="V533" s="64" t="s">
        <v>27</v>
      </c>
      <c r="W533" s="64" t="s">
        <v>27</v>
      </c>
      <c r="X533" s="72" t="str">
        <f>_xlfn.CONCAT("IFC4X3ADD2-key_",A533)</f>
        <v>IFC4X3ADD2-key_55</v>
      </c>
    </row>
    <row r="534" spans="1:24" ht="7.8" customHeight="1" x14ac:dyDescent="0.15">
      <c r="A534" s="68">
        <v>56</v>
      </c>
      <c r="B534" s="69" t="s">
        <v>169</v>
      </c>
      <c r="C534" s="69" t="s">
        <v>81</v>
      </c>
      <c r="D534" s="69" t="s">
        <v>107</v>
      </c>
      <c r="E534" s="70" t="s">
        <v>170</v>
      </c>
      <c r="F534" s="70" t="s">
        <v>171</v>
      </c>
      <c r="G534" s="70" t="s">
        <v>174</v>
      </c>
      <c r="H534" s="42" t="s">
        <v>3</v>
      </c>
      <c r="I534" s="42" t="s">
        <v>3</v>
      </c>
      <c r="J534" s="41" t="s">
        <v>3</v>
      </c>
      <c r="K534" s="41" t="s">
        <v>3</v>
      </c>
      <c r="L534" s="41" t="s">
        <v>3</v>
      </c>
      <c r="M534" s="41" t="str">
        <f t="shared" si="8"/>
        <v>IfcBeamTypeEnum  some  DIAPHRAGM</v>
      </c>
      <c r="N534" s="37" t="str">
        <f>_xlfn.CONCAT("Conceitos: ", B534)</f>
        <v>Conceitos: Vigas</v>
      </c>
      <c r="O534" s="37" t="str">
        <f>_xlfn.CONCAT(C534," ")</f>
        <v xml:space="preserve">IfcElement </v>
      </c>
      <c r="P534" s="37" t="str">
        <f>_xlfn.CONCAT(D534," ")</f>
        <v xml:space="preserve">IfcBuiltElement </v>
      </c>
      <c r="Q534" s="65" t="str">
        <f>_xlfn.CONCAT(E534," ")</f>
        <v xml:space="preserve">IfcBeam </v>
      </c>
      <c r="R534" s="63" t="str">
        <f>_xlfn.CONCAT(F534, )</f>
        <v>IfcBeamTypeEnum</v>
      </c>
      <c r="S534" s="63" t="str">
        <f>_xlfn.CONCAT(G534, )</f>
        <v>DIAPHRAGM</v>
      </c>
      <c r="T534" s="37" t="str">
        <f>_xlfn.CONCAT(SUBSTITUTE(N534, "null", " ")," ",SUBSTITUTE(O534, "null", " ")," ",SUBSTITUTE(P534, "null", " ")," ",SUBSTITUTE(Q534, "null", " ")," ", SUBSTITUTE(R534, "null", " ")," ", SUBSTITUTE(S534, "null", " "))</f>
        <v>Conceitos: Vigas IfcElement  IfcBuiltElement  IfcBeam  IfcBeamTypeEnum DIAPHRAGM</v>
      </c>
      <c r="U534" s="37" t="str">
        <f>_xlfn.CONCAT("Consultar  ",V534)</f>
        <v>Consultar  -</v>
      </c>
      <c r="V534" s="64" t="s">
        <v>27</v>
      </c>
      <c r="W534" s="64" t="s">
        <v>27</v>
      </c>
      <c r="X534" s="72" t="str">
        <f>_xlfn.CONCAT("IFC4X3ADD2-key_",A534)</f>
        <v>IFC4X3ADD2-key_56</v>
      </c>
    </row>
    <row r="535" spans="1:24" ht="7.8" customHeight="1" x14ac:dyDescent="0.15">
      <c r="A535" s="68">
        <v>57</v>
      </c>
      <c r="B535" s="69" t="s">
        <v>169</v>
      </c>
      <c r="C535" s="69" t="s">
        <v>81</v>
      </c>
      <c r="D535" s="69" t="s">
        <v>107</v>
      </c>
      <c r="E535" s="70" t="s">
        <v>170</v>
      </c>
      <c r="F535" s="70" t="s">
        <v>171</v>
      </c>
      <c r="G535" s="70" t="s">
        <v>175</v>
      </c>
      <c r="H535" s="42" t="s">
        <v>3</v>
      </c>
      <c r="I535" s="42" t="s">
        <v>3</v>
      </c>
      <c r="J535" s="41" t="s">
        <v>3</v>
      </c>
      <c r="K535" s="41" t="s">
        <v>3</v>
      </c>
      <c r="L535" s="41" t="s">
        <v>3</v>
      </c>
      <c r="M535" s="41" t="str">
        <f t="shared" si="8"/>
        <v>IfcBeamTypeEnum  some  EDGEBEAM</v>
      </c>
      <c r="N535" s="37" t="str">
        <f>_xlfn.CONCAT("Conceitos: ", B535)</f>
        <v>Conceitos: Vigas</v>
      </c>
      <c r="O535" s="37" t="str">
        <f>_xlfn.CONCAT(C535," ")</f>
        <v xml:space="preserve">IfcElement </v>
      </c>
      <c r="P535" s="37" t="str">
        <f>_xlfn.CONCAT(D535," ")</f>
        <v xml:space="preserve">IfcBuiltElement </v>
      </c>
      <c r="Q535" s="65" t="str">
        <f>_xlfn.CONCAT(E535," ")</f>
        <v xml:space="preserve">IfcBeam </v>
      </c>
      <c r="R535" s="63" t="str">
        <f>_xlfn.CONCAT(F535, )</f>
        <v>IfcBeamTypeEnum</v>
      </c>
      <c r="S535" s="63" t="str">
        <f>_xlfn.CONCAT(G535, )</f>
        <v>EDGEBEAM</v>
      </c>
      <c r="T535" s="37" t="str">
        <f>_xlfn.CONCAT(SUBSTITUTE(N535, "null", " ")," ",SUBSTITUTE(O535, "null", " ")," ",SUBSTITUTE(P535, "null", " ")," ",SUBSTITUTE(Q535, "null", " ")," ", SUBSTITUTE(R535, "null", " ")," ", SUBSTITUTE(S535, "null", " "))</f>
        <v>Conceitos: Vigas IfcElement  IfcBuiltElement  IfcBeam  IfcBeamTypeEnum EDGEBEAM</v>
      </c>
      <c r="U535" s="37" t="str">
        <f>_xlfn.CONCAT("Consultar  ",V535)</f>
        <v>Consultar  -</v>
      </c>
      <c r="V535" s="64" t="s">
        <v>27</v>
      </c>
      <c r="W535" s="64" t="s">
        <v>27</v>
      </c>
      <c r="X535" s="72" t="str">
        <f>_xlfn.CONCAT("IFC4X3ADD2-key_",A535)</f>
        <v>IFC4X3ADD2-key_57</v>
      </c>
    </row>
    <row r="536" spans="1:24" ht="7.8" customHeight="1" x14ac:dyDescent="0.15">
      <c r="A536" s="68">
        <v>58</v>
      </c>
      <c r="B536" s="69" t="s">
        <v>169</v>
      </c>
      <c r="C536" s="69" t="s">
        <v>81</v>
      </c>
      <c r="D536" s="69" t="s">
        <v>107</v>
      </c>
      <c r="E536" s="70" t="s">
        <v>170</v>
      </c>
      <c r="F536" s="70" t="s">
        <v>171</v>
      </c>
      <c r="G536" s="70" t="s">
        <v>176</v>
      </c>
      <c r="H536" s="42" t="s">
        <v>3</v>
      </c>
      <c r="I536" s="42" t="s">
        <v>3</v>
      </c>
      <c r="J536" s="41" t="s">
        <v>3</v>
      </c>
      <c r="K536" s="41" t="s">
        <v>3</v>
      </c>
      <c r="L536" s="41" t="s">
        <v>3</v>
      </c>
      <c r="M536" s="41" t="str">
        <f t="shared" si="8"/>
        <v>IfcBeamTypeEnum  some  GIRDER_SEGMENT</v>
      </c>
      <c r="N536" s="37" t="str">
        <f>_xlfn.CONCAT("Conceitos: ", B536)</f>
        <v>Conceitos: Vigas</v>
      </c>
      <c r="O536" s="37" t="str">
        <f>_xlfn.CONCAT(C536," ")</f>
        <v xml:space="preserve">IfcElement </v>
      </c>
      <c r="P536" s="37" t="str">
        <f>_xlfn.CONCAT(D536," ")</f>
        <v xml:space="preserve">IfcBuiltElement </v>
      </c>
      <c r="Q536" s="65" t="str">
        <f>_xlfn.CONCAT(E536," ")</f>
        <v xml:space="preserve">IfcBeam </v>
      </c>
      <c r="R536" s="63" t="str">
        <f>_xlfn.CONCAT(F536, )</f>
        <v>IfcBeamTypeEnum</v>
      </c>
      <c r="S536" s="63" t="str">
        <f>_xlfn.CONCAT(G536, )</f>
        <v>GIRDER_SEGMENT</v>
      </c>
      <c r="T536" s="37" t="str">
        <f>_xlfn.CONCAT(SUBSTITUTE(N536, "null", " ")," ",SUBSTITUTE(O536, "null", " ")," ",SUBSTITUTE(P536, "null", " ")," ",SUBSTITUTE(Q536, "null", " ")," ", SUBSTITUTE(R536, "null", " ")," ", SUBSTITUTE(S536, "null", " "))</f>
        <v>Conceitos: Vigas IfcElement  IfcBuiltElement  IfcBeam  IfcBeamTypeEnum GIRDER_SEGMENT</v>
      </c>
      <c r="U536" s="37" t="str">
        <f>_xlfn.CONCAT("Consultar  ",V536)</f>
        <v>Consultar  -</v>
      </c>
      <c r="V536" s="64" t="s">
        <v>27</v>
      </c>
      <c r="W536" s="64" t="s">
        <v>27</v>
      </c>
      <c r="X536" s="72" t="str">
        <f>_xlfn.CONCAT("IFC4X3ADD2-key_",A536)</f>
        <v>IFC4X3ADD2-key_58</v>
      </c>
    </row>
    <row r="537" spans="1:24" ht="7.8" customHeight="1" x14ac:dyDescent="0.15">
      <c r="A537" s="68">
        <v>59</v>
      </c>
      <c r="B537" s="69" t="s">
        <v>169</v>
      </c>
      <c r="C537" s="69" t="s">
        <v>81</v>
      </c>
      <c r="D537" s="69" t="s">
        <v>107</v>
      </c>
      <c r="E537" s="70" t="s">
        <v>170</v>
      </c>
      <c r="F537" s="70" t="s">
        <v>171</v>
      </c>
      <c r="G537" s="70" t="s">
        <v>177</v>
      </c>
      <c r="H537" s="42" t="s">
        <v>3</v>
      </c>
      <c r="I537" s="42" t="s">
        <v>3</v>
      </c>
      <c r="J537" s="41" t="s">
        <v>3</v>
      </c>
      <c r="K537" s="41" t="s">
        <v>3</v>
      </c>
      <c r="L537" s="41" t="s">
        <v>3</v>
      </c>
      <c r="M537" s="41" t="str">
        <f t="shared" si="8"/>
        <v>IfcBeamTypeEnum  some  HATSTONE</v>
      </c>
      <c r="N537" s="37" t="str">
        <f>_xlfn.CONCAT("Conceitos: ", B537)</f>
        <v>Conceitos: Vigas</v>
      </c>
      <c r="O537" s="37" t="str">
        <f>_xlfn.CONCAT(C537," ")</f>
        <v xml:space="preserve">IfcElement </v>
      </c>
      <c r="P537" s="37" t="str">
        <f>_xlfn.CONCAT(D537," ")</f>
        <v xml:space="preserve">IfcBuiltElement </v>
      </c>
      <c r="Q537" s="65" t="str">
        <f>_xlfn.CONCAT(E537," ")</f>
        <v xml:space="preserve">IfcBeam </v>
      </c>
      <c r="R537" s="63" t="str">
        <f>_xlfn.CONCAT(F537, )</f>
        <v>IfcBeamTypeEnum</v>
      </c>
      <c r="S537" s="63" t="str">
        <f>_xlfn.CONCAT(G537, )</f>
        <v>HATSTONE</v>
      </c>
      <c r="T537" s="37" t="str">
        <f>_xlfn.CONCAT(SUBSTITUTE(N537, "null", " ")," ",SUBSTITUTE(O537, "null", " ")," ",SUBSTITUTE(P537, "null", " ")," ",SUBSTITUTE(Q537, "null", " ")," ", SUBSTITUTE(R537, "null", " ")," ", SUBSTITUTE(S537, "null", " "))</f>
        <v>Conceitos: Vigas IfcElement  IfcBuiltElement  IfcBeam  IfcBeamTypeEnum HATSTONE</v>
      </c>
      <c r="U537" s="37" t="str">
        <f>_xlfn.CONCAT("Consultar  ",V537)</f>
        <v>Consultar  -</v>
      </c>
      <c r="V537" s="64" t="s">
        <v>27</v>
      </c>
      <c r="W537" s="64" t="s">
        <v>27</v>
      </c>
      <c r="X537" s="72" t="str">
        <f>_xlfn.CONCAT("IFC4X3ADD2-key_",A537)</f>
        <v>IFC4X3ADD2-key_59</v>
      </c>
    </row>
    <row r="538" spans="1:24" ht="7.8" customHeight="1" x14ac:dyDescent="0.15">
      <c r="A538" s="68">
        <v>60</v>
      </c>
      <c r="B538" s="69" t="s">
        <v>169</v>
      </c>
      <c r="C538" s="69" t="s">
        <v>81</v>
      </c>
      <c r="D538" s="69" t="s">
        <v>107</v>
      </c>
      <c r="E538" s="70" t="s">
        <v>170</v>
      </c>
      <c r="F538" s="70" t="s">
        <v>171</v>
      </c>
      <c r="G538" s="70" t="s">
        <v>178</v>
      </c>
      <c r="H538" s="42" t="s">
        <v>3</v>
      </c>
      <c r="I538" s="42" t="s">
        <v>3</v>
      </c>
      <c r="J538" s="41" t="s">
        <v>3</v>
      </c>
      <c r="K538" s="41" t="s">
        <v>3</v>
      </c>
      <c r="L538" s="41" t="s">
        <v>3</v>
      </c>
      <c r="M538" s="41" t="str">
        <f t="shared" si="8"/>
        <v>IfcBeamTypeEnum  some  HOLLOWCORE</v>
      </c>
      <c r="N538" s="37" t="str">
        <f>_xlfn.CONCAT("Conceitos: ", B538)</f>
        <v>Conceitos: Vigas</v>
      </c>
      <c r="O538" s="37" t="str">
        <f>_xlfn.CONCAT(C538," ")</f>
        <v xml:space="preserve">IfcElement </v>
      </c>
      <c r="P538" s="37" t="str">
        <f>_xlfn.CONCAT(D538," ")</f>
        <v xml:space="preserve">IfcBuiltElement </v>
      </c>
      <c r="Q538" s="65" t="str">
        <f>_xlfn.CONCAT(E538," ")</f>
        <v xml:space="preserve">IfcBeam </v>
      </c>
      <c r="R538" s="63" t="str">
        <f>_xlfn.CONCAT(F538, )</f>
        <v>IfcBeamTypeEnum</v>
      </c>
      <c r="S538" s="63" t="str">
        <f>_xlfn.CONCAT(G538, )</f>
        <v>HOLLOWCORE</v>
      </c>
      <c r="T538" s="37" t="str">
        <f>_xlfn.CONCAT(SUBSTITUTE(N538, "null", " ")," ",SUBSTITUTE(O538, "null", " ")," ",SUBSTITUTE(P538, "null", " ")," ",SUBSTITUTE(Q538, "null", " ")," ", SUBSTITUTE(R538, "null", " ")," ", SUBSTITUTE(S538, "null", " "))</f>
        <v>Conceitos: Vigas IfcElement  IfcBuiltElement  IfcBeam  IfcBeamTypeEnum HOLLOWCORE</v>
      </c>
      <c r="U538" s="37" t="str">
        <f>_xlfn.CONCAT("Consultar  ",V538)</f>
        <v>Consultar  -</v>
      </c>
      <c r="V538" s="64" t="s">
        <v>27</v>
      </c>
      <c r="W538" s="64" t="s">
        <v>27</v>
      </c>
      <c r="X538" s="72" t="str">
        <f>_xlfn.CONCAT("IFC4X3ADD2-key_",A538)</f>
        <v>IFC4X3ADD2-key_60</v>
      </c>
    </row>
    <row r="539" spans="1:24" ht="7.8" customHeight="1" x14ac:dyDescent="0.15">
      <c r="A539" s="68">
        <v>61</v>
      </c>
      <c r="B539" s="69" t="s">
        <v>169</v>
      </c>
      <c r="C539" s="69" t="s">
        <v>81</v>
      </c>
      <c r="D539" s="69" t="s">
        <v>107</v>
      </c>
      <c r="E539" s="70" t="s">
        <v>170</v>
      </c>
      <c r="F539" s="70" t="s">
        <v>171</v>
      </c>
      <c r="G539" s="70" t="s">
        <v>179</v>
      </c>
      <c r="H539" s="42" t="s">
        <v>3</v>
      </c>
      <c r="I539" s="42" t="s">
        <v>3</v>
      </c>
      <c r="J539" s="41" t="s">
        <v>3</v>
      </c>
      <c r="K539" s="41" t="s">
        <v>3</v>
      </c>
      <c r="L539" s="41" t="s">
        <v>3</v>
      </c>
      <c r="M539" s="41" t="str">
        <f t="shared" si="8"/>
        <v>IfcBeamTypeEnum  some  JOIST</v>
      </c>
      <c r="N539" s="37" t="str">
        <f>_xlfn.CONCAT("Conceitos: ", B539)</f>
        <v>Conceitos: Vigas</v>
      </c>
      <c r="O539" s="37" t="str">
        <f>_xlfn.CONCAT(C539," ")</f>
        <v xml:space="preserve">IfcElement </v>
      </c>
      <c r="P539" s="37" t="str">
        <f>_xlfn.CONCAT(D539," ")</f>
        <v xml:space="preserve">IfcBuiltElement </v>
      </c>
      <c r="Q539" s="65" t="str">
        <f>_xlfn.CONCAT(E539," ")</f>
        <v xml:space="preserve">IfcBeam </v>
      </c>
      <c r="R539" s="63" t="str">
        <f>_xlfn.CONCAT(F539, )</f>
        <v>IfcBeamTypeEnum</v>
      </c>
      <c r="S539" s="63" t="str">
        <f>_xlfn.CONCAT(G539, )</f>
        <v>JOIST</v>
      </c>
      <c r="T539" s="37" t="str">
        <f>_xlfn.CONCAT(SUBSTITUTE(N539, "null", " ")," ",SUBSTITUTE(O539, "null", " ")," ",SUBSTITUTE(P539, "null", " ")," ",SUBSTITUTE(Q539, "null", " ")," ", SUBSTITUTE(R539, "null", " ")," ", SUBSTITUTE(S539, "null", " "))</f>
        <v>Conceitos: Vigas IfcElement  IfcBuiltElement  IfcBeam  IfcBeamTypeEnum JOIST</v>
      </c>
      <c r="U539" s="37" t="str">
        <f>_xlfn.CONCAT("Consultar  ",V539)</f>
        <v>Consultar  -</v>
      </c>
      <c r="V539" s="64" t="s">
        <v>27</v>
      </c>
      <c r="W539" s="64" t="s">
        <v>27</v>
      </c>
      <c r="X539" s="72" t="str">
        <f>_xlfn.CONCAT("IFC4X3ADD2-key_",A539)</f>
        <v>IFC4X3ADD2-key_61</v>
      </c>
    </row>
    <row r="540" spans="1:24" ht="7.8" customHeight="1" x14ac:dyDescent="0.15">
      <c r="A540" s="68">
        <v>62</v>
      </c>
      <c r="B540" s="69" t="s">
        <v>169</v>
      </c>
      <c r="C540" s="69" t="s">
        <v>81</v>
      </c>
      <c r="D540" s="69" t="s">
        <v>107</v>
      </c>
      <c r="E540" s="70" t="s">
        <v>170</v>
      </c>
      <c r="F540" s="70" t="s">
        <v>171</v>
      </c>
      <c r="G540" s="70" t="s">
        <v>180</v>
      </c>
      <c r="H540" s="42" t="s">
        <v>3</v>
      </c>
      <c r="I540" s="42" t="s">
        <v>3</v>
      </c>
      <c r="J540" s="41" t="s">
        <v>3</v>
      </c>
      <c r="K540" s="41" t="s">
        <v>3</v>
      </c>
      <c r="L540" s="41" t="s">
        <v>3</v>
      </c>
      <c r="M540" s="41" t="str">
        <f t="shared" si="8"/>
        <v>IfcBeamTypeEnum  some  LINTEL</v>
      </c>
      <c r="N540" s="37" t="str">
        <f>_xlfn.CONCAT("Conceitos: ", B540)</f>
        <v>Conceitos: Vigas</v>
      </c>
      <c r="O540" s="37" t="str">
        <f>_xlfn.CONCAT(C540," ")</f>
        <v xml:space="preserve">IfcElement </v>
      </c>
      <c r="P540" s="37" t="str">
        <f>_xlfn.CONCAT(D540," ")</f>
        <v xml:space="preserve">IfcBuiltElement </v>
      </c>
      <c r="Q540" s="65" t="str">
        <f>_xlfn.CONCAT(E540," ")</f>
        <v xml:space="preserve">IfcBeam </v>
      </c>
      <c r="R540" s="63" t="str">
        <f>_xlfn.CONCAT(F540, )</f>
        <v>IfcBeamTypeEnum</v>
      </c>
      <c r="S540" s="63" t="str">
        <f>_xlfn.CONCAT(G540, )</f>
        <v>LINTEL</v>
      </c>
      <c r="T540" s="37" t="str">
        <f>_xlfn.CONCAT(SUBSTITUTE(N540, "null", " ")," ",SUBSTITUTE(O540, "null", " ")," ",SUBSTITUTE(P540, "null", " ")," ",SUBSTITUTE(Q540, "null", " ")," ", SUBSTITUTE(R540, "null", " ")," ", SUBSTITUTE(S540, "null", " "))</f>
        <v>Conceitos: Vigas IfcElement  IfcBuiltElement  IfcBeam  IfcBeamTypeEnum LINTEL</v>
      </c>
      <c r="U540" s="37" t="str">
        <f>_xlfn.CONCAT("Consultar  ",V540)</f>
        <v>Consultar  -</v>
      </c>
      <c r="V540" s="64" t="s">
        <v>27</v>
      </c>
      <c r="W540" s="64" t="s">
        <v>27</v>
      </c>
      <c r="X540" s="72" t="str">
        <f>_xlfn.CONCAT("IFC4X3ADD2-key_",A540)</f>
        <v>IFC4X3ADD2-key_62</v>
      </c>
    </row>
    <row r="541" spans="1:24" ht="7.8" customHeight="1" x14ac:dyDescent="0.15">
      <c r="A541" s="68">
        <v>63</v>
      </c>
      <c r="B541" s="69" t="s">
        <v>169</v>
      </c>
      <c r="C541" s="69" t="s">
        <v>81</v>
      </c>
      <c r="D541" s="69" t="s">
        <v>107</v>
      </c>
      <c r="E541" s="70" t="s">
        <v>170</v>
      </c>
      <c r="F541" s="70" t="s">
        <v>171</v>
      </c>
      <c r="G541" s="70" t="s">
        <v>181</v>
      </c>
      <c r="H541" s="42" t="s">
        <v>3</v>
      </c>
      <c r="I541" s="42" t="s">
        <v>3</v>
      </c>
      <c r="J541" s="41" t="s">
        <v>3</v>
      </c>
      <c r="K541" s="41" t="s">
        <v>3</v>
      </c>
      <c r="L541" s="41" t="s">
        <v>3</v>
      </c>
      <c r="M541" s="41" t="str">
        <f t="shared" si="8"/>
        <v>IfcBeamTypeEnum  some  PIERCAP</v>
      </c>
      <c r="N541" s="37" t="str">
        <f>_xlfn.CONCAT("Conceitos: ", B541)</f>
        <v>Conceitos: Vigas</v>
      </c>
      <c r="O541" s="37" t="str">
        <f>_xlfn.CONCAT(C541," ")</f>
        <v xml:space="preserve">IfcElement </v>
      </c>
      <c r="P541" s="37" t="str">
        <f>_xlfn.CONCAT(D541," ")</f>
        <v xml:space="preserve">IfcBuiltElement </v>
      </c>
      <c r="Q541" s="65" t="str">
        <f>_xlfn.CONCAT(E541," ")</f>
        <v xml:space="preserve">IfcBeam </v>
      </c>
      <c r="R541" s="63" t="str">
        <f>_xlfn.CONCAT(F541, )</f>
        <v>IfcBeamTypeEnum</v>
      </c>
      <c r="S541" s="63" t="str">
        <f>_xlfn.CONCAT(G541, )</f>
        <v>PIERCAP</v>
      </c>
      <c r="T541" s="37" t="str">
        <f>_xlfn.CONCAT(SUBSTITUTE(N541, "null", " ")," ",SUBSTITUTE(O541, "null", " ")," ",SUBSTITUTE(P541, "null", " ")," ",SUBSTITUTE(Q541, "null", " ")," ", SUBSTITUTE(R541, "null", " ")," ", SUBSTITUTE(S541, "null", " "))</f>
        <v>Conceitos: Vigas IfcElement  IfcBuiltElement  IfcBeam  IfcBeamTypeEnum PIERCAP</v>
      </c>
      <c r="U541" s="37" t="str">
        <f>_xlfn.CONCAT("Consultar  ",V541)</f>
        <v>Consultar  -</v>
      </c>
      <c r="V541" s="64" t="s">
        <v>27</v>
      </c>
      <c r="W541" s="64" t="s">
        <v>27</v>
      </c>
      <c r="X541" s="72" t="str">
        <f>_xlfn.CONCAT("IFC4X3ADD2-key_",A541)</f>
        <v>IFC4X3ADD2-key_63</v>
      </c>
    </row>
    <row r="542" spans="1:24" ht="7.8" customHeight="1" x14ac:dyDescent="0.15">
      <c r="A542" s="68">
        <v>64</v>
      </c>
      <c r="B542" s="69" t="s">
        <v>169</v>
      </c>
      <c r="C542" s="69" t="s">
        <v>81</v>
      </c>
      <c r="D542" s="69" t="s">
        <v>107</v>
      </c>
      <c r="E542" s="70" t="s">
        <v>170</v>
      </c>
      <c r="F542" s="70" t="s">
        <v>171</v>
      </c>
      <c r="G542" s="70" t="s">
        <v>182</v>
      </c>
      <c r="H542" s="42" t="s">
        <v>3</v>
      </c>
      <c r="I542" s="42" t="s">
        <v>3</v>
      </c>
      <c r="J542" s="41" t="s">
        <v>3</v>
      </c>
      <c r="K542" s="41" t="s">
        <v>3</v>
      </c>
      <c r="L542" s="41" t="s">
        <v>3</v>
      </c>
      <c r="M542" s="41" t="str">
        <f t="shared" si="8"/>
        <v>IfcBeamTypeEnum  some  SPANDREL</v>
      </c>
      <c r="N542" s="37" t="str">
        <f>_xlfn.CONCAT("Conceitos: ", B542)</f>
        <v>Conceitos: Vigas</v>
      </c>
      <c r="O542" s="37" t="str">
        <f>_xlfn.CONCAT(C542," ")</f>
        <v xml:space="preserve">IfcElement </v>
      </c>
      <c r="P542" s="37" t="str">
        <f>_xlfn.CONCAT(D542," ")</f>
        <v xml:space="preserve">IfcBuiltElement </v>
      </c>
      <c r="Q542" s="65" t="str">
        <f>_xlfn.CONCAT(E542," ")</f>
        <v xml:space="preserve">IfcBeam </v>
      </c>
      <c r="R542" s="63" t="str">
        <f>_xlfn.CONCAT(F542, )</f>
        <v>IfcBeamTypeEnum</v>
      </c>
      <c r="S542" s="63" t="str">
        <f>_xlfn.CONCAT(G542, )</f>
        <v>SPANDREL</v>
      </c>
      <c r="T542" s="37" t="str">
        <f>_xlfn.CONCAT(SUBSTITUTE(N542, "null", " ")," ",SUBSTITUTE(O542, "null", " ")," ",SUBSTITUTE(P542, "null", " ")," ",SUBSTITUTE(Q542, "null", " ")," ", SUBSTITUTE(R542, "null", " ")," ", SUBSTITUTE(S542, "null", " "))</f>
        <v>Conceitos: Vigas IfcElement  IfcBuiltElement  IfcBeam  IfcBeamTypeEnum SPANDREL</v>
      </c>
      <c r="U542" s="37" t="str">
        <f>_xlfn.CONCAT("Consultar  ",V542)</f>
        <v>Consultar  -</v>
      </c>
      <c r="V542" s="64" t="s">
        <v>27</v>
      </c>
      <c r="W542" s="64" t="s">
        <v>27</v>
      </c>
      <c r="X542" s="72" t="str">
        <f>_xlfn.CONCAT("IFC4X3ADD2-key_",A542)</f>
        <v>IFC4X3ADD2-key_64</v>
      </c>
    </row>
    <row r="543" spans="1:24" ht="7.8" customHeight="1" x14ac:dyDescent="0.15">
      <c r="A543" s="68">
        <v>65</v>
      </c>
      <c r="B543" s="69" t="s">
        <v>169</v>
      </c>
      <c r="C543" s="69" t="s">
        <v>81</v>
      </c>
      <c r="D543" s="69" t="s">
        <v>107</v>
      </c>
      <c r="E543" s="70" t="s">
        <v>170</v>
      </c>
      <c r="F543" s="70" t="s">
        <v>171</v>
      </c>
      <c r="G543" s="70" t="s">
        <v>183</v>
      </c>
      <c r="H543" s="42" t="s">
        <v>3</v>
      </c>
      <c r="I543" s="42" t="s">
        <v>3</v>
      </c>
      <c r="J543" s="41" t="s">
        <v>3</v>
      </c>
      <c r="K543" s="41" t="s">
        <v>3</v>
      </c>
      <c r="L543" s="41" t="s">
        <v>3</v>
      </c>
      <c r="M543" s="41" t="str">
        <f t="shared" si="8"/>
        <v>IfcBeamTypeEnum  some  T_BEAM</v>
      </c>
      <c r="N543" s="37" t="str">
        <f>_xlfn.CONCAT("Conceitos: ", B543)</f>
        <v>Conceitos: Vigas</v>
      </c>
      <c r="O543" s="37" t="str">
        <f>_xlfn.CONCAT(C543," ")</f>
        <v xml:space="preserve">IfcElement </v>
      </c>
      <c r="P543" s="37" t="str">
        <f>_xlfn.CONCAT(D543," ")</f>
        <v xml:space="preserve">IfcBuiltElement </v>
      </c>
      <c r="Q543" s="65" t="str">
        <f>_xlfn.CONCAT(E543," ")</f>
        <v xml:space="preserve">IfcBeam </v>
      </c>
      <c r="R543" s="63" t="str">
        <f>_xlfn.CONCAT(F543, )</f>
        <v>IfcBeamTypeEnum</v>
      </c>
      <c r="S543" s="63" t="str">
        <f>_xlfn.CONCAT(G543, )</f>
        <v>T_BEAM</v>
      </c>
      <c r="T543" s="37" t="str">
        <f>_xlfn.CONCAT(SUBSTITUTE(N543, "null", " ")," ",SUBSTITUTE(O543, "null", " ")," ",SUBSTITUTE(P543, "null", " ")," ",SUBSTITUTE(Q543, "null", " ")," ", SUBSTITUTE(R543, "null", " ")," ", SUBSTITUTE(S543, "null", " "))</f>
        <v>Conceitos: Vigas IfcElement  IfcBuiltElement  IfcBeam  IfcBeamTypeEnum T_BEAM</v>
      </c>
      <c r="U543" s="37" t="str">
        <f>_xlfn.CONCAT("Consultar  ",V543)</f>
        <v>Consultar  -</v>
      </c>
      <c r="V543" s="64" t="s">
        <v>27</v>
      </c>
      <c r="W543" s="64" t="s">
        <v>27</v>
      </c>
      <c r="X543" s="72" t="str">
        <f>_xlfn.CONCAT("IFC4X3ADD2-key_",A543)</f>
        <v>IFC4X3ADD2-key_65</v>
      </c>
    </row>
    <row r="544" spans="1:24" ht="7.8" customHeight="1" x14ac:dyDescent="0.15">
      <c r="A544" s="68">
        <v>66</v>
      </c>
      <c r="B544" s="69" t="s">
        <v>184</v>
      </c>
      <c r="C544" s="69" t="s">
        <v>81</v>
      </c>
      <c r="D544" s="69" t="s">
        <v>107</v>
      </c>
      <c r="E544" s="70" t="s">
        <v>185</v>
      </c>
      <c r="F544" s="70" t="s">
        <v>186</v>
      </c>
      <c r="G544" s="70" t="s">
        <v>187</v>
      </c>
      <c r="H544" s="42" t="s">
        <v>3</v>
      </c>
      <c r="I544" s="42" t="s">
        <v>3</v>
      </c>
      <c r="J544" s="41" t="s">
        <v>3</v>
      </c>
      <c r="K544" s="41" t="s">
        <v>3</v>
      </c>
      <c r="L544" s="41" t="s">
        <v>3</v>
      </c>
      <c r="M544" s="41" t="str">
        <f t="shared" si="8"/>
        <v>IfcColumnTypeEnum  some  COLUMN</v>
      </c>
      <c r="N544" s="37" t="str">
        <f>_xlfn.CONCAT("Conceitos: ", B544)</f>
        <v>Conceitos: Colunas</v>
      </c>
      <c r="O544" s="37" t="str">
        <f>_xlfn.CONCAT(C544," ")</f>
        <v xml:space="preserve">IfcElement </v>
      </c>
      <c r="P544" s="37" t="str">
        <f>_xlfn.CONCAT(D544," ")</f>
        <v xml:space="preserve">IfcBuiltElement </v>
      </c>
      <c r="Q544" s="65" t="str">
        <f>_xlfn.CONCAT(E544," ")</f>
        <v xml:space="preserve">IfcColumn </v>
      </c>
      <c r="R544" s="63" t="str">
        <f>_xlfn.CONCAT(F544, )</f>
        <v>IfcColumnTypeEnum</v>
      </c>
      <c r="S544" s="63" t="str">
        <f>_xlfn.CONCAT(G544, )</f>
        <v>COLUMN</v>
      </c>
      <c r="T544" s="37" t="str">
        <f>_xlfn.CONCAT(SUBSTITUTE(N544, "null", " ")," ",SUBSTITUTE(O544, "null", " ")," ",SUBSTITUTE(P544, "null", " ")," ",SUBSTITUTE(Q544, "null", " ")," ", SUBSTITUTE(R544, "null", " ")," ", SUBSTITUTE(S544, "null", " "))</f>
        <v>Conceitos: Colunas IfcElement  IfcBuiltElement  IfcColumn  IfcColumnTypeEnum COLUMN</v>
      </c>
      <c r="U544" s="37" t="str">
        <f>_xlfn.CONCAT("Consultar  ",V544)</f>
        <v>Consultar  -</v>
      </c>
      <c r="V544" s="64" t="s">
        <v>27</v>
      </c>
      <c r="W544" s="64" t="s">
        <v>27</v>
      </c>
      <c r="X544" s="72" t="str">
        <f>_xlfn.CONCAT("IFC4X3ADD2-key_",A544)</f>
        <v>IFC4X3ADD2-key_66</v>
      </c>
    </row>
    <row r="545" spans="1:24" ht="7.8" customHeight="1" x14ac:dyDescent="0.15">
      <c r="A545" s="68">
        <v>67</v>
      </c>
      <c r="B545" s="69" t="s">
        <v>184</v>
      </c>
      <c r="C545" s="69" t="s">
        <v>81</v>
      </c>
      <c r="D545" s="69" t="s">
        <v>107</v>
      </c>
      <c r="E545" s="70" t="s">
        <v>185</v>
      </c>
      <c r="F545" s="70" t="s">
        <v>186</v>
      </c>
      <c r="G545" s="70" t="s">
        <v>188</v>
      </c>
      <c r="H545" s="42" t="s">
        <v>3</v>
      </c>
      <c r="I545" s="42" t="s">
        <v>3</v>
      </c>
      <c r="J545" s="41" t="s">
        <v>3</v>
      </c>
      <c r="K545" s="41" t="s">
        <v>3</v>
      </c>
      <c r="L545" s="41" t="s">
        <v>3</v>
      </c>
      <c r="M545" s="41" t="str">
        <f t="shared" si="8"/>
        <v>IfcColumnTypeEnum  some  PIERSTEM</v>
      </c>
      <c r="N545" s="37" t="str">
        <f>_xlfn.CONCAT("Conceitos: ", B545)</f>
        <v>Conceitos: Colunas</v>
      </c>
      <c r="O545" s="37" t="str">
        <f>_xlfn.CONCAT(C545," ")</f>
        <v xml:space="preserve">IfcElement </v>
      </c>
      <c r="P545" s="37" t="str">
        <f>_xlfn.CONCAT(D545," ")</f>
        <v xml:space="preserve">IfcBuiltElement </v>
      </c>
      <c r="Q545" s="65" t="str">
        <f>_xlfn.CONCAT(E545," ")</f>
        <v xml:space="preserve">IfcColumn </v>
      </c>
      <c r="R545" s="63" t="str">
        <f>_xlfn.CONCAT(F545, )</f>
        <v>IfcColumnTypeEnum</v>
      </c>
      <c r="S545" s="63" t="str">
        <f>_xlfn.CONCAT(G545, )</f>
        <v>PIERSTEM</v>
      </c>
      <c r="T545" s="37" t="str">
        <f>_xlfn.CONCAT(SUBSTITUTE(N545, "null", " ")," ",SUBSTITUTE(O545, "null", " ")," ",SUBSTITUTE(P545, "null", " ")," ",SUBSTITUTE(Q545, "null", " ")," ", SUBSTITUTE(R545, "null", " ")," ", SUBSTITUTE(S545, "null", " "))</f>
        <v>Conceitos: Colunas IfcElement  IfcBuiltElement  IfcColumn  IfcColumnTypeEnum PIERSTEM</v>
      </c>
      <c r="U545" s="37" t="str">
        <f>_xlfn.CONCAT("Consultar  ",V545)</f>
        <v>Consultar  -</v>
      </c>
      <c r="V545" s="64" t="s">
        <v>27</v>
      </c>
      <c r="W545" s="64" t="s">
        <v>27</v>
      </c>
      <c r="X545" s="72" t="str">
        <f>_xlfn.CONCAT("IFC4X3ADD2-key_",A545)</f>
        <v>IFC4X3ADD2-key_67</v>
      </c>
    </row>
    <row r="546" spans="1:24" ht="7.8" customHeight="1" x14ac:dyDescent="0.15">
      <c r="A546" s="68">
        <v>68</v>
      </c>
      <c r="B546" s="69" t="s">
        <v>184</v>
      </c>
      <c r="C546" s="69" t="s">
        <v>81</v>
      </c>
      <c r="D546" s="69" t="s">
        <v>107</v>
      </c>
      <c r="E546" s="70" t="s">
        <v>185</v>
      </c>
      <c r="F546" s="70" t="s">
        <v>186</v>
      </c>
      <c r="G546" s="70" t="s">
        <v>189</v>
      </c>
      <c r="H546" s="42" t="s">
        <v>3</v>
      </c>
      <c r="I546" s="42" t="s">
        <v>3</v>
      </c>
      <c r="J546" s="41" t="s">
        <v>3</v>
      </c>
      <c r="K546" s="41" t="s">
        <v>3</v>
      </c>
      <c r="L546" s="41" t="s">
        <v>3</v>
      </c>
      <c r="M546" s="41" t="str">
        <f t="shared" si="8"/>
        <v>IfcColumnTypeEnum  some  PIERSTEM_SEGMENT</v>
      </c>
      <c r="N546" s="37" t="str">
        <f>_xlfn.CONCAT("Conceitos: ", B546)</f>
        <v>Conceitos: Colunas</v>
      </c>
      <c r="O546" s="37" t="str">
        <f>_xlfn.CONCAT(C546," ")</f>
        <v xml:space="preserve">IfcElement </v>
      </c>
      <c r="P546" s="37" t="str">
        <f>_xlfn.CONCAT(D546," ")</f>
        <v xml:space="preserve">IfcBuiltElement </v>
      </c>
      <c r="Q546" s="65" t="str">
        <f>_xlfn.CONCAT(E546," ")</f>
        <v xml:space="preserve">IfcColumn </v>
      </c>
      <c r="R546" s="63" t="str">
        <f>_xlfn.CONCAT(F546, )</f>
        <v>IfcColumnTypeEnum</v>
      </c>
      <c r="S546" s="63" t="str">
        <f>_xlfn.CONCAT(G546, )</f>
        <v>PIERSTEM_SEGMENT</v>
      </c>
      <c r="T546" s="37" t="str">
        <f>_xlfn.CONCAT(SUBSTITUTE(N546, "null", " ")," ",SUBSTITUTE(O546, "null", " ")," ",SUBSTITUTE(P546, "null", " ")," ",SUBSTITUTE(Q546, "null", " ")," ", SUBSTITUTE(R546, "null", " ")," ", SUBSTITUTE(S546, "null", " "))</f>
        <v>Conceitos: Colunas IfcElement  IfcBuiltElement  IfcColumn  IfcColumnTypeEnum PIERSTEM_SEGMENT</v>
      </c>
      <c r="U546" s="37" t="str">
        <f>_xlfn.CONCAT("Consultar  ",V546)</f>
        <v>Consultar  -</v>
      </c>
      <c r="V546" s="64" t="s">
        <v>27</v>
      </c>
      <c r="W546" s="64" t="s">
        <v>27</v>
      </c>
      <c r="X546" s="72" t="str">
        <f>_xlfn.CONCAT("IFC4X3ADD2-key_",A546)</f>
        <v>IFC4X3ADD2-key_68</v>
      </c>
    </row>
    <row r="547" spans="1:24" ht="7.8" customHeight="1" x14ac:dyDescent="0.15">
      <c r="A547" s="68">
        <v>69</v>
      </c>
      <c r="B547" s="69" t="s">
        <v>184</v>
      </c>
      <c r="C547" s="69" t="s">
        <v>81</v>
      </c>
      <c r="D547" s="69" t="s">
        <v>107</v>
      </c>
      <c r="E547" s="70" t="s">
        <v>185</v>
      </c>
      <c r="F547" s="70" t="s">
        <v>186</v>
      </c>
      <c r="G547" s="70" t="s">
        <v>190</v>
      </c>
      <c r="H547" s="42" t="s">
        <v>3</v>
      </c>
      <c r="I547" s="42" t="s">
        <v>3</v>
      </c>
      <c r="J547" s="41" t="s">
        <v>3</v>
      </c>
      <c r="K547" s="41" t="s">
        <v>3</v>
      </c>
      <c r="L547" s="41" t="s">
        <v>3</v>
      </c>
      <c r="M547" s="41" t="str">
        <f t="shared" si="8"/>
        <v>IfcColumnTypeEnum  some  PILASTER</v>
      </c>
      <c r="N547" s="37" t="str">
        <f>_xlfn.CONCAT("Conceitos: ", B547)</f>
        <v>Conceitos: Colunas</v>
      </c>
      <c r="O547" s="37" t="str">
        <f>_xlfn.CONCAT(C547," ")</f>
        <v xml:space="preserve">IfcElement </v>
      </c>
      <c r="P547" s="37" t="str">
        <f>_xlfn.CONCAT(D547," ")</f>
        <v xml:space="preserve">IfcBuiltElement </v>
      </c>
      <c r="Q547" s="65" t="str">
        <f>_xlfn.CONCAT(E547," ")</f>
        <v xml:space="preserve">IfcColumn </v>
      </c>
      <c r="R547" s="63" t="str">
        <f>_xlfn.CONCAT(F547, )</f>
        <v>IfcColumnTypeEnum</v>
      </c>
      <c r="S547" s="63" t="str">
        <f>_xlfn.CONCAT(G547, )</f>
        <v>PILASTER</v>
      </c>
      <c r="T547" s="37" t="str">
        <f>_xlfn.CONCAT(SUBSTITUTE(N547, "null", " ")," ",SUBSTITUTE(O547, "null", " ")," ",SUBSTITUTE(P547, "null", " ")," ",SUBSTITUTE(Q547, "null", " ")," ", SUBSTITUTE(R547, "null", " ")," ", SUBSTITUTE(S547, "null", " "))</f>
        <v>Conceitos: Colunas IfcElement  IfcBuiltElement  IfcColumn  IfcColumnTypeEnum PILASTER</v>
      </c>
      <c r="U547" s="37" t="str">
        <f>_xlfn.CONCAT("Consultar  ",V547)</f>
        <v>Consultar  -</v>
      </c>
      <c r="V547" s="64" t="s">
        <v>27</v>
      </c>
      <c r="W547" s="64" t="s">
        <v>27</v>
      </c>
      <c r="X547" s="72" t="str">
        <f>_xlfn.CONCAT("IFC4X3ADD2-key_",A547)</f>
        <v>IFC4X3ADD2-key_69</v>
      </c>
    </row>
    <row r="548" spans="1:24" ht="7.8" customHeight="1" x14ac:dyDescent="0.15">
      <c r="A548" s="68">
        <v>70</v>
      </c>
      <c r="B548" s="69" t="s">
        <v>184</v>
      </c>
      <c r="C548" s="69" t="s">
        <v>81</v>
      </c>
      <c r="D548" s="69" t="s">
        <v>107</v>
      </c>
      <c r="E548" s="70" t="s">
        <v>185</v>
      </c>
      <c r="F548" s="70" t="s">
        <v>186</v>
      </c>
      <c r="G548" s="70" t="s">
        <v>191</v>
      </c>
      <c r="H548" s="42" t="s">
        <v>3</v>
      </c>
      <c r="I548" s="42" t="s">
        <v>3</v>
      </c>
      <c r="J548" s="41" t="s">
        <v>3</v>
      </c>
      <c r="K548" s="41" t="s">
        <v>3</v>
      </c>
      <c r="L548" s="41" t="s">
        <v>3</v>
      </c>
      <c r="M548" s="41" t="str">
        <f t="shared" si="8"/>
        <v>IfcColumnTypeEnum  some  STANDCOLUMN</v>
      </c>
      <c r="N548" s="37" t="str">
        <f>_xlfn.CONCAT("Conceitos: ", B548)</f>
        <v>Conceitos: Colunas</v>
      </c>
      <c r="O548" s="37" t="str">
        <f>_xlfn.CONCAT(C548," ")</f>
        <v xml:space="preserve">IfcElement </v>
      </c>
      <c r="P548" s="37" t="str">
        <f>_xlfn.CONCAT(D548," ")</f>
        <v xml:space="preserve">IfcBuiltElement </v>
      </c>
      <c r="Q548" s="65" t="str">
        <f>_xlfn.CONCAT(E548," ")</f>
        <v xml:space="preserve">IfcColumn </v>
      </c>
      <c r="R548" s="63" t="str">
        <f>_xlfn.CONCAT(F548, )</f>
        <v>IfcColumnTypeEnum</v>
      </c>
      <c r="S548" s="63" t="str">
        <f>_xlfn.CONCAT(G548, )</f>
        <v>STANDCOLUMN</v>
      </c>
      <c r="T548" s="37" t="str">
        <f>_xlfn.CONCAT(SUBSTITUTE(N548, "null", " ")," ",SUBSTITUTE(O548, "null", " ")," ",SUBSTITUTE(P548, "null", " ")," ",SUBSTITUTE(Q548, "null", " ")," ", SUBSTITUTE(R548, "null", " ")," ", SUBSTITUTE(S548, "null", " "))</f>
        <v>Conceitos: Colunas IfcElement  IfcBuiltElement  IfcColumn  IfcColumnTypeEnum STANDCOLUMN</v>
      </c>
      <c r="U548" s="37" t="str">
        <f>_xlfn.CONCAT("Consultar  ",V548)</f>
        <v>Consultar  -</v>
      </c>
      <c r="V548" s="64" t="s">
        <v>27</v>
      </c>
      <c r="W548" s="64" t="s">
        <v>27</v>
      </c>
      <c r="X548" s="72" t="str">
        <f>_xlfn.CONCAT("IFC4X3ADD2-key_",A548)</f>
        <v>IFC4X3ADD2-key_70</v>
      </c>
    </row>
    <row r="549" spans="1:24" ht="7.8" customHeight="1" x14ac:dyDescent="0.15">
      <c r="A549" s="68">
        <v>71</v>
      </c>
      <c r="B549" s="69" t="s">
        <v>192</v>
      </c>
      <c r="C549" s="69" t="s">
        <v>81</v>
      </c>
      <c r="D549" s="69" t="s">
        <v>107</v>
      </c>
      <c r="E549" s="70" t="s">
        <v>193</v>
      </c>
      <c r="F549" s="70" t="s">
        <v>194</v>
      </c>
      <c r="G549" s="70" t="s">
        <v>195</v>
      </c>
      <c r="H549" s="42" t="s">
        <v>3</v>
      </c>
      <c r="I549" s="42" t="s">
        <v>3</v>
      </c>
      <c r="J549" s="41" t="s">
        <v>3</v>
      </c>
      <c r="K549" s="41" t="s">
        <v>3</v>
      </c>
      <c r="L549" s="41" t="s">
        <v>3</v>
      </c>
      <c r="M549" s="41" t="str">
        <f t="shared" si="8"/>
        <v>IfcBearingTypeEnum  some  CYLINDRICAL</v>
      </c>
      <c r="N549" s="37" t="str">
        <f>_xlfn.CONCAT("Conceitos: ", B549)</f>
        <v>Conceitos: Aparelhos.de.Apoio</v>
      </c>
      <c r="O549" s="37" t="str">
        <f>_xlfn.CONCAT(C549," ")</f>
        <v xml:space="preserve">IfcElement </v>
      </c>
      <c r="P549" s="37" t="str">
        <f>_xlfn.CONCAT(D549," ")</f>
        <v xml:space="preserve">IfcBuiltElement </v>
      </c>
      <c r="Q549" s="65" t="str">
        <f>_xlfn.CONCAT(E549," ")</f>
        <v xml:space="preserve">IfcBearing </v>
      </c>
      <c r="R549" s="63" t="str">
        <f>_xlfn.CONCAT(F549, )</f>
        <v>IfcBearingTypeEnum</v>
      </c>
      <c r="S549" s="63" t="str">
        <f>_xlfn.CONCAT(G549, )</f>
        <v>CYLINDRICAL</v>
      </c>
      <c r="T549" s="37" t="str">
        <f>_xlfn.CONCAT(SUBSTITUTE(N549, "null", " ")," ",SUBSTITUTE(O549, "null", " ")," ",SUBSTITUTE(P549, "null", " ")," ",SUBSTITUTE(Q549, "null", " ")," ", SUBSTITUTE(R549, "null", " ")," ", SUBSTITUTE(S549, "null", " "))</f>
        <v>Conceitos: Aparelhos.de.Apoio IfcElement  IfcBuiltElement  IfcBearing  IfcBearingTypeEnum CYLINDRICAL</v>
      </c>
      <c r="U549" s="37" t="str">
        <f>_xlfn.CONCAT("Consultar  ",V549)</f>
        <v>Consultar  -</v>
      </c>
      <c r="V549" s="64" t="s">
        <v>27</v>
      </c>
      <c r="W549" s="64" t="s">
        <v>27</v>
      </c>
      <c r="X549" s="72" t="str">
        <f>_xlfn.CONCAT("IFC4X3ADD2-key_",A549)</f>
        <v>IFC4X3ADD2-key_71</v>
      </c>
    </row>
    <row r="550" spans="1:24" ht="7.8" customHeight="1" x14ac:dyDescent="0.15">
      <c r="A550" s="68">
        <v>72</v>
      </c>
      <c r="B550" s="69" t="s">
        <v>192</v>
      </c>
      <c r="C550" s="69" t="s">
        <v>81</v>
      </c>
      <c r="D550" s="69" t="s">
        <v>107</v>
      </c>
      <c r="E550" s="70" t="s">
        <v>193</v>
      </c>
      <c r="F550" s="70" t="s">
        <v>194</v>
      </c>
      <c r="G550" s="70" t="s">
        <v>196</v>
      </c>
      <c r="H550" s="42" t="s">
        <v>3</v>
      </c>
      <c r="I550" s="42" t="s">
        <v>3</v>
      </c>
      <c r="J550" s="41" t="s">
        <v>3</v>
      </c>
      <c r="K550" s="41" t="s">
        <v>3</v>
      </c>
      <c r="L550" s="41" t="s">
        <v>3</v>
      </c>
      <c r="M550" s="41" t="str">
        <f t="shared" si="8"/>
        <v>IfcBearingTypeEnum  some  DISK</v>
      </c>
      <c r="N550" s="37" t="str">
        <f>_xlfn.CONCAT("Conceitos: ", B550)</f>
        <v>Conceitos: Aparelhos.de.Apoio</v>
      </c>
      <c r="O550" s="37" t="str">
        <f>_xlfn.CONCAT(C550," ")</f>
        <v xml:space="preserve">IfcElement </v>
      </c>
      <c r="P550" s="37" t="str">
        <f>_xlfn.CONCAT(D550," ")</f>
        <v xml:space="preserve">IfcBuiltElement </v>
      </c>
      <c r="Q550" s="65" t="str">
        <f>_xlfn.CONCAT(E550," ")</f>
        <v xml:space="preserve">IfcBearing </v>
      </c>
      <c r="R550" s="63" t="str">
        <f>_xlfn.CONCAT(F550, )</f>
        <v>IfcBearingTypeEnum</v>
      </c>
      <c r="S550" s="63" t="str">
        <f>_xlfn.CONCAT(G550, )</f>
        <v>DISK</v>
      </c>
      <c r="T550" s="37" t="str">
        <f>_xlfn.CONCAT(SUBSTITUTE(N550, "null", " ")," ",SUBSTITUTE(O550, "null", " ")," ",SUBSTITUTE(P550, "null", " ")," ",SUBSTITUTE(Q550, "null", " ")," ", SUBSTITUTE(R550, "null", " ")," ", SUBSTITUTE(S550, "null", " "))</f>
        <v>Conceitos: Aparelhos.de.Apoio IfcElement  IfcBuiltElement  IfcBearing  IfcBearingTypeEnum DISK</v>
      </c>
      <c r="U550" s="37" t="str">
        <f>_xlfn.CONCAT("Consultar  ",V550)</f>
        <v>Consultar  -</v>
      </c>
      <c r="V550" s="64" t="s">
        <v>27</v>
      </c>
      <c r="W550" s="64" t="s">
        <v>27</v>
      </c>
      <c r="X550" s="72" t="str">
        <f>_xlfn.CONCAT("IFC4X3ADD2-key_",A550)</f>
        <v>IFC4X3ADD2-key_72</v>
      </c>
    </row>
    <row r="551" spans="1:24" ht="7.8" customHeight="1" x14ac:dyDescent="0.15">
      <c r="A551" s="68">
        <v>73</v>
      </c>
      <c r="B551" s="69" t="s">
        <v>192</v>
      </c>
      <c r="C551" s="69" t="s">
        <v>81</v>
      </c>
      <c r="D551" s="69" t="s">
        <v>107</v>
      </c>
      <c r="E551" s="70" t="s">
        <v>193</v>
      </c>
      <c r="F551" s="70" t="s">
        <v>194</v>
      </c>
      <c r="G551" s="70" t="s">
        <v>197</v>
      </c>
      <c r="H551" s="42" t="s">
        <v>3</v>
      </c>
      <c r="I551" s="42" t="s">
        <v>3</v>
      </c>
      <c r="J551" s="41" t="s">
        <v>3</v>
      </c>
      <c r="K551" s="41" t="s">
        <v>3</v>
      </c>
      <c r="L551" s="41" t="s">
        <v>3</v>
      </c>
      <c r="M551" s="41" t="str">
        <f t="shared" si="8"/>
        <v>IfcBearingTypeEnum  some  ELASTOMERIC</v>
      </c>
      <c r="N551" s="37" t="str">
        <f>_xlfn.CONCAT("Conceitos: ", B551)</f>
        <v>Conceitos: Aparelhos.de.Apoio</v>
      </c>
      <c r="O551" s="37" t="str">
        <f>_xlfn.CONCAT(C551," ")</f>
        <v xml:space="preserve">IfcElement </v>
      </c>
      <c r="P551" s="37" t="str">
        <f>_xlfn.CONCAT(D551," ")</f>
        <v xml:space="preserve">IfcBuiltElement </v>
      </c>
      <c r="Q551" s="65" t="str">
        <f>_xlfn.CONCAT(E551," ")</f>
        <v xml:space="preserve">IfcBearing </v>
      </c>
      <c r="R551" s="63" t="str">
        <f>_xlfn.CONCAT(F551, )</f>
        <v>IfcBearingTypeEnum</v>
      </c>
      <c r="S551" s="63" t="str">
        <f>_xlfn.CONCAT(G551, )</f>
        <v>ELASTOMERIC</v>
      </c>
      <c r="T551" s="37" t="str">
        <f>_xlfn.CONCAT(SUBSTITUTE(N551, "null", " ")," ",SUBSTITUTE(O551, "null", " ")," ",SUBSTITUTE(P551, "null", " ")," ",SUBSTITUTE(Q551, "null", " ")," ", SUBSTITUTE(R551, "null", " ")," ", SUBSTITUTE(S551, "null", " "))</f>
        <v>Conceitos: Aparelhos.de.Apoio IfcElement  IfcBuiltElement  IfcBearing  IfcBearingTypeEnum ELASTOMERIC</v>
      </c>
      <c r="U551" s="37" t="str">
        <f>_xlfn.CONCAT("Consultar  ",V551)</f>
        <v>Consultar  -</v>
      </c>
      <c r="V551" s="64" t="s">
        <v>27</v>
      </c>
      <c r="W551" s="64" t="s">
        <v>27</v>
      </c>
      <c r="X551" s="72" t="str">
        <f>_xlfn.CONCAT("IFC4X3ADD2-key_",A551)</f>
        <v>IFC4X3ADD2-key_73</v>
      </c>
    </row>
    <row r="552" spans="1:24" ht="7.8" customHeight="1" x14ac:dyDescent="0.15">
      <c r="A552" s="68">
        <v>74</v>
      </c>
      <c r="B552" s="69" t="s">
        <v>192</v>
      </c>
      <c r="C552" s="69" t="s">
        <v>81</v>
      </c>
      <c r="D552" s="69" t="s">
        <v>107</v>
      </c>
      <c r="E552" s="70" t="s">
        <v>193</v>
      </c>
      <c r="F552" s="70" t="s">
        <v>194</v>
      </c>
      <c r="G552" s="70" t="s">
        <v>198</v>
      </c>
      <c r="H552" s="42" t="s">
        <v>3</v>
      </c>
      <c r="I552" s="42" t="s">
        <v>3</v>
      </c>
      <c r="J552" s="41" t="s">
        <v>3</v>
      </c>
      <c r="K552" s="41" t="s">
        <v>3</v>
      </c>
      <c r="L552" s="41" t="s">
        <v>3</v>
      </c>
      <c r="M552" s="41" t="str">
        <f t="shared" si="8"/>
        <v>IfcBearingTypeEnum  some  GUIDE</v>
      </c>
      <c r="N552" s="37" t="str">
        <f>_xlfn.CONCAT("Conceitos: ", B552)</f>
        <v>Conceitos: Aparelhos.de.Apoio</v>
      </c>
      <c r="O552" s="37" t="str">
        <f>_xlfn.CONCAT(C552," ")</f>
        <v xml:space="preserve">IfcElement </v>
      </c>
      <c r="P552" s="37" t="str">
        <f>_xlfn.CONCAT(D552," ")</f>
        <v xml:space="preserve">IfcBuiltElement </v>
      </c>
      <c r="Q552" s="65" t="str">
        <f>_xlfn.CONCAT(E552," ")</f>
        <v xml:space="preserve">IfcBearing </v>
      </c>
      <c r="R552" s="63" t="str">
        <f>_xlfn.CONCAT(F552, )</f>
        <v>IfcBearingTypeEnum</v>
      </c>
      <c r="S552" s="63" t="str">
        <f>_xlfn.CONCAT(G552, )</f>
        <v>GUIDE</v>
      </c>
      <c r="T552" s="37" t="str">
        <f>_xlfn.CONCAT(SUBSTITUTE(N552, "null", " ")," ",SUBSTITUTE(O552, "null", " ")," ",SUBSTITUTE(P552, "null", " ")," ",SUBSTITUTE(Q552, "null", " ")," ", SUBSTITUTE(R552, "null", " ")," ", SUBSTITUTE(S552, "null", " "))</f>
        <v>Conceitos: Aparelhos.de.Apoio IfcElement  IfcBuiltElement  IfcBearing  IfcBearingTypeEnum GUIDE</v>
      </c>
      <c r="U552" s="37" t="str">
        <f>_xlfn.CONCAT("Consultar  ",V552)</f>
        <v>Consultar  -</v>
      </c>
      <c r="V552" s="64" t="s">
        <v>27</v>
      </c>
      <c r="W552" s="64" t="s">
        <v>27</v>
      </c>
      <c r="X552" s="72" t="str">
        <f>_xlfn.CONCAT("IFC4X3ADD2-key_",A552)</f>
        <v>IFC4X3ADD2-key_74</v>
      </c>
    </row>
    <row r="553" spans="1:24" ht="7.8" customHeight="1" x14ac:dyDescent="0.15">
      <c r="A553" s="68">
        <v>75</v>
      </c>
      <c r="B553" s="69" t="s">
        <v>192</v>
      </c>
      <c r="C553" s="69" t="s">
        <v>81</v>
      </c>
      <c r="D553" s="69" t="s">
        <v>107</v>
      </c>
      <c r="E553" s="70" t="s">
        <v>193</v>
      </c>
      <c r="F553" s="70" t="s">
        <v>194</v>
      </c>
      <c r="G553" s="70" t="s">
        <v>199</v>
      </c>
      <c r="H553" s="42" t="s">
        <v>3</v>
      </c>
      <c r="I553" s="42" t="s">
        <v>3</v>
      </c>
      <c r="J553" s="41" t="s">
        <v>3</v>
      </c>
      <c r="K553" s="41" t="s">
        <v>3</v>
      </c>
      <c r="L553" s="41" t="s">
        <v>3</v>
      </c>
      <c r="M553" s="41" t="str">
        <f t="shared" si="8"/>
        <v>IfcBearingTypeEnum  some  POT</v>
      </c>
      <c r="N553" s="37" t="str">
        <f>_xlfn.CONCAT("Conceitos: ", B553)</f>
        <v>Conceitos: Aparelhos.de.Apoio</v>
      </c>
      <c r="O553" s="37" t="str">
        <f>_xlfn.CONCAT(C553," ")</f>
        <v xml:space="preserve">IfcElement </v>
      </c>
      <c r="P553" s="37" t="str">
        <f>_xlfn.CONCAT(D553," ")</f>
        <v xml:space="preserve">IfcBuiltElement </v>
      </c>
      <c r="Q553" s="65" t="str">
        <f>_xlfn.CONCAT(E553," ")</f>
        <v xml:space="preserve">IfcBearing </v>
      </c>
      <c r="R553" s="63" t="str">
        <f>_xlfn.CONCAT(F553, )</f>
        <v>IfcBearingTypeEnum</v>
      </c>
      <c r="S553" s="63" t="str">
        <f>_xlfn.CONCAT(G553, )</f>
        <v>POT</v>
      </c>
      <c r="T553" s="37" t="str">
        <f>_xlfn.CONCAT(SUBSTITUTE(N553, "null", " ")," ",SUBSTITUTE(O553, "null", " ")," ",SUBSTITUTE(P553, "null", " ")," ",SUBSTITUTE(Q553, "null", " ")," ", SUBSTITUTE(R553, "null", " ")," ", SUBSTITUTE(S553, "null", " "))</f>
        <v>Conceitos: Aparelhos.de.Apoio IfcElement  IfcBuiltElement  IfcBearing  IfcBearingTypeEnum POT</v>
      </c>
      <c r="U553" s="37" t="str">
        <f>_xlfn.CONCAT("Consultar  ",V553)</f>
        <v>Consultar  -</v>
      </c>
      <c r="V553" s="64" t="s">
        <v>27</v>
      </c>
      <c r="W553" s="64" t="s">
        <v>27</v>
      </c>
      <c r="X553" s="72" t="str">
        <f>_xlfn.CONCAT("IFC4X3ADD2-key_",A553)</f>
        <v>IFC4X3ADD2-key_75</v>
      </c>
    </row>
    <row r="554" spans="1:24" ht="7.8" customHeight="1" x14ac:dyDescent="0.15">
      <c r="A554" s="68">
        <v>76</v>
      </c>
      <c r="B554" s="69" t="s">
        <v>192</v>
      </c>
      <c r="C554" s="69" t="s">
        <v>81</v>
      </c>
      <c r="D554" s="69" t="s">
        <v>107</v>
      </c>
      <c r="E554" s="70" t="s">
        <v>193</v>
      </c>
      <c r="F554" s="70" t="s">
        <v>194</v>
      </c>
      <c r="G554" s="70" t="s">
        <v>200</v>
      </c>
      <c r="H554" s="42" t="s">
        <v>3</v>
      </c>
      <c r="I554" s="42" t="s">
        <v>3</v>
      </c>
      <c r="J554" s="41" t="s">
        <v>3</v>
      </c>
      <c r="K554" s="41" t="s">
        <v>3</v>
      </c>
      <c r="L554" s="41" t="s">
        <v>3</v>
      </c>
      <c r="M554" s="41" t="str">
        <f t="shared" si="8"/>
        <v>IfcBearingTypeEnum  some  ROCKER</v>
      </c>
      <c r="N554" s="37" t="str">
        <f>_xlfn.CONCAT("Conceitos: ", B554)</f>
        <v>Conceitos: Aparelhos.de.Apoio</v>
      </c>
      <c r="O554" s="37" t="str">
        <f>_xlfn.CONCAT(C554," ")</f>
        <v xml:space="preserve">IfcElement </v>
      </c>
      <c r="P554" s="37" t="str">
        <f>_xlfn.CONCAT(D554," ")</f>
        <v xml:space="preserve">IfcBuiltElement </v>
      </c>
      <c r="Q554" s="65" t="str">
        <f>_xlfn.CONCAT(E554," ")</f>
        <v xml:space="preserve">IfcBearing </v>
      </c>
      <c r="R554" s="63" t="str">
        <f>_xlfn.CONCAT(F554, )</f>
        <v>IfcBearingTypeEnum</v>
      </c>
      <c r="S554" s="63" t="str">
        <f>_xlfn.CONCAT(G554, )</f>
        <v>ROCKER</v>
      </c>
      <c r="T554" s="37" t="str">
        <f>_xlfn.CONCAT(SUBSTITUTE(N554, "null", " ")," ",SUBSTITUTE(O554, "null", " ")," ",SUBSTITUTE(P554, "null", " ")," ",SUBSTITUTE(Q554, "null", " ")," ", SUBSTITUTE(R554, "null", " ")," ", SUBSTITUTE(S554, "null", " "))</f>
        <v>Conceitos: Aparelhos.de.Apoio IfcElement  IfcBuiltElement  IfcBearing  IfcBearingTypeEnum ROCKER</v>
      </c>
      <c r="U554" s="37" t="str">
        <f>_xlfn.CONCAT("Consultar  ",V554)</f>
        <v>Consultar  -</v>
      </c>
      <c r="V554" s="64" t="s">
        <v>27</v>
      </c>
      <c r="W554" s="64" t="s">
        <v>27</v>
      </c>
      <c r="X554" s="72" t="str">
        <f>_xlfn.CONCAT("IFC4X3ADD2-key_",A554)</f>
        <v>IFC4X3ADD2-key_76</v>
      </c>
    </row>
    <row r="555" spans="1:24" ht="7.8" customHeight="1" x14ac:dyDescent="0.15">
      <c r="A555" s="68">
        <v>77</v>
      </c>
      <c r="B555" s="69" t="s">
        <v>192</v>
      </c>
      <c r="C555" s="69" t="s">
        <v>81</v>
      </c>
      <c r="D555" s="69" t="s">
        <v>107</v>
      </c>
      <c r="E555" s="70" t="s">
        <v>193</v>
      </c>
      <c r="F555" s="70" t="s">
        <v>194</v>
      </c>
      <c r="G555" s="70" t="s">
        <v>201</v>
      </c>
      <c r="H555" s="42" t="s">
        <v>3</v>
      </c>
      <c r="I555" s="42" t="s">
        <v>3</v>
      </c>
      <c r="J555" s="41" t="s">
        <v>3</v>
      </c>
      <c r="K555" s="41" t="s">
        <v>3</v>
      </c>
      <c r="L555" s="41" t="s">
        <v>3</v>
      </c>
      <c r="M555" s="41" t="str">
        <f t="shared" si="8"/>
        <v>IfcBearingTypeEnum  some  ROLLER</v>
      </c>
      <c r="N555" s="37" t="str">
        <f>_xlfn.CONCAT("Conceitos: ", B555)</f>
        <v>Conceitos: Aparelhos.de.Apoio</v>
      </c>
      <c r="O555" s="37" t="str">
        <f>_xlfn.CONCAT(C555," ")</f>
        <v xml:space="preserve">IfcElement </v>
      </c>
      <c r="P555" s="37" t="str">
        <f>_xlfn.CONCAT(D555," ")</f>
        <v xml:space="preserve">IfcBuiltElement </v>
      </c>
      <c r="Q555" s="65" t="str">
        <f>_xlfn.CONCAT(E555," ")</f>
        <v xml:space="preserve">IfcBearing </v>
      </c>
      <c r="R555" s="63" t="str">
        <f>_xlfn.CONCAT(F555, )</f>
        <v>IfcBearingTypeEnum</v>
      </c>
      <c r="S555" s="63" t="str">
        <f>_xlfn.CONCAT(G555, )</f>
        <v>ROLLER</v>
      </c>
      <c r="T555" s="37" t="str">
        <f>_xlfn.CONCAT(SUBSTITUTE(N555, "null", " ")," ",SUBSTITUTE(O555, "null", " ")," ",SUBSTITUTE(P555, "null", " ")," ",SUBSTITUTE(Q555, "null", " ")," ", SUBSTITUTE(R555, "null", " ")," ", SUBSTITUTE(S555, "null", " "))</f>
        <v>Conceitos: Aparelhos.de.Apoio IfcElement  IfcBuiltElement  IfcBearing  IfcBearingTypeEnum ROLLER</v>
      </c>
      <c r="U555" s="37" t="str">
        <f>_xlfn.CONCAT("Consultar  ",V555)</f>
        <v>Consultar  -</v>
      </c>
      <c r="V555" s="64" t="s">
        <v>27</v>
      </c>
      <c r="W555" s="64" t="s">
        <v>27</v>
      </c>
      <c r="X555" s="72" t="str">
        <f>_xlfn.CONCAT("IFC4X3ADD2-key_",A555)</f>
        <v>IFC4X3ADD2-key_77</v>
      </c>
    </row>
    <row r="556" spans="1:24" ht="7.8" customHeight="1" x14ac:dyDescent="0.15">
      <c r="A556" s="68">
        <v>78</v>
      </c>
      <c r="B556" s="69" t="s">
        <v>192</v>
      </c>
      <c r="C556" s="69" t="s">
        <v>81</v>
      </c>
      <c r="D556" s="69" t="s">
        <v>107</v>
      </c>
      <c r="E556" s="70" t="s">
        <v>193</v>
      </c>
      <c r="F556" s="70" t="s">
        <v>194</v>
      </c>
      <c r="G556" s="70" t="s">
        <v>202</v>
      </c>
      <c r="H556" s="42" t="s">
        <v>3</v>
      </c>
      <c r="I556" s="42" t="s">
        <v>3</v>
      </c>
      <c r="J556" s="41" t="s">
        <v>3</v>
      </c>
      <c r="K556" s="41" t="s">
        <v>3</v>
      </c>
      <c r="L556" s="41" t="s">
        <v>3</v>
      </c>
      <c r="M556" s="41" t="str">
        <f t="shared" si="8"/>
        <v>IfcBearingTypeEnum  some  SPHERICAL</v>
      </c>
      <c r="N556" s="37" t="str">
        <f>_xlfn.CONCAT("Conceitos: ", B556)</f>
        <v>Conceitos: Aparelhos.de.Apoio</v>
      </c>
      <c r="O556" s="37" t="str">
        <f>_xlfn.CONCAT(C556," ")</f>
        <v xml:space="preserve">IfcElement </v>
      </c>
      <c r="P556" s="37" t="str">
        <f>_xlfn.CONCAT(D556," ")</f>
        <v xml:space="preserve">IfcBuiltElement </v>
      </c>
      <c r="Q556" s="65" t="str">
        <f>_xlfn.CONCAT(E556," ")</f>
        <v xml:space="preserve">IfcBearing </v>
      </c>
      <c r="R556" s="63" t="str">
        <f>_xlfn.CONCAT(F556, )</f>
        <v>IfcBearingTypeEnum</v>
      </c>
      <c r="S556" s="63" t="str">
        <f>_xlfn.CONCAT(G556, )</f>
        <v>SPHERICAL</v>
      </c>
      <c r="T556" s="37" t="str">
        <f>_xlfn.CONCAT(SUBSTITUTE(N556, "null", " ")," ",SUBSTITUTE(O556, "null", " ")," ",SUBSTITUTE(P556, "null", " ")," ",SUBSTITUTE(Q556, "null", " ")," ", SUBSTITUTE(R556, "null", " ")," ", SUBSTITUTE(S556, "null", " "))</f>
        <v>Conceitos: Aparelhos.de.Apoio IfcElement  IfcBuiltElement  IfcBearing  IfcBearingTypeEnum SPHERICAL</v>
      </c>
      <c r="U556" s="37" t="str">
        <f>_xlfn.CONCAT("Consultar  ",V556)</f>
        <v>Consultar  -</v>
      </c>
      <c r="V556" s="64" t="s">
        <v>27</v>
      </c>
      <c r="W556" s="64" t="s">
        <v>27</v>
      </c>
      <c r="X556" s="72" t="str">
        <f>_xlfn.CONCAT("IFC4X3ADD2-key_",A556)</f>
        <v>IFC4X3ADD2-key_78</v>
      </c>
    </row>
    <row r="557" spans="1:24" ht="7.8" customHeight="1" x14ac:dyDescent="0.15">
      <c r="A557" s="68">
        <v>79</v>
      </c>
      <c r="B557" s="69" t="s">
        <v>203</v>
      </c>
      <c r="C557" s="69" t="s">
        <v>81</v>
      </c>
      <c r="D557" s="69" t="s">
        <v>204</v>
      </c>
      <c r="E557" s="70" t="s">
        <v>205</v>
      </c>
      <c r="F557" s="70" t="s">
        <v>206</v>
      </c>
      <c r="G557" s="70" t="s">
        <v>207</v>
      </c>
      <c r="H557" s="42" t="s">
        <v>3</v>
      </c>
      <c r="I557" s="42" t="s">
        <v>3</v>
      </c>
      <c r="J557" s="41" t="s">
        <v>3</v>
      </c>
      <c r="K557" s="41" t="s">
        <v>3</v>
      </c>
      <c r="L557" s="41" t="s">
        <v>3</v>
      </c>
      <c r="M557" s="41" t="str">
        <f t="shared" si="8"/>
        <v>IfcBuildingElementPartTypeEnum  some  APRON</v>
      </c>
      <c r="N557" s="37" t="str">
        <f>_xlfn.CONCAT("Conceitos: ", B557)</f>
        <v>Conceitos: Partes.Construtivas</v>
      </c>
      <c r="O557" s="37" t="str">
        <f>_xlfn.CONCAT(C557," ")</f>
        <v xml:space="preserve">IfcElement </v>
      </c>
      <c r="P557" s="37" t="str">
        <f>_xlfn.CONCAT(D557," ")</f>
        <v xml:space="preserve">IfcElementComponent </v>
      </c>
      <c r="Q557" s="65" t="str">
        <f>_xlfn.CONCAT(E557," ")</f>
        <v xml:space="preserve">IfcBuildingElementPart </v>
      </c>
      <c r="R557" s="63" t="str">
        <f>_xlfn.CONCAT(F557, )</f>
        <v>IfcBuildingElementPartTypeEnum</v>
      </c>
      <c r="S557" s="63" t="str">
        <f>_xlfn.CONCAT(G557, )</f>
        <v>APRON</v>
      </c>
      <c r="T557" s="37" t="str">
        <f>_xlfn.CONCAT(SUBSTITUTE(N557, "null", " ")," ",SUBSTITUTE(O557, "null", " ")," ",SUBSTITUTE(P557, "null", " ")," ",SUBSTITUTE(Q557, "null", " ")," ", SUBSTITUTE(R557, "null", " ")," ", SUBSTITUTE(S557, "null", " "))</f>
        <v>Conceitos: Partes.Construtivas IfcElement  IfcElementComponent  IfcBuildingElementPart  IfcBuildingElementPartTypeEnum APRON</v>
      </c>
      <c r="U557" s="37" t="str">
        <f>_xlfn.CONCAT("Consultar  ",V557)</f>
        <v>Consultar  -</v>
      </c>
      <c r="V557" s="64" t="s">
        <v>27</v>
      </c>
      <c r="W557" s="64" t="s">
        <v>27</v>
      </c>
      <c r="X557" s="72" t="str">
        <f>_xlfn.CONCAT("IFC4X3ADD2-key_",A557)</f>
        <v>IFC4X3ADD2-key_79</v>
      </c>
    </row>
    <row r="558" spans="1:24" ht="7.8" customHeight="1" x14ac:dyDescent="0.15">
      <c r="A558" s="68">
        <v>80</v>
      </c>
      <c r="B558" s="69" t="s">
        <v>203</v>
      </c>
      <c r="C558" s="69" t="s">
        <v>81</v>
      </c>
      <c r="D558" s="69" t="s">
        <v>204</v>
      </c>
      <c r="E558" s="70" t="s">
        <v>205</v>
      </c>
      <c r="F558" s="70" t="s">
        <v>206</v>
      </c>
      <c r="G558" s="70" t="s">
        <v>208</v>
      </c>
      <c r="H558" s="42" t="s">
        <v>3</v>
      </c>
      <c r="I558" s="42" t="s">
        <v>3</v>
      </c>
      <c r="J558" s="41" t="s">
        <v>3</v>
      </c>
      <c r="K558" s="41" t="s">
        <v>3</v>
      </c>
      <c r="L558" s="41" t="s">
        <v>3</v>
      </c>
      <c r="M558" s="41" t="str">
        <f t="shared" si="8"/>
        <v>IfcBuildingElementPartTypeEnum  some  ARMOURUNIT</v>
      </c>
      <c r="N558" s="37" t="str">
        <f>_xlfn.CONCAT("Conceitos: ", B558)</f>
        <v>Conceitos: Partes.Construtivas</v>
      </c>
      <c r="O558" s="37" t="str">
        <f>_xlfn.CONCAT(C558," ")</f>
        <v xml:space="preserve">IfcElement </v>
      </c>
      <c r="P558" s="37" t="str">
        <f>_xlfn.CONCAT(D558," ")</f>
        <v xml:space="preserve">IfcElementComponent </v>
      </c>
      <c r="Q558" s="65" t="str">
        <f>_xlfn.CONCAT(E558," ")</f>
        <v xml:space="preserve">IfcBuildingElementPart </v>
      </c>
      <c r="R558" s="63" t="str">
        <f>_xlfn.CONCAT(F558, )</f>
        <v>IfcBuildingElementPartTypeEnum</v>
      </c>
      <c r="S558" s="63" t="str">
        <f>_xlfn.CONCAT(G558, )</f>
        <v>ARMOURUNIT</v>
      </c>
      <c r="T558" s="37" t="str">
        <f>_xlfn.CONCAT(SUBSTITUTE(N558, "null", " ")," ",SUBSTITUTE(O558, "null", " ")," ",SUBSTITUTE(P558, "null", " ")," ",SUBSTITUTE(Q558, "null", " ")," ", SUBSTITUTE(R558, "null", " ")," ", SUBSTITUTE(S558, "null", " "))</f>
        <v>Conceitos: Partes.Construtivas IfcElement  IfcElementComponent  IfcBuildingElementPart  IfcBuildingElementPartTypeEnum ARMOURUNIT</v>
      </c>
      <c r="U558" s="37" t="str">
        <f>_xlfn.CONCAT("Consultar  ",V558)</f>
        <v>Consultar  -</v>
      </c>
      <c r="V558" s="64" t="s">
        <v>27</v>
      </c>
      <c r="W558" s="64" t="s">
        <v>27</v>
      </c>
      <c r="X558" s="72" t="str">
        <f>_xlfn.CONCAT("IFC4X3ADD2-key_",A558)</f>
        <v>IFC4X3ADD2-key_80</v>
      </c>
    </row>
    <row r="559" spans="1:24" ht="7.8" customHeight="1" x14ac:dyDescent="0.15">
      <c r="A559" s="68">
        <v>81</v>
      </c>
      <c r="B559" s="69" t="s">
        <v>203</v>
      </c>
      <c r="C559" s="69" t="s">
        <v>81</v>
      </c>
      <c r="D559" s="69" t="s">
        <v>204</v>
      </c>
      <c r="E559" s="70" t="s">
        <v>205</v>
      </c>
      <c r="F559" s="70" t="s">
        <v>206</v>
      </c>
      <c r="G559" s="70" t="s">
        <v>209</v>
      </c>
      <c r="H559" s="42" t="s">
        <v>3</v>
      </c>
      <c r="I559" s="42" t="s">
        <v>3</v>
      </c>
      <c r="J559" s="41" t="s">
        <v>3</v>
      </c>
      <c r="K559" s="41" t="s">
        <v>3</v>
      </c>
      <c r="L559" s="41" t="s">
        <v>3</v>
      </c>
      <c r="M559" s="41" t="str">
        <f t="shared" si="8"/>
        <v>IfcBuildingElementPartTypeEnum  some  INSULATION</v>
      </c>
      <c r="N559" s="37" t="str">
        <f>_xlfn.CONCAT("Conceitos: ", B559)</f>
        <v>Conceitos: Partes.Construtivas</v>
      </c>
      <c r="O559" s="37" t="str">
        <f>_xlfn.CONCAT(C559," ")</f>
        <v xml:space="preserve">IfcElement </v>
      </c>
      <c r="P559" s="37" t="str">
        <f>_xlfn.CONCAT(D559," ")</f>
        <v xml:space="preserve">IfcElementComponent </v>
      </c>
      <c r="Q559" s="65" t="str">
        <f>_xlfn.CONCAT(E559," ")</f>
        <v xml:space="preserve">IfcBuildingElementPart </v>
      </c>
      <c r="R559" s="63" t="str">
        <f>_xlfn.CONCAT(F559, )</f>
        <v>IfcBuildingElementPartTypeEnum</v>
      </c>
      <c r="S559" s="63" t="str">
        <f>_xlfn.CONCAT(G559, )</f>
        <v>INSULATION</v>
      </c>
      <c r="T559" s="37" t="str">
        <f>_xlfn.CONCAT(SUBSTITUTE(N559, "null", " ")," ",SUBSTITUTE(O559, "null", " ")," ",SUBSTITUTE(P559, "null", " ")," ",SUBSTITUTE(Q559, "null", " ")," ", SUBSTITUTE(R559, "null", " ")," ", SUBSTITUTE(S559, "null", " "))</f>
        <v>Conceitos: Partes.Construtivas IfcElement  IfcElementComponent  IfcBuildingElementPart  IfcBuildingElementPartTypeEnum INSULATION</v>
      </c>
      <c r="U559" s="37" t="str">
        <f>_xlfn.CONCAT("Consultar  ",V559)</f>
        <v>Consultar  -</v>
      </c>
      <c r="V559" s="64" t="s">
        <v>27</v>
      </c>
      <c r="W559" s="64" t="s">
        <v>27</v>
      </c>
      <c r="X559" s="72" t="str">
        <f>_xlfn.CONCAT("IFC4X3ADD2-key_",A559)</f>
        <v>IFC4X3ADD2-key_81</v>
      </c>
    </row>
    <row r="560" spans="1:24" ht="7.8" customHeight="1" x14ac:dyDescent="0.15">
      <c r="A560" s="68">
        <v>82</v>
      </c>
      <c r="B560" s="69" t="s">
        <v>203</v>
      </c>
      <c r="C560" s="69" t="s">
        <v>81</v>
      </c>
      <c r="D560" s="69" t="s">
        <v>204</v>
      </c>
      <c r="E560" s="70" t="s">
        <v>205</v>
      </c>
      <c r="F560" s="70" t="s">
        <v>206</v>
      </c>
      <c r="G560" s="70" t="s">
        <v>210</v>
      </c>
      <c r="H560" s="42" t="s">
        <v>3</v>
      </c>
      <c r="I560" s="42" t="s">
        <v>3</v>
      </c>
      <c r="J560" s="41" t="s">
        <v>3</v>
      </c>
      <c r="K560" s="41" t="s">
        <v>3</v>
      </c>
      <c r="L560" s="41" t="s">
        <v>3</v>
      </c>
      <c r="M560" s="41" t="str">
        <f t="shared" si="8"/>
        <v>IfcBuildingElementPartTypeEnum  some  PRECASTPANEL</v>
      </c>
      <c r="N560" s="37" t="str">
        <f>_xlfn.CONCAT("Conceitos: ", B560)</f>
        <v>Conceitos: Partes.Construtivas</v>
      </c>
      <c r="O560" s="37" t="str">
        <f>_xlfn.CONCAT(C560," ")</f>
        <v xml:space="preserve">IfcElement </v>
      </c>
      <c r="P560" s="37" t="str">
        <f>_xlfn.CONCAT(D560," ")</f>
        <v xml:space="preserve">IfcElementComponent </v>
      </c>
      <c r="Q560" s="65" t="str">
        <f>_xlfn.CONCAT(E560," ")</f>
        <v xml:space="preserve">IfcBuildingElementPart </v>
      </c>
      <c r="R560" s="63" t="str">
        <f>_xlfn.CONCAT(F560, )</f>
        <v>IfcBuildingElementPartTypeEnum</v>
      </c>
      <c r="S560" s="63" t="str">
        <f>_xlfn.CONCAT(G560, )</f>
        <v>PRECASTPANEL</v>
      </c>
      <c r="T560" s="37" t="str">
        <f>_xlfn.CONCAT(SUBSTITUTE(N560, "null", " ")," ",SUBSTITUTE(O560, "null", " ")," ",SUBSTITUTE(P560, "null", " ")," ",SUBSTITUTE(Q560, "null", " ")," ", SUBSTITUTE(R560, "null", " ")," ", SUBSTITUTE(S560, "null", " "))</f>
        <v>Conceitos: Partes.Construtivas IfcElement  IfcElementComponent  IfcBuildingElementPart  IfcBuildingElementPartTypeEnum PRECASTPANEL</v>
      </c>
      <c r="U560" s="37" t="str">
        <f>_xlfn.CONCAT("Consultar  ",V560)</f>
        <v>Consultar  -</v>
      </c>
      <c r="V560" s="64" t="s">
        <v>27</v>
      </c>
      <c r="W560" s="64" t="s">
        <v>27</v>
      </c>
      <c r="X560" s="72" t="str">
        <f>_xlfn.CONCAT("IFC4X3ADD2-key_",A560)</f>
        <v>IFC4X3ADD2-key_82</v>
      </c>
    </row>
    <row r="561" spans="1:24" ht="7.8" customHeight="1" x14ac:dyDescent="0.15">
      <c r="A561" s="68">
        <v>83</v>
      </c>
      <c r="B561" s="69" t="s">
        <v>203</v>
      </c>
      <c r="C561" s="69" t="s">
        <v>81</v>
      </c>
      <c r="D561" s="69" t="s">
        <v>204</v>
      </c>
      <c r="E561" s="70" t="s">
        <v>205</v>
      </c>
      <c r="F561" s="70" t="s">
        <v>206</v>
      </c>
      <c r="G561" s="70" t="s">
        <v>211</v>
      </c>
      <c r="H561" s="42" t="s">
        <v>3</v>
      </c>
      <c r="I561" s="42" t="s">
        <v>3</v>
      </c>
      <c r="J561" s="41" t="s">
        <v>3</v>
      </c>
      <c r="K561" s="41" t="s">
        <v>3</v>
      </c>
      <c r="L561" s="41" t="s">
        <v>3</v>
      </c>
      <c r="M561" s="41" t="str">
        <f t="shared" si="8"/>
        <v>IfcBuildingElementPartTypeEnum  some  SAFETYCAGE</v>
      </c>
      <c r="N561" s="37" t="str">
        <f>_xlfn.CONCAT("Conceitos: ", B561)</f>
        <v>Conceitos: Partes.Construtivas</v>
      </c>
      <c r="O561" s="37" t="str">
        <f>_xlfn.CONCAT(C561," ")</f>
        <v xml:space="preserve">IfcElement </v>
      </c>
      <c r="P561" s="37" t="str">
        <f>_xlfn.CONCAT(D561," ")</f>
        <v xml:space="preserve">IfcElementComponent </v>
      </c>
      <c r="Q561" s="65" t="str">
        <f>_xlfn.CONCAT(E561," ")</f>
        <v xml:space="preserve">IfcBuildingElementPart </v>
      </c>
      <c r="R561" s="63" t="str">
        <f>_xlfn.CONCAT(F561, )</f>
        <v>IfcBuildingElementPartTypeEnum</v>
      </c>
      <c r="S561" s="63" t="str">
        <f>_xlfn.CONCAT(G561, )</f>
        <v>SAFETYCAGE</v>
      </c>
      <c r="T561" s="37" t="str">
        <f>_xlfn.CONCAT(SUBSTITUTE(N561, "null", " ")," ",SUBSTITUTE(O561, "null", " ")," ",SUBSTITUTE(P561, "null", " ")," ",SUBSTITUTE(Q561, "null", " ")," ", SUBSTITUTE(R561, "null", " ")," ", SUBSTITUTE(S561, "null", " "))</f>
        <v>Conceitos: Partes.Construtivas IfcElement  IfcElementComponent  IfcBuildingElementPart  IfcBuildingElementPartTypeEnum SAFETYCAGE</v>
      </c>
      <c r="U561" s="37" t="str">
        <f>_xlfn.CONCAT("Consultar  ",V561)</f>
        <v>Consultar  -</v>
      </c>
      <c r="V561" s="64" t="s">
        <v>27</v>
      </c>
      <c r="W561" s="64" t="s">
        <v>27</v>
      </c>
      <c r="X561" s="72" t="str">
        <f>_xlfn.CONCAT("IFC4X3ADD2-key_",A561)</f>
        <v>IFC4X3ADD2-key_83</v>
      </c>
    </row>
    <row r="562" spans="1:24" ht="7.8" customHeight="1" x14ac:dyDescent="0.15">
      <c r="A562" s="68">
        <v>84</v>
      </c>
      <c r="B562" s="69" t="s">
        <v>212</v>
      </c>
      <c r="C562" s="69" t="s">
        <v>81</v>
      </c>
      <c r="D562" s="69" t="s">
        <v>107</v>
      </c>
      <c r="E562" s="70" t="s">
        <v>213</v>
      </c>
      <c r="F562" s="70" t="s">
        <v>214</v>
      </c>
      <c r="G562" s="70" t="s">
        <v>215</v>
      </c>
      <c r="H562" s="42" t="s">
        <v>3</v>
      </c>
      <c r="I562" s="42" t="s">
        <v>3</v>
      </c>
      <c r="J562" s="41" t="s">
        <v>3</v>
      </c>
      <c r="K562" s="41" t="s">
        <v>3</v>
      </c>
      <c r="L562" s="41" t="s">
        <v>3</v>
      </c>
      <c r="M562" s="41" t="str">
        <f t="shared" si="8"/>
        <v>IfcBuildingElementProxyTypeEnum  some  COMPLEX</v>
      </c>
      <c r="N562" s="37" t="str">
        <f>_xlfn.CONCAT("Conceitos: ", B562)</f>
        <v>Conceitos: Proxy</v>
      </c>
      <c r="O562" s="37" t="str">
        <f>_xlfn.CONCAT(C562," ")</f>
        <v xml:space="preserve">IfcElement </v>
      </c>
      <c r="P562" s="37" t="str">
        <f>_xlfn.CONCAT(D562," ")</f>
        <v xml:space="preserve">IfcBuiltElement </v>
      </c>
      <c r="Q562" s="65" t="str">
        <f>_xlfn.CONCAT(E562," ")</f>
        <v xml:space="preserve">IfcBuildingElementProxy </v>
      </c>
      <c r="R562" s="63" t="str">
        <f>_xlfn.CONCAT(F562, )</f>
        <v>IfcBuildingElementProxyTypeEnum</v>
      </c>
      <c r="S562" s="63" t="str">
        <f>_xlfn.CONCAT(G562, )</f>
        <v>COMPLEX</v>
      </c>
      <c r="T562" s="37" t="str">
        <f>_xlfn.CONCAT(SUBSTITUTE(N562, "null", " ")," ",SUBSTITUTE(O562, "null", " ")," ",SUBSTITUTE(P562, "null", " ")," ",SUBSTITUTE(Q562, "null", " ")," ", SUBSTITUTE(R562, "null", " ")," ", SUBSTITUTE(S562, "null", " "))</f>
        <v>Conceitos: Proxy IfcElement  IfcBuiltElement  IfcBuildingElementProxy  IfcBuildingElementProxyTypeEnum COMPLEX</v>
      </c>
      <c r="U562" s="37" t="str">
        <f>_xlfn.CONCAT("Consultar  ",V562)</f>
        <v>Consultar  -</v>
      </c>
      <c r="V562" s="64" t="s">
        <v>27</v>
      </c>
      <c r="W562" s="64" t="s">
        <v>27</v>
      </c>
      <c r="X562" s="72" t="str">
        <f>_xlfn.CONCAT("IFC4X3ADD2-key_",A562)</f>
        <v>IFC4X3ADD2-key_84</v>
      </c>
    </row>
    <row r="563" spans="1:24" ht="7.8" customHeight="1" x14ac:dyDescent="0.15">
      <c r="A563" s="68">
        <v>85</v>
      </c>
      <c r="B563" s="69" t="s">
        <v>212</v>
      </c>
      <c r="C563" s="69" t="s">
        <v>81</v>
      </c>
      <c r="D563" s="69" t="s">
        <v>107</v>
      </c>
      <c r="E563" s="70" t="s">
        <v>213</v>
      </c>
      <c r="F563" s="70" t="s">
        <v>214</v>
      </c>
      <c r="G563" s="70" t="s">
        <v>216</v>
      </c>
      <c r="H563" s="42" t="s">
        <v>3</v>
      </c>
      <c r="I563" s="42" t="s">
        <v>3</v>
      </c>
      <c r="J563" s="41" t="s">
        <v>3</v>
      </c>
      <c r="K563" s="41" t="s">
        <v>3</v>
      </c>
      <c r="L563" s="41" t="s">
        <v>3</v>
      </c>
      <c r="M563" s="41" t="str">
        <f t="shared" si="8"/>
        <v>IfcBuildingElementProxyTypeEnum  some  ELEMENT</v>
      </c>
      <c r="N563" s="37" t="str">
        <f>_xlfn.CONCAT("Conceitos: ", B563)</f>
        <v>Conceitos: Proxy</v>
      </c>
      <c r="O563" s="37" t="str">
        <f>_xlfn.CONCAT(C563," ")</f>
        <v xml:space="preserve">IfcElement </v>
      </c>
      <c r="P563" s="37" t="str">
        <f>_xlfn.CONCAT(D563," ")</f>
        <v xml:space="preserve">IfcBuiltElement </v>
      </c>
      <c r="Q563" s="65" t="str">
        <f>_xlfn.CONCAT(E563," ")</f>
        <v xml:space="preserve">IfcBuildingElementProxy </v>
      </c>
      <c r="R563" s="63" t="str">
        <f>_xlfn.CONCAT(F563, )</f>
        <v>IfcBuildingElementProxyTypeEnum</v>
      </c>
      <c r="S563" s="63" t="str">
        <f>_xlfn.CONCAT(G563, )</f>
        <v>ELEMENT</v>
      </c>
      <c r="T563" s="37" t="str">
        <f>_xlfn.CONCAT(SUBSTITUTE(N563, "null", " ")," ",SUBSTITUTE(O563, "null", " ")," ",SUBSTITUTE(P563, "null", " ")," ",SUBSTITUTE(Q563, "null", " ")," ", SUBSTITUTE(R563, "null", " ")," ", SUBSTITUTE(S563, "null", " "))</f>
        <v>Conceitos: Proxy IfcElement  IfcBuiltElement  IfcBuildingElementProxy  IfcBuildingElementProxyTypeEnum ELEMENT</v>
      </c>
      <c r="U563" s="37" t="str">
        <f>_xlfn.CONCAT("Consultar  ",V563)</f>
        <v>Consultar  -</v>
      </c>
      <c r="V563" s="64" t="s">
        <v>27</v>
      </c>
      <c r="W563" s="64" t="s">
        <v>27</v>
      </c>
      <c r="X563" s="72" t="str">
        <f>_xlfn.CONCAT("IFC4X3ADD2-key_",A563)</f>
        <v>IFC4X3ADD2-key_85</v>
      </c>
    </row>
    <row r="564" spans="1:24" ht="7.8" customHeight="1" x14ac:dyDescent="0.15">
      <c r="A564" s="68">
        <v>86</v>
      </c>
      <c r="B564" s="69" t="s">
        <v>212</v>
      </c>
      <c r="C564" s="69" t="s">
        <v>81</v>
      </c>
      <c r="D564" s="69" t="s">
        <v>107</v>
      </c>
      <c r="E564" s="70" t="s">
        <v>213</v>
      </c>
      <c r="F564" s="70" t="s">
        <v>214</v>
      </c>
      <c r="G564" s="70" t="s">
        <v>217</v>
      </c>
      <c r="H564" s="42" t="s">
        <v>3</v>
      </c>
      <c r="I564" s="42" t="s">
        <v>3</v>
      </c>
      <c r="J564" s="41" t="s">
        <v>3</v>
      </c>
      <c r="K564" s="41" t="s">
        <v>3</v>
      </c>
      <c r="L564" s="41" t="s">
        <v>3</v>
      </c>
      <c r="M564" s="41" t="str">
        <f t="shared" si="8"/>
        <v>IfcBuildingElementProxyTypeEnum  some  PARTIAL</v>
      </c>
      <c r="N564" s="37" t="str">
        <f>_xlfn.CONCAT("Conceitos: ", B564)</f>
        <v>Conceitos: Proxy</v>
      </c>
      <c r="O564" s="37" t="str">
        <f>_xlfn.CONCAT(C564," ")</f>
        <v xml:space="preserve">IfcElement </v>
      </c>
      <c r="P564" s="37" t="str">
        <f>_xlfn.CONCAT(D564," ")</f>
        <v xml:space="preserve">IfcBuiltElement </v>
      </c>
      <c r="Q564" s="65" t="str">
        <f>_xlfn.CONCAT(E564," ")</f>
        <v xml:space="preserve">IfcBuildingElementProxy </v>
      </c>
      <c r="R564" s="63" t="str">
        <f>_xlfn.CONCAT(F564, )</f>
        <v>IfcBuildingElementProxyTypeEnum</v>
      </c>
      <c r="S564" s="63" t="str">
        <f>_xlfn.CONCAT(G564, )</f>
        <v>PARTIAL</v>
      </c>
      <c r="T564" s="37" t="str">
        <f>_xlfn.CONCAT(SUBSTITUTE(N564, "null", " ")," ",SUBSTITUTE(O564, "null", " ")," ",SUBSTITUTE(P564, "null", " ")," ",SUBSTITUTE(Q564, "null", " ")," ", SUBSTITUTE(R564, "null", " ")," ", SUBSTITUTE(S564, "null", " "))</f>
        <v>Conceitos: Proxy IfcElement  IfcBuiltElement  IfcBuildingElementProxy  IfcBuildingElementProxyTypeEnum PARTIAL</v>
      </c>
      <c r="U564" s="37" t="str">
        <f>_xlfn.CONCAT("Consultar  ",V564)</f>
        <v>Consultar  -</v>
      </c>
      <c r="V564" s="64" t="s">
        <v>27</v>
      </c>
      <c r="W564" s="64" t="s">
        <v>27</v>
      </c>
      <c r="X564" s="72" t="str">
        <f>_xlfn.CONCAT("IFC4X3ADD2-key_",A564)</f>
        <v>IFC4X3ADD2-key_86</v>
      </c>
    </row>
    <row r="565" spans="1:24" ht="7.8" customHeight="1" x14ac:dyDescent="0.15">
      <c r="A565" s="68">
        <v>87</v>
      </c>
      <c r="B565" s="69" t="s">
        <v>212</v>
      </c>
      <c r="C565" s="69" t="s">
        <v>81</v>
      </c>
      <c r="D565" s="69" t="s">
        <v>107</v>
      </c>
      <c r="E565" s="70" t="s">
        <v>213</v>
      </c>
      <c r="F565" s="70" t="s">
        <v>214</v>
      </c>
      <c r="G565" s="70" t="s">
        <v>218</v>
      </c>
      <c r="H565" s="42" t="s">
        <v>3</v>
      </c>
      <c r="I565" s="42" t="s">
        <v>3</v>
      </c>
      <c r="J565" s="41" t="s">
        <v>3</v>
      </c>
      <c r="K565" s="41" t="s">
        <v>3</v>
      </c>
      <c r="L565" s="41" t="s">
        <v>3</v>
      </c>
      <c r="M565" s="41" t="str">
        <f t="shared" si="8"/>
        <v>IfcBuildingElementProxyTypeEnum  some  PROVISIONFORSPACE</v>
      </c>
      <c r="N565" s="37" t="str">
        <f>_xlfn.CONCAT("Conceitos: ", B565)</f>
        <v>Conceitos: Proxy</v>
      </c>
      <c r="O565" s="37" t="str">
        <f>_xlfn.CONCAT(C565," ")</f>
        <v xml:space="preserve">IfcElement </v>
      </c>
      <c r="P565" s="37" t="str">
        <f>_xlfn.CONCAT(D565," ")</f>
        <v xml:space="preserve">IfcBuiltElement </v>
      </c>
      <c r="Q565" s="65" t="str">
        <f>_xlfn.CONCAT(E565," ")</f>
        <v xml:space="preserve">IfcBuildingElementProxy </v>
      </c>
      <c r="R565" s="63" t="str">
        <f>_xlfn.CONCAT(F565, )</f>
        <v>IfcBuildingElementProxyTypeEnum</v>
      </c>
      <c r="S565" s="63" t="str">
        <f>_xlfn.CONCAT(G565, )</f>
        <v>PROVISIONFORSPACE</v>
      </c>
      <c r="T565" s="37" t="str">
        <f>_xlfn.CONCAT(SUBSTITUTE(N565, "null", " ")," ",SUBSTITUTE(O565, "null", " ")," ",SUBSTITUTE(P565, "null", " ")," ",SUBSTITUTE(Q565, "null", " ")," ", SUBSTITUTE(R565, "null", " ")," ", SUBSTITUTE(S565, "null", " "))</f>
        <v>Conceitos: Proxy IfcElement  IfcBuiltElement  IfcBuildingElementProxy  IfcBuildingElementProxyTypeEnum PROVISIONFORSPACE</v>
      </c>
      <c r="U565" s="37" t="str">
        <f>_xlfn.CONCAT("Consultar  ",V565)</f>
        <v>Consultar  -</v>
      </c>
      <c r="V565" s="64" t="s">
        <v>27</v>
      </c>
      <c r="W565" s="64" t="s">
        <v>27</v>
      </c>
      <c r="X565" s="72" t="str">
        <f>_xlfn.CONCAT("IFC4X3ADD2-key_",A565)</f>
        <v>IFC4X3ADD2-key_87</v>
      </c>
    </row>
    <row r="566" spans="1:24" ht="7.8" customHeight="1" x14ac:dyDescent="0.15">
      <c r="A566" s="68">
        <v>88</v>
      </c>
      <c r="B566" s="69" t="s">
        <v>212</v>
      </c>
      <c r="C566" s="69" t="s">
        <v>81</v>
      </c>
      <c r="D566" s="69" t="s">
        <v>107</v>
      </c>
      <c r="E566" s="70" t="s">
        <v>213</v>
      </c>
      <c r="F566" s="70" t="s">
        <v>214</v>
      </c>
      <c r="G566" s="70" t="s">
        <v>219</v>
      </c>
      <c r="H566" s="42" t="s">
        <v>3</v>
      </c>
      <c r="I566" s="42" t="s">
        <v>3</v>
      </c>
      <c r="J566" s="41" t="s">
        <v>3</v>
      </c>
      <c r="K566" s="41" t="s">
        <v>3</v>
      </c>
      <c r="L566" s="41" t="s">
        <v>3</v>
      </c>
      <c r="M566" s="41" t="str">
        <f t="shared" si="8"/>
        <v>IfcBuildingElementProxyTypeEnum  some  PROVISIONFORVOID</v>
      </c>
      <c r="N566" s="37" t="str">
        <f>_xlfn.CONCAT("Conceitos: ", B566)</f>
        <v>Conceitos: Proxy</v>
      </c>
      <c r="O566" s="37" t="str">
        <f>_xlfn.CONCAT(C566," ")</f>
        <v xml:space="preserve">IfcElement </v>
      </c>
      <c r="P566" s="37" t="str">
        <f>_xlfn.CONCAT(D566," ")</f>
        <v xml:space="preserve">IfcBuiltElement </v>
      </c>
      <c r="Q566" s="65" t="str">
        <f>_xlfn.CONCAT(E566," ")</f>
        <v xml:space="preserve">IfcBuildingElementProxy </v>
      </c>
      <c r="R566" s="63" t="str">
        <f>_xlfn.CONCAT(F566, )</f>
        <v>IfcBuildingElementProxyTypeEnum</v>
      </c>
      <c r="S566" s="63" t="str">
        <f>_xlfn.CONCAT(G566, )</f>
        <v>PROVISIONFORVOID</v>
      </c>
      <c r="T566" s="37" t="str">
        <f>_xlfn.CONCAT(SUBSTITUTE(N566, "null", " ")," ",SUBSTITUTE(O566, "null", " ")," ",SUBSTITUTE(P566, "null", " ")," ",SUBSTITUTE(Q566, "null", " ")," ", SUBSTITUTE(R566, "null", " ")," ", SUBSTITUTE(S566, "null", " "))</f>
        <v>Conceitos: Proxy IfcElement  IfcBuiltElement  IfcBuildingElementProxy  IfcBuildingElementProxyTypeEnum PROVISIONFORVOID</v>
      </c>
      <c r="U566" s="37" t="str">
        <f>_xlfn.CONCAT("Consultar  ",V566)</f>
        <v>Consultar  -</v>
      </c>
      <c r="V566" s="64" t="s">
        <v>27</v>
      </c>
      <c r="W566" s="64" t="s">
        <v>27</v>
      </c>
      <c r="X566" s="72" t="str">
        <f>_xlfn.CONCAT("IFC4X3ADD2-key_",A566)</f>
        <v>IFC4X3ADD2-key_88</v>
      </c>
    </row>
    <row r="567" spans="1:24" ht="7.8" customHeight="1" x14ac:dyDescent="0.15">
      <c r="A567" s="68">
        <v>89</v>
      </c>
      <c r="B567" s="69" t="s">
        <v>220</v>
      </c>
      <c r="C567" s="69" t="s">
        <v>81</v>
      </c>
      <c r="D567" s="69" t="s">
        <v>107</v>
      </c>
      <c r="E567" s="70" t="s">
        <v>221</v>
      </c>
      <c r="F567" s="70" t="s">
        <v>222</v>
      </c>
      <c r="G567" s="70" t="str">
        <f>_xlfn.CONCAT("NOTDEFINED-",E567)</f>
        <v>NOTDEFINED-IfcChimney</v>
      </c>
      <c r="H567" s="42" t="s">
        <v>3</v>
      </c>
      <c r="I567" s="42" t="s">
        <v>3</v>
      </c>
      <c r="J567" s="41" t="s">
        <v>3</v>
      </c>
      <c r="K567" s="41" t="s">
        <v>3</v>
      </c>
      <c r="L567" s="41" t="s">
        <v>3</v>
      </c>
      <c r="M567" s="41" t="str">
        <f t="shared" si="8"/>
        <v>IfcChimneyTypeEnum  some  NOTDEFINED-IfcChimney</v>
      </c>
      <c r="N567" s="37" t="str">
        <f>_xlfn.CONCAT("Conceitos: ", B567)</f>
        <v>Conceitos: Chaminê</v>
      </c>
      <c r="O567" s="37" t="str">
        <f>_xlfn.CONCAT(C567," ")</f>
        <v xml:space="preserve">IfcElement </v>
      </c>
      <c r="P567" s="37" t="str">
        <f>_xlfn.CONCAT(D567," ")</f>
        <v xml:space="preserve">IfcBuiltElement </v>
      </c>
      <c r="Q567" s="65" t="str">
        <f>_xlfn.CONCAT(E567," ")</f>
        <v xml:space="preserve">IfcChimney </v>
      </c>
      <c r="R567" s="63" t="str">
        <f>_xlfn.CONCAT(F567, )</f>
        <v>IfcChimneyTypeEnum</v>
      </c>
      <c r="S567" s="63" t="str">
        <f>_xlfn.CONCAT(G567, )</f>
        <v>NOTDEFINED-IfcChimney</v>
      </c>
      <c r="T567" s="37" t="str">
        <f>_xlfn.CONCAT(SUBSTITUTE(N567, "null", " ")," ",SUBSTITUTE(O567, "null", " ")," ",SUBSTITUTE(P567, "null", " ")," ",SUBSTITUTE(Q567, "null", " ")," ", SUBSTITUTE(R567, "null", " ")," ", SUBSTITUTE(S567, "null", " "))</f>
        <v>Conceitos: Chaminê IfcElement  IfcBuiltElement  IfcChimney  IfcChimneyTypeEnum NOTDEFINED-IfcChimney</v>
      </c>
      <c r="U567" s="37" t="str">
        <f>_xlfn.CONCAT("Consultar  ",V567)</f>
        <v>Consultar  -</v>
      </c>
      <c r="V567" s="64" t="s">
        <v>27</v>
      </c>
      <c r="W567" s="64" t="s">
        <v>27</v>
      </c>
      <c r="X567" s="72" t="str">
        <f>_xlfn.CONCAT("IFC4X3ADD2-key_",A567)</f>
        <v>IFC4X3ADD2-key_89</v>
      </c>
    </row>
    <row r="568" spans="1:24" ht="7.8" customHeight="1" x14ac:dyDescent="0.15">
      <c r="A568" s="68">
        <v>545</v>
      </c>
      <c r="B568" s="69" t="s">
        <v>895</v>
      </c>
      <c r="C568" s="69" t="s">
        <v>81</v>
      </c>
      <c r="D568" s="69" t="s">
        <v>107</v>
      </c>
      <c r="E568" s="70" t="s">
        <v>896</v>
      </c>
      <c r="F568" s="70" t="s">
        <v>897</v>
      </c>
      <c r="G568" s="70" t="s">
        <v>898</v>
      </c>
      <c r="H568" s="42" t="s">
        <v>3</v>
      </c>
      <c r="I568" s="42" t="s">
        <v>3</v>
      </c>
      <c r="J568" s="41" t="s">
        <v>3</v>
      </c>
      <c r="K568" s="41" t="s">
        <v>3</v>
      </c>
      <c r="L568" s="41" t="s">
        <v>3</v>
      </c>
      <c r="M568" s="41" t="str">
        <f t="shared" si="8"/>
        <v>IfcCoveringTypeEnum  some  CEILING</v>
      </c>
      <c r="N568" s="37" t="str">
        <f>_xlfn.CONCAT("Conceitos: ", B568)</f>
        <v>Conceitos: Fechamentos</v>
      </c>
      <c r="O568" s="37" t="str">
        <f>_xlfn.CONCAT(C568," ")</f>
        <v xml:space="preserve">IfcElement </v>
      </c>
      <c r="P568" s="37" t="str">
        <f>_xlfn.CONCAT(D568," ")</f>
        <v xml:space="preserve">IfcBuiltElement </v>
      </c>
      <c r="Q568" s="65" t="str">
        <f>_xlfn.CONCAT(E568," ")</f>
        <v xml:space="preserve">IfcCovering </v>
      </c>
      <c r="R568" s="63" t="str">
        <f>_xlfn.CONCAT(F568, )</f>
        <v>IfcCoveringTypeEnum</v>
      </c>
      <c r="S568" s="63" t="str">
        <f>_xlfn.CONCAT(G568, )</f>
        <v>CEILING</v>
      </c>
      <c r="T568" s="37" t="str">
        <f>_xlfn.CONCAT(SUBSTITUTE(N568, "null", " ")," ",SUBSTITUTE(O568, "null", " ")," ",SUBSTITUTE(P568, "null", " ")," ",SUBSTITUTE(Q568, "null", " ")," ", SUBSTITUTE(R568, "null", " ")," ", SUBSTITUTE(S568, "null", " "))</f>
        <v>Conceitos: Fechamentos IfcElement  IfcBuiltElement  IfcCovering  IfcCoveringTypeEnum CEILING</v>
      </c>
      <c r="U568" s="37" t="str">
        <f>_xlfn.CONCAT("Consultar  ",V568)</f>
        <v>Consultar  -</v>
      </c>
      <c r="V568" s="64" t="s">
        <v>27</v>
      </c>
      <c r="W568" s="64" t="s">
        <v>27</v>
      </c>
      <c r="X568" s="72" t="str">
        <f>_xlfn.CONCAT("IFC4X3ADD2-key_",A568)</f>
        <v>IFC4X3ADD2-key_545</v>
      </c>
    </row>
    <row r="569" spans="1:24" ht="7.8" customHeight="1" x14ac:dyDescent="0.15">
      <c r="A569" s="68">
        <v>546</v>
      </c>
      <c r="B569" s="69" t="s">
        <v>895</v>
      </c>
      <c r="C569" s="69" t="s">
        <v>81</v>
      </c>
      <c r="D569" s="69" t="s">
        <v>107</v>
      </c>
      <c r="E569" s="70" t="s">
        <v>896</v>
      </c>
      <c r="F569" s="70" t="s">
        <v>897</v>
      </c>
      <c r="G569" s="70" t="s">
        <v>899</v>
      </c>
      <c r="H569" s="42" t="s">
        <v>3</v>
      </c>
      <c r="I569" s="42" t="s">
        <v>3</v>
      </c>
      <c r="J569" s="41" t="s">
        <v>3</v>
      </c>
      <c r="K569" s="41" t="s">
        <v>3</v>
      </c>
      <c r="L569" s="41" t="s">
        <v>3</v>
      </c>
      <c r="M569" s="41" t="str">
        <f t="shared" si="8"/>
        <v>IfcCoveringTypeEnum  some  CLADDING</v>
      </c>
      <c r="N569" s="37" t="str">
        <f>_xlfn.CONCAT("Conceitos: ", B569)</f>
        <v>Conceitos: Fechamentos</v>
      </c>
      <c r="O569" s="37" t="str">
        <f>_xlfn.CONCAT(C569," ")</f>
        <v xml:space="preserve">IfcElement </v>
      </c>
      <c r="P569" s="37" t="str">
        <f>_xlfn.CONCAT(D569," ")</f>
        <v xml:space="preserve">IfcBuiltElement </v>
      </c>
      <c r="Q569" s="65" t="str">
        <f>_xlfn.CONCAT(E569," ")</f>
        <v xml:space="preserve">IfcCovering </v>
      </c>
      <c r="R569" s="63" t="str">
        <f>_xlfn.CONCAT(F569, )</f>
        <v>IfcCoveringTypeEnum</v>
      </c>
      <c r="S569" s="63" t="str">
        <f>_xlfn.CONCAT(G569, )</f>
        <v>CLADDING</v>
      </c>
      <c r="T569" s="37" t="str">
        <f>_xlfn.CONCAT(SUBSTITUTE(N569, "null", " ")," ",SUBSTITUTE(O569, "null", " ")," ",SUBSTITUTE(P569, "null", " ")," ",SUBSTITUTE(Q569, "null", " ")," ", SUBSTITUTE(R569, "null", " ")," ", SUBSTITUTE(S569, "null", " "))</f>
        <v>Conceitos: Fechamentos IfcElement  IfcBuiltElement  IfcCovering  IfcCoveringTypeEnum CLADDING</v>
      </c>
      <c r="U569" s="37" t="str">
        <f>_xlfn.CONCAT("Consultar  ",V569)</f>
        <v>Consultar  -</v>
      </c>
      <c r="V569" s="64" t="s">
        <v>27</v>
      </c>
      <c r="W569" s="64" t="s">
        <v>27</v>
      </c>
      <c r="X569" s="72" t="str">
        <f>_xlfn.CONCAT("IFC4X3ADD2-key_",A569)</f>
        <v>IFC4X3ADD2-key_546</v>
      </c>
    </row>
    <row r="570" spans="1:24" ht="7.8" customHeight="1" x14ac:dyDescent="0.15">
      <c r="A570" s="68">
        <v>547</v>
      </c>
      <c r="B570" s="69" t="s">
        <v>895</v>
      </c>
      <c r="C570" s="69" t="s">
        <v>81</v>
      </c>
      <c r="D570" s="69" t="s">
        <v>107</v>
      </c>
      <c r="E570" s="70" t="s">
        <v>896</v>
      </c>
      <c r="F570" s="70" t="s">
        <v>897</v>
      </c>
      <c r="G570" s="70" t="s">
        <v>900</v>
      </c>
      <c r="H570" s="42" t="s">
        <v>3</v>
      </c>
      <c r="I570" s="42" t="s">
        <v>3</v>
      </c>
      <c r="J570" s="41" t="s">
        <v>3</v>
      </c>
      <c r="K570" s="41" t="s">
        <v>3</v>
      </c>
      <c r="L570" s="41" t="s">
        <v>3</v>
      </c>
      <c r="M570" s="41" t="str">
        <f t="shared" si="8"/>
        <v>IfcCoveringTypeEnum  some  COPING</v>
      </c>
      <c r="N570" s="37" t="str">
        <f>_xlfn.CONCAT("Conceitos: ", B570)</f>
        <v>Conceitos: Fechamentos</v>
      </c>
      <c r="O570" s="37" t="str">
        <f>_xlfn.CONCAT(C570," ")</f>
        <v xml:space="preserve">IfcElement </v>
      </c>
      <c r="P570" s="37" t="str">
        <f>_xlfn.CONCAT(D570," ")</f>
        <v xml:space="preserve">IfcBuiltElement </v>
      </c>
      <c r="Q570" s="65" t="str">
        <f>_xlfn.CONCAT(E570," ")</f>
        <v xml:space="preserve">IfcCovering </v>
      </c>
      <c r="R570" s="63" t="str">
        <f>_xlfn.CONCAT(F570, )</f>
        <v>IfcCoveringTypeEnum</v>
      </c>
      <c r="S570" s="63" t="str">
        <f>_xlfn.CONCAT(G570, )</f>
        <v>COPING</v>
      </c>
      <c r="T570" s="37" t="str">
        <f>_xlfn.CONCAT(SUBSTITUTE(N570, "null", " ")," ",SUBSTITUTE(O570, "null", " ")," ",SUBSTITUTE(P570, "null", " ")," ",SUBSTITUTE(Q570, "null", " ")," ", SUBSTITUTE(R570, "null", " ")," ", SUBSTITUTE(S570, "null", " "))</f>
        <v>Conceitos: Fechamentos IfcElement  IfcBuiltElement  IfcCovering  IfcCoveringTypeEnum COPING</v>
      </c>
      <c r="U570" s="37" t="str">
        <f>_xlfn.CONCAT("Consultar  ",V570)</f>
        <v>Consultar  -</v>
      </c>
      <c r="V570" s="64" t="s">
        <v>27</v>
      </c>
      <c r="W570" s="64" t="s">
        <v>27</v>
      </c>
      <c r="X570" s="72" t="str">
        <f>_xlfn.CONCAT("IFC4X3ADD2-key_",A570)</f>
        <v>IFC4X3ADD2-key_547</v>
      </c>
    </row>
    <row r="571" spans="1:24" ht="7.8" customHeight="1" x14ac:dyDescent="0.15">
      <c r="A571" s="68">
        <v>548</v>
      </c>
      <c r="B571" s="69" t="s">
        <v>895</v>
      </c>
      <c r="C571" s="69" t="s">
        <v>81</v>
      </c>
      <c r="D571" s="69" t="s">
        <v>107</v>
      </c>
      <c r="E571" s="70" t="s">
        <v>896</v>
      </c>
      <c r="F571" s="70" t="s">
        <v>897</v>
      </c>
      <c r="G571" s="70" t="s">
        <v>901</v>
      </c>
      <c r="H571" s="42" t="s">
        <v>3</v>
      </c>
      <c r="I571" s="42" t="s">
        <v>3</v>
      </c>
      <c r="J571" s="41" t="s">
        <v>3</v>
      </c>
      <c r="K571" s="41" t="s">
        <v>3</v>
      </c>
      <c r="L571" s="41" t="s">
        <v>3</v>
      </c>
      <c r="M571" s="41" t="str">
        <f t="shared" si="8"/>
        <v>IfcCoveringTypeEnum  some  FLOORING</v>
      </c>
      <c r="N571" s="37" t="str">
        <f>_xlfn.CONCAT("Conceitos: ", B571)</f>
        <v>Conceitos: Fechamentos</v>
      </c>
      <c r="O571" s="37" t="str">
        <f>_xlfn.CONCAT(C571," ")</f>
        <v xml:space="preserve">IfcElement </v>
      </c>
      <c r="P571" s="37" t="str">
        <f>_xlfn.CONCAT(D571," ")</f>
        <v xml:space="preserve">IfcBuiltElement </v>
      </c>
      <c r="Q571" s="65" t="str">
        <f>_xlfn.CONCAT(E571," ")</f>
        <v xml:space="preserve">IfcCovering </v>
      </c>
      <c r="R571" s="63" t="str">
        <f>_xlfn.CONCAT(F571, )</f>
        <v>IfcCoveringTypeEnum</v>
      </c>
      <c r="S571" s="63" t="str">
        <f>_xlfn.CONCAT(G571, )</f>
        <v>FLOORING</v>
      </c>
      <c r="T571" s="37" t="str">
        <f>_xlfn.CONCAT(SUBSTITUTE(N571, "null", " ")," ",SUBSTITUTE(O571, "null", " ")," ",SUBSTITUTE(P571, "null", " ")," ",SUBSTITUTE(Q571, "null", " ")," ", SUBSTITUTE(R571, "null", " ")," ", SUBSTITUTE(S571, "null", " "))</f>
        <v>Conceitos: Fechamentos IfcElement  IfcBuiltElement  IfcCovering  IfcCoveringTypeEnum FLOORING</v>
      </c>
      <c r="U571" s="37" t="str">
        <f>_xlfn.CONCAT("Consultar  ",V571)</f>
        <v>Consultar  -</v>
      </c>
      <c r="V571" s="64" t="s">
        <v>27</v>
      </c>
      <c r="W571" s="64" t="s">
        <v>27</v>
      </c>
      <c r="X571" s="72" t="str">
        <f>_xlfn.CONCAT("IFC4X3ADD2-key_",A571)</f>
        <v>IFC4X3ADD2-key_548</v>
      </c>
    </row>
    <row r="572" spans="1:24" ht="7.8" customHeight="1" x14ac:dyDescent="0.15">
      <c r="A572" s="68">
        <v>549</v>
      </c>
      <c r="B572" s="69" t="s">
        <v>895</v>
      </c>
      <c r="C572" s="69" t="s">
        <v>81</v>
      </c>
      <c r="D572" s="69" t="s">
        <v>107</v>
      </c>
      <c r="E572" s="70" t="s">
        <v>896</v>
      </c>
      <c r="F572" s="70" t="s">
        <v>897</v>
      </c>
      <c r="G572" s="70" t="s">
        <v>902</v>
      </c>
      <c r="H572" s="42" t="s">
        <v>3</v>
      </c>
      <c r="I572" s="42" t="s">
        <v>3</v>
      </c>
      <c r="J572" s="41" t="s">
        <v>3</v>
      </c>
      <c r="K572" s="41" t="s">
        <v>3</v>
      </c>
      <c r="L572" s="41" t="s">
        <v>3</v>
      </c>
      <c r="M572" s="41" t="str">
        <f t="shared" si="8"/>
        <v>IfcCoveringTypeEnum  some  MEMBRANE</v>
      </c>
      <c r="N572" s="37" t="str">
        <f>_xlfn.CONCAT("Conceitos: ", B572)</f>
        <v>Conceitos: Fechamentos</v>
      </c>
      <c r="O572" s="37" t="str">
        <f>_xlfn.CONCAT(C572," ")</f>
        <v xml:space="preserve">IfcElement </v>
      </c>
      <c r="P572" s="37" t="str">
        <f>_xlfn.CONCAT(D572," ")</f>
        <v xml:space="preserve">IfcBuiltElement </v>
      </c>
      <c r="Q572" s="65" t="str">
        <f>_xlfn.CONCAT(E572," ")</f>
        <v xml:space="preserve">IfcCovering </v>
      </c>
      <c r="R572" s="63" t="str">
        <f>_xlfn.CONCAT(F572, )</f>
        <v>IfcCoveringTypeEnum</v>
      </c>
      <c r="S572" s="63" t="str">
        <f>_xlfn.CONCAT(G572, )</f>
        <v>MEMBRANE</v>
      </c>
      <c r="T572" s="37" t="str">
        <f>_xlfn.CONCAT(SUBSTITUTE(N572, "null", " ")," ",SUBSTITUTE(O572, "null", " ")," ",SUBSTITUTE(P572, "null", " ")," ",SUBSTITUTE(Q572, "null", " ")," ", SUBSTITUTE(R572, "null", " ")," ", SUBSTITUTE(S572, "null", " "))</f>
        <v>Conceitos: Fechamentos IfcElement  IfcBuiltElement  IfcCovering  IfcCoveringTypeEnum MEMBRANE</v>
      </c>
      <c r="U572" s="37" t="str">
        <f>_xlfn.CONCAT("Consultar  ",V572)</f>
        <v>Consultar  -</v>
      </c>
      <c r="V572" s="64" t="s">
        <v>27</v>
      </c>
      <c r="W572" s="64" t="s">
        <v>27</v>
      </c>
      <c r="X572" s="72" t="str">
        <f>_xlfn.CONCAT("IFC4X3ADD2-key_",A572)</f>
        <v>IFC4X3ADD2-key_549</v>
      </c>
    </row>
    <row r="573" spans="1:24" ht="7.8" customHeight="1" x14ac:dyDescent="0.15">
      <c r="A573" s="68">
        <v>550</v>
      </c>
      <c r="B573" s="69" t="s">
        <v>895</v>
      </c>
      <c r="C573" s="69" t="s">
        <v>81</v>
      </c>
      <c r="D573" s="69" t="s">
        <v>107</v>
      </c>
      <c r="E573" s="70" t="s">
        <v>896</v>
      </c>
      <c r="F573" s="70" t="s">
        <v>897</v>
      </c>
      <c r="G573" s="70" t="s">
        <v>903</v>
      </c>
      <c r="H573" s="42" t="s">
        <v>3</v>
      </c>
      <c r="I573" s="42" t="s">
        <v>3</v>
      </c>
      <c r="J573" s="41" t="s">
        <v>3</v>
      </c>
      <c r="K573" s="41" t="s">
        <v>3</v>
      </c>
      <c r="L573" s="41" t="s">
        <v>3</v>
      </c>
      <c r="M573" s="41" t="str">
        <f t="shared" si="8"/>
        <v>IfcCoveringTypeEnum  some  MOLDING</v>
      </c>
      <c r="N573" s="37" t="str">
        <f>_xlfn.CONCAT("Conceitos: ", B573)</f>
        <v>Conceitos: Fechamentos</v>
      </c>
      <c r="O573" s="37" t="str">
        <f>_xlfn.CONCAT(C573," ")</f>
        <v xml:space="preserve">IfcElement </v>
      </c>
      <c r="P573" s="37" t="str">
        <f>_xlfn.CONCAT(D573," ")</f>
        <v xml:space="preserve">IfcBuiltElement </v>
      </c>
      <c r="Q573" s="65" t="str">
        <f>_xlfn.CONCAT(E573," ")</f>
        <v xml:space="preserve">IfcCovering </v>
      </c>
      <c r="R573" s="63" t="str">
        <f>_xlfn.CONCAT(F573, )</f>
        <v>IfcCoveringTypeEnum</v>
      </c>
      <c r="S573" s="63" t="str">
        <f>_xlfn.CONCAT(G573, )</f>
        <v>MOLDING</v>
      </c>
      <c r="T573" s="37" t="str">
        <f>_xlfn.CONCAT(SUBSTITUTE(N573, "null", " ")," ",SUBSTITUTE(O573, "null", " ")," ",SUBSTITUTE(P573, "null", " ")," ",SUBSTITUTE(Q573, "null", " ")," ", SUBSTITUTE(R573, "null", " ")," ", SUBSTITUTE(S573, "null", " "))</f>
        <v>Conceitos: Fechamentos IfcElement  IfcBuiltElement  IfcCovering  IfcCoveringTypeEnum MOLDING</v>
      </c>
      <c r="U573" s="37" t="str">
        <f>_xlfn.CONCAT("Consultar  ",V573)</f>
        <v>Consultar  -</v>
      </c>
      <c r="V573" s="64" t="s">
        <v>27</v>
      </c>
      <c r="W573" s="64" t="s">
        <v>27</v>
      </c>
      <c r="X573" s="72" t="str">
        <f>_xlfn.CONCAT("IFC4X3ADD2-key_",A573)</f>
        <v>IFC4X3ADD2-key_550</v>
      </c>
    </row>
    <row r="574" spans="1:24" ht="7.8" customHeight="1" x14ac:dyDescent="0.15">
      <c r="A574" s="68">
        <v>551</v>
      </c>
      <c r="B574" s="69" t="s">
        <v>895</v>
      </c>
      <c r="C574" s="69" t="s">
        <v>81</v>
      </c>
      <c r="D574" s="69" t="s">
        <v>107</v>
      </c>
      <c r="E574" s="70" t="s">
        <v>896</v>
      </c>
      <c r="F574" s="70" t="s">
        <v>897</v>
      </c>
      <c r="G574" s="70" t="s">
        <v>904</v>
      </c>
      <c r="H574" s="42" t="s">
        <v>3</v>
      </c>
      <c r="I574" s="42" t="s">
        <v>3</v>
      </c>
      <c r="J574" s="41" t="s">
        <v>3</v>
      </c>
      <c r="K574" s="41" t="s">
        <v>3</v>
      </c>
      <c r="L574" s="41" t="s">
        <v>3</v>
      </c>
      <c r="M574" s="41" t="str">
        <f t="shared" si="8"/>
        <v>IfcCoveringTypeEnum  some  ROOFING</v>
      </c>
      <c r="N574" s="37" t="str">
        <f>_xlfn.CONCAT("Conceitos: ", B574)</f>
        <v>Conceitos: Fechamentos</v>
      </c>
      <c r="O574" s="37" t="str">
        <f>_xlfn.CONCAT(C574," ")</f>
        <v xml:space="preserve">IfcElement </v>
      </c>
      <c r="P574" s="37" t="str">
        <f>_xlfn.CONCAT(D574," ")</f>
        <v xml:space="preserve">IfcBuiltElement </v>
      </c>
      <c r="Q574" s="65" t="str">
        <f>_xlfn.CONCAT(E574," ")</f>
        <v xml:space="preserve">IfcCovering </v>
      </c>
      <c r="R574" s="63" t="str">
        <f>_xlfn.CONCAT(F574, )</f>
        <v>IfcCoveringTypeEnum</v>
      </c>
      <c r="S574" s="63" t="str">
        <f>_xlfn.CONCAT(G574, )</f>
        <v>ROOFING</v>
      </c>
      <c r="T574" s="37" t="str">
        <f>_xlfn.CONCAT(SUBSTITUTE(N574, "null", " ")," ",SUBSTITUTE(O574, "null", " ")," ",SUBSTITUTE(P574, "null", " ")," ",SUBSTITUTE(Q574, "null", " ")," ", SUBSTITUTE(R574, "null", " ")," ", SUBSTITUTE(S574, "null", " "))</f>
        <v>Conceitos: Fechamentos IfcElement  IfcBuiltElement  IfcCovering  IfcCoveringTypeEnum ROOFING</v>
      </c>
      <c r="U574" s="37" t="str">
        <f>_xlfn.CONCAT("Consultar  ",V574)</f>
        <v>Consultar  -</v>
      </c>
      <c r="V574" s="64" t="s">
        <v>27</v>
      </c>
      <c r="W574" s="64" t="s">
        <v>27</v>
      </c>
      <c r="X574" s="72" t="str">
        <f>_xlfn.CONCAT("IFC4X3ADD2-key_",A574)</f>
        <v>IFC4X3ADD2-key_551</v>
      </c>
    </row>
    <row r="575" spans="1:24" ht="7.8" customHeight="1" x14ac:dyDescent="0.15">
      <c r="A575" s="68">
        <v>552</v>
      </c>
      <c r="B575" s="69" t="s">
        <v>895</v>
      </c>
      <c r="C575" s="69" t="s">
        <v>81</v>
      </c>
      <c r="D575" s="69" t="s">
        <v>107</v>
      </c>
      <c r="E575" s="70" t="s">
        <v>896</v>
      </c>
      <c r="F575" s="70" t="s">
        <v>897</v>
      </c>
      <c r="G575" s="70" t="s">
        <v>905</v>
      </c>
      <c r="H575" s="42" t="s">
        <v>3</v>
      </c>
      <c r="I575" s="42" t="s">
        <v>3</v>
      </c>
      <c r="J575" s="41" t="s">
        <v>3</v>
      </c>
      <c r="K575" s="41" t="s">
        <v>3</v>
      </c>
      <c r="L575" s="41" t="s">
        <v>3</v>
      </c>
      <c r="M575" s="41" t="str">
        <f t="shared" si="8"/>
        <v>IfcCoveringTypeEnum  some  SKIRTINGBOARD</v>
      </c>
      <c r="N575" s="37" t="str">
        <f>_xlfn.CONCAT("Conceitos: ", B575)</f>
        <v>Conceitos: Fechamentos</v>
      </c>
      <c r="O575" s="37" t="str">
        <f>_xlfn.CONCAT(C575," ")</f>
        <v xml:space="preserve">IfcElement </v>
      </c>
      <c r="P575" s="37" t="str">
        <f>_xlfn.CONCAT(D575," ")</f>
        <v xml:space="preserve">IfcBuiltElement </v>
      </c>
      <c r="Q575" s="65" t="str">
        <f>_xlfn.CONCAT(E575," ")</f>
        <v xml:space="preserve">IfcCovering </v>
      </c>
      <c r="R575" s="63" t="str">
        <f>_xlfn.CONCAT(F575, )</f>
        <v>IfcCoveringTypeEnum</v>
      </c>
      <c r="S575" s="63" t="str">
        <f>_xlfn.CONCAT(G575, )</f>
        <v>SKIRTINGBOARD</v>
      </c>
      <c r="T575" s="37" t="str">
        <f>_xlfn.CONCAT(SUBSTITUTE(N575, "null", " ")," ",SUBSTITUTE(O575, "null", " ")," ",SUBSTITUTE(P575, "null", " ")," ",SUBSTITUTE(Q575, "null", " ")," ", SUBSTITUTE(R575, "null", " ")," ", SUBSTITUTE(S575, "null", " "))</f>
        <v>Conceitos: Fechamentos IfcElement  IfcBuiltElement  IfcCovering  IfcCoveringTypeEnum SKIRTINGBOARD</v>
      </c>
      <c r="U575" s="37" t="str">
        <f>_xlfn.CONCAT("Consultar  ",V575)</f>
        <v>Consultar  -</v>
      </c>
      <c r="V575" s="64" t="s">
        <v>27</v>
      </c>
      <c r="W575" s="64" t="s">
        <v>27</v>
      </c>
      <c r="X575" s="72" t="str">
        <f>_xlfn.CONCAT("IFC4X3ADD2-key_",A575)</f>
        <v>IFC4X3ADD2-key_552</v>
      </c>
    </row>
    <row r="576" spans="1:24" ht="7.8" customHeight="1" x14ac:dyDescent="0.15">
      <c r="A576" s="68">
        <v>553</v>
      </c>
      <c r="B576" s="69" t="s">
        <v>895</v>
      </c>
      <c r="C576" s="69" t="s">
        <v>81</v>
      </c>
      <c r="D576" s="69" t="s">
        <v>107</v>
      </c>
      <c r="E576" s="70" t="s">
        <v>896</v>
      </c>
      <c r="F576" s="70" t="s">
        <v>897</v>
      </c>
      <c r="G576" s="70" t="s">
        <v>906</v>
      </c>
      <c r="H576" s="42" t="s">
        <v>3</v>
      </c>
      <c r="I576" s="42" t="s">
        <v>3</v>
      </c>
      <c r="J576" s="41" t="s">
        <v>3</v>
      </c>
      <c r="K576" s="41" t="s">
        <v>3</v>
      </c>
      <c r="L576" s="41" t="s">
        <v>3</v>
      </c>
      <c r="M576" s="41" t="str">
        <f t="shared" si="8"/>
        <v>IfcCoveringTypeEnum  some  SLEEVING</v>
      </c>
      <c r="N576" s="37" t="str">
        <f>_xlfn.CONCAT("Conceitos: ", B576)</f>
        <v>Conceitos: Fechamentos</v>
      </c>
      <c r="O576" s="37" t="str">
        <f>_xlfn.CONCAT(C576," ")</f>
        <v xml:space="preserve">IfcElement </v>
      </c>
      <c r="P576" s="37" t="str">
        <f>_xlfn.CONCAT(D576," ")</f>
        <v xml:space="preserve">IfcBuiltElement </v>
      </c>
      <c r="Q576" s="65" t="str">
        <f>_xlfn.CONCAT(E576," ")</f>
        <v xml:space="preserve">IfcCovering </v>
      </c>
      <c r="R576" s="63" t="str">
        <f>_xlfn.CONCAT(F576, )</f>
        <v>IfcCoveringTypeEnum</v>
      </c>
      <c r="S576" s="63" t="str">
        <f>_xlfn.CONCAT(G576, )</f>
        <v>SLEEVING</v>
      </c>
      <c r="T576" s="37" t="str">
        <f>_xlfn.CONCAT(SUBSTITUTE(N576, "null", " ")," ",SUBSTITUTE(O576, "null", " ")," ",SUBSTITUTE(P576, "null", " ")," ",SUBSTITUTE(Q576, "null", " ")," ", SUBSTITUTE(R576, "null", " ")," ", SUBSTITUTE(S576, "null", " "))</f>
        <v>Conceitos: Fechamentos IfcElement  IfcBuiltElement  IfcCovering  IfcCoveringTypeEnum SLEEVING</v>
      </c>
      <c r="U576" s="37" t="str">
        <f>_xlfn.CONCAT("Consultar  ",V576)</f>
        <v>Consultar  -</v>
      </c>
      <c r="V576" s="64" t="s">
        <v>27</v>
      </c>
      <c r="W576" s="64" t="s">
        <v>27</v>
      </c>
      <c r="X576" s="72" t="str">
        <f>_xlfn.CONCAT("IFC4X3ADD2-key_",A576)</f>
        <v>IFC4X3ADD2-key_553</v>
      </c>
    </row>
    <row r="577" spans="1:24" ht="7.8" customHeight="1" x14ac:dyDescent="0.15">
      <c r="A577" s="68">
        <v>554</v>
      </c>
      <c r="B577" s="69" t="s">
        <v>895</v>
      </c>
      <c r="C577" s="69" t="s">
        <v>81</v>
      </c>
      <c r="D577" s="69" t="s">
        <v>107</v>
      </c>
      <c r="E577" s="70" t="s">
        <v>896</v>
      </c>
      <c r="F577" s="70" t="s">
        <v>897</v>
      </c>
      <c r="G577" s="70" t="s">
        <v>907</v>
      </c>
      <c r="H577" s="42" t="s">
        <v>3</v>
      </c>
      <c r="I577" s="42" t="s">
        <v>3</v>
      </c>
      <c r="J577" s="41" t="s">
        <v>3</v>
      </c>
      <c r="K577" s="41" t="s">
        <v>3</v>
      </c>
      <c r="L577" s="41" t="s">
        <v>3</v>
      </c>
      <c r="M577" s="41" t="str">
        <f t="shared" si="8"/>
        <v>IfcCoveringTypeEnum  some  TOPPING</v>
      </c>
      <c r="N577" s="37" t="str">
        <f>_xlfn.CONCAT("Conceitos: ", B577)</f>
        <v>Conceitos: Fechamentos</v>
      </c>
      <c r="O577" s="37" t="str">
        <f>_xlfn.CONCAT(C577," ")</f>
        <v xml:space="preserve">IfcElement </v>
      </c>
      <c r="P577" s="37" t="str">
        <f>_xlfn.CONCAT(D577," ")</f>
        <v xml:space="preserve">IfcBuiltElement </v>
      </c>
      <c r="Q577" s="65" t="str">
        <f>_xlfn.CONCAT(E577," ")</f>
        <v xml:space="preserve">IfcCovering </v>
      </c>
      <c r="R577" s="63" t="str">
        <f>_xlfn.CONCAT(F577, )</f>
        <v>IfcCoveringTypeEnum</v>
      </c>
      <c r="S577" s="63" t="str">
        <f>_xlfn.CONCAT(G577, )</f>
        <v>TOPPING</v>
      </c>
      <c r="T577" s="37" t="str">
        <f>_xlfn.CONCAT(SUBSTITUTE(N577, "null", " ")," ",SUBSTITUTE(O577, "null", " ")," ",SUBSTITUTE(P577, "null", " ")," ",SUBSTITUTE(Q577, "null", " ")," ", SUBSTITUTE(R577, "null", " ")," ", SUBSTITUTE(S577, "null", " "))</f>
        <v>Conceitos: Fechamentos IfcElement  IfcBuiltElement  IfcCovering  IfcCoveringTypeEnum TOPPING</v>
      </c>
      <c r="U577" s="37" t="str">
        <f>_xlfn.CONCAT("Consultar  ",V577)</f>
        <v>Consultar  -</v>
      </c>
      <c r="V577" s="64" t="s">
        <v>27</v>
      </c>
      <c r="W577" s="64" t="s">
        <v>27</v>
      </c>
      <c r="X577" s="72" t="str">
        <f>_xlfn.CONCAT("IFC4X3ADD2-key_",A577)</f>
        <v>IFC4X3ADD2-key_554</v>
      </c>
    </row>
    <row r="578" spans="1:24" ht="7.8" customHeight="1" x14ac:dyDescent="0.15">
      <c r="A578" s="68">
        <v>555</v>
      </c>
      <c r="B578" s="69" t="s">
        <v>895</v>
      </c>
      <c r="C578" s="69" t="s">
        <v>81</v>
      </c>
      <c r="D578" s="69" t="s">
        <v>107</v>
      </c>
      <c r="E578" s="70" t="s">
        <v>896</v>
      </c>
      <c r="F578" s="70" t="s">
        <v>897</v>
      </c>
      <c r="G578" s="70" t="s">
        <v>908</v>
      </c>
      <c r="H578" s="42" t="s">
        <v>3</v>
      </c>
      <c r="I578" s="42" t="s">
        <v>3</v>
      </c>
      <c r="J578" s="41" t="s">
        <v>3</v>
      </c>
      <c r="K578" s="41" t="s">
        <v>3</v>
      </c>
      <c r="L578" s="41" t="s">
        <v>3</v>
      </c>
      <c r="M578" s="41" t="str">
        <f t="shared" si="8"/>
        <v>IfcCoveringTypeEnum  some  WRAPPING</v>
      </c>
      <c r="N578" s="37" t="str">
        <f>_xlfn.CONCAT("Conceitos: ", B578)</f>
        <v>Conceitos: Fechamentos</v>
      </c>
      <c r="O578" s="37" t="str">
        <f>_xlfn.CONCAT(C578," ")</f>
        <v xml:space="preserve">IfcElement </v>
      </c>
      <c r="P578" s="37" t="str">
        <f>_xlfn.CONCAT(D578," ")</f>
        <v xml:space="preserve">IfcBuiltElement </v>
      </c>
      <c r="Q578" s="65" t="str">
        <f>_xlfn.CONCAT(E578," ")</f>
        <v xml:space="preserve">IfcCovering </v>
      </c>
      <c r="R578" s="63" t="str">
        <f>_xlfn.CONCAT(F578, )</f>
        <v>IfcCoveringTypeEnum</v>
      </c>
      <c r="S578" s="63" t="str">
        <f>_xlfn.CONCAT(G578, )</f>
        <v>WRAPPING</v>
      </c>
      <c r="T578" s="37" t="str">
        <f>_xlfn.CONCAT(SUBSTITUTE(N578, "null", " ")," ",SUBSTITUTE(O578, "null", " ")," ",SUBSTITUTE(P578, "null", " ")," ",SUBSTITUTE(Q578, "null", " ")," ", SUBSTITUTE(R578, "null", " ")," ", SUBSTITUTE(S578, "null", " "))</f>
        <v>Conceitos: Fechamentos IfcElement  IfcBuiltElement  IfcCovering  IfcCoveringTypeEnum WRAPPING</v>
      </c>
      <c r="U578" s="37" t="str">
        <f>_xlfn.CONCAT("Consultar  ",V578)</f>
        <v>Consultar  -</v>
      </c>
      <c r="V578" s="64" t="s">
        <v>27</v>
      </c>
      <c r="W578" s="64" t="s">
        <v>27</v>
      </c>
      <c r="X578" s="72" t="str">
        <f>_xlfn.CONCAT("IFC4X3ADD2-key_",A578)</f>
        <v>IFC4X3ADD2-key_555</v>
      </c>
    </row>
    <row r="579" spans="1:24" ht="7.8" customHeight="1" x14ac:dyDescent="0.15">
      <c r="A579" s="68">
        <v>556</v>
      </c>
      <c r="B579" s="69" t="s">
        <v>909</v>
      </c>
      <c r="C579" s="69" t="s">
        <v>81</v>
      </c>
      <c r="D579" s="69" t="s">
        <v>107</v>
      </c>
      <c r="E579" s="70" t="s">
        <v>910</v>
      </c>
      <c r="F579" s="70" t="s">
        <v>911</v>
      </c>
      <c r="G579" s="70" t="str">
        <f>_xlfn.CONCAT("NOTDEFINED-",E579)</f>
        <v>NOTDEFINED-IfcCurtainWall</v>
      </c>
      <c r="H579" s="42" t="s">
        <v>3</v>
      </c>
      <c r="I579" s="42" t="s">
        <v>3</v>
      </c>
      <c r="J579" s="41" t="s">
        <v>3</v>
      </c>
      <c r="K579" s="41" t="s">
        <v>3</v>
      </c>
      <c r="L579" s="41" t="s">
        <v>3</v>
      </c>
      <c r="M579" s="41" t="str">
        <f t="shared" ref="M579:M642" si="9">_xlfn.CONCAT(F579, "  some  ", G579)</f>
        <v>IfcCurtainWallTypeEnum  some  NOTDEFINED-IfcCurtainWall</v>
      </c>
      <c r="N579" s="37" t="str">
        <f>_xlfn.CONCAT("Conceitos: ", B579)</f>
        <v>Conceitos: Cortinas</v>
      </c>
      <c r="O579" s="37" t="str">
        <f>_xlfn.CONCAT(C579," ")</f>
        <v xml:space="preserve">IfcElement </v>
      </c>
      <c r="P579" s="37" t="str">
        <f>_xlfn.CONCAT(D579," ")</f>
        <v xml:space="preserve">IfcBuiltElement </v>
      </c>
      <c r="Q579" s="65" t="str">
        <f>_xlfn.CONCAT(E579," ")</f>
        <v xml:space="preserve">IfcCurtainWall </v>
      </c>
      <c r="R579" s="63" t="str">
        <f>_xlfn.CONCAT(F579, )</f>
        <v>IfcCurtainWallTypeEnum</v>
      </c>
      <c r="S579" s="63" t="str">
        <f>_xlfn.CONCAT(G579, )</f>
        <v>NOTDEFINED-IfcCurtainWall</v>
      </c>
      <c r="T579" s="37" t="str">
        <f>_xlfn.CONCAT(SUBSTITUTE(N579, "null", " ")," ",SUBSTITUTE(O579, "null", " ")," ",SUBSTITUTE(P579, "null", " ")," ",SUBSTITUTE(Q579, "null", " ")," ", SUBSTITUTE(R579, "null", " ")," ", SUBSTITUTE(S579, "null", " "))</f>
        <v>Conceitos: Cortinas IfcElement  IfcBuiltElement  IfcCurtainWall  IfcCurtainWallTypeEnum NOTDEFINED-IfcCurtainWall</v>
      </c>
      <c r="U579" s="37" t="str">
        <f>_xlfn.CONCAT("Consultar  ",V579)</f>
        <v>Consultar  -</v>
      </c>
      <c r="V579" s="64" t="s">
        <v>27</v>
      </c>
      <c r="W579" s="64" t="s">
        <v>27</v>
      </c>
      <c r="X579" s="72" t="str">
        <f>_xlfn.CONCAT("IFC4X3ADD2-key_",A579)</f>
        <v>IFC4X3ADD2-key_556</v>
      </c>
    </row>
    <row r="580" spans="1:24" ht="7.8" customHeight="1" x14ac:dyDescent="0.15">
      <c r="A580" s="68">
        <v>557</v>
      </c>
      <c r="B580" s="69" t="s">
        <v>912</v>
      </c>
      <c r="C580" s="69" t="s">
        <v>81</v>
      </c>
      <c r="D580" s="69" t="s">
        <v>204</v>
      </c>
      <c r="E580" s="70" t="s">
        <v>913</v>
      </c>
      <c r="F580" s="70" t="s">
        <v>914</v>
      </c>
      <c r="G580" s="70" t="s">
        <v>915</v>
      </c>
      <c r="H580" s="42" t="s">
        <v>3</v>
      </c>
      <c r="I580" s="42" t="s">
        <v>3</v>
      </c>
      <c r="J580" s="41" t="s">
        <v>3</v>
      </c>
      <c r="K580" s="41" t="s">
        <v>3</v>
      </c>
      <c r="L580" s="41" t="s">
        <v>3</v>
      </c>
      <c r="M580" s="41" t="str">
        <f t="shared" si="9"/>
        <v>IfcDiscreteAccessoryTypeEnum  some  ANCHORPLATE</v>
      </c>
      <c r="N580" s="37" t="str">
        <f>_xlfn.CONCAT("Conceitos: ", B580)</f>
        <v>Conceitos: Acessórios.Construtivos</v>
      </c>
      <c r="O580" s="37" t="str">
        <f>_xlfn.CONCAT(C580," ")</f>
        <v xml:space="preserve">IfcElement </v>
      </c>
      <c r="P580" s="37" t="str">
        <f>_xlfn.CONCAT(D580," ")</f>
        <v xml:space="preserve">IfcElementComponent </v>
      </c>
      <c r="Q580" s="65" t="str">
        <f>_xlfn.CONCAT(E580," ")</f>
        <v xml:space="preserve">IfcDiscreteAccessory </v>
      </c>
      <c r="R580" s="63" t="str">
        <f>_xlfn.CONCAT(F580, )</f>
        <v>IfcDiscreteAccessoryTypeEnum</v>
      </c>
      <c r="S580" s="63" t="str">
        <f>_xlfn.CONCAT(G580, )</f>
        <v>ANCHORPLATE</v>
      </c>
      <c r="T580" s="37" t="str">
        <f>_xlfn.CONCAT(SUBSTITUTE(N580, "null", " ")," ",SUBSTITUTE(O580, "null", " ")," ",SUBSTITUTE(P580, "null", " ")," ",SUBSTITUTE(Q580, "null", " ")," ", SUBSTITUTE(R580, "null", " ")," ", SUBSTITUTE(S580, "null", " "))</f>
        <v>Conceitos: Acessórios.Construtivos IfcElement  IfcElementComponent  IfcDiscreteAccessory  IfcDiscreteAccessoryTypeEnum ANCHORPLATE</v>
      </c>
      <c r="U580" s="37" t="str">
        <f>_xlfn.CONCAT("Consultar  ",V580)</f>
        <v>Consultar  -</v>
      </c>
      <c r="V580" s="64" t="s">
        <v>27</v>
      </c>
      <c r="W580" s="64" t="s">
        <v>27</v>
      </c>
      <c r="X580" s="72" t="str">
        <f>_xlfn.CONCAT("IFC4X3ADD2-key_",A580)</f>
        <v>IFC4X3ADD2-key_557</v>
      </c>
    </row>
    <row r="581" spans="1:24" ht="7.8" customHeight="1" x14ac:dyDescent="0.15">
      <c r="A581" s="68">
        <v>558</v>
      </c>
      <c r="B581" s="69" t="s">
        <v>912</v>
      </c>
      <c r="C581" s="69" t="s">
        <v>81</v>
      </c>
      <c r="D581" s="69" t="s">
        <v>204</v>
      </c>
      <c r="E581" s="70" t="s">
        <v>913</v>
      </c>
      <c r="F581" s="70" t="s">
        <v>914</v>
      </c>
      <c r="G581" s="70" t="s">
        <v>916</v>
      </c>
      <c r="H581" s="42" t="s">
        <v>3</v>
      </c>
      <c r="I581" s="42" t="s">
        <v>3</v>
      </c>
      <c r="J581" s="41" t="s">
        <v>3</v>
      </c>
      <c r="K581" s="41" t="s">
        <v>3</v>
      </c>
      <c r="L581" s="41" t="s">
        <v>3</v>
      </c>
      <c r="M581" s="41" t="str">
        <f t="shared" si="9"/>
        <v>IfcDiscreteAccessoryTypeEnum  some  BIRDPROTECTION</v>
      </c>
      <c r="N581" s="37" t="str">
        <f>_xlfn.CONCAT("Conceitos: ", B581)</f>
        <v>Conceitos: Acessórios.Construtivos</v>
      </c>
      <c r="O581" s="37" t="str">
        <f>_xlfn.CONCAT(C581," ")</f>
        <v xml:space="preserve">IfcElement </v>
      </c>
      <c r="P581" s="37" t="str">
        <f>_xlfn.CONCAT(D581," ")</f>
        <v xml:space="preserve">IfcElementComponent </v>
      </c>
      <c r="Q581" s="65" t="str">
        <f>_xlfn.CONCAT(E581," ")</f>
        <v xml:space="preserve">IfcDiscreteAccessory </v>
      </c>
      <c r="R581" s="63" t="str">
        <f>_xlfn.CONCAT(F581, )</f>
        <v>IfcDiscreteAccessoryTypeEnum</v>
      </c>
      <c r="S581" s="63" t="str">
        <f>_xlfn.CONCAT(G581, )</f>
        <v>BIRDPROTECTION</v>
      </c>
      <c r="T581" s="37" t="str">
        <f>_xlfn.CONCAT(SUBSTITUTE(N581, "null", " ")," ",SUBSTITUTE(O581, "null", " ")," ",SUBSTITUTE(P581, "null", " ")," ",SUBSTITUTE(Q581, "null", " ")," ", SUBSTITUTE(R581, "null", " ")," ", SUBSTITUTE(S581, "null", " "))</f>
        <v>Conceitos: Acessórios.Construtivos IfcElement  IfcElementComponent  IfcDiscreteAccessory  IfcDiscreteAccessoryTypeEnum BIRDPROTECTION</v>
      </c>
      <c r="U581" s="37" t="str">
        <f>_xlfn.CONCAT("Consultar  ",V581)</f>
        <v>Consultar  -</v>
      </c>
      <c r="V581" s="64" t="s">
        <v>27</v>
      </c>
      <c r="W581" s="64" t="s">
        <v>27</v>
      </c>
      <c r="X581" s="72" t="str">
        <f>_xlfn.CONCAT("IFC4X3ADD2-key_",A581)</f>
        <v>IFC4X3ADD2-key_558</v>
      </c>
    </row>
    <row r="582" spans="1:24" ht="7.8" customHeight="1" x14ac:dyDescent="0.15">
      <c r="A582" s="68">
        <v>559</v>
      </c>
      <c r="B582" s="69" t="s">
        <v>912</v>
      </c>
      <c r="C582" s="69" t="s">
        <v>81</v>
      </c>
      <c r="D582" s="69" t="s">
        <v>204</v>
      </c>
      <c r="E582" s="70" t="s">
        <v>913</v>
      </c>
      <c r="F582" s="70" t="s">
        <v>914</v>
      </c>
      <c r="G582" s="70" t="s">
        <v>917</v>
      </c>
      <c r="H582" s="42" t="s">
        <v>3</v>
      </c>
      <c r="I582" s="42" t="s">
        <v>3</v>
      </c>
      <c r="J582" s="41" t="s">
        <v>3</v>
      </c>
      <c r="K582" s="41" t="s">
        <v>3</v>
      </c>
      <c r="L582" s="41" t="s">
        <v>3</v>
      </c>
      <c r="M582" s="41" t="str">
        <f t="shared" si="9"/>
        <v>IfcDiscreteAccessoryTypeEnum  some  BRACKET</v>
      </c>
      <c r="N582" s="37" t="str">
        <f>_xlfn.CONCAT("Conceitos: ", B582)</f>
        <v>Conceitos: Acessórios.Construtivos</v>
      </c>
      <c r="O582" s="37" t="str">
        <f>_xlfn.CONCAT(C582," ")</f>
        <v xml:space="preserve">IfcElement </v>
      </c>
      <c r="P582" s="37" t="str">
        <f>_xlfn.CONCAT(D582," ")</f>
        <v xml:space="preserve">IfcElementComponent </v>
      </c>
      <c r="Q582" s="65" t="str">
        <f>_xlfn.CONCAT(E582," ")</f>
        <v xml:space="preserve">IfcDiscreteAccessory </v>
      </c>
      <c r="R582" s="63" t="str">
        <f>_xlfn.CONCAT(F582, )</f>
        <v>IfcDiscreteAccessoryTypeEnum</v>
      </c>
      <c r="S582" s="63" t="str">
        <f>_xlfn.CONCAT(G582, )</f>
        <v>BRACKET</v>
      </c>
      <c r="T582" s="37" t="str">
        <f>_xlfn.CONCAT(SUBSTITUTE(N582, "null", " ")," ",SUBSTITUTE(O582, "null", " ")," ",SUBSTITUTE(P582, "null", " ")," ",SUBSTITUTE(Q582, "null", " ")," ", SUBSTITUTE(R582, "null", " ")," ", SUBSTITUTE(S582, "null", " "))</f>
        <v>Conceitos: Acessórios.Construtivos IfcElement  IfcElementComponent  IfcDiscreteAccessory  IfcDiscreteAccessoryTypeEnum BRACKET</v>
      </c>
      <c r="U582" s="37" t="str">
        <f>_xlfn.CONCAT("Consultar  ",V582)</f>
        <v>Consultar  -</v>
      </c>
      <c r="V582" s="64" t="s">
        <v>27</v>
      </c>
      <c r="W582" s="64" t="s">
        <v>27</v>
      </c>
      <c r="X582" s="72" t="str">
        <f>_xlfn.CONCAT("IFC4X3ADD2-key_",A582)</f>
        <v>IFC4X3ADD2-key_559</v>
      </c>
    </row>
    <row r="583" spans="1:24" ht="7.8" customHeight="1" x14ac:dyDescent="0.15">
      <c r="A583" s="68">
        <v>560</v>
      </c>
      <c r="B583" s="69" t="s">
        <v>912</v>
      </c>
      <c r="C583" s="69" t="s">
        <v>81</v>
      </c>
      <c r="D583" s="69" t="s">
        <v>204</v>
      </c>
      <c r="E583" s="70" t="s">
        <v>913</v>
      </c>
      <c r="F583" s="70" t="s">
        <v>914</v>
      </c>
      <c r="G583" s="70" t="s">
        <v>918</v>
      </c>
      <c r="H583" s="42" t="s">
        <v>3</v>
      </c>
      <c r="I583" s="42" t="s">
        <v>3</v>
      </c>
      <c r="J583" s="41" t="s">
        <v>3</v>
      </c>
      <c r="K583" s="41" t="s">
        <v>3</v>
      </c>
      <c r="L583" s="41" t="s">
        <v>3</v>
      </c>
      <c r="M583" s="41" t="str">
        <f t="shared" si="9"/>
        <v>IfcDiscreteAccessoryTypeEnum  some  CABLEARRANGER</v>
      </c>
      <c r="N583" s="37" t="str">
        <f>_xlfn.CONCAT("Conceitos: ", B583)</f>
        <v>Conceitos: Acessórios.Construtivos</v>
      </c>
      <c r="O583" s="37" t="str">
        <f>_xlfn.CONCAT(C583," ")</f>
        <v xml:space="preserve">IfcElement </v>
      </c>
      <c r="P583" s="37" t="str">
        <f>_xlfn.CONCAT(D583," ")</f>
        <v xml:space="preserve">IfcElementComponent </v>
      </c>
      <c r="Q583" s="65" t="str">
        <f>_xlfn.CONCAT(E583," ")</f>
        <v xml:space="preserve">IfcDiscreteAccessory </v>
      </c>
      <c r="R583" s="63" t="str">
        <f>_xlfn.CONCAT(F583, )</f>
        <v>IfcDiscreteAccessoryTypeEnum</v>
      </c>
      <c r="S583" s="63" t="str">
        <f>_xlfn.CONCAT(G583, )</f>
        <v>CABLEARRANGER</v>
      </c>
      <c r="T583" s="37" t="str">
        <f>_xlfn.CONCAT(SUBSTITUTE(N583, "null", " ")," ",SUBSTITUTE(O583, "null", " ")," ",SUBSTITUTE(P583, "null", " ")," ",SUBSTITUTE(Q583, "null", " ")," ", SUBSTITUTE(R583, "null", " ")," ", SUBSTITUTE(S583, "null", " "))</f>
        <v>Conceitos: Acessórios.Construtivos IfcElement  IfcElementComponent  IfcDiscreteAccessory  IfcDiscreteAccessoryTypeEnum CABLEARRANGER</v>
      </c>
      <c r="U583" s="37" t="str">
        <f>_xlfn.CONCAT("Consultar  ",V583)</f>
        <v>Consultar  -</v>
      </c>
      <c r="V583" s="64" t="s">
        <v>27</v>
      </c>
      <c r="W583" s="64" t="s">
        <v>27</v>
      </c>
      <c r="X583" s="72" t="str">
        <f>_xlfn.CONCAT("IFC4X3ADD2-key_",A583)</f>
        <v>IFC4X3ADD2-key_560</v>
      </c>
    </row>
    <row r="584" spans="1:24" ht="7.8" customHeight="1" x14ac:dyDescent="0.15">
      <c r="A584" s="68">
        <v>561</v>
      </c>
      <c r="B584" s="69" t="s">
        <v>912</v>
      </c>
      <c r="C584" s="69" t="s">
        <v>81</v>
      </c>
      <c r="D584" s="69" t="s">
        <v>204</v>
      </c>
      <c r="E584" s="70" t="s">
        <v>913</v>
      </c>
      <c r="F584" s="70" t="s">
        <v>914</v>
      </c>
      <c r="G584" s="70" t="s">
        <v>919</v>
      </c>
      <c r="H584" s="42" t="s">
        <v>3</v>
      </c>
      <c r="I584" s="42" t="s">
        <v>3</v>
      </c>
      <c r="J584" s="41" t="s">
        <v>3</v>
      </c>
      <c r="K584" s="41" t="s">
        <v>3</v>
      </c>
      <c r="L584" s="41" t="s">
        <v>3</v>
      </c>
      <c r="M584" s="41" t="str">
        <f t="shared" si="9"/>
        <v>IfcDiscreteAccessoryTypeEnum  some  ELASTIC_CUSHION</v>
      </c>
      <c r="N584" s="37" t="str">
        <f>_xlfn.CONCAT("Conceitos: ", B584)</f>
        <v>Conceitos: Acessórios.Construtivos</v>
      </c>
      <c r="O584" s="37" t="str">
        <f>_xlfn.CONCAT(C584," ")</f>
        <v xml:space="preserve">IfcElement </v>
      </c>
      <c r="P584" s="37" t="str">
        <f>_xlfn.CONCAT(D584," ")</f>
        <v xml:space="preserve">IfcElementComponent </v>
      </c>
      <c r="Q584" s="65" t="str">
        <f>_xlfn.CONCAT(E584," ")</f>
        <v xml:space="preserve">IfcDiscreteAccessory </v>
      </c>
      <c r="R584" s="63" t="str">
        <f>_xlfn.CONCAT(F584, )</f>
        <v>IfcDiscreteAccessoryTypeEnum</v>
      </c>
      <c r="S584" s="63" t="str">
        <f>_xlfn.CONCAT(G584, )</f>
        <v>ELASTIC_CUSHION</v>
      </c>
      <c r="T584" s="37" t="str">
        <f>_xlfn.CONCAT(SUBSTITUTE(N584, "null", " ")," ",SUBSTITUTE(O584, "null", " ")," ",SUBSTITUTE(P584, "null", " ")," ",SUBSTITUTE(Q584, "null", " ")," ", SUBSTITUTE(R584, "null", " ")," ", SUBSTITUTE(S584, "null", " "))</f>
        <v>Conceitos: Acessórios.Construtivos IfcElement  IfcElementComponent  IfcDiscreteAccessory  IfcDiscreteAccessoryTypeEnum ELASTIC_CUSHION</v>
      </c>
      <c r="U584" s="37" t="str">
        <f>_xlfn.CONCAT("Consultar  ",V584)</f>
        <v>Consultar  -</v>
      </c>
      <c r="V584" s="64" t="s">
        <v>27</v>
      </c>
      <c r="W584" s="64" t="s">
        <v>27</v>
      </c>
      <c r="X584" s="72" t="str">
        <f>_xlfn.CONCAT("IFC4X3ADD2-key_",A584)</f>
        <v>IFC4X3ADD2-key_561</v>
      </c>
    </row>
    <row r="585" spans="1:24" ht="7.8" customHeight="1" x14ac:dyDescent="0.15">
      <c r="A585" s="68">
        <v>562</v>
      </c>
      <c r="B585" s="69" t="s">
        <v>912</v>
      </c>
      <c r="C585" s="69" t="s">
        <v>81</v>
      </c>
      <c r="D585" s="69" t="s">
        <v>204</v>
      </c>
      <c r="E585" s="70" t="s">
        <v>913</v>
      </c>
      <c r="F585" s="70" t="s">
        <v>914</v>
      </c>
      <c r="G585" s="70" t="s">
        <v>920</v>
      </c>
      <c r="H585" s="42" t="s">
        <v>3</v>
      </c>
      <c r="I585" s="42" t="s">
        <v>3</v>
      </c>
      <c r="J585" s="41" t="s">
        <v>3</v>
      </c>
      <c r="K585" s="41" t="s">
        <v>3</v>
      </c>
      <c r="L585" s="41" t="s">
        <v>3</v>
      </c>
      <c r="M585" s="41" t="str">
        <f t="shared" si="9"/>
        <v>IfcDiscreteAccessoryTypeEnum  some  EXPANSION_JOINT_DEVICE</v>
      </c>
      <c r="N585" s="37" t="str">
        <f>_xlfn.CONCAT("Conceitos: ", B585)</f>
        <v>Conceitos: Acessórios.Construtivos</v>
      </c>
      <c r="O585" s="37" t="str">
        <f>_xlfn.CONCAT(C585," ")</f>
        <v xml:space="preserve">IfcElement </v>
      </c>
      <c r="P585" s="37" t="str">
        <f>_xlfn.CONCAT(D585," ")</f>
        <v xml:space="preserve">IfcElementComponent </v>
      </c>
      <c r="Q585" s="65" t="str">
        <f>_xlfn.CONCAT(E585," ")</f>
        <v xml:space="preserve">IfcDiscreteAccessory </v>
      </c>
      <c r="R585" s="63" t="str">
        <f>_xlfn.CONCAT(F585, )</f>
        <v>IfcDiscreteAccessoryTypeEnum</v>
      </c>
      <c r="S585" s="63" t="str">
        <f>_xlfn.CONCAT(G585, )</f>
        <v>EXPANSION_JOINT_DEVICE</v>
      </c>
      <c r="T585" s="37" t="str">
        <f>_xlfn.CONCAT(SUBSTITUTE(N585, "null", " ")," ",SUBSTITUTE(O585, "null", " ")," ",SUBSTITUTE(P585, "null", " ")," ",SUBSTITUTE(Q585, "null", " ")," ", SUBSTITUTE(R585, "null", " ")," ", SUBSTITUTE(S585, "null", " "))</f>
        <v>Conceitos: Acessórios.Construtivos IfcElement  IfcElementComponent  IfcDiscreteAccessory  IfcDiscreteAccessoryTypeEnum EXPANSION_JOINT_DEVICE</v>
      </c>
      <c r="U585" s="37" t="str">
        <f>_xlfn.CONCAT("Consultar  ",V585)</f>
        <v>Consultar  -</v>
      </c>
      <c r="V585" s="64" t="s">
        <v>27</v>
      </c>
      <c r="W585" s="64" t="s">
        <v>27</v>
      </c>
      <c r="X585" s="72" t="str">
        <f>_xlfn.CONCAT("IFC4X3ADD2-key_",A585)</f>
        <v>IFC4X3ADD2-key_562</v>
      </c>
    </row>
    <row r="586" spans="1:24" ht="7.8" customHeight="1" x14ac:dyDescent="0.15">
      <c r="A586" s="68">
        <v>563</v>
      </c>
      <c r="B586" s="69" t="s">
        <v>912</v>
      </c>
      <c r="C586" s="69" t="s">
        <v>81</v>
      </c>
      <c r="D586" s="69" t="s">
        <v>204</v>
      </c>
      <c r="E586" s="70" t="s">
        <v>913</v>
      </c>
      <c r="F586" s="70" t="s">
        <v>914</v>
      </c>
      <c r="G586" s="70" t="s">
        <v>921</v>
      </c>
      <c r="H586" s="42" t="s">
        <v>3</v>
      </c>
      <c r="I586" s="42" t="s">
        <v>3</v>
      </c>
      <c r="J586" s="41" t="s">
        <v>3</v>
      </c>
      <c r="K586" s="41" t="s">
        <v>3</v>
      </c>
      <c r="L586" s="41" t="s">
        <v>3</v>
      </c>
      <c r="M586" s="41" t="str">
        <f t="shared" si="9"/>
        <v>IfcDiscreteAccessoryTypeEnum  some  FILLER</v>
      </c>
      <c r="N586" s="37" t="str">
        <f>_xlfn.CONCAT("Conceitos: ", B586)</f>
        <v>Conceitos: Acessórios.Construtivos</v>
      </c>
      <c r="O586" s="37" t="str">
        <f>_xlfn.CONCAT(C586," ")</f>
        <v xml:space="preserve">IfcElement </v>
      </c>
      <c r="P586" s="37" t="str">
        <f>_xlfn.CONCAT(D586," ")</f>
        <v xml:space="preserve">IfcElementComponent </v>
      </c>
      <c r="Q586" s="65" t="str">
        <f>_xlfn.CONCAT(E586," ")</f>
        <v xml:space="preserve">IfcDiscreteAccessory </v>
      </c>
      <c r="R586" s="63" t="str">
        <f>_xlfn.CONCAT(F586, )</f>
        <v>IfcDiscreteAccessoryTypeEnum</v>
      </c>
      <c r="S586" s="63" t="str">
        <f>_xlfn.CONCAT(G586, )</f>
        <v>FILLER</v>
      </c>
      <c r="T586" s="37" t="str">
        <f>_xlfn.CONCAT(SUBSTITUTE(N586, "null", " ")," ",SUBSTITUTE(O586, "null", " ")," ",SUBSTITUTE(P586, "null", " ")," ",SUBSTITUTE(Q586, "null", " ")," ", SUBSTITUTE(R586, "null", " ")," ", SUBSTITUTE(S586, "null", " "))</f>
        <v>Conceitos: Acessórios.Construtivos IfcElement  IfcElementComponent  IfcDiscreteAccessory  IfcDiscreteAccessoryTypeEnum FILLER</v>
      </c>
      <c r="U586" s="37" t="str">
        <f>_xlfn.CONCAT("Consultar  ",V586)</f>
        <v>Consultar  -</v>
      </c>
      <c r="V586" s="64" t="s">
        <v>27</v>
      </c>
      <c r="W586" s="64" t="s">
        <v>27</v>
      </c>
      <c r="X586" s="72" t="str">
        <f>_xlfn.CONCAT("IFC4X3ADD2-key_",A586)</f>
        <v>IFC4X3ADD2-key_563</v>
      </c>
    </row>
    <row r="587" spans="1:24" ht="7.8" customHeight="1" x14ac:dyDescent="0.15">
      <c r="A587" s="68">
        <v>564</v>
      </c>
      <c r="B587" s="69" t="s">
        <v>912</v>
      </c>
      <c r="C587" s="69" t="s">
        <v>81</v>
      </c>
      <c r="D587" s="69" t="s">
        <v>204</v>
      </c>
      <c r="E587" s="70" t="s">
        <v>913</v>
      </c>
      <c r="F587" s="70" t="s">
        <v>914</v>
      </c>
      <c r="G587" s="70" t="s">
        <v>922</v>
      </c>
      <c r="H587" s="42" t="s">
        <v>3</v>
      </c>
      <c r="I587" s="42" t="s">
        <v>3</v>
      </c>
      <c r="J587" s="41" t="s">
        <v>3</v>
      </c>
      <c r="K587" s="41" t="s">
        <v>3</v>
      </c>
      <c r="L587" s="41" t="s">
        <v>3</v>
      </c>
      <c r="M587" s="41" t="str">
        <f t="shared" si="9"/>
        <v>IfcDiscreteAccessoryTypeEnum  some  FLASHING</v>
      </c>
      <c r="N587" s="37" t="str">
        <f>_xlfn.CONCAT("Conceitos: ", B587)</f>
        <v>Conceitos: Acessórios.Construtivos</v>
      </c>
      <c r="O587" s="37" t="str">
        <f>_xlfn.CONCAT(C587," ")</f>
        <v xml:space="preserve">IfcElement </v>
      </c>
      <c r="P587" s="37" t="str">
        <f>_xlfn.CONCAT(D587," ")</f>
        <v xml:space="preserve">IfcElementComponent </v>
      </c>
      <c r="Q587" s="65" t="str">
        <f>_xlfn.CONCAT(E587," ")</f>
        <v xml:space="preserve">IfcDiscreteAccessory </v>
      </c>
      <c r="R587" s="63" t="str">
        <f>_xlfn.CONCAT(F587, )</f>
        <v>IfcDiscreteAccessoryTypeEnum</v>
      </c>
      <c r="S587" s="63" t="str">
        <f>_xlfn.CONCAT(G587, )</f>
        <v>FLASHING</v>
      </c>
      <c r="T587" s="37" t="str">
        <f>_xlfn.CONCAT(SUBSTITUTE(N587, "null", " ")," ",SUBSTITUTE(O587, "null", " ")," ",SUBSTITUTE(P587, "null", " ")," ",SUBSTITUTE(Q587, "null", " ")," ", SUBSTITUTE(R587, "null", " ")," ", SUBSTITUTE(S587, "null", " "))</f>
        <v>Conceitos: Acessórios.Construtivos IfcElement  IfcElementComponent  IfcDiscreteAccessory  IfcDiscreteAccessoryTypeEnum FLASHING</v>
      </c>
      <c r="U587" s="37" t="str">
        <f>_xlfn.CONCAT("Consultar  ",V587)</f>
        <v>Consultar  -</v>
      </c>
      <c r="V587" s="64" t="s">
        <v>27</v>
      </c>
      <c r="W587" s="64" t="s">
        <v>27</v>
      </c>
      <c r="X587" s="72" t="str">
        <f>_xlfn.CONCAT("IFC4X3ADD2-key_",A587)</f>
        <v>IFC4X3ADD2-key_564</v>
      </c>
    </row>
    <row r="588" spans="1:24" ht="7.8" customHeight="1" x14ac:dyDescent="0.15">
      <c r="A588" s="68">
        <v>565</v>
      </c>
      <c r="B588" s="69" t="s">
        <v>912</v>
      </c>
      <c r="C588" s="69" t="s">
        <v>81</v>
      </c>
      <c r="D588" s="69" t="s">
        <v>204</v>
      </c>
      <c r="E588" s="70" t="s">
        <v>913</v>
      </c>
      <c r="F588" s="70" t="s">
        <v>914</v>
      </c>
      <c r="G588" s="70" t="s">
        <v>923</v>
      </c>
      <c r="H588" s="42" t="s">
        <v>3</v>
      </c>
      <c r="I588" s="42" t="s">
        <v>3</v>
      </c>
      <c r="J588" s="41" t="s">
        <v>3</v>
      </c>
      <c r="K588" s="41" t="s">
        <v>3</v>
      </c>
      <c r="L588" s="41" t="s">
        <v>3</v>
      </c>
      <c r="M588" s="41" t="str">
        <f t="shared" si="9"/>
        <v>IfcDiscreteAccessoryTypeEnum  some  INSULATOR</v>
      </c>
      <c r="N588" s="37" t="str">
        <f>_xlfn.CONCAT("Conceitos: ", B588)</f>
        <v>Conceitos: Acessórios.Construtivos</v>
      </c>
      <c r="O588" s="37" t="str">
        <f>_xlfn.CONCAT(C588," ")</f>
        <v xml:space="preserve">IfcElement </v>
      </c>
      <c r="P588" s="37" t="str">
        <f>_xlfn.CONCAT(D588," ")</f>
        <v xml:space="preserve">IfcElementComponent </v>
      </c>
      <c r="Q588" s="65" t="str">
        <f>_xlfn.CONCAT(E588," ")</f>
        <v xml:space="preserve">IfcDiscreteAccessory </v>
      </c>
      <c r="R588" s="63" t="str">
        <f>_xlfn.CONCAT(F588, )</f>
        <v>IfcDiscreteAccessoryTypeEnum</v>
      </c>
      <c r="S588" s="63" t="str">
        <f>_xlfn.CONCAT(G588, )</f>
        <v>INSULATOR</v>
      </c>
      <c r="T588" s="37" t="str">
        <f>_xlfn.CONCAT(SUBSTITUTE(N588, "null", " ")," ",SUBSTITUTE(O588, "null", " ")," ",SUBSTITUTE(P588, "null", " ")," ",SUBSTITUTE(Q588, "null", " ")," ", SUBSTITUTE(R588, "null", " ")," ", SUBSTITUTE(S588, "null", " "))</f>
        <v>Conceitos: Acessórios.Construtivos IfcElement  IfcElementComponent  IfcDiscreteAccessory  IfcDiscreteAccessoryTypeEnum INSULATOR</v>
      </c>
      <c r="U588" s="37" t="str">
        <f>_xlfn.CONCAT("Consultar  ",V588)</f>
        <v>Consultar  -</v>
      </c>
      <c r="V588" s="64" t="s">
        <v>27</v>
      </c>
      <c r="W588" s="64" t="s">
        <v>27</v>
      </c>
      <c r="X588" s="72" t="str">
        <f>_xlfn.CONCAT("IFC4X3ADD2-key_",A588)</f>
        <v>IFC4X3ADD2-key_565</v>
      </c>
    </row>
    <row r="589" spans="1:24" ht="7.8" customHeight="1" x14ac:dyDescent="0.15">
      <c r="A589" s="68">
        <v>566</v>
      </c>
      <c r="B589" s="69" t="s">
        <v>912</v>
      </c>
      <c r="C589" s="69" t="s">
        <v>81</v>
      </c>
      <c r="D589" s="69" t="s">
        <v>204</v>
      </c>
      <c r="E589" s="70" t="s">
        <v>913</v>
      </c>
      <c r="F589" s="70" t="s">
        <v>914</v>
      </c>
      <c r="G589" s="70" t="s">
        <v>924</v>
      </c>
      <c r="H589" s="42" t="s">
        <v>3</v>
      </c>
      <c r="I589" s="42" t="s">
        <v>3</v>
      </c>
      <c r="J589" s="41" t="s">
        <v>3</v>
      </c>
      <c r="K589" s="41" t="s">
        <v>3</v>
      </c>
      <c r="L589" s="41" t="s">
        <v>3</v>
      </c>
      <c r="M589" s="41" t="str">
        <f t="shared" si="9"/>
        <v>IfcDiscreteAccessoryTypeEnum  some  LOCK</v>
      </c>
      <c r="N589" s="37" t="str">
        <f>_xlfn.CONCAT("Conceitos: ", B589)</f>
        <v>Conceitos: Acessórios.Construtivos</v>
      </c>
      <c r="O589" s="37" t="str">
        <f>_xlfn.CONCAT(C589," ")</f>
        <v xml:space="preserve">IfcElement </v>
      </c>
      <c r="P589" s="37" t="str">
        <f>_xlfn.CONCAT(D589," ")</f>
        <v xml:space="preserve">IfcElementComponent </v>
      </c>
      <c r="Q589" s="65" t="str">
        <f>_xlfn.CONCAT(E589," ")</f>
        <v xml:space="preserve">IfcDiscreteAccessory </v>
      </c>
      <c r="R589" s="63" t="str">
        <f>_xlfn.CONCAT(F589, )</f>
        <v>IfcDiscreteAccessoryTypeEnum</v>
      </c>
      <c r="S589" s="63" t="str">
        <f>_xlfn.CONCAT(G589, )</f>
        <v>LOCK</v>
      </c>
      <c r="T589" s="37" t="str">
        <f>_xlfn.CONCAT(SUBSTITUTE(N589, "null", " ")," ",SUBSTITUTE(O589, "null", " ")," ",SUBSTITUTE(P589, "null", " ")," ",SUBSTITUTE(Q589, "null", " ")," ", SUBSTITUTE(R589, "null", " ")," ", SUBSTITUTE(S589, "null", " "))</f>
        <v>Conceitos: Acessórios.Construtivos IfcElement  IfcElementComponent  IfcDiscreteAccessory  IfcDiscreteAccessoryTypeEnum LOCK</v>
      </c>
      <c r="U589" s="37" t="str">
        <f>_xlfn.CONCAT("Consultar  ",V589)</f>
        <v>Consultar  -</v>
      </c>
      <c r="V589" s="64" t="s">
        <v>27</v>
      </c>
      <c r="W589" s="64" t="s">
        <v>27</v>
      </c>
      <c r="X589" s="72" t="str">
        <f>_xlfn.CONCAT("IFC4X3ADD2-key_",A589)</f>
        <v>IFC4X3ADD2-key_566</v>
      </c>
    </row>
    <row r="590" spans="1:24" ht="7.8" customHeight="1" x14ac:dyDescent="0.15">
      <c r="A590" s="68">
        <v>567</v>
      </c>
      <c r="B590" s="69" t="s">
        <v>912</v>
      </c>
      <c r="C590" s="69" t="s">
        <v>81</v>
      </c>
      <c r="D590" s="69" t="s">
        <v>204</v>
      </c>
      <c r="E590" s="70" t="s">
        <v>913</v>
      </c>
      <c r="F590" s="70" t="s">
        <v>914</v>
      </c>
      <c r="G590" s="70" t="s">
        <v>925</v>
      </c>
      <c r="H590" s="42" t="s">
        <v>3</v>
      </c>
      <c r="I590" s="42" t="s">
        <v>3</v>
      </c>
      <c r="J590" s="41" t="s">
        <v>3</v>
      </c>
      <c r="K590" s="41" t="s">
        <v>3</v>
      </c>
      <c r="L590" s="41" t="s">
        <v>3</v>
      </c>
      <c r="M590" s="41" t="str">
        <f t="shared" si="9"/>
        <v>IfcDiscreteAccessoryTypeEnum  some  PANEL_STRENGTHENING</v>
      </c>
      <c r="N590" s="37" t="str">
        <f>_xlfn.CONCAT("Conceitos: ", B590)</f>
        <v>Conceitos: Acessórios.Construtivos</v>
      </c>
      <c r="O590" s="37" t="str">
        <f>_xlfn.CONCAT(C590," ")</f>
        <v xml:space="preserve">IfcElement </v>
      </c>
      <c r="P590" s="37" t="str">
        <f>_xlfn.CONCAT(D590," ")</f>
        <v xml:space="preserve">IfcElementComponent </v>
      </c>
      <c r="Q590" s="65" t="str">
        <f>_xlfn.CONCAT(E590," ")</f>
        <v xml:space="preserve">IfcDiscreteAccessory </v>
      </c>
      <c r="R590" s="63" t="str">
        <f>_xlfn.CONCAT(F590, )</f>
        <v>IfcDiscreteAccessoryTypeEnum</v>
      </c>
      <c r="S590" s="63" t="str">
        <f>_xlfn.CONCAT(G590, )</f>
        <v>PANEL_STRENGTHENING</v>
      </c>
      <c r="T590" s="37" t="str">
        <f>_xlfn.CONCAT(SUBSTITUTE(N590, "null", " ")," ",SUBSTITUTE(O590, "null", " ")," ",SUBSTITUTE(P590, "null", " ")," ",SUBSTITUTE(Q590, "null", " ")," ", SUBSTITUTE(R590, "null", " ")," ", SUBSTITUTE(S590, "null", " "))</f>
        <v>Conceitos: Acessórios.Construtivos IfcElement  IfcElementComponent  IfcDiscreteAccessory  IfcDiscreteAccessoryTypeEnum PANEL_STRENGTHENING</v>
      </c>
      <c r="U590" s="37" t="str">
        <f>_xlfn.CONCAT("Consultar  ",V590)</f>
        <v>Consultar  -</v>
      </c>
      <c r="V590" s="64" t="s">
        <v>27</v>
      </c>
      <c r="W590" s="64" t="s">
        <v>27</v>
      </c>
      <c r="X590" s="72" t="str">
        <f>_xlfn.CONCAT("IFC4X3ADD2-key_",A590)</f>
        <v>IFC4X3ADD2-key_567</v>
      </c>
    </row>
    <row r="591" spans="1:24" ht="7.8" customHeight="1" x14ac:dyDescent="0.15">
      <c r="A591" s="68">
        <v>568</v>
      </c>
      <c r="B591" s="69" t="s">
        <v>912</v>
      </c>
      <c r="C591" s="69" t="s">
        <v>81</v>
      </c>
      <c r="D591" s="69" t="s">
        <v>204</v>
      </c>
      <c r="E591" s="70" t="s">
        <v>913</v>
      </c>
      <c r="F591" s="70" t="s">
        <v>914</v>
      </c>
      <c r="G591" s="70" t="s">
        <v>926</v>
      </c>
      <c r="H591" s="42" t="s">
        <v>3</v>
      </c>
      <c r="I591" s="42" t="s">
        <v>3</v>
      </c>
      <c r="J591" s="41" t="s">
        <v>3</v>
      </c>
      <c r="K591" s="41" t="s">
        <v>3</v>
      </c>
      <c r="L591" s="41" t="s">
        <v>3</v>
      </c>
      <c r="M591" s="41" t="str">
        <f t="shared" si="9"/>
        <v>IfcDiscreteAccessoryTypeEnum  some  POINTMACHINEMOUNTINGDEVICE</v>
      </c>
      <c r="N591" s="37" t="str">
        <f>_xlfn.CONCAT("Conceitos: ", B591)</f>
        <v>Conceitos: Acessórios.Construtivos</v>
      </c>
      <c r="O591" s="37" t="str">
        <f>_xlfn.CONCAT(C591," ")</f>
        <v xml:space="preserve">IfcElement </v>
      </c>
      <c r="P591" s="37" t="str">
        <f>_xlfn.CONCAT(D591," ")</f>
        <v xml:space="preserve">IfcElementComponent </v>
      </c>
      <c r="Q591" s="65" t="str">
        <f>_xlfn.CONCAT(E591," ")</f>
        <v xml:space="preserve">IfcDiscreteAccessory </v>
      </c>
      <c r="R591" s="63" t="str">
        <f>_xlfn.CONCAT(F591, )</f>
        <v>IfcDiscreteAccessoryTypeEnum</v>
      </c>
      <c r="S591" s="63" t="str">
        <f>_xlfn.CONCAT(G591, )</f>
        <v>POINTMACHINEMOUNTINGDEVICE</v>
      </c>
      <c r="T591" s="37" t="str">
        <f>_xlfn.CONCAT(SUBSTITUTE(N591, "null", " ")," ",SUBSTITUTE(O591, "null", " ")," ",SUBSTITUTE(P591, "null", " ")," ",SUBSTITUTE(Q591, "null", " ")," ", SUBSTITUTE(R591, "null", " ")," ", SUBSTITUTE(S591, "null", " "))</f>
        <v>Conceitos: Acessórios.Construtivos IfcElement  IfcElementComponent  IfcDiscreteAccessory  IfcDiscreteAccessoryTypeEnum POINTMACHINEMOUNTINGDEVICE</v>
      </c>
      <c r="U591" s="37" t="str">
        <f>_xlfn.CONCAT("Consultar  ",V591)</f>
        <v>Consultar  -</v>
      </c>
      <c r="V591" s="64" t="s">
        <v>27</v>
      </c>
      <c r="W591" s="64" t="s">
        <v>27</v>
      </c>
      <c r="X591" s="72" t="str">
        <f>_xlfn.CONCAT("IFC4X3ADD2-key_",A591)</f>
        <v>IFC4X3ADD2-key_568</v>
      </c>
    </row>
    <row r="592" spans="1:24" ht="7.8" customHeight="1" x14ac:dyDescent="0.15">
      <c r="A592" s="68">
        <v>569</v>
      </c>
      <c r="B592" s="69" t="s">
        <v>912</v>
      </c>
      <c r="C592" s="69" t="s">
        <v>81</v>
      </c>
      <c r="D592" s="69" t="s">
        <v>204</v>
      </c>
      <c r="E592" s="70" t="s">
        <v>913</v>
      </c>
      <c r="F592" s="70" t="s">
        <v>914</v>
      </c>
      <c r="G592" s="70" t="s">
        <v>927</v>
      </c>
      <c r="H592" s="42" t="s">
        <v>3</v>
      </c>
      <c r="I592" s="42" t="s">
        <v>3</v>
      </c>
      <c r="J592" s="41" t="s">
        <v>3</v>
      </c>
      <c r="K592" s="41" t="s">
        <v>3</v>
      </c>
      <c r="L592" s="41" t="s">
        <v>3</v>
      </c>
      <c r="M592" s="41" t="str">
        <f t="shared" si="9"/>
        <v>IfcDiscreteAccessoryTypeEnum  some  POINT_MACHINE_LOCKING_DEVICE</v>
      </c>
      <c r="N592" s="37" t="str">
        <f>_xlfn.CONCAT("Conceitos: ", B592)</f>
        <v>Conceitos: Acessórios.Construtivos</v>
      </c>
      <c r="O592" s="37" t="str">
        <f>_xlfn.CONCAT(C592," ")</f>
        <v xml:space="preserve">IfcElement </v>
      </c>
      <c r="P592" s="37" t="str">
        <f>_xlfn.CONCAT(D592," ")</f>
        <v xml:space="preserve">IfcElementComponent </v>
      </c>
      <c r="Q592" s="65" t="str">
        <f>_xlfn.CONCAT(E592," ")</f>
        <v xml:space="preserve">IfcDiscreteAccessory </v>
      </c>
      <c r="R592" s="63" t="str">
        <f>_xlfn.CONCAT(F592, )</f>
        <v>IfcDiscreteAccessoryTypeEnum</v>
      </c>
      <c r="S592" s="63" t="str">
        <f>_xlfn.CONCAT(G592, )</f>
        <v>POINT_MACHINE_LOCKING_DEVICE</v>
      </c>
      <c r="T592" s="37" t="str">
        <f>_xlfn.CONCAT(SUBSTITUTE(N592, "null", " ")," ",SUBSTITUTE(O592, "null", " ")," ",SUBSTITUTE(P592, "null", " ")," ",SUBSTITUTE(Q592, "null", " ")," ", SUBSTITUTE(R592, "null", " ")," ", SUBSTITUTE(S592, "null", " "))</f>
        <v>Conceitos: Acessórios.Construtivos IfcElement  IfcElementComponent  IfcDiscreteAccessory  IfcDiscreteAccessoryTypeEnum POINT_MACHINE_LOCKING_DEVICE</v>
      </c>
      <c r="U592" s="37" t="str">
        <f>_xlfn.CONCAT("Consultar  ",V592)</f>
        <v>Consultar  -</v>
      </c>
      <c r="V592" s="64" t="s">
        <v>27</v>
      </c>
      <c r="W592" s="64" t="s">
        <v>27</v>
      </c>
      <c r="X592" s="72" t="str">
        <f>_xlfn.CONCAT("IFC4X3ADD2-key_",A592)</f>
        <v>IFC4X3ADD2-key_569</v>
      </c>
    </row>
    <row r="593" spans="1:24" ht="7.8" customHeight="1" x14ac:dyDescent="0.15">
      <c r="A593" s="68">
        <v>570</v>
      </c>
      <c r="B593" s="69" t="s">
        <v>912</v>
      </c>
      <c r="C593" s="69" t="s">
        <v>81</v>
      </c>
      <c r="D593" s="69" t="s">
        <v>204</v>
      </c>
      <c r="E593" s="70" t="s">
        <v>913</v>
      </c>
      <c r="F593" s="70" t="s">
        <v>914</v>
      </c>
      <c r="G593" s="70" t="s">
        <v>928</v>
      </c>
      <c r="H593" s="42" t="s">
        <v>3</v>
      </c>
      <c r="I593" s="42" t="s">
        <v>3</v>
      </c>
      <c r="J593" s="41" t="s">
        <v>3</v>
      </c>
      <c r="K593" s="41" t="s">
        <v>3</v>
      </c>
      <c r="L593" s="41" t="s">
        <v>3</v>
      </c>
      <c r="M593" s="41" t="str">
        <f t="shared" si="9"/>
        <v>IfcDiscreteAccessoryTypeEnum  some  RAILBRACE</v>
      </c>
      <c r="N593" s="37" t="str">
        <f>_xlfn.CONCAT("Conceitos: ", B593)</f>
        <v>Conceitos: Acessórios.Construtivos</v>
      </c>
      <c r="O593" s="37" t="str">
        <f>_xlfn.CONCAT(C593," ")</f>
        <v xml:space="preserve">IfcElement </v>
      </c>
      <c r="P593" s="37" t="str">
        <f>_xlfn.CONCAT(D593," ")</f>
        <v xml:space="preserve">IfcElementComponent </v>
      </c>
      <c r="Q593" s="65" t="str">
        <f>_xlfn.CONCAT(E593," ")</f>
        <v xml:space="preserve">IfcDiscreteAccessory </v>
      </c>
      <c r="R593" s="63" t="str">
        <f>_xlfn.CONCAT(F593, )</f>
        <v>IfcDiscreteAccessoryTypeEnum</v>
      </c>
      <c r="S593" s="63" t="str">
        <f>_xlfn.CONCAT(G593, )</f>
        <v>RAILBRACE</v>
      </c>
      <c r="T593" s="37" t="str">
        <f>_xlfn.CONCAT(SUBSTITUTE(N593, "null", " ")," ",SUBSTITUTE(O593, "null", " ")," ",SUBSTITUTE(P593, "null", " ")," ",SUBSTITUTE(Q593, "null", " ")," ", SUBSTITUTE(R593, "null", " ")," ", SUBSTITUTE(S593, "null", " "))</f>
        <v>Conceitos: Acessórios.Construtivos IfcElement  IfcElementComponent  IfcDiscreteAccessory  IfcDiscreteAccessoryTypeEnum RAILBRACE</v>
      </c>
      <c r="U593" s="37" t="str">
        <f>_xlfn.CONCAT("Consultar  ",V593)</f>
        <v>Consultar  -</v>
      </c>
      <c r="V593" s="64" t="s">
        <v>27</v>
      </c>
      <c r="W593" s="64" t="s">
        <v>27</v>
      </c>
      <c r="X593" s="72" t="str">
        <f>_xlfn.CONCAT("IFC4X3ADD2-key_",A593)</f>
        <v>IFC4X3ADD2-key_570</v>
      </c>
    </row>
    <row r="594" spans="1:24" ht="7.8" customHeight="1" x14ac:dyDescent="0.15">
      <c r="A594" s="68">
        <v>571</v>
      </c>
      <c r="B594" s="69" t="s">
        <v>912</v>
      </c>
      <c r="C594" s="69" t="s">
        <v>81</v>
      </c>
      <c r="D594" s="69" t="s">
        <v>204</v>
      </c>
      <c r="E594" s="70" t="s">
        <v>913</v>
      </c>
      <c r="F594" s="70" t="s">
        <v>914</v>
      </c>
      <c r="G594" s="70" t="s">
        <v>929</v>
      </c>
      <c r="H594" s="42" t="s">
        <v>3</v>
      </c>
      <c r="I594" s="42" t="s">
        <v>3</v>
      </c>
      <c r="J594" s="41" t="s">
        <v>3</v>
      </c>
      <c r="K594" s="41" t="s">
        <v>3</v>
      </c>
      <c r="L594" s="41" t="s">
        <v>3</v>
      </c>
      <c r="M594" s="41" t="str">
        <f t="shared" si="9"/>
        <v>IfcDiscreteAccessoryTypeEnum  some  RAILPAD</v>
      </c>
      <c r="N594" s="37" t="str">
        <f>_xlfn.CONCAT("Conceitos: ", B594)</f>
        <v>Conceitos: Acessórios.Construtivos</v>
      </c>
      <c r="O594" s="37" t="str">
        <f>_xlfn.CONCAT(C594," ")</f>
        <v xml:space="preserve">IfcElement </v>
      </c>
      <c r="P594" s="37" t="str">
        <f>_xlfn.CONCAT(D594," ")</f>
        <v xml:space="preserve">IfcElementComponent </v>
      </c>
      <c r="Q594" s="65" t="str">
        <f>_xlfn.CONCAT(E594," ")</f>
        <v xml:space="preserve">IfcDiscreteAccessory </v>
      </c>
      <c r="R594" s="63" t="str">
        <f>_xlfn.CONCAT(F594, )</f>
        <v>IfcDiscreteAccessoryTypeEnum</v>
      </c>
      <c r="S594" s="63" t="str">
        <f>_xlfn.CONCAT(G594, )</f>
        <v>RAILPAD</v>
      </c>
      <c r="T594" s="37" t="str">
        <f>_xlfn.CONCAT(SUBSTITUTE(N594, "null", " ")," ",SUBSTITUTE(O594, "null", " ")," ",SUBSTITUTE(P594, "null", " ")," ",SUBSTITUTE(Q594, "null", " ")," ", SUBSTITUTE(R594, "null", " ")," ", SUBSTITUTE(S594, "null", " "))</f>
        <v>Conceitos: Acessórios.Construtivos IfcElement  IfcElementComponent  IfcDiscreteAccessory  IfcDiscreteAccessoryTypeEnum RAILPAD</v>
      </c>
      <c r="U594" s="37" t="str">
        <f>_xlfn.CONCAT("Consultar  ",V594)</f>
        <v>Consultar  -</v>
      </c>
      <c r="V594" s="64" t="s">
        <v>27</v>
      </c>
      <c r="W594" s="64" t="s">
        <v>27</v>
      </c>
      <c r="X594" s="72" t="str">
        <f>_xlfn.CONCAT("IFC4X3ADD2-key_",A594)</f>
        <v>IFC4X3ADD2-key_571</v>
      </c>
    </row>
    <row r="595" spans="1:24" ht="7.8" customHeight="1" x14ac:dyDescent="0.15">
      <c r="A595" s="68">
        <v>572</v>
      </c>
      <c r="B595" s="69" t="s">
        <v>912</v>
      </c>
      <c r="C595" s="69" t="s">
        <v>81</v>
      </c>
      <c r="D595" s="69" t="s">
        <v>204</v>
      </c>
      <c r="E595" s="70" t="s">
        <v>913</v>
      </c>
      <c r="F595" s="70" t="s">
        <v>914</v>
      </c>
      <c r="G595" s="70" t="s">
        <v>930</v>
      </c>
      <c r="H595" s="42" t="s">
        <v>3</v>
      </c>
      <c r="I595" s="42" t="s">
        <v>3</v>
      </c>
      <c r="J595" s="41" t="s">
        <v>3</v>
      </c>
      <c r="K595" s="41" t="s">
        <v>3</v>
      </c>
      <c r="L595" s="41" t="s">
        <v>3</v>
      </c>
      <c r="M595" s="41" t="str">
        <f t="shared" si="9"/>
        <v>IfcDiscreteAccessoryTypeEnum  some  RAIL_LUBRICATION</v>
      </c>
      <c r="N595" s="37" t="str">
        <f>_xlfn.CONCAT("Conceitos: ", B595)</f>
        <v>Conceitos: Acessórios.Construtivos</v>
      </c>
      <c r="O595" s="37" t="str">
        <f>_xlfn.CONCAT(C595," ")</f>
        <v xml:space="preserve">IfcElement </v>
      </c>
      <c r="P595" s="37" t="str">
        <f>_xlfn.CONCAT(D595," ")</f>
        <v xml:space="preserve">IfcElementComponent </v>
      </c>
      <c r="Q595" s="65" t="str">
        <f>_xlfn.CONCAT(E595," ")</f>
        <v xml:space="preserve">IfcDiscreteAccessory </v>
      </c>
      <c r="R595" s="63" t="str">
        <f>_xlfn.CONCAT(F595, )</f>
        <v>IfcDiscreteAccessoryTypeEnum</v>
      </c>
      <c r="S595" s="63" t="str">
        <f>_xlfn.CONCAT(G595, )</f>
        <v>RAIL_LUBRICATION</v>
      </c>
      <c r="T595" s="37" t="str">
        <f>_xlfn.CONCAT(SUBSTITUTE(N595, "null", " ")," ",SUBSTITUTE(O595, "null", " ")," ",SUBSTITUTE(P595, "null", " ")," ",SUBSTITUTE(Q595, "null", " ")," ", SUBSTITUTE(R595, "null", " ")," ", SUBSTITUTE(S595, "null", " "))</f>
        <v>Conceitos: Acessórios.Construtivos IfcElement  IfcElementComponent  IfcDiscreteAccessory  IfcDiscreteAccessoryTypeEnum RAIL_LUBRICATION</v>
      </c>
      <c r="U595" s="37" t="str">
        <f>_xlfn.CONCAT("Consultar  ",V595)</f>
        <v>Consultar  -</v>
      </c>
      <c r="V595" s="64" t="s">
        <v>27</v>
      </c>
      <c r="W595" s="64" t="s">
        <v>27</v>
      </c>
      <c r="X595" s="72" t="str">
        <f>_xlfn.CONCAT("IFC4X3ADD2-key_",A595)</f>
        <v>IFC4X3ADD2-key_572</v>
      </c>
    </row>
    <row r="596" spans="1:24" ht="7.8" customHeight="1" x14ac:dyDescent="0.15">
      <c r="A596" s="68">
        <v>573</v>
      </c>
      <c r="B596" s="69" t="s">
        <v>912</v>
      </c>
      <c r="C596" s="69" t="s">
        <v>81</v>
      </c>
      <c r="D596" s="69" t="s">
        <v>204</v>
      </c>
      <c r="E596" s="70" t="s">
        <v>913</v>
      </c>
      <c r="F596" s="70" t="s">
        <v>914</v>
      </c>
      <c r="G596" s="70" t="s">
        <v>931</v>
      </c>
      <c r="H596" s="42" t="s">
        <v>3</v>
      </c>
      <c r="I596" s="42" t="s">
        <v>3</v>
      </c>
      <c r="J596" s="41" t="s">
        <v>3</v>
      </c>
      <c r="K596" s="41" t="s">
        <v>3</v>
      </c>
      <c r="L596" s="41" t="s">
        <v>3</v>
      </c>
      <c r="M596" s="41" t="str">
        <f t="shared" si="9"/>
        <v>IfcDiscreteAccessoryTypeEnum  some  RAIL_MECHANICAL_EQUIPMENT</v>
      </c>
      <c r="N596" s="37" t="str">
        <f>_xlfn.CONCAT("Conceitos: ", B596)</f>
        <v>Conceitos: Acessórios.Construtivos</v>
      </c>
      <c r="O596" s="37" t="str">
        <f>_xlfn.CONCAT(C596," ")</f>
        <v xml:space="preserve">IfcElement </v>
      </c>
      <c r="P596" s="37" t="str">
        <f>_xlfn.CONCAT(D596," ")</f>
        <v xml:space="preserve">IfcElementComponent </v>
      </c>
      <c r="Q596" s="65" t="str">
        <f>_xlfn.CONCAT(E596," ")</f>
        <v xml:space="preserve">IfcDiscreteAccessory </v>
      </c>
      <c r="R596" s="63" t="str">
        <f>_xlfn.CONCAT(F596, )</f>
        <v>IfcDiscreteAccessoryTypeEnum</v>
      </c>
      <c r="S596" s="63" t="str">
        <f>_xlfn.CONCAT(G596, )</f>
        <v>RAIL_MECHANICAL_EQUIPMENT</v>
      </c>
      <c r="T596" s="37" t="str">
        <f>_xlfn.CONCAT(SUBSTITUTE(N596, "null", " ")," ",SUBSTITUTE(O596, "null", " ")," ",SUBSTITUTE(P596, "null", " ")," ",SUBSTITUTE(Q596, "null", " ")," ", SUBSTITUTE(R596, "null", " ")," ", SUBSTITUTE(S596, "null", " "))</f>
        <v>Conceitos: Acessórios.Construtivos IfcElement  IfcElementComponent  IfcDiscreteAccessory  IfcDiscreteAccessoryTypeEnum RAIL_MECHANICAL_EQUIPMENT</v>
      </c>
      <c r="U596" s="37" t="str">
        <f>_xlfn.CONCAT("Consultar  ",V596)</f>
        <v>Consultar  -</v>
      </c>
      <c r="V596" s="64" t="s">
        <v>27</v>
      </c>
      <c r="W596" s="64" t="s">
        <v>27</v>
      </c>
      <c r="X596" s="72" t="str">
        <f>_xlfn.CONCAT("IFC4X3ADD2-key_",A596)</f>
        <v>IFC4X3ADD2-key_573</v>
      </c>
    </row>
    <row r="597" spans="1:24" ht="7.8" customHeight="1" x14ac:dyDescent="0.15">
      <c r="A597" s="68">
        <v>574</v>
      </c>
      <c r="B597" s="69" t="s">
        <v>912</v>
      </c>
      <c r="C597" s="69" t="s">
        <v>81</v>
      </c>
      <c r="D597" s="69" t="s">
        <v>204</v>
      </c>
      <c r="E597" s="70" t="s">
        <v>913</v>
      </c>
      <c r="F597" s="70" t="s">
        <v>914</v>
      </c>
      <c r="G597" s="70" t="s">
        <v>932</v>
      </c>
      <c r="H597" s="42" t="s">
        <v>3</v>
      </c>
      <c r="I597" s="42" t="s">
        <v>3</v>
      </c>
      <c r="J597" s="41" t="s">
        <v>3</v>
      </c>
      <c r="K597" s="41" t="s">
        <v>3</v>
      </c>
      <c r="L597" s="41" t="s">
        <v>3</v>
      </c>
      <c r="M597" s="41" t="str">
        <f t="shared" si="9"/>
        <v>IfcDiscreteAccessoryTypeEnum  some  SHOE</v>
      </c>
      <c r="N597" s="37" t="str">
        <f>_xlfn.CONCAT("Conceitos: ", B597)</f>
        <v>Conceitos: Acessórios.Construtivos</v>
      </c>
      <c r="O597" s="37" t="str">
        <f>_xlfn.CONCAT(C597," ")</f>
        <v xml:space="preserve">IfcElement </v>
      </c>
      <c r="P597" s="37" t="str">
        <f>_xlfn.CONCAT(D597," ")</f>
        <v xml:space="preserve">IfcElementComponent </v>
      </c>
      <c r="Q597" s="65" t="str">
        <f>_xlfn.CONCAT(E597," ")</f>
        <v xml:space="preserve">IfcDiscreteAccessory </v>
      </c>
      <c r="R597" s="63" t="str">
        <f>_xlfn.CONCAT(F597, )</f>
        <v>IfcDiscreteAccessoryTypeEnum</v>
      </c>
      <c r="S597" s="63" t="str">
        <f>_xlfn.CONCAT(G597, )</f>
        <v>SHOE</v>
      </c>
      <c r="T597" s="37" t="str">
        <f>_xlfn.CONCAT(SUBSTITUTE(N597, "null", " ")," ",SUBSTITUTE(O597, "null", " ")," ",SUBSTITUTE(P597, "null", " ")," ",SUBSTITUTE(Q597, "null", " ")," ", SUBSTITUTE(R597, "null", " ")," ", SUBSTITUTE(S597, "null", " "))</f>
        <v>Conceitos: Acessórios.Construtivos IfcElement  IfcElementComponent  IfcDiscreteAccessory  IfcDiscreteAccessoryTypeEnum SHOE</v>
      </c>
      <c r="U597" s="37" t="str">
        <f>_xlfn.CONCAT("Consultar  ",V597)</f>
        <v>Consultar  -</v>
      </c>
      <c r="V597" s="64" t="s">
        <v>27</v>
      </c>
      <c r="W597" s="64" t="s">
        <v>27</v>
      </c>
      <c r="X597" s="72" t="str">
        <f>_xlfn.CONCAT("IFC4X3ADD2-key_",A597)</f>
        <v>IFC4X3ADD2-key_574</v>
      </c>
    </row>
    <row r="598" spans="1:24" ht="7.8" customHeight="1" x14ac:dyDescent="0.15">
      <c r="A598" s="68">
        <v>575</v>
      </c>
      <c r="B598" s="69" t="s">
        <v>912</v>
      </c>
      <c r="C598" s="69" t="s">
        <v>81</v>
      </c>
      <c r="D598" s="69" t="s">
        <v>204</v>
      </c>
      <c r="E598" s="70" t="s">
        <v>913</v>
      </c>
      <c r="F598" s="70" t="s">
        <v>914</v>
      </c>
      <c r="G598" s="70" t="s">
        <v>933</v>
      </c>
      <c r="H598" s="42" t="s">
        <v>3</v>
      </c>
      <c r="I598" s="42" t="s">
        <v>3</v>
      </c>
      <c r="J598" s="41" t="s">
        <v>3</v>
      </c>
      <c r="K598" s="41" t="s">
        <v>3</v>
      </c>
      <c r="L598" s="41" t="s">
        <v>3</v>
      </c>
      <c r="M598" s="41" t="str">
        <f t="shared" si="9"/>
        <v>IfcDiscreteAccessoryTypeEnum  some  SLIDINGCHAIR</v>
      </c>
      <c r="N598" s="37" t="str">
        <f>_xlfn.CONCAT("Conceitos: ", B598)</f>
        <v>Conceitos: Acessórios.Construtivos</v>
      </c>
      <c r="O598" s="37" t="str">
        <f>_xlfn.CONCAT(C598," ")</f>
        <v xml:space="preserve">IfcElement </v>
      </c>
      <c r="P598" s="37" t="str">
        <f>_xlfn.CONCAT(D598," ")</f>
        <v xml:space="preserve">IfcElementComponent </v>
      </c>
      <c r="Q598" s="65" t="str">
        <f>_xlfn.CONCAT(E598," ")</f>
        <v xml:space="preserve">IfcDiscreteAccessory </v>
      </c>
      <c r="R598" s="63" t="str">
        <f>_xlfn.CONCAT(F598, )</f>
        <v>IfcDiscreteAccessoryTypeEnum</v>
      </c>
      <c r="S598" s="63" t="str">
        <f>_xlfn.CONCAT(G598, )</f>
        <v>SLIDINGCHAIR</v>
      </c>
      <c r="T598" s="37" t="str">
        <f>_xlfn.CONCAT(SUBSTITUTE(N598, "null", " ")," ",SUBSTITUTE(O598, "null", " ")," ",SUBSTITUTE(P598, "null", " ")," ",SUBSTITUTE(Q598, "null", " ")," ", SUBSTITUTE(R598, "null", " ")," ", SUBSTITUTE(S598, "null", " "))</f>
        <v>Conceitos: Acessórios.Construtivos IfcElement  IfcElementComponent  IfcDiscreteAccessory  IfcDiscreteAccessoryTypeEnum SLIDINGCHAIR</v>
      </c>
      <c r="U598" s="37" t="str">
        <f>_xlfn.CONCAT("Consultar  ",V598)</f>
        <v>Consultar  -</v>
      </c>
      <c r="V598" s="64" t="s">
        <v>27</v>
      </c>
      <c r="W598" s="64" t="s">
        <v>27</v>
      </c>
      <c r="X598" s="72" t="str">
        <f>_xlfn.CONCAT("IFC4X3ADD2-key_",A598)</f>
        <v>IFC4X3ADD2-key_575</v>
      </c>
    </row>
    <row r="599" spans="1:24" ht="7.8" customHeight="1" x14ac:dyDescent="0.15">
      <c r="A599" s="68">
        <v>576</v>
      </c>
      <c r="B599" s="69" t="s">
        <v>912</v>
      </c>
      <c r="C599" s="69" t="s">
        <v>81</v>
      </c>
      <c r="D599" s="69" t="s">
        <v>204</v>
      </c>
      <c r="E599" s="70" t="s">
        <v>913</v>
      </c>
      <c r="F599" s="70" t="s">
        <v>914</v>
      </c>
      <c r="G599" s="70" t="s">
        <v>934</v>
      </c>
      <c r="H599" s="42" t="s">
        <v>3</v>
      </c>
      <c r="I599" s="42" t="s">
        <v>3</v>
      </c>
      <c r="J599" s="41" t="s">
        <v>3</v>
      </c>
      <c r="K599" s="41" t="s">
        <v>3</v>
      </c>
      <c r="L599" s="41" t="s">
        <v>3</v>
      </c>
      <c r="M599" s="41" t="str">
        <f t="shared" si="9"/>
        <v>IfcDiscreteAccessoryTypeEnum  some  SOUNDABSORPTION</v>
      </c>
      <c r="N599" s="37" t="str">
        <f>_xlfn.CONCAT("Conceitos: ", B599)</f>
        <v>Conceitos: Acessórios.Construtivos</v>
      </c>
      <c r="O599" s="37" t="str">
        <f>_xlfn.CONCAT(C599," ")</f>
        <v xml:space="preserve">IfcElement </v>
      </c>
      <c r="P599" s="37" t="str">
        <f>_xlfn.CONCAT(D599," ")</f>
        <v xml:space="preserve">IfcElementComponent </v>
      </c>
      <c r="Q599" s="65" t="str">
        <f>_xlfn.CONCAT(E599," ")</f>
        <v xml:space="preserve">IfcDiscreteAccessory </v>
      </c>
      <c r="R599" s="63" t="str">
        <f>_xlfn.CONCAT(F599, )</f>
        <v>IfcDiscreteAccessoryTypeEnum</v>
      </c>
      <c r="S599" s="63" t="str">
        <f>_xlfn.CONCAT(G599, )</f>
        <v>SOUNDABSORPTION</v>
      </c>
      <c r="T599" s="37" t="str">
        <f>_xlfn.CONCAT(SUBSTITUTE(N599, "null", " ")," ",SUBSTITUTE(O599, "null", " ")," ",SUBSTITUTE(P599, "null", " ")," ",SUBSTITUTE(Q599, "null", " ")," ", SUBSTITUTE(R599, "null", " ")," ", SUBSTITUTE(S599, "null", " "))</f>
        <v>Conceitos: Acessórios.Construtivos IfcElement  IfcElementComponent  IfcDiscreteAccessory  IfcDiscreteAccessoryTypeEnum SOUNDABSORPTION</v>
      </c>
      <c r="U599" s="37" t="str">
        <f>_xlfn.CONCAT("Consultar  ",V599)</f>
        <v>Consultar  -</v>
      </c>
      <c r="V599" s="64" t="s">
        <v>27</v>
      </c>
      <c r="W599" s="64" t="s">
        <v>27</v>
      </c>
      <c r="X599" s="72" t="str">
        <f>_xlfn.CONCAT("IFC4X3ADD2-key_",A599)</f>
        <v>IFC4X3ADD2-key_576</v>
      </c>
    </row>
    <row r="600" spans="1:24" ht="7.8" customHeight="1" x14ac:dyDescent="0.15">
      <c r="A600" s="68">
        <v>577</v>
      </c>
      <c r="B600" s="69" t="s">
        <v>912</v>
      </c>
      <c r="C600" s="69" t="s">
        <v>81</v>
      </c>
      <c r="D600" s="69" t="s">
        <v>204</v>
      </c>
      <c r="E600" s="70" t="s">
        <v>913</v>
      </c>
      <c r="F600" s="70" t="s">
        <v>914</v>
      </c>
      <c r="G600" s="70" t="s">
        <v>935</v>
      </c>
      <c r="H600" s="42" t="s">
        <v>3</v>
      </c>
      <c r="I600" s="42" t="s">
        <v>3</v>
      </c>
      <c r="J600" s="41" t="s">
        <v>3</v>
      </c>
      <c r="K600" s="41" t="s">
        <v>3</v>
      </c>
      <c r="L600" s="41" t="s">
        <v>3</v>
      </c>
      <c r="M600" s="41" t="str">
        <f t="shared" si="9"/>
        <v>IfcDiscreteAccessoryTypeEnum  some  TENSIONINGEQUIPMENT</v>
      </c>
      <c r="N600" s="37" t="str">
        <f>_xlfn.CONCAT("Conceitos: ", B600)</f>
        <v>Conceitos: Acessórios.Construtivos</v>
      </c>
      <c r="O600" s="37" t="str">
        <f>_xlfn.CONCAT(C600," ")</f>
        <v xml:space="preserve">IfcElement </v>
      </c>
      <c r="P600" s="37" t="str">
        <f>_xlfn.CONCAT(D600," ")</f>
        <v xml:space="preserve">IfcElementComponent </v>
      </c>
      <c r="Q600" s="65" t="str">
        <f>_xlfn.CONCAT(E600," ")</f>
        <v xml:space="preserve">IfcDiscreteAccessory </v>
      </c>
      <c r="R600" s="63" t="str">
        <f>_xlfn.CONCAT(F600, )</f>
        <v>IfcDiscreteAccessoryTypeEnum</v>
      </c>
      <c r="S600" s="63" t="str">
        <f>_xlfn.CONCAT(G600, )</f>
        <v>TENSIONINGEQUIPMENT</v>
      </c>
      <c r="T600" s="37" t="str">
        <f>_xlfn.CONCAT(SUBSTITUTE(N600, "null", " ")," ",SUBSTITUTE(O600, "null", " ")," ",SUBSTITUTE(P600, "null", " ")," ",SUBSTITUTE(Q600, "null", " ")," ", SUBSTITUTE(R600, "null", " ")," ", SUBSTITUTE(S600, "null", " "))</f>
        <v>Conceitos: Acessórios.Construtivos IfcElement  IfcElementComponent  IfcDiscreteAccessory  IfcDiscreteAccessoryTypeEnum TENSIONINGEQUIPMENT</v>
      </c>
      <c r="U600" s="37" t="str">
        <f>_xlfn.CONCAT("Consultar  ",V600)</f>
        <v>Consultar  -</v>
      </c>
      <c r="V600" s="64" t="s">
        <v>27</v>
      </c>
      <c r="W600" s="64" t="s">
        <v>27</v>
      </c>
      <c r="X600" s="72" t="str">
        <f>_xlfn.CONCAT("IFC4X3ADD2-key_",A600)</f>
        <v>IFC4X3ADD2-key_577</v>
      </c>
    </row>
    <row r="601" spans="1:24" ht="7.8" customHeight="1" x14ac:dyDescent="0.15">
      <c r="A601" s="68">
        <v>578</v>
      </c>
      <c r="B601" s="69" t="s">
        <v>936</v>
      </c>
      <c r="C601" s="69" t="s">
        <v>81</v>
      </c>
      <c r="D601" s="69" t="s">
        <v>107</v>
      </c>
      <c r="E601" s="70" t="s">
        <v>937</v>
      </c>
      <c r="F601" s="70" t="s">
        <v>938</v>
      </c>
      <c r="G601" s="70" t="s">
        <v>939</v>
      </c>
      <c r="H601" s="42" t="s">
        <v>3</v>
      </c>
      <c r="I601" s="42" t="s">
        <v>3</v>
      </c>
      <c r="J601" s="41" t="s">
        <v>3</v>
      </c>
      <c r="K601" s="41" t="s">
        <v>3</v>
      </c>
      <c r="L601" s="41" t="s">
        <v>3</v>
      </c>
      <c r="M601" s="41" t="str">
        <f t="shared" si="9"/>
        <v>IfcWallTypeEnum  some  ELEMENTEDWALL</v>
      </c>
      <c r="N601" s="37" t="str">
        <f>_xlfn.CONCAT("Conceitos: ", B601)</f>
        <v>Conceitos: Paredes</v>
      </c>
      <c r="O601" s="37" t="str">
        <f>_xlfn.CONCAT(C601," ")</f>
        <v xml:space="preserve">IfcElement </v>
      </c>
      <c r="P601" s="37" t="str">
        <f>_xlfn.CONCAT(D601," ")</f>
        <v xml:space="preserve">IfcBuiltElement </v>
      </c>
      <c r="Q601" s="65" t="str">
        <f>_xlfn.CONCAT(E601," ")</f>
        <v xml:space="preserve">IfcWall </v>
      </c>
      <c r="R601" s="63" t="str">
        <f>_xlfn.CONCAT(F601, )</f>
        <v>IfcWallTypeEnum</v>
      </c>
      <c r="S601" s="63" t="str">
        <f>_xlfn.CONCAT(G601, )</f>
        <v>ELEMENTEDWALL</v>
      </c>
      <c r="T601" s="37" t="str">
        <f>_xlfn.CONCAT(SUBSTITUTE(N601, "null", " ")," ",SUBSTITUTE(O601, "null", " ")," ",SUBSTITUTE(P601, "null", " ")," ",SUBSTITUTE(Q601, "null", " ")," ", SUBSTITUTE(R601, "null", " ")," ", SUBSTITUTE(S601, "null", " "))</f>
        <v>Conceitos: Paredes IfcElement  IfcBuiltElement  IfcWall  IfcWallTypeEnum ELEMENTEDWALL</v>
      </c>
      <c r="U601" s="37" t="str">
        <f>_xlfn.CONCAT("Consultar  ",V601)</f>
        <v>Consultar  -</v>
      </c>
      <c r="V601" s="64" t="s">
        <v>27</v>
      </c>
      <c r="W601" s="64" t="s">
        <v>27</v>
      </c>
      <c r="X601" s="72" t="str">
        <f>_xlfn.CONCAT("IFC4X3ADD2-key_",A601)</f>
        <v>IFC4X3ADD2-key_578</v>
      </c>
    </row>
    <row r="602" spans="1:24" ht="7.8" customHeight="1" x14ac:dyDescent="0.15">
      <c r="A602" s="68">
        <v>579</v>
      </c>
      <c r="B602" s="69" t="s">
        <v>936</v>
      </c>
      <c r="C602" s="69" t="s">
        <v>81</v>
      </c>
      <c r="D602" s="69" t="s">
        <v>107</v>
      </c>
      <c r="E602" s="70" t="s">
        <v>937</v>
      </c>
      <c r="F602" s="70" t="s">
        <v>938</v>
      </c>
      <c r="G602" s="70" t="s">
        <v>940</v>
      </c>
      <c r="H602" s="42" t="s">
        <v>3</v>
      </c>
      <c r="I602" s="42" t="s">
        <v>3</v>
      </c>
      <c r="J602" s="41" t="s">
        <v>3</v>
      </c>
      <c r="K602" s="41" t="s">
        <v>3</v>
      </c>
      <c r="L602" s="41" t="s">
        <v>3</v>
      </c>
      <c r="M602" s="41" t="str">
        <f t="shared" si="9"/>
        <v>IfcWallTypeEnum  some  MOVABLE</v>
      </c>
      <c r="N602" s="37" t="str">
        <f>_xlfn.CONCAT("Conceitos: ", B602)</f>
        <v>Conceitos: Paredes</v>
      </c>
      <c r="O602" s="37" t="str">
        <f>_xlfn.CONCAT(C602," ")</f>
        <v xml:space="preserve">IfcElement </v>
      </c>
      <c r="P602" s="37" t="str">
        <f>_xlfn.CONCAT(D602," ")</f>
        <v xml:space="preserve">IfcBuiltElement </v>
      </c>
      <c r="Q602" s="65" t="str">
        <f>_xlfn.CONCAT(E602," ")</f>
        <v xml:space="preserve">IfcWall </v>
      </c>
      <c r="R602" s="63" t="str">
        <f>_xlfn.CONCAT(F602, )</f>
        <v>IfcWallTypeEnum</v>
      </c>
      <c r="S602" s="63" t="str">
        <f>_xlfn.CONCAT(G602, )</f>
        <v>MOVABLE</v>
      </c>
      <c r="T602" s="37" t="str">
        <f>_xlfn.CONCAT(SUBSTITUTE(N602, "null", " ")," ",SUBSTITUTE(O602, "null", " ")," ",SUBSTITUTE(P602, "null", " ")," ",SUBSTITUTE(Q602, "null", " ")," ", SUBSTITUTE(R602, "null", " ")," ", SUBSTITUTE(S602, "null", " "))</f>
        <v>Conceitos: Paredes IfcElement  IfcBuiltElement  IfcWall  IfcWallTypeEnum MOVABLE</v>
      </c>
      <c r="U602" s="37" t="str">
        <f>_xlfn.CONCAT("Consultar  ",V602)</f>
        <v>Consultar  -</v>
      </c>
      <c r="V602" s="64" t="s">
        <v>27</v>
      </c>
      <c r="W602" s="64" t="s">
        <v>27</v>
      </c>
      <c r="X602" s="72" t="str">
        <f>_xlfn.CONCAT("IFC4X3ADD2-key_",A602)</f>
        <v>IFC4X3ADD2-key_579</v>
      </c>
    </row>
    <row r="603" spans="1:24" ht="7.8" customHeight="1" x14ac:dyDescent="0.15">
      <c r="A603" s="68">
        <v>580</v>
      </c>
      <c r="B603" s="69" t="s">
        <v>936</v>
      </c>
      <c r="C603" s="69" t="s">
        <v>81</v>
      </c>
      <c r="D603" s="69" t="s">
        <v>107</v>
      </c>
      <c r="E603" s="70" t="s">
        <v>937</v>
      </c>
      <c r="F603" s="70" t="s">
        <v>938</v>
      </c>
      <c r="G603" s="70" t="s">
        <v>941</v>
      </c>
      <c r="H603" s="42" t="s">
        <v>3</v>
      </c>
      <c r="I603" s="42" t="s">
        <v>3</v>
      </c>
      <c r="J603" s="41" t="s">
        <v>3</v>
      </c>
      <c r="K603" s="41" t="s">
        <v>3</v>
      </c>
      <c r="L603" s="41" t="s">
        <v>3</v>
      </c>
      <c r="M603" s="41" t="str">
        <f t="shared" si="9"/>
        <v>IfcWallTypeEnum  some  PARAPET</v>
      </c>
      <c r="N603" s="37" t="str">
        <f>_xlfn.CONCAT("Conceitos: ", B603)</f>
        <v>Conceitos: Paredes</v>
      </c>
      <c r="O603" s="37" t="str">
        <f>_xlfn.CONCAT(C603," ")</f>
        <v xml:space="preserve">IfcElement </v>
      </c>
      <c r="P603" s="37" t="str">
        <f>_xlfn.CONCAT(D603," ")</f>
        <v xml:space="preserve">IfcBuiltElement </v>
      </c>
      <c r="Q603" s="65" t="str">
        <f>_xlfn.CONCAT(E603," ")</f>
        <v xml:space="preserve">IfcWall </v>
      </c>
      <c r="R603" s="63" t="str">
        <f>_xlfn.CONCAT(F603, )</f>
        <v>IfcWallTypeEnum</v>
      </c>
      <c r="S603" s="63" t="str">
        <f>_xlfn.CONCAT(G603, )</f>
        <v>PARAPET</v>
      </c>
      <c r="T603" s="37" t="str">
        <f>_xlfn.CONCAT(SUBSTITUTE(N603, "null", " ")," ",SUBSTITUTE(O603, "null", " ")," ",SUBSTITUTE(P603, "null", " ")," ",SUBSTITUTE(Q603, "null", " ")," ", SUBSTITUTE(R603, "null", " ")," ", SUBSTITUTE(S603, "null", " "))</f>
        <v>Conceitos: Paredes IfcElement  IfcBuiltElement  IfcWall  IfcWallTypeEnum PARAPET</v>
      </c>
      <c r="U603" s="37" t="str">
        <f>_xlfn.CONCAT("Consultar  ",V603)</f>
        <v>Consultar  -</v>
      </c>
      <c r="V603" s="64" t="s">
        <v>27</v>
      </c>
      <c r="W603" s="64" t="s">
        <v>27</v>
      </c>
      <c r="X603" s="72" t="str">
        <f>_xlfn.CONCAT("IFC4X3ADD2-key_",A603)</f>
        <v>IFC4X3ADD2-key_580</v>
      </c>
    </row>
    <row r="604" spans="1:24" ht="7.8" customHeight="1" x14ac:dyDescent="0.15">
      <c r="A604" s="68">
        <v>581</v>
      </c>
      <c r="B604" s="69" t="s">
        <v>936</v>
      </c>
      <c r="C604" s="69" t="s">
        <v>81</v>
      </c>
      <c r="D604" s="69" t="s">
        <v>107</v>
      </c>
      <c r="E604" s="70" t="s">
        <v>937</v>
      </c>
      <c r="F604" s="70" t="s">
        <v>938</v>
      </c>
      <c r="G604" s="70" t="s">
        <v>942</v>
      </c>
      <c r="H604" s="42" t="s">
        <v>3</v>
      </c>
      <c r="I604" s="42" t="s">
        <v>3</v>
      </c>
      <c r="J604" s="41" t="s">
        <v>3</v>
      </c>
      <c r="K604" s="41" t="s">
        <v>3</v>
      </c>
      <c r="L604" s="41" t="s">
        <v>3</v>
      </c>
      <c r="M604" s="41" t="str">
        <f t="shared" si="9"/>
        <v>IfcWallTypeEnum  some  PARTITIONING</v>
      </c>
      <c r="N604" s="37" t="str">
        <f>_xlfn.CONCAT("Conceitos: ", B604)</f>
        <v>Conceitos: Paredes</v>
      </c>
      <c r="O604" s="37" t="str">
        <f>_xlfn.CONCAT(C604," ")</f>
        <v xml:space="preserve">IfcElement </v>
      </c>
      <c r="P604" s="37" t="str">
        <f>_xlfn.CONCAT(D604," ")</f>
        <v xml:space="preserve">IfcBuiltElement </v>
      </c>
      <c r="Q604" s="65" t="str">
        <f>_xlfn.CONCAT(E604," ")</f>
        <v xml:space="preserve">IfcWall </v>
      </c>
      <c r="R604" s="63" t="str">
        <f>_xlfn.CONCAT(F604, )</f>
        <v>IfcWallTypeEnum</v>
      </c>
      <c r="S604" s="63" t="str">
        <f>_xlfn.CONCAT(G604, )</f>
        <v>PARTITIONING</v>
      </c>
      <c r="T604" s="37" t="str">
        <f>_xlfn.CONCAT(SUBSTITUTE(N604, "null", " ")," ",SUBSTITUTE(O604, "null", " ")," ",SUBSTITUTE(P604, "null", " ")," ",SUBSTITUTE(Q604, "null", " ")," ", SUBSTITUTE(R604, "null", " ")," ", SUBSTITUTE(S604, "null", " "))</f>
        <v>Conceitos: Paredes IfcElement  IfcBuiltElement  IfcWall  IfcWallTypeEnum PARTITIONING</v>
      </c>
      <c r="U604" s="37" t="str">
        <f>_xlfn.CONCAT("Consultar  ",V604)</f>
        <v>Consultar  -</v>
      </c>
      <c r="V604" s="64" t="s">
        <v>27</v>
      </c>
      <c r="W604" s="64" t="s">
        <v>27</v>
      </c>
      <c r="X604" s="72" t="str">
        <f>_xlfn.CONCAT("IFC4X3ADD2-key_",A604)</f>
        <v>IFC4X3ADD2-key_581</v>
      </c>
    </row>
    <row r="605" spans="1:24" ht="7.8" customHeight="1" x14ac:dyDescent="0.15">
      <c r="A605" s="68">
        <v>582</v>
      </c>
      <c r="B605" s="69" t="s">
        <v>936</v>
      </c>
      <c r="C605" s="69" t="s">
        <v>81</v>
      </c>
      <c r="D605" s="69" t="s">
        <v>107</v>
      </c>
      <c r="E605" s="70" t="s">
        <v>937</v>
      </c>
      <c r="F605" s="70" t="s">
        <v>938</v>
      </c>
      <c r="G605" s="70" t="s">
        <v>943</v>
      </c>
      <c r="H605" s="42" t="s">
        <v>3</v>
      </c>
      <c r="I605" s="42" t="s">
        <v>3</v>
      </c>
      <c r="J605" s="41" t="s">
        <v>3</v>
      </c>
      <c r="K605" s="41" t="s">
        <v>3</v>
      </c>
      <c r="L605" s="41" t="s">
        <v>3</v>
      </c>
      <c r="M605" s="41" t="str">
        <f t="shared" si="9"/>
        <v>IfcWallTypeEnum  some  PLUMBINGWALL</v>
      </c>
      <c r="N605" s="37" t="str">
        <f>_xlfn.CONCAT("Conceitos: ", B605)</f>
        <v>Conceitos: Paredes</v>
      </c>
      <c r="O605" s="37" t="str">
        <f>_xlfn.CONCAT(C605," ")</f>
        <v xml:space="preserve">IfcElement </v>
      </c>
      <c r="P605" s="37" t="str">
        <f>_xlfn.CONCAT(D605," ")</f>
        <v xml:space="preserve">IfcBuiltElement </v>
      </c>
      <c r="Q605" s="65" t="str">
        <f>_xlfn.CONCAT(E605," ")</f>
        <v xml:space="preserve">IfcWall </v>
      </c>
      <c r="R605" s="63" t="str">
        <f>_xlfn.CONCAT(F605, )</f>
        <v>IfcWallTypeEnum</v>
      </c>
      <c r="S605" s="63" t="str">
        <f>_xlfn.CONCAT(G605, )</f>
        <v>PLUMBINGWALL</v>
      </c>
      <c r="T605" s="37" t="str">
        <f>_xlfn.CONCAT(SUBSTITUTE(N605, "null", " ")," ",SUBSTITUTE(O605, "null", " ")," ",SUBSTITUTE(P605, "null", " ")," ",SUBSTITUTE(Q605, "null", " ")," ", SUBSTITUTE(R605, "null", " ")," ", SUBSTITUTE(S605, "null", " "))</f>
        <v>Conceitos: Paredes IfcElement  IfcBuiltElement  IfcWall  IfcWallTypeEnum PLUMBINGWALL</v>
      </c>
      <c r="U605" s="37" t="str">
        <f>_xlfn.CONCAT("Consultar  ",V605)</f>
        <v>Consultar  -</v>
      </c>
      <c r="V605" s="64" t="s">
        <v>27</v>
      </c>
      <c r="W605" s="64" t="s">
        <v>27</v>
      </c>
      <c r="X605" s="72" t="str">
        <f>_xlfn.CONCAT("IFC4X3ADD2-key_",A605)</f>
        <v>IFC4X3ADD2-key_582</v>
      </c>
    </row>
    <row r="606" spans="1:24" ht="7.8" customHeight="1" x14ac:dyDescent="0.15">
      <c r="A606" s="68">
        <v>583</v>
      </c>
      <c r="B606" s="69" t="s">
        <v>936</v>
      </c>
      <c r="C606" s="69" t="s">
        <v>81</v>
      </c>
      <c r="D606" s="69" t="s">
        <v>107</v>
      </c>
      <c r="E606" s="70" t="s">
        <v>937</v>
      </c>
      <c r="F606" s="70" t="s">
        <v>938</v>
      </c>
      <c r="G606" s="70" t="s">
        <v>944</v>
      </c>
      <c r="H606" s="42" t="s">
        <v>3</v>
      </c>
      <c r="I606" s="42" t="s">
        <v>3</v>
      </c>
      <c r="J606" s="41" t="s">
        <v>3</v>
      </c>
      <c r="K606" s="41" t="s">
        <v>3</v>
      </c>
      <c r="L606" s="41" t="s">
        <v>3</v>
      </c>
      <c r="M606" s="41" t="str">
        <f t="shared" si="9"/>
        <v>IfcWallTypeEnum  some  RETAININGWALL</v>
      </c>
      <c r="N606" s="37" t="str">
        <f>_xlfn.CONCAT("Conceitos: ", B606)</f>
        <v>Conceitos: Paredes</v>
      </c>
      <c r="O606" s="37" t="str">
        <f>_xlfn.CONCAT(C606," ")</f>
        <v xml:space="preserve">IfcElement </v>
      </c>
      <c r="P606" s="37" t="str">
        <f>_xlfn.CONCAT(D606," ")</f>
        <v xml:space="preserve">IfcBuiltElement </v>
      </c>
      <c r="Q606" s="65" t="str">
        <f>_xlfn.CONCAT(E606," ")</f>
        <v xml:space="preserve">IfcWall </v>
      </c>
      <c r="R606" s="63" t="str">
        <f>_xlfn.CONCAT(F606, )</f>
        <v>IfcWallTypeEnum</v>
      </c>
      <c r="S606" s="63" t="str">
        <f>_xlfn.CONCAT(G606, )</f>
        <v>RETAININGWALL</v>
      </c>
      <c r="T606" s="37" t="str">
        <f>_xlfn.CONCAT(SUBSTITUTE(N606, "null", " ")," ",SUBSTITUTE(O606, "null", " ")," ",SUBSTITUTE(P606, "null", " ")," ",SUBSTITUTE(Q606, "null", " ")," ", SUBSTITUTE(R606, "null", " ")," ", SUBSTITUTE(S606, "null", " "))</f>
        <v>Conceitos: Paredes IfcElement  IfcBuiltElement  IfcWall  IfcWallTypeEnum RETAININGWALL</v>
      </c>
      <c r="U606" s="37" t="str">
        <f>_xlfn.CONCAT("Consultar  ",V606)</f>
        <v>Consultar  -</v>
      </c>
      <c r="V606" s="64" t="s">
        <v>27</v>
      </c>
      <c r="W606" s="64" t="s">
        <v>27</v>
      </c>
      <c r="X606" s="72" t="str">
        <f>_xlfn.CONCAT("IFC4X3ADD2-key_",A606)</f>
        <v>IFC4X3ADD2-key_583</v>
      </c>
    </row>
    <row r="607" spans="1:24" ht="7.8" customHeight="1" x14ac:dyDescent="0.15">
      <c r="A607" s="68">
        <v>584</v>
      </c>
      <c r="B607" s="69" t="s">
        <v>936</v>
      </c>
      <c r="C607" s="69" t="s">
        <v>81</v>
      </c>
      <c r="D607" s="69" t="s">
        <v>107</v>
      </c>
      <c r="E607" s="70" t="s">
        <v>937</v>
      </c>
      <c r="F607" s="70" t="s">
        <v>938</v>
      </c>
      <c r="G607" s="70" t="s">
        <v>945</v>
      </c>
      <c r="H607" s="42" t="s">
        <v>3</v>
      </c>
      <c r="I607" s="42" t="s">
        <v>3</v>
      </c>
      <c r="J607" s="41" t="s">
        <v>3</v>
      </c>
      <c r="K607" s="41" t="s">
        <v>3</v>
      </c>
      <c r="L607" s="41" t="s">
        <v>3</v>
      </c>
      <c r="M607" s="41" t="str">
        <f t="shared" si="9"/>
        <v>IfcWallTypeEnum  some  SOLIDWALL</v>
      </c>
      <c r="N607" s="37" t="str">
        <f>_xlfn.CONCAT("Conceitos: ", B607)</f>
        <v>Conceitos: Paredes</v>
      </c>
      <c r="O607" s="37" t="str">
        <f>_xlfn.CONCAT(C607," ")</f>
        <v xml:space="preserve">IfcElement </v>
      </c>
      <c r="P607" s="37" t="str">
        <f>_xlfn.CONCAT(D607," ")</f>
        <v xml:space="preserve">IfcBuiltElement </v>
      </c>
      <c r="Q607" s="65" t="str">
        <f>_xlfn.CONCAT(E607," ")</f>
        <v xml:space="preserve">IfcWall </v>
      </c>
      <c r="R607" s="63" t="str">
        <f>_xlfn.CONCAT(F607, )</f>
        <v>IfcWallTypeEnum</v>
      </c>
      <c r="S607" s="63" t="str">
        <f>_xlfn.CONCAT(G607, )</f>
        <v>SOLIDWALL</v>
      </c>
      <c r="T607" s="37" t="str">
        <f>_xlfn.CONCAT(SUBSTITUTE(N607, "null", " ")," ",SUBSTITUTE(O607, "null", " ")," ",SUBSTITUTE(P607, "null", " ")," ",SUBSTITUTE(Q607, "null", " ")," ", SUBSTITUTE(R607, "null", " ")," ", SUBSTITUTE(S607, "null", " "))</f>
        <v>Conceitos: Paredes IfcElement  IfcBuiltElement  IfcWall  IfcWallTypeEnum SOLIDWALL</v>
      </c>
      <c r="U607" s="37" t="str">
        <f>_xlfn.CONCAT("Consultar  ",V607)</f>
        <v>Consultar  -</v>
      </c>
      <c r="V607" s="64" t="s">
        <v>27</v>
      </c>
      <c r="W607" s="64" t="s">
        <v>27</v>
      </c>
      <c r="X607" s="72" t="str">
        <f>_xlfn.CONCAT("IFC4X3ADD2-key_",A607)</f>
        <v>IFC4X3ADD2-key_584</v>
      </c>
    </row>
    <row r="608" spans="1:24" ht="7.8" customHeight="1" x14ac:dyDescent="0.15">
      <c r="A608" s="68">
        <v>585</v>
      </c>
      <c r="B608" s="69" t="s">
        <v>936</v>
      </c>
      <c r="C608" s="69" t="s">
        <v>81</v>
      </c>
      <c r="D608" s="69" t="s">
        <v>107</v>
      </c>
      <c r="E608" s="70" t="s">
        <v>937</v>
      </c>
      <c r="F608" s="70" t="s">
        <v>938</v>
      </c>
      <c r="G608" s="70" t="s">
        <v>946</v>
      </c>
      <c r="H608" s="42" t="s">
        <v>3</v>
      </c>
      <c r="I608" s="42" t="s">
        <v>3</v>
      </c>
      <c r="J608" s="41" t="s">
        <v>3</v>
      </c>
      <c r="K608" s="41" t="s">
        <v>3</v>
      </c>
      <c r="L608" s="41" t="s">
        <v>3</v>
      </c>
      <c r="M608" s="41" t="str">
        <f t="shared" si="9"/>
        <v>IfcWallTypeEnum  some  STANDARD</v>
      </c>
      <c r="N608" s="37" t="str">
        <f>_xlfn.CONCAT("Conceitos: ", B608)</f>
        <v>Conceitos: Paredes</v>
      </c>
      <c r="O608" s="37" t="str">
        <f>_xlfn.CONCAT(C608," ")</f>
        <v xml:space="preserve">IfcElement </v>
      </c>
      <c r="P608" s="37" t="str">
        <f>_xlfn.CONCAT(D608," ")</f>
        <v xml:space="preserve">IfcBuiltElement </v>
      </c>
      <c r="Q608" s="65" t="str">
        <f>_xlfn.CONCAT(E608," ")</f>
        <v xml:space="preserve">IfcWall </v>
      </c>
      <c r="R608" s="63" t="str">
        <f>_xlfn.CONCAT(F608, )</f>
        <v>IfcWallTypeEnum</v>
      </c>
      <c r="S608" s="63" t="str">
        <f>_xlfn.CONCAT(G608, )</f>
        <v>STANDARD</v>
      </c>
      <c r="T608" s="37" t="str">
        <f>_xlfn.CONCAT(SUBSTITUTE(N608, "null", " ")," ",SUBSTITUTE(O608, "null", " ")," ",SUBSTITUTE(P608, "null", " ")," ",SUBSTITUTE(Q608, "null", " ")," ", SUBSTITUTE(R608, "null", " ")," ", SUBSTITUTE(S608, "null", " "))</f>
        <v>Conceitos: Paredes IfcElement  IfcBuiltElement  IfcWall  IfcWallTypeEnum STANDARD</v>
      </c>
      <c r="U608" s="37" t="str">
        <f>_xlfn.CONCAT("Consultar  ",V608)</f>
        <v>Consultar  -</v>
      </c>
      <c r="V608" s="64" t="s">
        <v>27</v>
      </c>
      <c r="W608" s="64" t="s">
        <v>27</v>
      </c>
      <c r="X608" s="72" t="str">
        <f>_xlfn.CONCAT("IFC4X3ADD2-key_",A608)</f>
        <v>IFC4X3ADD2-key_585</v>
      </c>
    </row>
    <row r="609" spans="1:24" ht="7.8" customHeight="1" x14ac:dyDescent="0.15">
      <c r="A609" s="68">
        <v>586</v>
      </c>
      <c r="B609" s="69" t="s">
        <v>936</v>
      </c>
      <c r="C609" s="69" t="s">
        <v>81</v>
      </c>
      <c r="D609" s="69" t="s">
        <v>107</v>
      </c>
      <c r="E609" s="70" t="s">
        <v>937</v>
      </c>
      <c r="F609" s="70" t="s">
        <v>938</v>
      </c>
      <c r="G609" s="70" t="s">
        <v>947</v>
      </c>
      <c r="H609" s="42" t="s">
        <v>3</v>
      </c>
      <c r="I609" s="42" t="s">
        <v>3</v>
      </c>
      <c r="J609" s="41" t="s">
        <v>3</v>
      </c>
      <c r="K609" s="41" t="s">
        <v>3</v>
      </c>
      <c r="L609" s="41" t="s">
        <v>3</v>
      </c>
      <c r="M609" s="41" t="str">
        <f t="shared" si="9"/>
        <v>IfcWallTypeEnum  some  WAVEWALL</v>
      </c>
      <c r="N609" s="37" t="str">
        <f>_xlfn.CONCAT("Conceitos: ", B609)</f>
        <v>Conceitos: Paredes</v>
      </c>
      <c r="O609" s="37" t="str">
        <f>_xlfn.CONCAT(C609," ")</f>
        <v xml:space="preserve">IfcElement </v>
      </c>
      <c r="P609" s="37" t="str">
        <f>_xlfn.CONCAT(D609," ")</f>
        <v xml:space="preserve">IfcBuiltElement </v>
      </c>
      <c r="Q609" s="65" t="str">
        <f>_xlfn.CONCAT(E609," ")</f>
        <v xml:space="preserve">IfcWall </v>
      </c>
      <c r="R609" s="63" t="str">
        <f>_xlfn.CONCAT(F609, )</f>
        <v>IfcWallTypeEnum</v>
      </c>
      <c r="S609" s="63" t="str">
        <f>_xlfn.CONCAT(G609, )</f>
        <v>WAVEWALL</v>
      </c>
      <c r="T609" s="37" t="str">
        <f>_xlfn.CONCAT(SUBSTITUTE(N609, "null", " ")," ",SUBSTITUTE(O609, "null", " ")," ",SUBSTITUTE(P609, "null", " ")," ",SUBSTITUTE(Q609, "null", " ")," ", SUBSTITUTE(R609, "null", " ")," ", SUBSTITUTE(S609, "null", " "))</f>
        <v>Conceitos: Paredes IfcElement  IfcBuiltElement  IfcWall  IfcWallTypeEnum WAVEWALL</v>
      </c>
      <c r="U609" s="37" t="str">
        <f>_xlfn.CONCAT("Consultar  ",V609)</f>
        <v>Consultar  -</v>
      </c>
      <c r="V609" s="64" t="s">
        <v>27</v>
      </c>
      <c r="W609" s="64" t="s">
        <v>27</v>
      </c>
      <c r="X609" s="72" t="str">
        <f>_xlfn.CONCAT("IFC4X3ADD2-key_",A609)</f>
        <v>IFC4X3ADD2-key_586</v>
      </c>
    </row>
    <row r="610" spans="1:24" ht="7.8" customHeight="1" x14ac:dyDescent="0.15">
      <c r="A610" s="68">
        <v>587</v>
      </c>
      <c r="B610" s="69" t="s">
        <v>948</v>
      </c>
      <c r="C610" s="69" t="s">
        <v>81</v>
      </c>
      <c r="D610" s="69" t="s">
        <v>107</v>
      </c>
      <c r="E610" s="70" t="s">
        <v>949</v>
      </c>
      <c r="F610" s="70" t="s">
        <v>950</v>
      </c>
      <c r="G610" s="70" t="s">
        <v>951</v>
      </c>
      <c r="H610" s="42" t="s">
        <v>3</v>
      </c>
      <c r="I610" s="42" t="s">
        <v>3</v>
      </c>
      <c r="J610" s="41" t="s">
        <v>3</v>
      </c>
      <c r="K610" s="41" t="s">
        <v>3</v>
      </c>
      <c r="L610" s="41" t="s">
        <v>3</v>
      </c>
      <c r="M610" s="41" t="str">
        <f t="shared" si="9"/>
        <v>IfcDoorTypeEnum  some  BOOM_BARRIER</v>
      </c>
      <c r="N610" s="37" t="str">
        <f>_xlfn.CONCAT("Conceitos: ", B610)</f>
        <v>Conceitos: Esquadrias.Portas</v>
      </c>
      <c r="O610" s="37" t="str">
        <f>_xlfn.CONCAT(C610," ")</f>
        <v xml:space="preserve">IfcElement </v>
      </c>
      <c r="P610" s="37" t="str">
        <f>_xlfn.CONCAT(D610," ")</f>
        <v xml:space="preserve">IfcBuiltElement </v>
      </c>
      <c r="Q610" s="65" t="str">
        <f>_xlfn.CONCAT(E610," ")</f>
        <v xml:space="preserve">IfcDoor </v>
      </c>
      <c r="R610" s="63" t="str">
        <f>_xlfn.CONCAT(F610, )</f>
        <v>IfcDoorTypeEnum</v>
      </c>
      <c r="S610" s="63" t="str">
        <f>_xlfn.CONCAT(G610, )</f>
        <v>BOOM_BARRIER</v>
      </c>
      <c r="T610" s="37" t="str">
        <f>_xlfn.CONCAT(SUBSTITUTE(N610, "null", " ")," ",SUBSTITUTE(O610, "null", " ")," ",SUBSTITUTE(P610, "null", " ")," ",SUBSTITUTE(Q610, "null", " ")," ", SUBSTITUTE(R610, "null", " ")," ", SUBSTITUTE(S610, "null", " "))</f>
        <v>Conceitos: Esquadrias.Portas IfcElement  IfcBuiltElement  IfcDoor  IfcDoorTypeEnum BOOM_BARRIER</v>
      </c>
      <c r="U610" s="37" t="str">
        <f>_xlfn.CONCAT("Consultar  ",V610)</f>
        <v>Consultar  -</v>
      </c>
      <c r="V610" s="64" t="s">
        <v>27</v>
      </c>
      <c r="W610" s="64" t="s">
        <v>27</v>
      </c>
      <c r="X610" s="72" t="str">
        <f>_xlfn.CONCAT("IFC4X3ADD2-key_",A610)</f>
        <v>IFC4X3ADD2-key_587</v>
      </c>
    </row>
    <row r="611" spans="1:24" ht="7.8" customHeight="1" x14ac:dyDescent="0.15">
      <c r="A611" s="68">
        <v>588</v>
      </c>
      <c r="B611" s="69" t="s">
        <v>948</v>
      </c>
      <c r="C611" s="69" t="s">
        <v>81</v>
      </c>
      <c r="D611" s="69" t="s">
        <v>107</v>
      </c>
      <c r="E611" s="70" t="s">
        <v>949</v>
      </c>
      <c r="F611" s="70" t="s">
        <v>950</v>
      </c>
      <c r="G611" s="70" t="s">
        <v>952</v>
      </c>
      <c r="H611" s="42" t="s">
        <v>3</v>
      </c>
      <c r="I611" s="42" t="s">
        <v>3</v>
      </c>
      <c r="J611" s="41" t="s">
        <v>3</v>
      </c>
      <c r="K611" s="41" t="s">
        <v>3</v>
      </c>
      <c r="L611" s="41" t="s">
        <v>3</v>
      </c>
      <c r="M611" s="41" t="str">
        <f t="shared" si="9"/>
        <v>IfcDoorTypeEnum  some  DOOR</v>
      </c>
      <c r="N611" s="37" t="str">
        <f>_xlfn.CONCAT("Conceitos: ", B611)</f>
        <v>Conceitos: Esquadrias.Portas</v>
      </c>
      <c r="O611" s="37" t="str">
        <f>_xlfn.CONCAT(C611," ")</f>
        <v xml:space="preserve">IfcElement </v>
      </c>
      <c r="P611" s="37" t="str">
        <f>_xlfn.CONCAT(D611," ")</f>
        <v xml:space="preserve">IfcBuiltElement </v>
      </c>
      <c r="Q611" s="65" t="str">
        <f>_xlfn.CONCAT(E611," ")</f>
        <v xml:space="preserve">IfcDoor </v>
      </c>
      <c r="R611" s="63" t="str">
        <f>_xlfn.CONCAT(F611, )</f>
        <v>IfcDoorTypeEnum</v>
      </c>
      <c r="S611" s="63" t="str">
        <f>_xlfn.CONCAT(G611, )</f>
        <v>DOOR</v>
      </c>
      <c r="T611" s="37" t="str">
        <f>_xlfn.CONCAT(SUBSTITUTE(N611, "null", " ")," ",SUBSTITUTE(O611, "null", " ")," ",SUBSTITUTE(P611, "null", " ")," ",SUBSTITUTE(Q611, "null", " ")," ", SUBSTITUTE(R611, "null", " ")," ", SUBSTITUTE(S611, "null", " "))</f>
        <v>Conceitos: Esquadrias.Portas IfcElement  IfcBuiltElement  IfcDoor  IfcDoorTypeEnum DOOR</v>
      </c>
      <c r="U611" s="37" t="str">
        <f>_xlfn.CONCAT("Consultar  ",V611)</f>
        <v>Consultar  -</v>
      </c>
      <c r="V611" s="64" t="s">
        <v>27</v>
      </c>
      <c r="W611" s="64" t="s">
        <v>27</v>
      </c>
      <c r="X611" s="72" t="str">
        <f>_xlfn.CONCAT("IFC4X3ADD2-key_",A611)</f>
        <v>IFC4X3ADD2-key_588</v>
      </c>
    </row>
    <row r="612" spans="1:24" ht="7.8" customHeight="1" x14ac:dyDescent="0.15">
      <c r="A612" s="68">
        <v>589</v>
      </c>
      <c r="B612" s="69" t="s">
        <v>948</v>
      </c>
      <c r="C612" s="69" t="s">
        <v>81</v>
      </c>
      <c r="D612" s="69" t="s">
        <v>107</v>
      </c>
      <c r="E612" s="70" t="s">
        <v>949</v>
      </c>
      <c r="F612" s="70" t="s">
        <v>950</v>
      </c>
      <c r="G612" s="70" t="s">
        <v>953</v>
      </c>
      <c r="H612" s="42" t="s">
        <v>3</v>
      </c>
      <c r="I612" s="42" t="s">
        <v>3</v>
      </c>
      <c r="J612" s="41" t="s">
        <v>3</v>
      </c>
      <c r="K612" s="41" t="s">
        <v>3</v>
      </c>
      <c r="L612" s="41" t="s">
        <v>3</v>
      </c>
      <c r="M612" s="41" t="str">
        <f t="shared" si="9"/>
        <v>IfcDoorTypeEnum  some  GATE</v>
      </c>
      <c r="N612" s="37" t="str">
        <f>_xlfn.CONCAT("Conceitos: ", B612)</f>
        <v>Conceitos: Esquadrias.Portas</v>
      </c>
      <c r="O612" s="37" t="str">
        <f>_xlfn.CONCAT(C612," ")</f>
        <v xml:space="preserve">IfcElement </v>
      </c>
      <c r="P612" s="37" t="str">
        <f>_xlfn.CONCAT(D612," ")</f>
        <v xml:space="preserve">IfcBuiltElement </v>
      </c>
      <c r="Q612" s="65" t="str">
        <f>_xlfn.CONCAT(E612," ")</f>
        <v xml:space="preserve">IfcDoor </v>
      </c>
      <c r="R612" s="63" t="str">
        <f>_xlfn.CONCAT(F612, )</f>
        <v>IfcDoorTypeEnum</v>
      </c>
      <c r="S612" s="63" t="str">
        <f>_xlfn.CONCAT(G612, )</f>
        <v>GATE</v>
      </c>
      <c r="T612" s="37" t="str">
        <f>_xlfn.CONCAT(SUBSTITUTE(N612, "null", " ")," ",SUBSTITUTE(O612, "null", " ")," ",SUBSTITUTE(P612, "null", " ")," ",SUBSTITUTE(Q612, "null", " ")," ", SUBSTITUTE(R612, "null", " ")," ", SUBSTITUTE(S612, "null", " "))</f>
        <v>Conceitos: Esquadrias.Portas IfcElement  IfcBuiltElement  IfcDoor  IfcDoorTypeEnum GATE</v>
      </c>
      <c r="U612" s="37" t="str">
        <f>_xlfn.CONCAT("Consultar  ",V612)</f>
        <v>Consultar  -</v>
      </c>
      <c r="V612" s="64" t="s">
        <v>27</v>
      </c>
      <c r="W612" s="64" t="s">
        <v>27</v>
      </c>
      <c r="X612" s="72" t="str">
        <f>_xlfn.CONCAT("IFC4X3ADD2-key_",A612)</f>
        <v>IFC4X3ADD2-key_589</v>
      </c>
    </row>
    <row r="613" spans="1:24" ht="7.8" customHeight="1" x14ac:dyDescent="0.15">
      <c r="A613" s="68">
        <v>590</v>
      </c>
      <c r="B613" s="69" t="s">
        <v>948</v>
      </c>
      <c r="C613" s="69" t="s">
        <v>81</v>
      </c>
      <c r="D613" s="69" t="s">
        <v>107</v>
      </c>
      <c r="E613" s="70" t="s">
        <v>949</v>
      </c>
      <c r="F613" s="70" t="s">
        <v>950</v>
      </c>
      <c r="G613" s="70" t="s">
        <v>954</v>
      </c>
      <c r="H613" s="42" t="s">
        <v>3</v>
      </c>
      <c r="I613" s="42" t="s">
        <v>3</v>
      </c>
      <c r="J613" s="41" t="s">
        <v>3</v>
      </c>
      <c r="K613" s="41" t="s">
        <v>3</v>
      </c>
      <c r="L613" s="41" t="s">
        <v>3</v>
      </c>
      <c r="M613" s="41" t="str">
        <f t="shared" si="9"/>
        <v>IfcDoorTypeEnum  some  TRAPDOOR</v>
      </c>
      <c r="N613" s="37" t="str">
        <f>_xlfn.CONCAT("Conceitos: ", B613)</f>
        <v>Conceitos: Esquadrias.Portas</v>
      </c>
      <c r="O613" s="37" t="str">
        <f>_xlfn.CONCAT(C613," ")</f>
        <v xml:space="preserve">IfcElement </v>
      </c>
      <c r="P613" s="37" t="str">
        <f>_xlfn.CONCAT(D613," ")</f>
        <v xml:space="preserve">IfcBuiltElement </v>
      </c>
      <c r="Q613" s="65" t="str">
        <f>_xlfn.CONCAT(E613," ")</f>
        <v xml:space="preserve">IfcDoor </v>
      </c>
      <c r="R613" s="63" t="str">
        <f>_xlfn.CONCAT(F613, )</f>
        <v>IfcDoorTypeEnum</v>
      </c>
      <c r="S613" s="63" t="str">
        <f>_xlfn.CONCAT(G613, )</f>
        <v>TRAPDOOR</v>
      </c>
      <c r="T613" s="37" t="str">
        <f>_xlfn.CONCAT(SUBSTITUTE(N613, "null", " ")," ",SUBSTITUTE(O613, "null", " ")," ",SUBSTITUTE(P613, "null", " ")," ",SUBSTITUTE(Q613, "null", " ")," ", SUBSTITUTE(R613, "null", " ")," ", SUBSTITUTE(S613, "null", " "))</f>
        <v>Conceitos: Esquadrias.Portas IfcElement  IfcBuiltElement  IfcDoor  IfcDoorTypeEnum TRAPDOOR</v>
      </c>
      <c r="U613" s="37" t="str">
        <f>_xlfn.CONCAT("Consultar  ",V613)</f>
        <v>Consultar  -</v>
      </c>
      <c r="V613" s="64" t="s">
        <v>27</v>
      </c>
      <c r="W613" s="64" t="s">
        <v>27</v>
      </c>
      <c r="X613" s="72" t="str">
        <f>_xlfn.CONCAT("IFC4X3ADD2-key_",A613)</f>
        <v>IFC4X3ADD2-key_590</v>
      </c>
    </row>
    <row r="614" spans="1:24" ht="7.8" customHeight="1" x14ac:dyDescent="0.15">
      <c r="A614" s="68">
        <v>591</v>
      </c>
      <c r="B614" s="69" t="s">
        <v>948</v>
      </c>
      <c r="C614" s="69" t="s">
        <v>81</v>
      </c>
      <c r="D614" s="69" t="s">
        <v>107</v>
      </c>
      <c r="E614" s="70" t="s">
        <v>949</v>
      </c>
      <c r="F614" s="70" t="s">
        <v>950</v>
      </c>
      <c r="G614" s="70" t="s">
        <v>955</v>
      </c>
      <c r="H614" s="42" t="s">
        <v>3</v>
      </c>
      <c r="I614" s="42" t="s">
        <v>3</v>
      </c>
      <c r="J614" s="41" t="s">
        <v>3</v>
      </c>
      <c r="K614" s="41" t="s">
        <v>3</v>
      </c>
      <c r="L614" s="41" t="s">
        <v>3</v>
      </c>
      <c r="M614" s="41" t="str">
        <f t="shared" si="9"/>
        <v>IfcDoorTypeEnum  some  TURNSTILE</v>
      </c>
      <c r="N614" s="37" t="str">
        <f>_xlfn.CONCAT("Conceitos: ", B614)</f>
        <v>Conceitos: Esquadrias.Portas</v>
      </c>
      <c r="O614" s="37" t="str">
        <f>_xlfn.CONCAT(C614," ")</f>
        <v xml:space="preserve">IfcElement </v>
      </c>
      <c r="P614" s="37" t="str">
        <f>_xlfn.CONCAT(D614," ")</f>
        <v xml:space="preserve">IfcBuiltElement </v>
      </c>
      <c r="Q614" s="65" t="str">
        <f>_xlfn.CONCAT(E614," ")</f>
        <v xml:space="preserve">IfcDoor </v>
      </c>
      <c r="R614" s="63" t="str">
        <f>_xlfn.CONCAT(F614, )</f>
        <v>IfcDoorTypeEnum</v>
      </c>
      <c r="S614" s="63" t="str">
        <f>_xlfn.CONCAT(G614, )</f>
        <v>TURNSTILE</v>
      </c>
      <c r="T614" s="37" t="str">
        <f>_xlfn.CONCAT(SUBSTITUTE(N614, "null", " ")," ",SUBSTITUTE(O614, "null", " ")," ",SUBSTITUTE(P614, "null", " ")," ",SUBSTITUTE(Q614, "null", " ")," ", SUBSTITUTE(R614, "null", " ")," ", SUBSTITUTE(S614, "null", " "))</f>
        <v>Conceitos: Esquadrias.Portas IfcElement  IfcBuiltElement  IfcDoor  IfcDoorTypeEnum TURNSTILE</v>
      </c>
      <c r="U614" s="37" t="str">
        <f>_xlfn.CONCAT("Consultar  ",V614)</f>
        <v>Consultar  -</v>
      </c>
      <c r="V614" s="64" t="s">
        <v>27</v>
      </c>
      <c r="W614" s="64" t="s">
        <v>27</v>
      </c>
      <c r="X614" s="72" t="str">
        <f>_xlfn.CONCAT("IFC4X3ADD2-key_",A614)</f>
        <v>IFC4X3ADD2-key_591</v>
      </c>
    </row>
    <row r="615" spans="1:24" ht="7.8" customHeight="1" x14ac:dyDescent="0.15">
      <c r="A615" s="68">
        <v>623</v>
      </c>
      <c r="B615" s="69" t="s">
        <v>995</v>
      </c>
      <c r="C615" s="69" t="s">
        <v>81</v>
      </c>
      <c r="D615" s="69" t="s">
        <v>107</v>
      </c>
      <c r="E615" s="70" t="s">
        <v>996</v>
      </c>
      <c r="F615" s="70" t="s">
        <v>997</v>
      </c>
      <c r="G615" s="70" t="s">
        <v>998</v>
      </c>
      <c r="H615" s="42" t="s">
        <v>3</v>
      </c>
      <c r="I615" s="42" t="s">
        <v>3</v>
      </c>
      <c r="J615" s="41" t="s">
        <v>3</v>
      </c>
      <c r="K615" s="41" t="s">
        <v>3</v>
      </c>
      <c r="L615" s="41" t="s">
        <v>3</v>
      </c>
      <c r="M615" s="41" t="str">
        <f t="shared" si="9"/>
        <v>IfcWindowTypeEnum  some  LIGHTDOME</v>
      </c>
      <c r="N615" s="37" t="str">
        <f>_xlfn.CONCAT("Conceitos: ", B615)</f>
        <v>Conceitos: Esquadrias.Janelas</v>
      </c>
      <c r="O615" s="37" t="str">
        <f>_xlfn.CONCAT(C615," ")</f>
        <v xml:space="preserve">IfcElement </v>
      </c>
      <c r="P615" s="37" t="str">
        <f>_xlfn.CONCAT(D615," ")</f>
        <v xml:space="preserve">IfcBuiltElement </v>
      </c>
      <c r="Q615" s="65" t="str">
        <f>_xlfn.CONCAT(E615," ")</f>
        <v xml:space="preserve">IfcWindow </v>
      </c>
      <c r="R615" s="63" t="str">
        <f>_xlfn.CONCAT(F615, )</f>
        <v>IfcWindowTypeEnum</v>
      </c>
      <c r="S615" s="63" t="str">
        <f>_xlfn.CONCAT(G615, )</f>
        <v>LIGHTDOME</v>
      </c>
      <c r="T615" s="37" t="str">
        <f>_xlfn.CONCAT(SUBSTITUTE(N615, "null", " ")," ",SUBSTITUTE(O615, "null", " ")," ",SUBSTITUTE(P615, "null", " ")," ",SUBSTITUTE(Q615, "null", " ")," ", SUBSTITUTE(R615, "null", " ")," ", SUBSTITUTE(S615, "null", " "))</f>
        <v>Conceitos: Esquadrias.Janelas IfcElement  IfcBuiltElement  IfcWindow  IfcWindowTypeEnum LIGHTDOME</v>
      </c>
      <c r="U615" s="37" t="str">
        <f>_xlfn.CONCAT("Consultar  ",V615)</f>
        <v>Consultar  -</v>
      </c>
      <c r="V615" s="64" t="s">
        <v>27</v>
      </c>
      <c r="W615" s="64" t="s">
        <v>27</v>
      </c>
      <c r="X615" s="72" t="str">
        <f>_xlfn.CONCAT("IFC4X3ADD2-key_",A615)</f>
        <v>IFC4X3ADD2-key_623</v>
      </c>
    </row>
    <row r="616" spans="1:24" ht="7.8" customHeight="1" x14ac:dyDescent="0.15">
      <c r="A616" s="68">
        <v>624</v>
      </c>
      <c r="B616" s="69" t="s">
        <v>995</v>
      </c>
      <c r="C616" s="69" t="s">
        <v>81</v>
      </c>
      <c r="D616" s="69" t="s">
        <v>107</v>
      </c>
      <c r="E616" s="70" t="s">
        <v>996</v>
      </c>
      <c r="F616" s="70" t="s">
        <v>997</v>
      </c>
      <c r="G616" s="70" t="s">
        <v>999</v>
      </c>
      <c r="H616" s="42" t="s">
        <v>3</v>
      </c>
      <c r="I616" s="42" t="s">
        <v>3</v>
      </c>
      <c r="J616" s="41" t="s">
        <v>3</v>
      </c>
      <c r="K616" s="41" t="s">
        <v>3</v>
      </c>
      <c r="L616" s="41" t="s">
        <v>3</v>
      </c>
      <c r="M616" s="41" t="str">
        <f t="shared" si="9"/>
        <v>IfcWindowTypeEnum  some  SKYLIGHT</v>
      </c>
      <c r="N616" s="37" t="str">
        <f>_xlfn.CONCAT("Conceitos: ", B616)</f>
        <v>Conceitos: Esquadrias.Janelas</v>
      </c>
      <c r="O616" s="37" t="str">
        <f>_xlfn.CONCAT(C616," ")</f>
        <v xml:space="preserve">IfcElement </v>
      </c>
      <c r="P616" s="37" t="str">
        <f>_xlfn.CONCAT(D616," ")</f>
        <v xml:space="preserve">IfcBuiltElement </v>
      </c>
      <c r="Q616" s="65" t="str">
        <f>_xlfn.CONCAT(E616," ")</f>
        <v xml:space="preserve">IfcWindow </v>
      </c>
      <c r="R616" s="63" t="str">
        <f>_xlfn.CONCAT(F616, )</f>
        <v>IfcWindowTypeEnum</v>
      </c>
      <c r="S616" s="63" t="str">
        <f>_xlfn.CONCAT(G616, )</f>
        <v>SKYLIGHT</v>
      </c>
      <c r="T616" s="37" t="str">
        <f>_xlfn.CONCAT(SUBSTITUTE(N616, "null", " ")," ",SUBSTITUTE(O616, "null", " ")," ",SUBSTITUTE(P616, "null", " ")," ",SUBSTITUTE(Q616, "null", " ")," ", SUBSTITUTE(R616, "null", " ")," ", SUBSTITUTE(S616, "null", " "))</f>
        <v>Conceitos: Esquadrias.Janelas IfcElement  IfcBuiltElement  IfcWindow  IfcWindowTypeEnum SKYLIGHT</v>
      </c>
      <c r="U616" s="37" t="str">
        <f>_xlfn.CONCAT("Consultar  ",V616)</f>
        <v>Consultar  -</v>
      </c>
      <c r="V616" s="64" t="s">
        <v>27</v>
      </c>
      <c r="W616" s="64" t="s">
        <v>27</v>
      </c>
      <c r="X616" s="72" t="str">
        <f>_xlfn.CONCAT("IFC4X3ADD2-key_",A616)</f>
        <v>IFC4X3ADD2-key_624</v>
      </c>
    </row>
    <row r="617" spans="1:24" ht="7.8" customHeight="1" x14ac:dyDescent="0.15">
      <c r="A617" s="68">
        <v>625</v>
      </c>
      <c r="B617" s="69" t="s">
        <v>995</v>
      </c>
      <c r="C617" s="69" t="s">
        <v>81</v>
      </c>
      <c r="D617" s="69" t="s">
        <v>107</v>
      </c>
      <c r="E617" s="70" t="s">
        <v>996</v>
      </c>
      <c r="F617" s="70" t="s">
        <v>997</v>
      </c>
      <c r="G617" s="70" t="s">
        <v>1000</v>
      </c>
      <c r="H617" s="42" t="s">
        <v>3</v>
      </c>
      <c r="I617" s="42" t="s">
        <v>3</v>
      </c>
      <c r="J617" s="41" t="s">
        <v>3</v>
      </c>
      <c r="K617" s="41" t="s">
        <v>3</v>
      </c>
      <c r="L617" s="41" t="s">
        <v>3</v>
      </c>
      <c r="M617" s="41" t="str">
        <f t="shared" si="9"/>
        <v>IfcWindowTypeEnum  some  WINDOW</v>
      </c>
      <c r="N617" s="37" t="str">
        <f>_xlfn.CONCAT("Conceitos: ", B617)</f>
        <v>Conceitos: Esquadrias.Janelas</v>
      </c>
      <c r="O617" s="37" t="str">
        <f>_xlfn.CONCAT(C617," ")</f>
        <v xml:space="preserve">IfcElement </v>
      </c>
      <c r="P617" s="37" t="str">
        <f>_xlfn.CONCAT(D617," ")</f>
        <v xml:space="preserve">IfcBuiltElement </v>
      </c>
      <c r="Q617" s="65" t="str">
        <f>_xlfn.CONCAT(E617," ")</f>
        <v xml:space="preserve">IfcWindow </v>
      </c>
      <c r="R617" s="63" t="str">
        <f>_xlfn.CONCAT(F617, )</f>
        <v>IfcWindowTypeEnum</v>
      </c>
      <c r="S617" s="63" t="str">
        <f>_xlfn.CONCAT(G617, )</f>
        <v>WINDOW</v>
      </c>
      <c r="T617" s="37" t="str">
        <f>_xlfn.CONCAT(SUBSTITUTE(N617, "null", " ")," ",SUBSTITUTE(O617, "null", " ")," ",SUBSTITUTE(P617, "null", " ")," ",SUBSTITUTE(Q617, "null", " ")," ", SUBSTITUTE(R617, "null", " ")," ", SUBSTITUTE(S617, "null", " "))</f>
        <v>Conceitos: Esquadrias.Janelas IfcElement  IfcBuiltElement  IfcWindow  IfcWindowTypeEnum WINDOW</v>
      </c>
      <c r="U617" s="37" t="str">
        <f>_xlfn.CONCAT("Consultar  ",V617)</f>
        <v>Consultar  -</v>
      </c>
      <c r="V617" s="64" t="s">
        <v>27</v>
      </c>
      <c r="W617" s="64" t="s">
        <v>27</v>
      </c>
      <c r="X617" s="72" t="str">
        <f>_xlfn.CONCAT("IFC4X3ADD2-key_",A617)</f>
        <v>IFC4X3ADD2-key_625</v>
      </c>
    </row>
    <row r="618" spans="1:24" ht="7.8" customHeight="1" x14ac:dyDescent="0.15">
      <c r="A618" s="68">
        <v>650</v>
      </c>
      <c r="B618" s="69" t="s">
        <v>1034</v>
      </c>
      <c r="C618" s="69" t="s">
        <v>81</v>
      </c>
      <c r="D618" s="69" t="s">
        <v>107</v>
      </c>
      <c r="E618" s="70" t="s">
        <v>1035</v>
      </c>
      <c r="F618" s="70" t="s">
        <v>1036</v>
      </c>
      <c r="G618" s="70" t="s">
        <v>1037</v>
      </c>
      <c r="H618" s="42" t="s">
        <v>3</v>
      </c>
      <c r="I618" s="42" t="s">
        <v>3</v>
      </c>
      <c r="J618" s="41" t="s">
        <v>3</v>
      </c>
      <c r="K618" s="41" t="s">
        <v>3</v>
      </c>
      <c r="L618" s="41" t="s">
        <v>3</v>
      </c>
      <c r="M618" s="41" t="str">
        <f t="shared" si="9"/>
        <v>IfcShadingDeviceTypeEnum  some  AWNING</v>
      </c>
      <c r="N618" s="37" t="str">
        <f>_xlfn.CONCAT("Conceitos: ", B618)</f>
        <v>Conceitos: Esquadrias.Brises</v>
      </c>
      <c r="O618" s="37" t="str">
        <f>_xlfn.CONCAT(C618," ")</f>
        <v xml:space="preserve">IfcElement </v>
      </c>
      <c r="P618" s="37" t="str">
        <f>_xlfn.CONCAT(D618," ")</f>
        <v xml:space="preserve">IfcBuiltElement </v>
      </c>
      <c r="Q618" s="65" t="str">
        <f>_xlfn.CONCAT(E618," ")</f>
        <v xml:space="preserve">IfcShadingDevice </v>
      </c>
      <c r="R618" s="63" t="str">
        <f>_xlfn.CONCAT(F618, )</f>
        <v>IfcShadingDeviceTypeEnum</v>
      </c>
      <c r="S618" s="63" t="str">
        <f>_xlfn.CONCAT(G618, )</f>
        <v>AWNING</v>
      </c>
      <c r="T618" s="37" t="str">
        <f>_xlfn.CONCAT(SUBSTITUTE(N618, "null", " ")," ",SUBSTITUTE(O618, "null", " ")," ",SUBSTITUTE(P618, "null", " ")," ",SUBSTITUTE(Q618, "null", " ")," ", SUBSTITUTE(R618, "null", " ")," ", SUBSTITUTE(S618, "null", " "))</f>
        <v>Conceitos: Esquadrias.Brises IfcElement  IfcBuiltElement  IfcShadingDevice  IfcShadingDeviceTypeEnum AWNING</v>
      </c>
      <c r="U618" s="37" t="str">
        <f>_xlfn.CONCAT("Consultar  ",V618)</f>
        <v>Consultar  -</v>
      </c>
      <c r="V618" s="64" t="s">
        <v>27</v>
      </c>
      <c r="W618" s="64" t="s">
        <v>27</v>
      </c>
      <c r="X618" s="72" t="str">
        <f>_xlfn.CONCAT("IFC4X3ADD2-key_",A618)</f>
        <v>IFC4X3ADD2-key_650</v>
      </c>
    </row>
    <row r="619" spans="1:24" ht="7.8" customHeight="1" x14ac:dyDescent="0.15">
      <c r="A619" s="68">
        <v>651</v>
      </c>
      <c r="B619" s="69" t="s">
        <v>1034</v>
      </c>
      <c r="C619" s="69" t="s">
        <v>81</v>
      </c>
      <c r="D619" s="69" t="s">
        <v>107</v>
      </c>
      <c r="E619" s="70" t="s">
        <v>1035</v>
      </c>
      <c r="F619" s="70" t="s">
        <v>1036</v>
      </c>
      <c r="G619" s="70" t="s">
        <v>1038</v>
      </c>
      <c r="H619" s="42" t="s">
        <v>3</v>
      </c>
      <c r="I619" s="42" t="s">
        <v>3</v>
      </c>
      <c r="J619" s="41" t="s">
        <v>3</v>
      </c>
      <c r="K619" s="41" t="s">
        <v>3</v>
      </c>
      <c r="L619" s="41" t="s">
        <v>3</v>
      </c>
      <c r="M619" s="41" t="str">
        <f t="shared" si="9"/>
        <v>IfcShadingDeviceTypeEnum  some  JALOUSIE</v>
      </c>
      <c r="N619" s="37" t="str">
        <f>_xlfn.CONCAT("Conceitos: ", B619)</f>
        <v>Conceitos: Esquadrias.Brises</v>
      </c>
      <c r="O619" s="37" t="str">
        <f>_xlfn.CONCAT(C619," ")</f>
        <v xml:space="preserve">IfcElement </v>
      </c>
      <c r="P619" s="37" t="str">
        <f>_xlfn.CONCAT(D619," ")</f>
        <v xml:space="preserve">IfcBuiltElement </v>
      </c>
      <c r="Q619" s="65" t="str">
        <f>_xlfn.CONCAT(E619," ")</f>
        <v xml:space="preserve">IfcShadingDevice </v>
      </c>
      <c r="R619" s="63" t="str">
        <f>_xlfn.CONCAT(F619, )</f>
        <v>IfcShadingDeviceTypeEnum</v>
      </c>
      <c r="S619" s="63" t="str">
        <f>_xlfn.CONCAT(G619, )</f>
        <v>JALOUSIE</v>
      </c>
      <c r="T619" s="37" t="str">
        <f>_xlfn.CONCAT(SUBSTITUTE(N619, "null", " ")," ",SUBSTITUTE(O619, "null", " ")," ",SUBSTITUTE(P619, "null", " ")," ",SUBSTITUTE(Q619, "null", " ")," ", SUBSTITUTE(R619, "null", " ")," ", SUBSTITUTE(S619, "null", " "))</f>
        <v>Conceitos: Esquadrias.Brises IfcElement  IfcBuiltElement  IfcShadingDevice  IfcShadingDeviceTypeEnum JALOUSIE</v>
      </c>
      <c r="U619" s="37" t="str">
        <f>_xlfn.CONCAT("Consultar  ",V619)</f>
        <v>Consultar  -</v>
      </c>
      <c r="V619" s="64" t="s">
        <v>27</v>
      </c>
      <c r="W619" s="64" t="s">
        <v>27</v>
      </c>
      <c r="X619" s="72" t="str">
        <f>_xlfn.CONCAT("IFC4X3ADD2-key_",A619)</f>
        <v>IFC4X3ADD2-key_651</v>
      </c>
    </row>
    <row r="620" spans="1:24" ht="7.8" customHeight="1" x14ac:dyDescent="0.15">
      <c r="A620" s="68">
        <v>652</v>
      </c>
      <c r="B620" s="69" t="s">
        <v>1034</v>
      </c>
      <c r="C620" s="69" t="s">
        <v>81</v>
      </c>
      <c r="D620" s="69" t="s">
        <v>107</v>
      </c>
      <c r="E620" s="70" t="s">
        <v>1035</v>
      </c>
      <c r="F620" s="70" t="s">
        <v>1036</v>
      </c>
      <c r="G620" s="70" t="s">
        <v>1039</v>
      </c>
      <c r="H620" s="42" t="s">
        <v>3</v>
      </c>
      <c r="I620" s="42" t="s">
        <v>3</v>
      </c>
      <c r="J620" s="41" t="s">
        <v>3</v>
      </c>
      <c r="K620" s="41" t="s">
        <v>3</v>
      </c>
      <c r="L620" s="41" t="s">
        <v>3</v>
      </c>
      <c r="M620" s="41" t="str">
        <f t="shared" si="9"/>
        <v>IfcShadingDeviceTypeEnum  some  SHUTTER</v>
      </c>
      <c r="N620" s="37" t="str">
        <f>_xlfn.CONCAT("Conceitos: ", B620)</f>
        <v>Conceitos: Esquadrias.Brises</v>
      </c>
      <c r="O620" s="37" t="str">
        <f>_xlfn.CONCAT(C620," ")</f>
        <v xml:space="preserve">IfcElement </v>
      </c>
      <c r="P620" s="37" t="str">
        <f>_xlfn.CONCAT(D620," ")</f>
        <v xml:space="preserve">IfcBuiltElement </v>
      </c>
      <c r="Q620" s="65" t="str">
        <f>_xlfn.CONCAT(E620," ")</f>
        <v xml:space="preserve">IfcShadingDevice </v>
      </c>
      <c r="R620" s="63" t="str">
        <f>_xlfn.CONCAT(F620, )</f>
        <v>IfcShadingDeviceTypeEnum</v>
      </c>
      <c r="S620" s="63" t="str">
        <f>_xlfn.CONCAT(G620, )</f>
        <v>SHUTTER</v>
      </c>
      <c r="T620" s="37" t="str">
        <f>_xlfn.CONCAT(SUBSTITUTE(N620, "null", " ")," ",SUBSTITUTE(O620, "null", " ")," ",SUBSTITUTE(P620, "null", " ")," ",SUBSTITUTE(Q620, "null", " ")," ", SUBSTITUTE(R620, "null", " ")," ", SUBSTITUTE(S620, "null", " "))</f>
        <v>Conceitos: Esquadrias.Brises IfcElement  IfcBuiltElement  IfcShadingDevice  IfcShadingDeviceTypeEnum SHUTTER</v>
      </c>
      <c r="U620" s="37" t="str">
        <f>_xlfn.CONCAT("Consultar  ",V620)</f>
        <v>Consultar  -</v>
      </c>
      <c r="V620" s="64" t="s">
        <v>27</v>
      </c>
      <c r="W620" s="64" t="s">
        <v>27</v>
      </c>
      <c r="X620" s="72" t="str">
        <f>_xlfn.CONCAT("IFC4X3ADD2-key_",A620)</f>
        <v>IFC4X3ADD2-key_652</v>
      </c>
    </row>
    <row r="621" spans="1:24" ht="7.8" customHeight="1" x14ac:dyDescent="0.15">
      <c r="A621" s="68">
        <v>653</v>
      </c>
      <c r="B621" s="69" t="s">
        <v>1040</v>
      </c>
      <c r="C621" s="69" t="s">
        <v>81</v>
      </c>
      <c r="D621" s="69" t="s">
        <v>204</v>
      </c>
      <c r="E621" s="70" t="s">
        <v>1041</v>
      </c>
      <c r="F621" s="70" t="s">
        <v>1042</v>
      </c>
      <c r="G621" s="70" t="s">
        <v>1043</v>
      </c>
      <c r="H621" s="42" t="s">
        <v>3</v>
      </c>
      <c r="I621" s="42" t="s">
        <v>3</v>
      </c>
      <c r="J621" s="41" t="s">
        <v>3</v>
      </c>
      <c r="K621" s="41" t="s">
        <v>3</v>
      </c>
      <c r="L621" s="41" t="s">
        <v>3</v>
      </c>
      <c r="M621" s="41" t="str">
        <f t="shared" si="9"/>
        <v>IfcFastenerTypeEnum  some  GLUE</v>
      </c>
      <c r="N621" s="37" t="str">
        <f>_xlfn.CONCAT("Conceitos: ", B621)</f>
        <v>Conceitos: Argamassas</v>
      </c>
      <c r="O621" s="37" t="str">
        <f>_xlfn.CONCAT(C621," ")</f>
        <v xml:space="preserve">IfcElement </v>
      </c>
      <c r="P621" s="37" t="str">
        <f>_xlfn.CONCAT(D621," ")</f>
        <v xml:space="preserve">IfcElementComponent </v>
      </c>
      <c r="Q621" s="65" t="str">
        <f>_xlfn.CONCAT(E621," ")</f>
        <v xml:space="preserve">IfcFastener </v>
      </c>
      <c r="R621" s="63" t="str">
        <f>_xlfn.CONCAT(F621, )</f>
        <v>IfcFastenerTypeEnum</v>
      </c>
      <c r="S621" s="63" t="str">
        <f>_xlfn.CONCAT(G621, )</f>
        <v>GLUE</v>
      </c>
      <c r="T621" s="37" t="str">
        <f>_xlfn.CONCAT(SUBSTITUTE(N621, "null", " ")," ",SUBSTITUTE(O621, "null", " ")," ",SUBSTITUTE(P621, "null", " ")," ",SUBSTITUTE(Q621, "null", " ")," ", SUBSTITUTE(R621, "null", " ")," ", SUBSTITUTE(S621, "null", " "))</f>
        <v>Conceitos: Argamassas IfcElement  IfcElementComponent  IfcFastener  IfcFastenerTypeEnum GLUE</v>
      </c>
      <c r="U621" s="37" t="str">
        <f>_xlfn.CONCAT("Consultar  ",V621)</f>
        <v>Consultar  -</v>
      </c>
      <c r="V621" s="64" t="s">
        <v>27</v>
      </c>
      <c r="W621" s="64" t="s">
        <v>27</v>
      </c>
      <c r="X621" s="72" t="str">
        <f>_xlfn.CONCAT("IFC4X3ADD2-key_",A621)</f>
        <v>IFC4X3ADD2-key_653</v>
      </c>
    </row>
    <row r="622" spans="1:24" ht="7.8" customHeight="1" x14ac:dyDescent="0.15">
      <c r="A622" s="68">
        <v>654</v>
      </c>
      <c r="B622" s="69" t="s">
        <v>1040</v>
      </c>
      <c r="C622" s="69" t="s">
        <v>81</v>
      </c>
      <c r="D622" s="69" t="s">
        <v>204</v>
      </c>
      <c r="E622" s="70" t="s">
        <v>1041</v>
      </c>
      <c r="F622" s="70" t="s">
        <v>1042</v>
      </c>
      <c r="G622" s="70" t="s">
        <v>1044</v>
      </c>
      <c r="H622" s="42" t="s">
        <v>3</v>
      </c>
      <c r="I622" s="42" t="s">
        <v>3</v>
      </c>
      <c r="J622" s="41" t="s">
        <v>3</v>
      </c>
      <c r="K622" s="41" t="s">
        <v>3</v>
      </c>
      <c r="L622" s="41" t="s">
        <v>3</v>
      </c>
      <c r="M622" s="41" t="str">
        <f t="shared" si="9"/>
        <v>IfcFastenerTypeEnum  some  MORTAR</v>
      </c>
      <c r="N622" s="37" t="str">
        <f>_xlfn.CONCAT("Conceitos: ", B622)</f>
        <v>Conceitos: Argamassas</v>
      </c>
      <c r="O622" s="37" t="str">
        <f>_xlfn.CONCAT(C622," ")</f>
        <v xml:space="preserve">IfcElement </v>
      </c>
      <c r="P622" s="37" t="str">
        <f>_xlfn.CONCAT(D622," ")</f>
        <v xml:space="preserve">IfcElementComponent </v>
      </c>
      <c r="Q622" s="65" t="str">
        <f>_xlfn.CONCAT(E622," ")</f>
        <v xml:space="preserve">IfcFastener </v>
      </c>
      <c r="R622" s="63" t="str">
        <f>_xlfn.CONCAT(F622, )</f>
        <v>IfcFastenerTypeEnum</v>
      </c>
      <c r="S622" s="63" t="str">
        <f>_xlfn.CONCAT(G622, )</f>
        <v>MORTAR</v>
      </c>
      <c r="T622" s="37" t="str">
        <f>_xlfn.CONCAT(SUBSTITUTE(N622, "null", " ")," ",SUBSTITUTE(O622, "null", " ")," ",SUBSTITUTE(P622, "null", " ")," ",SUBSTITUTE(Q622, "null", " ")," ", SUBSTITUTE(R622, "null", " ")," ", SUBSTITUTE(S622, "null", " "))</f>
        <v>Conceitos: Argamassas IfcElement  IfcElementComponent  IfcFastener  IfcFastenerTypeEnum MORTAR</v>
      </c>
      <c r="U622" s="37" t="str">
        <f>_xlfn.CONCAT("Consultar  ",V622)</f>
        <v>Consultar  -</v>
      </c>
      <c r="V622" s="64" t="s">
        <v>27</v>
      </c>
      <c r="W622" s="64" t="s">
        <v>27</v>
      </c>
      <c r="X622" s="72" t="str">
        <f>_xlfn.CONCAT("IFC4X3ADD2-key_",A622)</f>
        <v>IFC4X3ADD2-key_654</v>
      </c>
    </row>
    <row r="623" spans="1:24" ht="7.8" customHeight="1" x14ac:dyDescent="0.15">
      <c r="A623" s="68">
        <v>655</v>
      </c>
      <c r="B623" s="69" t="s">
        <v>1040</v>
      </c>
      <c r="C623" s="69" t="s">
        <v>81</v>
      </c>
      <c r="D623" s="69" t="s">
        <v>204</v>
      </c>
      <c r="E623" s="70" t="s">
        <v>1041</v>
      </c>
      <c r="F623" s="70" t="s">
        <v>1042</v>
      </c>
      <c r="G623" s="70" t="s">
        <v>1045</v>
      </c>
      <c r="H623" s="42" t="s">
        <v>3</v>
      </c>
      <c r="I623" s="42" t="s">
        <v>3</v>
      </c>
      <c r="J623" s="41" t="s">
        <v>3</v>
      </c>
      <c r="K623" s="41" t="s">
        <v>3</v>
      </c>
      <c r="L623" s="41" t="s">
        <v>3</v>
      </c>
      <c r="M623" s="41" t="str">
        <f t="shared" si="9"/>
        <v>IfcFastenerTypeEnum  some  WELD</v>
      </c>
      <c r="N623" s="37" t="str">
        <f>_xlfn.CONCAT("Conceitos: ", B623)</f>
        <v>Conceitos: Argamassas</v>
      </c>
      <c r="O623" s="37" t="str">
        <f>_xlfn.CONCAT(C623," ")</f>
        <v xml:space="preserve">IfcElement </v>
      </c>
      <c r="P623" s="37" t="str">
        <f>_xlfn.CONCAT(D623," ")</f>
        <v xml:space="preserve">IfcElementComponent </v>
      </c>
      <c r="Q623" s="65" t="str">
        <f>_xlfn.CONCAT(E623," ")</f>
        <v xml:space="preserve">IfcFastener </v>
      </c>
      <c r="R623" s="63" t="str">
        <f>_xlfn.CONCAT(F623, )</f>
        <v>IfcFastenerTypeEnum</v>
      </c>
      <c r="S623" s="63" t="str">
        <f>_xlfn.CONCAT(G623, )</f>
        <v>WELD</v>
      </c>
      <c r="T623" s="37" t="str">
        <f>_xlfn.CONCAT(SUBSTITUTE(N623, "null", " ")," ",SUBSTITUTE(O623, "null", " ")," ",SUBSTITUTE(P623, "null", " ")," ",SUBSTITUTE(Q623, "null", " ")," ", SUBSTITUTE(R623, "null", " ")," ", SUBSTITUTE(S623, "null", " "))</f>
        <v>Conceitos: Argamassas IfcElement  IfcElementComponent  IfcFastener  IfcFastenerTypeEnum WELD</v>
      </c>
      <c r="U623" s="37" t="str">
        <f>_xlfn.CONCAT("Consultar  ",V623)</f>
        <v>Consultar  -</v>
      </c>
      <c r="V623" s="64" t="s">
        <v>27</v>
      </c>
      <c r="W623" s="64" t="s">
        <v>27</v>
      </c>
      <c r="X623" s="72" t="str">
        <f>_xlfn.CONCAT("IFC4X3ADD2-key_",A623)</f>
        <v>IFC4X3ADD2-key_655</v>
      </c>
    </row>
    <row r="624" spans="1:24" ht="7.8" customHeight="1" x14ac:dyDescent="0.15">
      <c r="A624" s="68">
        <v>656</v>
      </c>
      <c r="B624" s="69" t="s">
        <v>1046</v>
      </c>
      <c r="C624" s="69" t="s">
        <v>81</v>
      </c>
      <c r="D624" s="69" t="s">
        <v>1047</v>
      </c>
      <c r="E624" s="70" t="s">
        <v>1048</v>
      </c>
      <c r="F624" s="70" t="s">
        <v>1049</v>
      </c>
      <c r="G624" s="70" t="s">
        <v>1050</v>
      </c>
      <c r="H624" s="42" t="s">
        <v>3</v>
      </c>
      <c r="I624" s="42" t="s">
        <v>3</v>
      </c>
      <c r="J624" s="41" t="s">
        <v>3</v>
      </c>
      <c r="K624" s="41" t="s">
        <v>3</v>
      </c>
      <c r="L624" s="41" t="s">
        <v>3</v>
      </c>
      <c r="M624" s="41" t="str">
        <f t="shared" si="9"/>
        <v>IfcFurnitureTypeEnum  some  BED</v>
      </c>
      <c r="N624" s="37" t="str">
        <f>_xlfn.CONCAT("Conceitos: ", B624)</f>
        <v>Conceitos: Mobiliários</v>
      </c>
      <c r="O624" s="37" t="str">
        <f>_xlfn.CONCAT(C624," ")</f>
        <v xml:space="preserve">IfcElement </v>
      </c>
      <c r="P624" s="37" t="str">
        <f>_xlfn.CONCAT(D624," ")</f>
        <v xml:space="preserve">IfcFurnishingElement </v>
      </c>
      <c r="Q624" s="65" t="str">
        <f>_xlfn.CONCAT(E624," ")</f>
        <v xml:space="preserve">IfcFurniture </v>
      </c>
      <c r="R624" s="63" t="str">
        <f>_xlfn.CONCAT(F624, )</f>
        <v>IfcFurnitureTypeEnum</v>
      </c>
      <c r="S624" s="63" t="str">
        <f>_xlfn.CONCAT(G624, )</f>
        <v>BED</v>
      </c>
      <c r="T624" s="37" t="str">
        <f>_xlfn.CONCAT(SUBSTITUTE(N624, "null", " ")," ",SUBSTITUTE(O624, "null", " ")," ",SUBSTITUTE(P624, "null", " ")," ",SUBSTITUTE(Q624, "null", " ")," ", SUBSTITUTE(R624, "null", " ")," ", SUBSTITUTE(S624, "null", " "))</f>
        <v>Conceitos: Mobiliários IfcElement  IfcFurnishingElement  IfcFurniture  IfcFurnitureTypeEnum BED</v>
      </c>
      <c r="U624" s="37" t="str">
        <f>_xlfn.CONCAT("Consultar  ",V624)</f>
        <v>Consultar  -</v>
      </c>
      <c r="V624" s="64" t="s">
        <v>27</v>
      </c>
      <c r="W624" s="64" t="s">
        <v>27</v>
      </c>
      <c r="X624" s="72" t="str">
        <f>_xlfn.CONCAT("IFC4X3ADD2-key_",A624)</f>
        <v>IFC4X3ADD2-key_656</v>
      </c>
    </row>
    <row r="625" spans="1:24" ht="7.8" customHeight="1" x14ac:dyDescent="0.15">
      <c r="A625" s="68">
        <v>657</v>
      </c>
      <c r="B625" s="69" t="s">
        <v>1046</v>
      </c>
      <c r="C625" s="69" t="s">
        <v>81</v>
      </c>
      <c r="D625" s="69" t="s">
        <v>1047</v>
      </c>
      <c r="E625" s="70" t="s">
        <v>1048</v>
      </c>
      <c r="F625" s="70" t="s">
        <v>1049</v>
      </c>
      <c r="G625" s="70" t="s">
        <v>1051</v>
      </c>
      <c r="H625" s="42" t="s">
        <v>3</v>
      </c>
      <c r="I625" s="42" t="s">
        <v>3</v>
      </c>
      <c r="J625" s="41" t="s">
        <v>3</v>
      </c>
      <c r="K625" s="41" t="s">
        <v>3</v>
      </c>
      <c r="L625" s="41" t="s">
        <v>3</v>
      </c>
      <c r="M625" s="41" t="str">
        <f t="shared" si="9"/>
        <v>IfcFurnitureTypeEnum  some  CHAIR</v>
      </c>
      <c r="N625" s="37" t="str">
        <f>_xlfn.CONCAT("Conceitos: ", B625)</f>
        <v>Conceitos: Mobiliários</v>
      </c>
      <c r="O625" s="37" t="str">
        <f>_xlfn.CONCAT(C625," ")</f>
        <v xml:space="preserve">IfcElement </v>
      </c>
      <c r="P625" s="37" t="str">
        <f>_xlfn.CONCAT(D625," ")</f>
        <v xml:space="preserve">IfcFurnishingElement </v>
      </c>
      <c r="Q625" s="65" t="str">
        <f>_xlfn.CONCAT(E625," ")</f>
        <v xml:space="preserve">IfcFurniture </v>
      </c>
      <c r="R625" s="63" t="str">
        <f>_xlfn.CONCAT(F625, )</f>
        <v>IfcFurnitureTypeEnum</v>
      </c>
      <c r="S625" s="63" t="str">
        <f>_xlfn.CONCAT(G625, )</f>
        <v>CHAIR</v>
      </c>
      <c r="T625" s="37" t="str">
        <f>_xlfn.CONCAT(SUBSTITUTE(N625, "null", " ")," ",SUBSTITUTE(O625, "null", " ")," ",SUBSTITUTE(P625, "null", " ")," ",SUBSTITUTE(Q625, "null", " ")," ", SUBSTITUTE(R625, "null", " ")," ", SUBSTITUTE(S625, "null", " "))</f>
        <v>Conceitos: Mobiliários IfcElement  IfcFurnishingElement  IfcFurniture  IfcFurnitureTypeEnum CHAIR</v>
      </c>
      <c r="U625" s="37" t="str">
        <f>_xlfn.CONCAT("Consultar  ",V625)</f>
        <v>Consultar  -</v>
      </c>
      <c r="V625" s="64" t="s">
        <v>27</v>
      </c>
      <c r="W625" s="64" t="s">
        <v>27</v>
      </c>
      <c r="X625" s="72" t="str">
        <f>_xlfn.CONCAT("IFC4X3ADD2-key_",A625)</f>
        <v>IFC4X3ADD2-key_657</v>
      </c>
    </row>
    <row r="626" spans="1:24" ht="7.8" customHeight="1" x14ac:dyDescent="0.15">
      <c r="A626" s="68">
        <v>658</v>
      </c>
      <c r="B626" s="69" t="s">
        <v>1046</v>
      </c>
      <c r="C626" s="69" t="s">
        <v>81</v>
      </c>
      <c r="D626" s="69" t="s">
        <v>1047</v>
      </c>
      <c r="E626" s="70" t="s">
        <v>1048</v>
      </c>
      <c r="F626" s="70" t="s">
        <v>1049</v>
      </c>
      <c r="G626" s="70" t="s">
        <v>1052</v>
      </c>
      <c r="H626" s="42" t="s">
        <v>3</v>
      </c>
      <c r="I626" s="42" t="s">
        <v>3</v>
      </c>
      <c r="J626" s="41" t="s">
        <v>3</v>
      </c>
      <c r="K626" s="41" t="s">
        <v>3</v>
      </c>
      <c r="L626" s="41" t="s">
        <v>3</v>
      </c>
      <c r="M626" s="41" t="str">
        <f t="shared" si="9"/>
        <v>IfcFurnitureTypeEnum  some  DESK</v>
      </c>
      <c r="N626" s="37" t="str">
        <f>_xlfn.CONCAT("Conceitos: ", B626)</f>
        <v>Conceitos: Mobiliários</v>
      </c>
      <c r="O626" s="37" t="str">
        <f>_xlfn.CONCAT(C626," ")</f>
        <v xml:space="preserve">IfcElement </v>
      </c>
      <c r="P626" s="37" t="str">
        <f>_xlfn.CONCAT(D626," ")</f>
        <v xml:space="preserve">IfcFurnishingElement </v>
      </c>
      <c r="Q626" s="65" t="str">
        <f>_xlfn.CONCAT(E626," ")</f>
        <v xml:space="preserve">IfcFurniture </v>
      </c>
      <c r="R626" s="63" t="str">
        <f>_xlfn.CONCAT(F626, )</f>
        <v>IfcFurnitureTypeEnum</v>
      </c>
      <c r="S626" s="63" t="str">
        <f>_xlfn.CONCAT(G626, )</f>
        <v>DESK</v>
      </c>
      <c r="T626" s="37" t="str">
        <f>_xlfn.CONCAT(SUBSTITUTE(N626, "null", " ")," ",SUBSTITUTE(O626, "null", " ")," ",SUBSTITUTE(P626, "null", " ")," ",SUBSTITUTE(Q626, "null", " ")," ", SUBSTITUTE(R626, "null", " ")," ", SUBSTITUTE(S626, "null", " "))</f>
        <v>Conceitos: Mobiliários IfcElement  IfcFurnishingElement  IfcFurniture  IfcFurnitureTypeEnum DESK</v>
      </c>
      <c r="U626" s="37" t="str">
        <f>_xlfn.CONCAT("Consultar  ",V626)</f>
        <v>Consultar  -</v>
      </c>
      <c r="V626" s="64" t="s">
        <v>27</v>
      </c>
      <c r="W626" s="64" t="s">
        <v>27</v>
      </c>
      <c r="X626" s="72" t="str">
        <f>_xlfn.CONCAT("IFC4X3ADD2-key_",A626)</f>
        <v>IFC4X3ADD2-key_658</v>
      </c>
    </row>
    <row r="627" spans="1:24" ht="7.8" customHeight="1" x14ac:dyDescent="0.15">
      <c r="A627" s="68">
        <v>659</v>
      </c>
      <c r="B627" s="69" t="s">
        <v>1046</v>
      </c>
      <c r="C627" s="69" t="s">
        <v>81</v>
      </c>
      <c r="D627" s="69" t="s">
        <v>1047</v>
      </c>
      <c r="E627" s="70" t="s">
        <v>1048</v>
      </c>
      <c r="F627" s="70" t="s">
        <v>1049</v>
      </c>
      <c r="G627" s="70" t="s">
        <v>1053</v>
      </c>
      <c r="H627" s="42" t="s">
        <v>3</v>
      </c>
      <c r="I627" s="42" t="s">
        <v>3</v>
      </c>
      <c r="J627" s="41" t="s">
        <v>3</v>
      </c>
      <c r="K627" s="41" t="s">
        <v>3</v>
      </c>
      <c r="L627" s="41" t="s">
        <v>3</v>
      </c>
      <c r="M627" s="41" t="str">
        <f t="shared" si="9"/>
        <v>IfcFurnitureTypeEnum  some  FILECABINET</v>
      </c>
      <c r="N627" s="37" t="str">
        <f>_xlfn.CONCAT("Conceitos: ", B627)</f>
        <v>Conceitos: Mobiliários</v>
      </c>
      <c r="O627" s="37" t="str">
        <f>_xlfn.CONCAT(C627," ")</f>
        <v xml:space="preserve">IfcElement </v>
      </c>
      <c r="P627" s="37" t="str">
        <f>_xlfn.CONCAT(D627," ")</f>
        <v xml:space="preserve">IfcFurnishingElement </v>
      </c>
      <c r="Q627" s="65" t="str">
        <f>_xlfn.CONCAT(E627," ")</f>
        <v xml:space="preserve">IfcFurniture </v>
      </c>
      <c r="R627" s="63" t="str">
        <f>_xlfn.CONCAT(F627, )</f>
        <v>IfcFurnitureTypeEnum</v>
      </c>
      <c r="S627" s="63" t="str">
        <f>_xlfn.CONCAT(G627, )</f>
        <v>FILECABINET</v>
      </c>
      <c r="T627" s="37" t="str">
        <f>_xlfn.CONCAT(SUBSTITUTE(N627, "null", " ")," ",SUBSTITUTE(O627, "null", " ")," ",SUBSTITUTE(P627, "null", " ")," ",SUBSTITUTE(Q627, "null", " ")," ", SUBSTITUTE(R627, "null", " ")," ", SUBSTITUTE(S627, "null", " "))</f>
        <v>Conceitos: Mobiliários IfcElement  IfcFurnishingElement  IfcFurniture  IfcFurnitureTypeEnum FILECABINET</v>
      </c>
      <c r="U627" s="37" t="str">
        <f>_xlfn.CONCAT("Consultar  ",V627)</f>
        <v>Consultar  -</v>
      </c>
      <c r="V627" s="64" t="s">
        <v>27</v>
      </c>
      <c r="W627" s="64" t="s">
        <v>27</v>
      </c>
      <c r="X627" s="72" t="str">
        <f>_xlfn.CONCAT("IFC4X3ADD2-key_",A627)</f>
        <v>IFC4X3ADD2-key_659</v>
      </c>
    </row>
    <row r="628" spans="1:24" ht="7.8" customHeight="1" x14ac:dyDescent="0.15">
      <c r="A628" s="68">
        <v>660</v>
      </c>
      <c r="B628" s="69" t="s">
        <v>1046</v>
      </c>
      <c r="C628" s="69" t="s">
        <v>81</v>
      </c>
      <c r="D628" s="69" t="s">
        <v>1047</v>
      </c>
      <c r="E628" s="70" t="s">
        <v>1048</v>
      </c>
      <c r="F628" s="70" t="s">
        <v>1049</v>
      </c>
      <c r="G628" s="70" t="s">
        <v>1054</v>
      </c>
      <c r="H628" s="42" t="s">
        <v>3</v>
      </c>
      <c r="I628" s="42" t="s">
        <v>3</v>
      </c>
      <c r="J628" s="41" t="s">
        <v>3</v>
      </c>
      <c r="K628" s="41" t="s">
        <v>3</v>
      </c>
      <c r="L628" s="41" t="s">
        <v>3</v>
      </c>
      <c r="M628" s="41" t="str">
        <f t="shared" si="9"/>
        <v>IfcFurnitureTypeEnum  some  SHELF</v>
      </c>
      <c r="N628" s="37" t="str">
        <f>_xlfn.CONCAT("Conceitos: ", B628)</f>
        <v>Conceitos: Mobiliários</v>
      </c>
      <c r="O628" s="37" t="str">
        <f>_xlfn.CONCAT(C628," ")</f>
        <v xml:space="preserve">IfcElement </v>
      </c>
      <c r="P628" s="37" t="str">
        <f>_xlfn.CONCAT(D628," ")</f>
        <v xml:space="preserve">IfcFurnishingElement </v>
      </c>
      <c r="Q628" s="65" t="str">
        <f>_xlfn.CONCAT(E628," ")</f>
        <v xml:space="preserve">IfcFurniture </v>
      </c>
      <c r="R628" s="63" t="str">
        <f>_xlfn.CONCAT(F628, )</f>
        <v>IfcFurnitureTypeEnum</v>
      </c>
      <c r="S628" s="63" t="str">
        <f>_xlfn.CONCAT(G628, )</f>
        <v>SHELF</v>
      </c>
      <c r="T628" s="37" t="str">
        <f>_xlfn.CONCAT(SUBSTITUTE(N628, "null", " ")," ",SUBSTITUTE(O628, "null", " ")," ",SUBSTITUTE(P628, "null", " ")," ",SUBSTITUTE(Q628, "null", " ")," ", SUBSTITUTE(R628, "null", " ")," ", SUBSTITUTE(S628, "null", " "))</f>
        <v>Conceitos: Mobiliários IfcElement  IfcFurnishingElement  IfcFurniture  IfcFurnitureTypeEnum SHELF</v>
      </c>
      <c r="U628" s="37" t="str">
        <f>_xlfn.CONCAT("Consultar  ",V628)</f>
        <v>Consultar  -</v>
      </c>
      <c r="V628" s="64" t="s">
        <v>27</v>
      </c>
      <c r="W628" s="64" t="s">
        <v>27</v>
      </c>
      <c r="X628" s="72" t="str">
        <f>_xlfn.CONCAT("IFC4X3ADD2-key_",A628)</f>
        <v>IFC4X3ADD2-key_660</v>
      </c>
    </row>
    <row r="629" spans="1:24" ht="7.8" customHeight="1" x14ac:dyDescent="0.15">
      <c r="A629" s="68">
        <v>661</v>
      </c>
      <c r="B629" s="69" t="s">
        <v>1046</v>
      </c>
      <c r="C629" s="69" t="s">
        <v>81</v>
      </c>
      <c r="D629" s="69" t="s">
        <v>1047</v>
      </c>
      <c r="E629" s="70" t="s">
        <v>1048</v>
      </c>
      <c r="F629" s="70" t="s">
        <v>1049</v>
      </c>
      <c r="G629" s="70" t="s">
        <v>1055</v>
      </c>
      <c r="H629" s="42" t="s">
        <v>3</v>
      </c>
      <c r="I629" s="42" t="s">
        <v>3</v>
      </c>
      <c r="J629" s="41" t="s">
        <v>3</v>
      </c>
      <c r="K629" s="41" t="s">
        <v>3</v>
      </c>
      <c r="L629" s="41" t="s">
        <v>3</v>
      </c>
      <c r="M629" s="41" t="str">
        <f t="shared" si="9"/>
        <v>IfcFurnitureTypeEnum  some  SOFA</v>
      </c>
      <c r="N629" s="37" t="str">
        <f>_xlfn.CONCAT("Conceitos: ", B629)</f>
        <v>Conceitos: Mobiliários</v>
      </c>
      <c r="O629" s="37" t="str">
        <f>_xlfn.CONCAT(C629," ")</f>
        <v xml:space="preserve">IfcElement </v>
      </c>
      <c r="P629" s="37" t="str">
        <f>_xlfn.CONCAT(D629," ")</f>
        <v xml:space="preserve">IfcFurnishingElement </v>
      </c>
      <c r="Q629" s="65" t="str">
        <f>_xlfn.CONCAT(E629," ")</f>
        <v xml:space="preserve">IfcFurniture </v>
      </c>
      <c r="R629" s="63" t="str">
        <f>_xlfn.CONCAT(F629, )</f>
        <v>IfcFurnitureTypeEnum</v>
      </c>
      <c r="S629" s="63" t="str">
        <f>_xlfn.CONCAT(G629, )</f>
        <v>SOFA</v>
      </c>
      <c r="T629" s="37" t="str">
        <f>_xlfn.CONCAT(SUBSTITUTE(N629, "null", " ")," ",SUBSTITUTE(O629, "null", " ")," ",SUBSTITUTE(P629, "null", " ")," ",SUBSTITUTE(Q629, "null", " ")," ", SUBSTITUTE(R629, "null", " ")," ", SUBSTITUTE(S629, "null", " "))</f>
        <v>Conceitos: Mobiliários IfcElement  IfcFurnishingElement  IfcFurniture  IfcFurnitureTypeEnum SOFA</v>
      </c>
      <c r="U629" s="37" t="str">
        <f>_xlfn.CONCAT("Consultar  ",V629)</f>
        <v>Consultar  -</v>
      </c>
      <c r="V629" s="64" t="s">
        <v>27</v>
      </c>
      <c r="W629" s="64" t="s">
        <v>27</v>
      </c>
      <c r="X629" s="72" t="str">
        <f>_xlfn.CONCAT("IFC4X3ADD2-key_",A629)</f>
        <v>IFC4X3ADD2-key_661</v>
      </c>
    </row>
    <row r="630" spans="1:24" ht="7.8" customHeight="1" x14ac:dyDescent="0.15">
      <c r="A630" s="68">
        <v>662</v>
      </c>
      <c r="B630" s="69" t="s">
        <v>1046</v>
      </c>
      <c r="C630" s="69" t="s">
        <v>81</v>
      </c>
      <c r="D630" s="69" t="s">
        <v>1047</v>
      </c>
      <c r="E630" s="70" t="s">
        <v>1048</v>
      </c>
      <c r="F630" s="70" t="s">
        <v>1049</v>
      </c>
      <c r="G630" s="70" t="s">
        <v>1056</v>
      </c>
      <c r="H630" s="42" t="s">
        <v>3</v>
      </c>
      <c r="I630" s="42" t="s">
        <v>3</v>
      </c>
      <c r="J630" s="41" t="s">
        <v>3</v>
      </c>
      <c r="K630" s="41" t="s">
        <v>3</v>
      </c>
      <c r="L630" s="41" t="s">
        <v>3</v>
      </c>
      <c r="M630" s="41" t="str">
        <f t="shared" si="9"/>
        <v>IfcFurnitureTypeEnum  some  TABLE</v>
      </c>
      <c r="N630" s="37" t="str">
        <f>_xlfn.CONCAT("Conceitos: ", B630)</f>
        <v>Conceitos: Mobiliários</v>
      </c>
      <c r="O630" s="37" t="str">
        <f>_xlfn.CONCAT(C630," ")</f>
        <v xml:space="preserve">IfcElement </v>
      </c>
      <c r="P630" s="37" t="str">
        <f>_xlfn.CONCAT(D630," ")</f>
        <v xml:space="preserve">IfcFurnishingElement </v>
      </c>
      <c r="Q630" s="65" t="str">
        <f>_xlfn.CONCAT(E630," ")</f>
        <v xml:space="preserve">IfcFurniture </v>
      </c>
      <c r="R630" s="63" t="str">
        <f>_xlfn.CONCAT(F630, )</f>
        <v>IfcFurnitureTypeEnum</v>
      </c>
      <c r="S630" s="63" t="str">
        <f>_xlfn.CONCAT(G630, )</f>
        <v>TABLE</v>
      </c>
      <c r="T630" s="37" t="str">
        <f>_xlfn.CONCAT(SUBSTITUTE(N630, "null", " ")," ",SUBSTITUTE(O630, "null", " ")," ",SUBSTITUTE(P630, "null", " ")," ",SUBSTITUTE(Q630, "null", " ")," ", SUBSTITUTE(R630, "null", " ")," ", SUBSTITUTE(S630, "null", " "))</f>
        <v>Conceitos: Mobiliários IfcElement  IfcFurnishingElement  IfcFurniture  IfcFurnitureTypeEnum TABLE</v>
      </c>
      <c r="U630" s="37" t="str">
        <f>_xlfn.CONCAT("Consultar  ",V630)</f>
        <v>Consultar  -</v>
      </c>
      <c r="V630" s="64" t="s">
        <v>27</v>
      </c>
      <c r="W630" s="64" t="s">
        <v>27</v>
      </c>
      <c r="X630" s="72" t="str">
        <f>_xlfn.CONCAT("IFC4X3ADD2-key_",A630)</f>
        <v>IFC4X3ADD2-key_662</v>
      </c>
    </row>
    <row r="631" spans="1:24" ht="7.8" customHeight="1" x14ac:dyDescent="0.15">
      <c r="A631" s="68">
        <v>663</v>
      </c>
      <c r="B631" s="69" t="s">
        <v>1046</v>
      </c>
      <c r="C631" s="69" t="s">
        <v>81</v>
      </c>
      <c r="D631" s="69" t="s">
        <v>1047</v>
      </c>
      <c r="E631" s="70" t="s">
        <v>1048</v>
      </c>
      <c r="F631" s="70" t="s">
        <v>1049</v>
      </c>
      <c r="G631" s="70" t="s">
        <v>1057</v>
      </c>
      <c r="H631" s="42" t="s">
        <v>3</v>
      </c>
      <c r="I631" s="42" t="s">
        <v>3</v>
      </c>
      <c r="J631" s="41" t="s">
        <v>3</v>
      </c>
      <c r="K631" s="41" t="s">
        <v>3</v>
      </c>
      <c r="L631" s="41" t="s">
        <v>3</v>
      </c>
      <c r="M631" s="41" t="str">
        <f t="shared" si="9"/>
        <v>IfcFurnitureTypeEnum  some  TECHNICALCABINET</v>
      </c>
      <c r="N631" s="37" t="str">
        <f>_xlfn.CONCAT("Conceitos: ", B631)</f>
        <v>Conceitos: Mobiliários</v>
      </c>
      <c r="O631" s="37" t="str">
        <f>_xlfn.CONCAT(C631," ")</f>
        <v xml:space="preserve">IfcElement </v>
      </c>
      <c r="P631" s="37" t="str">
        <f>_xlfn.CONCAT(D631," ")</f>
        <v xml:space="preserve">IfcFurnishingElement </v>
      </c>
      <c r="Q631" s="65" t="str">
        <f>_xlfn.CONCAT(E631," ")</f>
        <v xml:space="preserve">IfcFurniture </v>
      </c>
      <c r="R631" s="63" t="str">
        <f>_xlfn.CONCAT(F631, )</f>
        <v>IfcFurnitureTypeEnum</v>
      </c>
      <c r="S631" s="63" t="str">
        <f>_xlfn.CONCAT(G631, )</f>
        <v>TECHNICALCABINET</v>
      </c>
      <c r="T631" s="37" t="str">
        <f>_xlfn.CONCAT(SUBSTITUTE(N631, "null", " ")," ",SUBSTITUTE(O631, "null", " ")," ",SUBSTITUTE(P631, "null", " ")," ",SUBSTITUTE(Q631, "null", " ")," ", SUBSTITUTE(R631, "null", " ")," ", SUBSTITUTE(S631, "null", " "))</f>
        <v>Conceitos: Mobiliários IfcElement  IfcFurnishingElement  IfcFurniture  IfcFurnitureTypeEnum TECHNICALCABINET</v>
      </c>
      <c r="U631" s="37" t="str">
        <f>_xlfn.CONCAT("Consultar  ",V631)</f>
        <v>Consultar  -</v>
      </c>
      <c r="V631" s="64" t="s">
        <v>27</v>
      </c>
      <c r="W631" s="64" t="s">
        <v>27</v>
      </c>
      <c r="X631" s="72" t="str">
        <f>_xlfn.CONCAT("IFC4X3ADD2-key_",A631)</f>
        <v>IFC4X3ADD2-key_663</v>
      </c>
    </row>
    <row r="632" spans="1:24" ht="7.8" customHeight="1" x14ac:dyDescent="0.15">
      <c r="A632" s="68">
        <v>664</v>
      </c>
      <c r="B632" s="69" t="s">
        <v>1058</v>
      </c>
      <c r="C632" s="69" t="s">
        <v>81</v>
      </c>
      <c r="D632" s="69" t="s">
        <v>1047</v>
      </c>
      <c r="E632" s="70" t="s">
        <v>1059</v>
      </c>
      <c r="F632" s="70" t="s">
        <v>1060</v>
      </c>
      <c r="G632" s="70" t="s">
        <v>1061</v>
      </c>
      <c r="H632" s="42" t="s">
        <v>3</v>
      </c>
      <c r="I632" s="42" t="s">
        <v>3</v>
      </c>
      <c r="J632" s="41" t="s">
        <v>3</v>
      </c>
      <c r="K632" s="41" t="s">
        <v>3</v>
      </c>
      <c r="L632" s="41" t="s">
        <v>3</v>
      </c>
      <c r="M632" s="41" t="str">
        <f t="shared" si="9"/>
        <v>IfcSystemFurnitureElementTypeEnum  some  PANEL</v>
      </c>
      <c r="N632" s="37" t="str">
        <f>_xlfn.CONCAT("Conceitos: ", B632)</f>
        <v>Conceitos: Mobiliários.Sistemas</v>
      </c>
      <c r="O632" s="37" t="str">
        <f>_xlfn.CONCAT(C632," ")</f>
        <v xml:space="preserve">IfcElement </v>
      </c>
      <c r="P632" s="37" t="str">
        <f>_xlfn.CONCAT(D632," ")</f>
        <v xml:space="preserve">IfcFurnishingElement </v>
      </c>
      <c r="Q632" s="65" t="str">
        <f>_xlfn.CONCAT(E632," ")</f>
        <v xml:space="preserve">IfcSystemFurnitureElement </v>
      </c>
      <c r="R632" s="63" t="str">
        <f>_xlfn.CONCAT(F632, )</f>
        <v>IfcSystemFurnitureElementTypeEnum</v>
      </c>
      <c r="S632" s="63" t="str">
        <f>_xlfn.CONCAT(G632, )</f>
        <v>PANEL</v>
      </c>
      <c r="T632" s="37" t="str">
        <f>_xlfn.CONCAT(SUBSTITUTE(N632, "null", " ")," ",SUBSTITUTE(O632, "null", " ")," ",SUBSTITUTE(P632, "null", " ")," ",SUBSTITUTE(Q632, "null", " ")," ", SUBSTITUTE(R632, "null", " ")," ", SUBSTITUTE(S632, "null", " "))</f>
        <v>Conceitos: Mobiliários.Sistemas IfcElement  IfcFurnishingElement  IfcSystemFurnitureElement  IfcSystemFurnitureElementTypeEnum PANEL</v>
      </c>
      <c r="U632" s="37" t="str">
        <f>_xlfn.CONCAT("Consultar  ",V632)</f>
        <v>Consultar  -</v>
      </c>
      <c r="V632" s="64" t="s">
        <v>27</v>
      </c>
      <c r="W632" s="64" t="s">
        <v>27</v>
      </c>
      <c r="X632" s="72" t="str">
        <f>_xlfn.CONCAT("IFC4X3ADD2-key_",A632)</f>
        <v>IFC4X3ADD2-key_664</v>
      </c>
    </row>
    <row r="633" spans="1:24" ht="7.8" customHeight="1" x14ac:dyDescent="0.15">
      <c r="A633" s="68">
        <v>665</v>
      </c>
      <c r="B633" s="69" t="s">
        <v>1058</v>
      </c>
      <c r="C633" s="69" t="s">
        <v>81</v>
      </c>
      <c r="D633" s="69" t="s">
        <v>1047</v>
      </c>
      <c r="E633" s="70" t="s">
        <v>1059</v>
      </c>
      <c r="F633" s="70" t="s">
        <v>1060</v>
      </c>
      <c r="G633" s="70" t="s">
        <v>1062</v>
      </c>
      <c r="H633" s="42" t="s">
        <v>3</v>
      </c>
      <c r="I633" s="42" t="s">
        <v>3</v>
      </c>
      <c r="J633" s="41" t="s">
        <v>3</v>
      </c>
      <c r="K633" s="41" t="s">
        <v>3</v>
      </c>
      <c r="L633" s="41" t="s">
        <v>3</v>
      </c>
      <c r="M633" s="41" t="str">
        <f t="shared" si="9"/>
        <v>IfcSystemFurnitureElementTypeEnum  some  SUBRACK</v>
      </c>
      <c r="N633" s="37" t="str">
        <f>_xlfn.CONCAT("Conceitos: ", B633)</f>
        <v>Conceitos: Mobiliários.Sistemas</v>
      </c>
      <c r="O633" s="37" t="str">
        <f>_xlfn.CONCAT(C633," ")</f>
        <v xml:space="preserve">IfcElement </v>
      </c>
      <c r="P633" s="37" t="str">
        <f>_xlfn.CONCAT(D633," ")</f>
        <v xml:space="preserve">IfcFurnishingElement </v>
      </c>
      <c r="Q633" s="65" t="str">
        <f>_xlfn.CONCAT(E633," ")</f>
        <v xml:space="preserve">IfcSystemFurnitureElement </v>
      </c>
      <c r="R633" s="63" t="str">
        <f>_xlfn.CONCAT(F633, )</f>
        <v>IfcSystemFurnitureElementTypeEnum</v>
      </c>
      <c r="S633" s="63" t="str">
        <f>_xlfn.CONCAT(G633, )</f>
        <v>SUBRACK</v>
      </c>
      <c r="T633" s="37" t="str">
        <f>_xlfn.CONCAT(SUBSTITUTE(N633, "null", " ")," ",SUBSTITUTE(O633, "null", " ")," ",SUBSTITUTE(P633, "null", " ")," ",SUBSTITUTE(Q633, "null", " ")," ", SUBSTITUTE(R633, "null", " ")," ", SUBSTITUTE(S633, "null", " "))</f>
        <v>Conceitos: Mobiliários.Sistemas IfcElement  IfcFurnishingElement  IfcSystemFurnitureElement  IfcSystemFurnitureElementTypeEnum SUBRACK</v>
      </c>
      <c r="U633" s="37" t="str">
        <f>_xlfn.CONCAT("Consultar  ",V633)</f>
        <v>Consultar  -</v>
      </c>
      <c r="V633" s="64" t="s">
        <v>27</v>
      </c>
      <c r="W633" s="64" t="s">
        <v>27</v>
      </c>
      <c r="X633" s="72" t="str">
        <f>_xlfn.CONCAT("IFC4X3ADD2-key_",A633)</f>
        <v>IFC4X3ADD2-key_665</v>
      </c>
    </row>
    <row r="634" spans="1:24" ht="7.8" customHeight="1" x14ac:dyDescent="0.15">
      <c r="A634" s="68">
        <v>666</v>
      </c>
      <c r="B634" s="69" t="s">
        <v>1058</v>
      </c>
      <c r="C634" s="69" t="s">
        <v>81</v>
      </c>
      <c r="D634" s="69" t="s">
        <v>1047</v>
      </c>
      <c r="E634" s="70" t="s">
        <v>1059</v>
      </c>
      <c r="F634" s="70" t="s">
        <v>1060</v>
      </c>
      <c r="G634" s="70" t="s">
        <v>1063</v>
      </c>
      <c r="H634" s="42" t="s">
        <v>3</v>
      </c>
      <c r="I634" s="42" t="s">
        <v>3</v>
      </c>
      <c r="J634" s="41" t="s">
        <v>3</v>
      </c>
      <c r="K634" s="41" t="s">
        <v>3</v>
      </c>
      <c r="L634" s="41" t="s">
        <v>3</v>
      </c>
      <c r="M634" s="41" t="str">
        <f t="shared" si="9"/>
        <v>IfcSystemFurnitureElementTypeEnum  some  WORKSURFACE</v>
      </c>
      <c r="N634" s="37" t="str">
        <f>_xlfn.CONCAT("Conceitos: ", B634)</f>
        <v>Conceitos: Mobiliários.Sistemas</v>
      </c>
      <c r="O634" s="37" t="str">
        <f>_xlfn.CONCAT(C634," ")</f>
        <v xml:space="preserve">IfcElement </v>
      </c>
      <c r="P634" s="37" t="str">
        <f>_xlfn.CONCAT(D634," ")</f>
        <v xml:space="preserve">IfcFurnishingElement </v>
      </c>
      <c r="Q634" s="65" t="str">
        <f>_xlfn.CONCAT(E634," ")</f>
        <v xml:space="preserve">IfcSystemFurnitureElement </v>
      </c>
      <c r="R634" s="63" t="str">
        <f>_xlfn.CONCAT(F634, )</f>
        <v>IfcSystemFurnitureElementTypeEnum</v>
      </c>
      <c r="S634" s="63" t="str">
        <f>_xlfn.CONCAT(G634, )</f>
        <v>WORKSURFACE</v>
      </c>
      <c r="T634" s="37" t="str">
        <f>_xlfn.CONCAT(SUBSTITUTE(N634, "null", " ")," ",SUBSTITUTE(O634, "null", " ")," ",SUBSTITUTE(P634, "null", " ")," ",SUBSTITUTE(Q634, "null", " ")," ", SUBSTITUTE(R634, "null", " ")," ", SUBSTITUTE(S634, "null", " "))</f>
        <v>Conceitos: Mobiliários.Sistemas IfcElement  IfcFurnishingElement  IfcSystemFurnitureElement  IfcSystemFurnitureElementTypeEnum WORKSURFACE</v>
      </c>
      <c r="U634" s="37" t="str">
        <f>_xlfn.CONCAT("Consultar  ",V634)</f>
        <v>Consultar  -</v>
      </c>
      <c r="V634" s="64" t="s">
        <v>27</v>
      </c>
      <c r="W634" s="64" t="s">
        <v>27</v>
      </c>
      <c r="X634" s="72" t="str">
        <f>_xlfn.CONCAT("IFC4X3ADD2-key_",A634)</f>
        <v>IFC4X3ADD2-key_666</v>
      </c>
    </row>
    <row r="635" spans="1:24" ht="7.8" customHeight="1" x14ac:dyDescent="0.15">
      <c r="A635" s="68">
        <v>667</v>
      </c>
      <c r="B635" s="69" t="s">
        <v>1064</v>
      </c>
      <c r="C635" s="69" t="s">
        <v>81</v>
      </c>
      <c r="D635" s="69" t="s">
        <v>204</v>
      </c>
      <c r="E635" s="70" t="s">
        <v>1065</v>
      </c>
      <c r="F635" s="70" t="s">
        <v>1066</v>
      </c>
      <c r="G635" s="70" t="s">
        <v>1067</v>
      </c>
      <c r="H635" s="42" t="s">
        <v>3</v>
      </c>
      <c r="I635" s="42" t="s">
        <v>3</v>
      </c>
      <c r="J635" s="41" t="s">
        <v>3</v>
      </c>
      <c r="K635" s="41" t="s">
        <v>3</v>
      </c>
      <c r="L635" s="41" t="s">
        <v>3</v>
      </c>
      <c r="M635" s="41" t="str">
        <f t="shared" si="9"/>
        <v>IfcImpactProtectionDeviceTypeEnum  some  BUMPER</v>
      </c>
      <c r="N635" s="37" t="str">
        <f>_xlfn.CONCAT("Conceitos: ", B635)</f>
        <v>Conceitos: Proteção.Contra.Impacto</v>
      </c>
      <c r="O635" s="37" t="str">
        <f>_xlfn.CONCAT(C635," ")</f>
        <v xml:space="preserve">IfcElement </v>
      </c>
      <c r="P635" s="37" t="str">
        <f>_xlfn.CONCAT(D635," ")</f>
        <v xml:space="preserve">IfcElementComponent </v>
      </c>
      <c r="Q635" s="65" t="str">
        <f>_xlfn.CONCAT(E635," ")</f>
        <v xml:space="preserve">IfcImpactProtectionDevice </v>
      </c>
      <c r="R635" s="63" t="str">
        <f>_xlfn.CONCAT(F635, )</f>
        <v>IfcImpactProtectionDeviceTypeEnum</v>
      </c>
      <c r="S635" s="63" t="str">
        <f>_xlfn.CONCAT(G635, )</f>
        <v>BUMPER</v>
      </c>
      <c r="T635" s="37" t="str">
        <f>_xlfn.CONCAT(SUBSTITUTE(N635, "null", " ")," ",SUBSTITUTE(O635, "null", " ")," ",SUBSTITUTE(P635, "null", " ")," ",SUBSTITUTE(Q635, "null", " ")," ", SUBSTITUTE(R635, "null", " ")," ", SUBSTITUTE(S635, "null", " "))</f>
        <v>Conceitos: Proteção.Contra.Impacto IfcElement  IfcElementComponent  IfcImpactProtectionDevice  IfcImpactProtectionDeviceTypeEnum BUMPER</v>
      </c>
      <c r="U635" s="37" t="str">
        <f>_xlfn.CONCAT("Consultar  ",V635)</f>
        <v>Consultar  -</v>
      </c>
      <c r="V635" s="64" t="s">
        <v>27</v>
      </c>
      <c r="W635" s="64" t="s">
        <v>27</v>
      </c>
      <c r="X635" s="72" t="str">
        <f>_xlfn.CONCAT("IFC4X3ADD2-key_",A635)</f>
        <v>IFC4X3ADD2-key_667</v>
      </c>
    </row>
    <row r="636" spans="1:24" ht="7.8" customHeight="1" x14ac:dyDescent="0.15">
      <c r="A636" s="68">
        <v>668</v>
      </c>
      <c r="B636" s="69" t="s">
        <v>1064</v>
      </c>
      <c r="C636" s="69" t="s">
        <v>81</v>
      </c>
      <c r="D636" s="69" t="s">
        <v>204</v>
      </c>
      <c r="E636" s="70" t="s">
        <v>1065</v>
      </c>
      <c r="F636" s="70" t="s">
        <v>1066</v>
      </c>
      <c r="G636" s="70" t="s">
        <v>1068</v>
      </c>
      <c r="H636" s="42" t="s">
        <v>3</v>
      </c>
      <c r="I636" s="42" t="s">
        <v>3</v>
      </c>
      <c r="J636" s="41" t="s">
        <v>3</v>
      </c>
      <c r="K636" s="41" t="s">
        <v>3</v>
      </c>
      <c r="L636" s="41" t="s">
        <v>3</v>
      </c>
      <c r="M636" s="41" t="str">
        <f t="shared" si="9"/>
        <v>IfcImpactProtectionDeviceTypeEnum  some  CRASHCUSHION</v>
      </c>
      <c r="N636" s="37" t="str">
        <f>_xlfn.CONCAT("Conceitos: ", B636)</f>
        <v>Conceitos: Proteção.Contra.Impacto</v>
      </c>
      <c r="O636" s="37" t="str">
        <f>_xlfn.CONCAT(C636," ")</f>
        <v xml:space="preserve">IfcElement </v>
      </c>
      <c r="P636" s="37" t="str">
        <f>_xlfn.CONCAT(D636," ")</f>
        <v xml:space="preserve">IfcElementComponent </v>
      </c>
      <c r="Q636" s="65" t="str">
        <f>_xlfn.CONCAT(E636," ")</f>
        <v xml:space="preserve">IfcImpactProtectionDevice </v>
      </c>
      <c r="R636" s="63" t="str">
        <f>_xlfn.CONCAT(F636, )</f>
        <v>IfcImpactProtectionDeviceTypeEnum</v>
      </c>
      <c r="S636" s="63" t="str">
        <f>_xlfn.CONCAT(G636, )</f>
        <v>CRASHCUSHION</v>
      </c>
      <c r="T636" s="37" t="str">
        <f>_xlfn.CONCAT(SUBSTITUTE(N636, "null", " ")," ",SUBSTITUTE(O636, "null", " ")," ",SUBSTITUTE(P636, "null", " ")," ",SUBSTITUTE(Q636, "null", " ")," ", SUBSTITUTE(R636, "null", " ")," ", SUBSTITUTE(S636, "null", " "))</f>
        <v>Conceitos: Proteção.Contra.Impacto IfcElement  IfcElementComponent  IfcImpactProtectionDevice  IfcImpactProtectionDeviceTypeEnum CRASHCUSHION</v>
      </c>
      <c r="U636" s="37" t="str">
        <f>_xlfn.CONCAT("Consultar  ",V636)</f>
        <v>Consultar  -</v>
      </c>
      <c r="V636" s="64" t="s">
        <v>27</v>
      </c>
      <c r="W636" s="64" t="s">
        <v>27</v>
      </c>
      <c r="X636" s="72" t="str">
        <f>_xlfn.CONCAT("IFC4X3ADD2-key_",A636)</f>
        <v>IFC4X3ADD2-key_668</v>
      </c>
    </row>
    <row r="637" spans="1:24" ht="7.8" customHeight="1" x14ac:dyDescent="0.15">
      <c r="A637" s="68">
        <v>669</v>
      </c>
      <c r="B637" s="69" t="s">
        <v>1064</v>
      </c>
      <c r="C637" s="69" t="s">
        <v>81</v>
      </c>
      <c r="D637" s="69" t="s">
        <v>204</v>
      </c>
      <c r="E637" s="70" t="s">
        <v>1065</v>
      </c>
      <c r="F637" s="70" t="s">
        <v>1066</v>
      </c>
      <c r="G637" s="70" t="s">
        <v>1069</v>
      </c>
      <c r="H637" s="42" t="s">
        <v>3</v>
      </c>
      <c r="I637" s="42" t="s">
        <v>3</v>
      </c>
      <c r="J637" s="41" t="s">
        <v>3</v>
      </c>
      <c r="K637" s="41" t="s">
        <v>3</v>
      </c>
      <c r="L637" s="41" t="s">
        <v>3</v>
      </c>
      <c r="M637" s="41" t="str">
        <f t="shared" si="9"/>
        <v>IfcImpactProtectionDeviceTypeEnum  some  DAMPINGSYSTEM</v>
      </c>
      <c r="N637" s="37" t="str">
        <f>_xlfn.CONCAT("Conceitos: ", B637)</f>
        <v>Conceitos: Proteção.Contra.Impacto</v>
      </c>
      <c r="O637" s="37" t="str">
        <f>_xlfn.CONCAT(C637," ")</f>
        <v xml:space="preserve">IfcElement </v>
      </c>
      <c r="P637" s="37" t="str">
        <f>_xlfn.CONCAT(D637," ")</f>
        <v xml:space="preserve">IfcElementComponent </v>
      </c>
      <c r="Q637" s="65" t="str">
        <f>_xlfn.CONCAT(E637," ")</f>
        <v xml:space="preserve">IfcImpactProtectionDevice </v>
      </c>
      <c r="R637" s="63" t="str">
        <f>_xlfn.CONCAT(F637, )</f>
        <v>IfcImpactProtectionDeviceTypeEnum</v>
      </c>
      <c r="S637" s="63" t="str">
        <f>_xlfn.CONCAT(G637, )</f>
        <v>DAMPINGSYSTEM</v>
      </c>
      <c r="T637" s="37" t="str">
        <f>_xlfn.CONCAT(SUBSTITUTE(N637, "null", " ")," ",SUBSTITUTE(O637, "null", " ")," ",SUBSTITUTE(P637, "null", " ")," ",SUBSTITUTE(Q637, "null", " ")," ", SUBSTITUTE(R637, "null", " ")," ", SUBSTITUTE(S637, "null", " "))</f>
        <v>Conceitos: Proteção.Contra.Impacto IfcElement  IfcElementComponent  IfcImpactProtectionDevice  IfcImpactProtectionDeviceTypeEnum DAMPINGSYSTEM</v>
      </c>
      <c r="U637" s="37" t="str">
        <f>_xlfn.CONCAT("Consultar  ",V637)</f>
        <v>Consultar  -</v>
      </c>
      <c r="V637" s="64" t="s">
        <v>27</v>
      </c>
      <c r="W637" s="64" t="s">
        <v>27</v>
      </c>
      <c r="X637" s="72" t="str">
        <f>_xlfn.CONCAT("IFC4X3ADD2-key_",A637)</f>
        <v>IFC4X3ADD2-key_669</v>
      </c>
    </row>
    <row r="638" spans="1:24" ht="7.8" customHeight="1" x14ac:dyDescent="0.15">
      <c r="A638" s="68">
        <v>670</v>
      </c>
      <c r="B638" s="69" t="s">
        <v>1064</v>
      </c>
      <c r="C638" s="69" t="s">
        <v>81</v>
      </c>
      <c r="D638" s="69" t="s">
        <v>204</v>
      </c>
      <c r="E638" s="70" t="s">
        <v>1065</v>
      </c>
      <c r="F638" s="70" t="s">
        <v>1066</v>
      </c>
      <c r="G638" s="70" t="s">
        <v>1070</v>
      </c>
      <c r="H638" s="42" t="s">
        <v>3</v>
      </c>
      <c r="I638" s="42" t="s">
        <v>3</v>
      </c>
      <c r="J638" s="41" t="s">
        <v>3</v>
      </c>
      <c r="K638" s="41" t="s">
        <v>3</v>
      </c>
      <c r="L638" s="41" t="s">
        <v>3</v>
      </c>
      <c r="M638" s="41" t="str">
        <f t="shared" si="9"/>
        <v>IfcImpactProtectionDeviceTypeEnum  some  FENDER</v>
      </c>
      <c r="N638" s="37" t="str">
        <f>_xlfn.CONCAT("Conceitos: ", B638)</f>
        <v>Conceitos: Proteção.Contra.Impacto</v>
      </c>
      <c r="O638" s="37" t="str">
        <f>_xlfn.CONCAT(C638," ")</f>
        <v xml:space="preserve">IfcElement </v>
      </c>
      <c r="P638" s="37" t="str">
        <f>_xlfn.CONCAT(D638," ")</f>
        <v xml:space="preserve">IfcElementComponent </v>
      </c>
      <c r="Q638" s="65" t="str">
        <f>_xlfn.CONCAT(E638," ")</f>
        <v xml:space="preserve">IfcImpactProtectionDevice </v>
      </c>
      <c r="R638" s="63" t="str">
        <f>_xlfn.CONCAT(F638, )</f>
        <v>IfcImpactProtectionDeviceTypeEnum</v>
      </c>
      <c r="S638" s="63" t="str">
        <f>_xlfn.CONCAT(G638, )</f>
        <v>FENDER</v>
      </c>
      <c r="T638" s="37" t="str">
        <f>_xlfn.CONCAT(SUBSTITUTE(N638, "null", " ")," ",SUBSTITUTE(O638, "null", " ")," ",SUBSTITUTE(P638, "null", " ")," ",SUBSTITUTE(Q638, "null", " ")," ", SUBSTITUTE(R638, "null", " ")," ", SUBSTITUTE(S638, "null", " "))</f>
        <v>Conceitos: Proteção.Contra.Impacto IfcElement  IfcElementComponent  IfcImpactProtectionDevice  IfcImpactProtectionDeviceTypeEnum FENDER</v>
      </c>
      <c r="U638" s="37" t="str">
        <f>_xlfn.CONCAT("Consultar  ",V638)</f>
        <v>Consultar  -</v>
      </c>
      <c r="V638" s="64" t="s">
        <v>27</v>
      </c>
      <c r="W638" s="64" t="s">
        <v>27</v>
      </c>
      <c r="X638" s="72" t="str">
        <f>_xlfn.CONCAT("IFC4X3ADD2-key_",A638)</f>
        <v>IFC4X3ADD2-key_670</v>
      </c>
    </row>
    <row r="639" spans="1:24" ht="7.8" customHeight="1" x14ac:dyDescent="0.15">
      <c r="A639" s="68">
        <v>671</v>
      </c>
      <c r="B639" s="69" t="s">
        <v>1071</v>
      </c>
      <c r="C639" s="69" t="s">
        <v>81</v>
      </c>
      <c r="D639" s="69" t="s">
        <v>107</v>
      </c>
      <c r="E639" s="70" t="s">
        <v>1072</v>
      </c>
      <c r="F639" s="70" t="s">
        <v>1073</v>
      </c>
      <c r="G639" s="70" t="str">
        <f>_xlfn.CONCAT("NOTDEFINED-",E639)</f>
        <v>NOTDEFINED-IfcKerb</v>
      </c>
      <c r="H639" s="42" t="s">
        <v>3</v>
      </c>
      <c r="I639" s="42" t="s">
        <v>3</v>
      </c>
      <c r="J639" s="41" t="s">
        <v>3</v>
      </c>
      <c r="K639" s="41" t="s">
        <v>3</v>
      </c>
      <c r="L639" s="41" t="s">
        <v>3</v>
      </c>
      <c r="M639" s="41" t="str">
        <f t="shared" si="9"/>
        <v>IfcKerbTypeEnum  some  NOTDEFINED-IfcKerb</v>
      </c>
      <c r="N639" s="37" t="str">
        <f>_xlfn.CONCAT("Conceitos: ", B639)</f>
        <v>Conceitos: Meio-fios</v>
      </c>
      <c r="O639" s="37" t="str">
        <f>_xlfn.CONCAT(C639," ")</f>
        <v xml:space="preserve">IfcElement </v>
      </c>
      <c r="P639" s="37" t="str">
        <f>_xlfn.CONCAT(D639," ")</f>
        <v xml:space="preserve">IfcBuiltElement </v>
      </c>
      <c r="Q639" s="65" t="str">
        <f>_xlfn.CONCAT(E639," ")</f>
        <v xml:space="preserve">IfcKerb </v>
      </c>
      <c r="R639" s="63" t="str">
        <f>_xlfn.CONCAT(F639, )</f>
        <v>IfcKerbTypeEnum</v>
      </c>
      <c r="S639" s="63" t="str">
        <f>_xlfn.CONCAT(G639, )</f>
        <v>NOTDEFINED-IfcKerb</v>
      </c>
      <c r="T639" s="37" t="str">
        <f>_xlfn.CONCAT(SUBSTITUTE(N639, "null", " ")," ",SUBSTITUTE(O639, "null", " ")," ",SUBSTITUTE(P639, "null", " ")," ",SUBSTITUTE(Q639, "null", " ")," ", SUBSTITUTE(R639, "null", " ")," ", SUBSTITUTE(S639, "null", " "))</f>
        <v>Conceitos: Meio-fios IfcElement  IfcBuiltElement  IfcKerb  IfcKerbTypeEnum NOTDEFINED-IfcKerb</v>
      </c>
      <c r="U639" s="37" t="str">
        <f>_xlfn.CONCAT("Consultar  ",V639)</f>
        <v>Consultar  -</v>
      </c>
      <c r="V639" s="64" t="s">
        <v>27</v>
      </c>
      <c r="W639" s="64" t="s">
        <v>27</v>
      </c>
      <c r="X639" s="72" t="str">
        <f>_xlfn.CONCAT("IFC4X3ADD2-key_",A639)</f>
        <v>IFC4X3ADD2-key_671</v>
      </c>
    </row>
    <row r="640" spans="1:24" ht="7.8" customHeight="1" x14ac:dyDescent="0.15">
      <c r="A640" s="68">
        <v>672</v>
      </c>
      <c r="B640" s="69" t="s">
        <v>1074</v>
      </c>
      <c r="C640" s="69" t="s">
        <v>81</v>
      </c>
      <c r="D640" s="69" t="s">
        <v>204</v>
      </c>
      <c r="E640" s="70" t="s">
        <v>1075</v>
      </c>
      <c r="F640" s="70" t="s">
        <v>1076</v>
      </c>
      <c r="G640" s="70" t="s">
        <v>1077</v>
      </c>
      <c r="H640" s="42" t="s">
        <v>3</v>
      </c>
      <c r="I640" s="42" t="s">
        <v>3</v>
      </c>
      <c r="J640" s="41" t="s">
        <v>3</v>
      </c>
      <c r="K640" s="41" t="s">
        <v>3</v>
      </c>
      <c r="L640" s="41" t="s">
        <v>3</v>
      </c>
      <c r="M640" s="41" t="str">
        <f t="shared" si="9"/>
        <v>IfcMechanicalFastenerTypeEnum  some  ANCHORBOLT</v>
      </c>
      <c r="N640" s="37" t="str">
        <f>_xlfn.CONCAT("Conceitos: ", B640)</f>
        <v>Conceitos: Parafusos</v>
      </c>
      <c r="O640" s="37" t="str">
        <f>_xlfn.CONCAT(C640," ")</f>
        <v xml:space="preserve">IfcElement </v>
      </c>
      <c r="P640" s="37" t="str">
        <f>_xlfn.CONCAT(D640," ")</f>
        <v xml:space="preserve">IfcElementComponent </v>
      </c>
      <c r="Q640" s="65" t="str">
        <f>_xlfn.CONCAT(E640," ")</f>
        <v xml:space="preserve">IfcMechanicalFastener </v>
      </c>
      <c r="R640" s="63" t="str">
        <f>_xlfn.CONCAT(F640, )</f>
        <v>IfcMechanicalFastenerTypeEnum</v>
      </c>
      <c r="S640" s="63" t="str">
        <f>_xlfn.CONCAT(G640, )</f>
        <v>ANCHORBOLT</v>
      </c>
      <c r="T640" s="37" t="str">
        <f>_xlfn.CONCAT(SUBSTITUTE(N640, "null", " ")," ",SUBSTITUTE(O640, "null", " ")," ",SUBSTITUTE(P640, "null", " ")," ",SUBSTITUTE(Q640, "null", " ")," ", SUBSTITUTE(R640, "null", " ")," ", SUBSTITUTE(S640, "null", " "))</f>
        <v>Conceitos: Parafusos IfcElement  IfcElementComponent  IfcMechanicalFastener  IfcMechanicalFastenerTypeEnum ANCHORBOLT</v>
      </c>
      <c r="U640" s="37" t="str">
        <f>_xlfn.CONCAT("Consultar  ",V640)</f>
        <v>Consultar  -</v>
      </c>
      <c r="V640" s="64" t="s">
        <v>27</v>
      </c>
      <c r="W640" s="64" t="s">
        <v>27</v>
      </c>
      <c r="X640" s="72" t="str">
        <f>_xlfn.CONCAT("IFC4X3ADD2-key_",A640)</f>
        <v>IFC4X3ADD2-key_672</v>
      </c>
    </row>
    <row r="641" spans="1:24" ht="7.8" customHeight="1" x14ac:dyDescent="0.15">
      <c r="A641" s="68">
        <v>673</v>
      </c>
      <c r="B641" s="69" t="s">
        <v>1074</v>
      </c>
      <c r="C641" s="69" t="s">
        <v>81</v>
      </c>
      <c r="D641" s="69" t="s">
        <v>204</v>
      </c>
      <c r="E641" s="70" t="s">
        <v>1075</v>
      </c>
      <c r="F641" s="70" t="s">
        <v>1076</v>
      </c>
      <c r="G641" s="70" t="s">
        <v>1078</v>
      </c>
      <c r="H641" s="42" t="s">
        <v>3</v>
      </c>
      <c r="I641" s="42" t="s">
        <v>3</v>
      </c>
      <c r="J641" s="41" t="s">
        <v>3</v>
      </c>
      <c r="K641" s="41" t="s">
        <v>3</v>
      </c>
      <c r="L641" s="41" t="s">
        <v>3</v>
      </c>
      <c r="M641" s="41" t="str">
        <f t="shared" si="9"/>
        <v>IfcMechanicalFastenerTypeEnum  some  BOLT</v>
      </c>
      <c r="N641" s="37" t="str">
        <f>_xlfn.CONCAT("Conceitos: ", B641)</f>
        <v>Conceitos: Parafusos</v>
      </c>
      <c r="O641" s="37" t="str">
        <f>_xlfn.CONCAT(C641," ")</f>
        <v xml:space="preserve">IfcElement </v>
      </c>
      <c r="P641" s="37" t="str">
        <f>_xlfn.CONCAT(D641," ")</f>
        <v xml:space="preserve">IfcElementComponent </v>
      </c>
      <c r="Q641" s="65" t="str">
        <f>_xlfn.CONCAT(E641," ")</f>
        <v xml:space="preserve">IfcMechanicalFastener </v>
      </c>
      <c r="R641" s="63" t="str">
        <f>_xlfn.CONCAT(F641, )</f>
        <v>IfcMechanicalFastenerTypeEnum</v>
      </c>
      <c r="S641" s="63" t="str">
        <f>_xlfn.CONCAT(G641, )</f>
        <v>BOLT</v>
      </c>
      <c r="T641" s="37" t="str">
        <f>_xlfn.CONCAT(SUBSTITUTE(N641, "null", " ")," ",SUBSTITUTE(O641, "null", " ")," ",SUBSTITUTE(P641, "null", " ")," ",SUBSTITUTE(Q641, "null", " ")," ", SUBSTITUTE(R641, "null", " ")," ", SUBSTITUTE(S641, "null", " "))</f>
        <v>Conceitos: Parafusos IfcElement  IfcElementComponent  IfcMechanicalFastener  IfcMechanicalFastenerTypeEnum BOLT</v>
      </c>
      <c r="U641" s="37" t="str">
        <f>_xlfn.CONCAT("Consultar  ",V641)</f>
        <v>Consultar  -</v>
      </c>
      <c r="V641" s="64" t="s">
        <v>27</v>
      </c>
      <c r="W641" s="64" t="s">
        <v>27</v>
      </c>
      <c r="X641" s="72" t="str">
        <f>_xlfn.CONCAT("IFC4X3ADD2-key_",A641)</f>
        <v>IFC4X3ADD2-key_673</v>
      </c>
    </row>
    <row r="642" spans="1:24" ht="7.8" customHeight="1" x14ac:dyDescent="0.15">
      <c r="A642" s="68">
        <v>674</v>
      </c>
      <c r="B642" s="69" t="s">
        <v>1074</v>
      </c>
      <c r="C642" s="69" t="s">
        <v>81</v>
      </c>
      <c r="D642" s="69" t="s">
        <v>204</v>
      </c>
      <c r="E642" s="70" t="s">
        <v>1075</v>
      </c>
      <c r="F642" s="70" t="s">
        <v>1076</v>
      </c>
      <c r="G642" s="70" t="s">
        <v>1079</v>
      </c>
      <c r="H642" s="42" t="s">
        <v>3</v>
      </c>
      <c r="I642" s="42" t="s">
        <v>3</v>
      </c>
      <c r="J642" s="41" t="s">
        <v>3</v>
      </c>
      <c r="K642" s="41" t="s">
        <v>3</v>
      </c>
      <c r="L642" s="41" t="s">
        <v>3</v>
      </c>
      <c r="M642" s="41" t="str">
        <f t="shared" si="9"/>
        <v>IfcMechanicalFastenerTypeEnum  some  CHAIN</v>
      </c>
      <c r="N642" s="37" t="str">
        <f>_xlfn.CONCAT("Conceitos: ", B642)</f>
        <v>Conceitos: Parafusos</v>
      </c>
      <c r="O642" s="37" t="str">
        <f>_xlfn.CONCAT(C642," ")</f>
        <v xml:space="preserve">IfcElement </v>
      </c>
      <c r="P642" s="37" t="str">
        <f>_xlfn.CONCAT(D642," ")</f>
        <v xml:space="preserve">IfcElementComponent </v>
      </c>
      <c r="Q642" s="65" t="str">
        <f>_xlfn.CONCAT(E642," ")</f>
        <v xml:space="preserve">IfcMechanicalFastener </v>
      </c>
      <c r="R642" s="63" t="str">
        <f>_xlfn.CONCAT(F642, )</f>
        <v>IfcMechanicalFastenerTypeEnum</v>
      </c>
      <c r="S642" s="63" t="str">
        <f>_xlfn.CONCAT(G642, )</f>
        <v>CHAIN</v>
      </c>
      <c r="T642" s="37" t="str">
        <f>_xlfn.CONCAT(SUBSTITUTE(N642, "null", " ")," ",SUBSTITUTE(O642, "null", " ")," ",SUBSTITUTE(P642, "null", " ")," ",SUBSTITUTE(Q642, "null", " ")," ", SUBSTITUTE(R642, "null", " ")," ", SUBSTITUTE(S642, "null", " "))</f>
        <v>Conceitos: Parafusos IfcElement  IfcElementComponent  IfcMechanicalFastener  IfcMechanicalFastenerTypeEnum CHAIN</v>
      </c>
      <c r="U642" s="37" t="str">
        <f>_xlfn.CONCAT("Consultar  ",V642)</f>
        <v>Consultar  -</v>
      </c>
      <c r="V642" s="64" t="s">
        <v>27</v>
      </c>
      <c r="W642" s="64" t="s">
        <v>27</v>
      </c>
      <c r="X642" s="72" t="str">
        <f>_xlfn.CONCAT("IFC4X3ADD2-key_",A642)</f>
        <v>IFC4X3ADD2-key_674</v>
      </c>
    </row>
    <row r="643" spans="1:24" ht="7.8" customHeight="1" x14ac:dyDescent="0.15">
      <c r="A643" s="68">
        <v>675</v>
      </c>
      <c r="B643" s="69" t="s">
        <v>1074</v>
      </c>
      <c r="C643" s="69" t="s">
        <v>81</v>
      </c>
      <c r="D643" s="69" t="s">
        <v>204</v>
      </c>
      <c r="E643" s="70" t="s">
        <v>1075</v>
      </c>
      <c r="F643" s="70" t="s">
        <v>1076</v>
      </c>
      <c r="G643" s="70" t="s">
        <v>1080</v>
      </c>
      <c r="H643" s="42" t="s">
        <v>3</v>
      </c>
      <c r="I643" s="42" t="s">
        <v>3</v>
      </c>
      <c r="J643" s="41" t="s">
        <v>3</v>
      </c>
      <c r="K643" s="41" t="s">
        <v>3</v>
      </c>
      <c r="L643" s="41" t="s">
        <v>3</v>
      </c>
      <c r="M643" s="41" t="str">
        <f t="shared" ref="M643:M706" si="10">_xlfn.CONCAT(F643, "  some  ", G643)</f>
        <v>IfcMechanicalFastenerTypeEnum  some  COUPLER</v>
      </c>
      <c r="N643" s="37" t="str">
        <f>_xlfn.CONCAT("Conceitos: ", B643)</f>
        <v>Conceitos: Parafusos</v>
      </c>
      <c r="O643" s="37" t="str">
        <f>_xlfn.CONCAT(C643," ")</f>
        <v xml:space="preserve">IfcElement </v>
      </c>
      <c r="P643" s="37" t="str">
        <f>_xlfn.CONCAT(D643," ")</f>
        <v xml:space="preserve">IfcElementComponent </v>
      </c>
      <c r="Q643" s="65" t="str">
        <f>_xlfn.CONCAT(E643," ")</f>
        <v xml:space="preserve">IfcMechanicalFastener </v>
      </c>
      <c r="R643" s="63" t="str">
        <f>_xlfn.CONCAT(F643, )</f>
        <v>IfcMechanicalFastenerTypeEnum</v>
      </c>
      <c r="S643" s="63" t="str">
        <f>_xlfn.CONCAT(G643, )</f>
        <v>COUPLER</v>
      </c>
      <c r="T643" s="37" t="str">
        <f>_xlfn.CONCAT(SUBSTITUTE(N643, "null", " ")," ",SUBSTITUTE(O643, "null", " ")," ",SUBSTITUTE(P643, "null", " ")," ",SUBSTITUTE(Q643, "null", " ")," ", SUBSTITUTE(R643, "null", " ")," ", SUBSTITUTE(S643, "null", " "))</f>
        <v>Conceitos: Parafusos IfcElement  IfcElementComponent  IfcMechanicalFastener  IfcMechanicalFastenerTypeEnum COUPLER</v>
      </c>
      <c r="U643" s="37" t="str">
        <f>_xlfn.CONCAT("Consultar  ",V643)</f>
        <v>Consultar  -</v>
      </c>
      <c r="V643" s="64" t="s">
        <v>27</v>
      </c>
      <c r="W643" s="64" t="s">
        <v>27</v>
      </c>
      <c r="X643" s="72" t="str">
        <f>_xlfn.CONCAT("IFC4X3ADD2-key_",A643)</f>
        <v>IFC4X3ADD2-key_675</v>
      </c>
    </row>
    <row r="644" spans="1:24" ht="7.8" customHeight="1" x14ac:dyDescent="0.15">
      <c r="A644" s="68">
        <v>676</v>
      </c>
      <c r="B644" s="69" t="s">
        <v>1074</v>
      </c>
      <c r="C644" s="69" t="s">
        <v>81</v>
      </c>
      <c r="D644" s="69" t="s">
        <v>204</v>
      </c>
      <c r="E644" s="70" t="s">
        <v>1075</v>
      </c>
      <c r="F644" s="70" t="s">
        <v>1076</v>
      </c>
      <c r="G644" s="70" t="s">
        <v>1081</v>
      </c>
      <c r="H644" s="42" t="s">
        <v>3</v>
      </c>
      <c r="I644" s="42" t="s">
        <v>3</v>
      </c>
      <c r="J644" s="41" t="s">
        <v>3</v>
      </c>
      <c r="K644" s="41" t="s">
        <v>3</v>
      </c>
      <c r="L644" s="41" t="s">
        <v>3</v>
      </c>
      <c r="M644" s="41" t="str">
        <f t="shared" si="10"/>
        <v>IfcMechanicalFastenerTypeEnum  some  DOWEL</v>
      </c>
      <c r="N644" s="37" t="str">
        <f>_xlfn.CONCAT("Conceitos: ", B644)</f>
        <v>Conceitos: Parafusos</v>
      </c>
      <c r="O644" s="37" t="str">
        <f>_xlfn.CONCAT(C644," ")</f>
        <v xml:space="preserve">IfcElement </v>
      </c>
      <c r="P644" s="37" t="str">
        <f>_xlfn.CONCAT(D644," ")</f>
        <v xml:space="preserve">IfcElementComponent </v>
      </c>
      <c r="Q644" s="65" t="str">
        <f>_xlfn.CONCAT(E644," ")</f>
        <v xml:space="preserve">IfcMechanicalFastener </v>
      </c>
      <c r="R644" s="63" t="str">
        <f>_xlfn.CONCAT(F644, )</f>
        <v>IfcMechanicalFastenerTypeEnum</v>
      </c>
      <c r="S644" s="63" t="str">
        <f>_xlfn.CONCAT(G644, )</f>
        <v>DOWEL</v>
      </c>
      <c r="T644" s="37" t="str">
        <f>_xlfn.CONCAT(SUBSTITUTE(N644, "null", " ")," ",SUBSTITUTE(O644, "null", " ")," ",SUBSTITUTE(P644, "null", " ")," ",SUBSTITUTE(Q644, "null", " ")," ", SUBSTITUTE(R644, "null", " ")," ", SUBSTITUTE(S644, "null", " "))</f>
        <v>Conceitos: Parafusos IfcElement  IfcElementComponent  IfcMechanicalFastener  IfcMechanicalFastenerTypeEnum DOWEL</v>
      </c>
      <c r="U644" s="37" t="str">
        <f>_xlfn.CONCAT("Consultar  ",V644)</f>
        <v>Consultar  -</v>
      </c>
      <c r="V644" s="64" t="s">
        <v>27</v>
      </c>
      <c r="W644" s="64" t="s">
        <v>27</v>
      </c>
      <c r="X644" s="72" t="str">
        <f>_xlfn.CONCAT("IFC4X3ADD2-key_",A644)</f>
        <v>IFC4X3ADD2-key_676</v>
      </c>
    </row>
    <row r="645" spans="1:24" ht="7.8" customHeight="1" x14ac:dyDescent="0.15">
      <c r="A645" s="68">
        <v>677</v>
      </c>
      <c r="B645" s="69" t="s">
        <v>1074</v>
      </c>
      <c r="C645" s="69" t="s">
        <v>81</v>
      </c>
      <c r="D645" s="69" t="s">
        <v>204</v>
      </c>
      <c r="E645" s="70" t="s">
        <v>1075</v>
      </c>
      <c r="F645" s="70" t="s">
        <v>1076</v>
      </c>
      <c r="G645" s="70" t="s">
        <v>1082</v>
      </c>
      <c r="H645" s="42" t="s">
        <v>3</v>
      </c>
      <c r="I645" s="42" t="s">
        <v>3</v>
      </c>
      <c r="J645" s="41" t="s">
        <v>3</v>
      </c>
      <c r="K645" s="41" t="s">
        <v>3</v>
      </c>
      <c r="L645" s="41" t="s">
        <v>3</v>
      </c>
      <c r="M645" s="41" t="str">
        <f t="shared" si="10"/>
        <v>IfcMechanicalFastenerTypeEnum  some  NAIL</v>
      </c>
      <c r="N645" s="37" t="str">
        <f>_xlfn.CONCAT("Conceitos: ", B645)</f>
        <v>Conceitos: Parafusos</v>
      </c>
      <c r="O645" s="37" t="str">
        <f>_xlfn.CONCAT(C645," ")</f>
        <v xml:space="preserve">IfcElement </v>
      </c>
      <c r="P645" s="37" t="str">
        <f>_xlfn.CONCAT(D645," ")</f>
        <v xml:space="preserve">IfcElementComponent </v>
      </c>
      <c r="Q645" s="65" t="str">
        <f>_xlfn.CONCAT(E645," ")</f>
        <v xml:space="preserve">IfcMechanicalFastener </v>
      </c>
      <c r="R645" s="63" t="str">
        <f>_xlfn.CONCAT(F645, )</f>
        <v>IfcMechanicalFastenerTypeEnum</v>
      </c>
      <c r="S645" s="63" t="str">
        <f>_xlfn.CONCAT(G645, )</f>
        <v>NAIL</v>
      </c>
      <c r="T645" s="37" t="str">
        <f>_xlfn.CONCAT(SUBSTITUTE(N645, "null", " ")," ",SUBSTITUTE(O645, "null", " ")," ",SUBSTITUTE(P645, "null", " ")," ",SUBSTITUTE(Q645, "null", " ")," ", SUBSTITUTE(R645, "null", " ")," ", SUBSTITUTE(S645, "null", " "))</f>
        <v>Conceitos: Parafusos IfcElement  IfcElementComponent  IfcMechanicalFastener  IfcMechanicalFastenerTypeEnum NAIL</v>
      </c>
      <c r="U645" s="37" t="str">
        <f>_xlfn.CONCAT("Consultar  ",V645)</f>
        <v>Consultar  -</v>
      </c>
      <c r="V645" s="64" t="s">
        <v>27</v>
      </c>
      <c r="W645" s="64" t="s">
        <v>27</v>
      </c>
      <c r="X645" s="72" t="str">
        <f>_xlfn.CONCAT("IFC4X3ADD2-key_",A645)</f>
        <v>IFC4X3ADD2-key_677</v>
      </c>
    </row>
    <row r="646" spans="1:24" ht="7.8" customHeight="1" x14ac:dyDescent="0.15">
      <c r="A646" s="68">
        <v>678</v>
      </c>
      <c r="B646" s="69" t="s">
        <v>1074</v>
      </c>
      <c r="C646" s="69" t="s">
        <v>81</v>
      </c>
      <c r="D646" s="69" t="s">
        <v>204</v>
      </c>
      <c r="E646" s="70" t="s">
        <v>1075</v>
      </c>
      <c r="F646" s="70" t="s">
        <v>1076</v>
      </c>
      <c r="G646" s="70" t="s">
        <v>1083</v>
      </c>
      <c r="H646" s="42" t="s">
        <v>3</v>
      </c>
      <c r="I646" s="42" t="s">
        <v>3</v>
      </c>
      <c r="J646" s="41" t="s">
        <v>3</v>
      </c>
      <c r="K646" s="41" t="s">
        <v>3</v>
      </c>
      <c r="L646" s="41" t="s">
        <v>3</v>
      </c>
      <c r="M646" s="41" t="str">
        <f t="shared" si="10"/>
        <v>IfcMechanicalFastenerTypeEnum  some  NAILPLATE</v>
      </c>
      <c r="N646" s="37" t="str">
        <f>_xlfn.CONCAT("Conceitos: ", B646)</f>
        <v>Conceitos: Parafusos</v>
      </c>
      <c r="O646" s="37" t="str">
        <f>_xlfn.CONCAT(C646," ")</f>
        <v xml:space="preserve">IfcElement </v>
      </c>
      <c r="P646" s="37" t="str">
        <f>_xlfn.CONCAT(D646," ")</f>
        <v xml:space="preserve">IfcElementComponent </v>
      </c>
      <c r="Q646" s="65" t="str">
        <f>_xlfn.CONCAT(E646," ")</f>
        <v xml:space="preserve">IfcMechanicalFastener </v>
      </c>
      <c r="R646" s="63" t="str">
        <f>_xlfn.CONCAT(F646, )</f>
        <v>IfcMechanicalFastenerTypeEnum</v>
      </c>
      <c r="S646" s="63" t="str">
        <f>_xlfn.CONCAT(G646, )</f>
        <v>NAILPLATE</v>
      </c>
      <c r="T646" s="37" t="str">
        <f>_xlfn.CONCAT(SUBSTITUTE(N646, "null", " ")," ",SUBSTITUTE(O646, "null", " ")," ",SUBSTITUTE(P646, "null", " ")," ",SUBSTITUTE(Q646, "null", " ")," ", SUBSTITUTE(R646, "null", " ")," ", SUBSTITUTE(S646, "null", " "))</f>
        <v>Conceitos: Parafusos IfcElement  IfcElementComponent  IfcMechanicalFastener  IfcMechanicalFastenerTypeEnum NAILPLATE</v>
      </c>
      <c r="U646" s="37" t="str">
        <f>_xlfn.CONCAT("Consultar  ",V646)</f>
        <v>Consultar  -</v>
      </c>
      <c r="V646" s="64" t="s">
        <v>27</v>
      </c>
      <c r="W646" s="64" t="s">
        <v>27</v>
      </c>
      <c r="X646" s="72" t="str">
        <f>_xlfn.CONCAT("IFC4X3ADD2-key_",A646)</f>
        <v>IFC4X3ADD2-key_678</v>
      </c>
    </row>
    <row r="647" spans="1:24" ht="7.8" customHeight="1" x14ac:dyDescent="0.15">
      <c r="A647" s="68">
        <v>679</v>
      </c>
      <c r="B647" s="69" t="s">
        <v>1074</v>
      </c>
      <c r="C647" s="69" t="s">
        <v>81</v>
      </c>
      <c r="D647" s="69" t="s">
        <v>204</v>
      </c>
      <c r="E647" s="70" t="s">
        <v>1075</v>
      </c>
      <c r="F647" s="70" t="s">
        <v>1076</v>
      </c>
      <c r="G647" s="70" t="s">
        <v>1084</v>
      </c>
      <c r="H647" s="42" t="s">
        <v>3</v>
      </c>
      <c r="I647" s="42" t="s">
        <v>3</v>
      </c>
      <c r="J647" s="41" t="s">
        <v>3</v>
      </c>
      <c r="K647" s="41" t="s">
        <v>3</v>
      </c>
      <c r="L647" s="41" t="s">
        <v>3</v>
      </c>
      <c r="M647" s="41" t="str">
        <f t="shared" si="10"/>
        <v>IfcMechanicalFastenerTypeEnum  some  RAILFASTENING</v>
      </c>
      <c r="N647" s="37" t="str">
        <f>_xlfn.CONCAT("Conceitos: ", B647)</f>
        <v>Conceitos: Parafusos</v>
      </c>
      <c r="O647" s="37" t="str">
        <f>_xlfn.CONCAT(C647," ")</f>
        <v xml:space="preserve">IfcElement </v>
      </c>
      <c r="P647" s="37" t="str">
        <f>_xlfn.CONCAT(D647," ")</f>
        <v xml:space="preserve">IfcElementComponent </v>
      </c>
      <c r="Q647" s="65" t="str">
        <f>_xlfn.CONCAT(E647," ")</f>
        <v xml:space="preserve">IfcMechanicalFastener </v>
      </c>
      <c r="R647" s="63" t="str">
        <f>_xlfn.CONCAT(F647, )</f>
        <v>IfcMechanicalFastenerTypeEnum</v>
      </c>
      <c r="S647" s="63" t="str">
        <f>_xlfn.CONCAT(G647, )</f>
        <v>RAILFASTENING</v>
      </c>
      <c r="T647" s="37" t="str">
        <f>_xlfn.CONCAT(SUBSTITUTE(N647, "null", " ")," ",SUBSTITUTE(O647, "null", " ")," ",SUBSTITUTE(P647, "null", " ")," ",SUBSTITUTE(Q647, "null", " ")," ", SUBSTITUTE(R647, "null", " ")," ", SUBSTITUTE(S647, "null", " "))</f>
        <v>Conceitos: Parafusos IfcElement  IfcElementComponent  IfcMechanicalFastener  IfcMechanicalFastenerTypeEnum RAILFASTENING</v>
      </c>
      <c r="U647" s="37" t="str">
        <f>_xlfn.CONCAT("Consultar  ",V647)</f>
        <v>Consultar  -</v>
      </c>
      <c r="V647" s="64" t="s">
        <v>27</v>
      </c>
      <c r="W647" s="64" t="s">
        <v>27</v>
      </c>
      <c r="X647" s="72" t="str">
        <f>_xlfn.CONCAT("IFC4X3ADD2-key_",A647)</f>
        <v>IFC4X3ADD2-key_679</v>
      </c>
    </row>
    <row r="648" spans="1:24" ht="7.8" customHeight="1" x14ac:dyDescent="0.15">
      <c r="A648" s="68">
        <v>680</v>
      </c>
      <c r="B648" s="69" t="s">
        <v>1074</v>
      </c>
      <c r="C648" s="69" t="s">
        <v>81</v>
      </c>
      <c r="D648" s="69" t="s">
        <v>204</v>
      </c>
      <c r="E648" s="70" t="s">
        <v>1075</v>
      </c>
      <c r="F648" s="70" t="s">
        <v>1076</v>
      </c>
      <c r="G648" s="70" t="s">
        <v>1085</v>
      </c>
      <c r="H648" s="42" t="s">
        <v>3</v>
      </c>
      <c r="I648" s="42" t="s">
        <v>3</v>
      </c>
      <c r="J648" s="41" t="s">
        <v>3</v>
      </c>
      <c r="K648" s="41" t="s">
        <v>3</v>
      </c>
      <c r="L648" s="41" t="s">
        <v>3</v>
      </c>
      <c r="M648" s="41" t="str">
        <f t="shared" si="10"/>
        <v>IfcMechanicalFastenerTypeEnum  some  RAILJOINT</v>
      </c>
      <c r="N648" s="37" t="str">
        <f>_xlfn.CONCAT("Conceitos: ", B648)</f>
        <v>Conceitos: Parafusos</v>
      </c>
      <c r="O648" s="37" t="str">
        <f>_xlfn.CONCAT(C648," ")</f>
        <v xml:space="preserve">IfcElement </v>
      </c>
      <c r="P648" s="37" t="str">
        <f>_xlfn.CONCAT(D648," ")</f>
        <v xml:space="preserve">IfcElementComponent </v>
      </c>
      <c r="Q648" s="65" t="str">
        <f>_xlfn.CONCAT(E648," ")</f>
        <v xml:space="preserve">IfcMechanicalFastener </v>
      </c>
      <c r="R648" s="63" t="str">
        <f>_xlfn.CONCAT(F648, )</f>
        <v>IfcMechanicalFastenerTypeEnum</v>
      </c>
      <c r="S648" s="63" t="str">
        <f>_xlfn.CONCAT(G648, )</f>
        <v>RAILJOINT</v>
      </c>
      <c r="T648" s="37" t="str">
        <f>_xlfn.CONCAT(SUBSTITUTE(N648, "null", " ")," ",SUBSTITUTE(O648, "null", " ")," ",SUBSTITUTE(P648, "null", " ")," ",SUBSTITUTE(Q648, "null", " ")," ", SUBSTITUTE(R648, "null", " ")," ", SUBSTITUTE(S648, "null", " "))</f>
        <v>Conceitos: Parafusos IfcElement  IfcElementComponent  IfcMechanicalFastener  IfcMechanicalFastenerTypeEnum RAILJOINT</v>
      </c>
      <c r="U648" s="37" t="str">
        <f>_xlfn.CONCAT("Consultar  ",V648)</f>
        <v>Consultar  -</v>
      </c>
      <c r="V648" s="64" t="s">
        <v>27</v>
      </c>
      <c r="W648" s="64" t="s">
        <v>27</v>
      </c>
      <c r="X648" s="72" t="str">
        <f>_xlfn.CONCAT("IFC4X3ADD2-key_",A648)</f>
        <v>IFC4X3ADD2-key_680</v>
      </c>
    </row>
    <row r="649" spans="1:24" ht="7.8" customHeight="1" x14ac:dyDescent="0.15">
      <c r="A649" s="68">
        <v>681</v>
      </c>
      <c r="B649" s="69" t="s">
        <v>1074</v>
      </c>
      <c r="C649" s="69" t="s">
        <v>81</v>
      </c>
      <c r="D649" s="69" t="s">
        <v>204</v>
      </c>
      <c r="E649" s="70" t="s">
        <v>1075</v>
      </c>
      <c r="F649" s="70" t="s">
        <v>1076</v>
      </c>
      <c r="G649" s="70" t="s">
        <v>1086</v>
      </c>
      <c r="H649" s="42" t="s">
        <v>3</v>
      </c>
      <c r="I649" s="42" t="s">
        <v>3</v>
      </c>
      <c r="J649" s="41" t="s">
        <v>3</v>
      </c>
      <c r="K649" s="41" t="s">
        <v>3</v>
      </c>
      <c r="L649" s="41" t="s">
        <v>3</v>
      </c>
      <c r="M649" s="41" t="str">
        <f t="shared" si="10"/>
        <v>IfcMechanicalFastenerTypeEnum  some  RIVET</v>
      </c>
      <c r="N649" s="37" t="str">
        <f>_xlfn.CONCAT("Conceitos: ", B649)</f>
        <v>Conceitos: Parafusos</v>
      </c>
      <c r="O649" s="37" t="str">
        <f>_xlfn.CONCAT(C649," ")</f>
        <v xml:space="preserve">IfcElement </v>
      </c>
      <c r="P649" s="37" t="str">
        <f>_xlfn.CONCAT(D649," ")</f>
        <v xml:space="preserve">IfcElementComponent </v>
      </c>
      <c r="Q649" s="65" t="str">
        <f>_xlfn.CONCAT(E649," ")</f>
        <v xml:space="preserve">IfcMechanicalFastener </v>
      </c>
      <c r="R649" s="63" t="str">
        <f>_xlfn.CONCAT(F649, )</f>
        <v>IfcMechanicalFastenerTypeEnum</v>
      </c>
      <c r="S649" s="63" t="str">
        <f>_xlfn.CONCAT(G649, )</f>
        <v>RIVET</v>
      </c>
      <c r="T649" s="37" t="str">
        <f>_xlfn.CONCAT(SUBSTITUTE(N649, "null", " ")," ",SUBSTITUTE(O649, "null", " ")," ",SUBSTITUTE(P649, "null", " ")," ",SUBSTITUTE(Q649, "null", " ")," ", SUBSTITUTE(R649, "null", " ")," ", SUBSTITUTE(S649, "null", " "))</f>
        <v>Conceitos: Parafusos IfcElement  IfcElementComponent  IfcMechanicalFastener  IfcMechanicalFastenerTypeEnum RIVET</v>
      </c>
      <c r="U649" s="37" t="str">
        <f>_xlfn.CONCAT("Consultar  ",V649)</f>
        <v>Consultar  -</v>
      </c>
      <c r="V649" s="64" t="s">
        <v>27</v>
      </c>
      <c r="W649" s="64" t="s">
        <v>27</v>
      </c>
      <c r="X649" s="72" t="str">
        <f>_xlfn.CONCAT("IFC4X3ADD2-key_",A649)</f>
        <v>IFC4X3ADD2-key_681</v>
      </c>
    </row>
    <row r="650" spans="1:24" ht="7.8" customHeight="1" x14ac:dyDescent="0.15">
      <c r="A650" s="68">
        <v>682</v>
      </c>
      <c r="B650" s="69" t="s">
        <v>1074</v>
      </c>
      <c r="C650" s="69" t="s">
        <v>81</v>
      </c>
      <c r="D650" s="69" t="s">
        <v>204</v>
      </c>
      <c r="E650" s="70" t="s">
        <v>1075</v>
      </c>
      <c r="F650" s="70" t="s">
        <v>1076</v>
      </c>
      <c r="G650" s="70" t="s">
        <v>1087</v>
      </c>
      <c r="H650" s="42" t="s">
        <v>3</v>
      </c>
      <c r="I650" s="42" t="s">
        <v>3</v>
      </c>
      <c r="J650" s="41" t="s">
        <v>3</v>
      </c>
      <c r="K650" s="41" t="s">
        <v>3</v>
      </c>
      <c r="L650" s="41" t="s">
        <v>3</v>
      </c>
      <c r="M650" s="41" t="str">
        <f t="shared" si="10"/>
        <v>IfcMechanicalFastenerTypeEnum  some  ROPE</v>
      </c>
      <c r="N650" s="37" t="str">
        <f>_xlfn.CONCAT("Conceitos: ", B650)</f>
        <v>Conceitos: Parafusos</v>
      </c>
      <c r="O650" s="37" t="str">
        <f>_xlfn.CONCAT(C650," ")</f>
        <v xml:space="preserve">IfcElement </v>
      </c>
      <c r="P650" s="37" t="str">
        <f>_xlfn.CONCAT(D650," ")</f>
        <v xml:space="preserve">IfcElementComponent </v>
      </c>
      <c r="Q650" s="65" t="str">
        <f>_xlfn.CONCAT(E650," ")</f>
        <v xml:space="preserve">IfcMechanicalFastener </v>
      </c>
      <c r="R650" s="63" t="str">
        <f>_xlfn.CONCAT(F650, )</f>
        <v>IfcMechanicalFastenerTypeEnum</v>
      </c>
      <c r="S650" s="63" t="str">
        <f>_xlfn.CONCAT(G650, )</f>
        <v>ROPE</v>
      </c>
      <c r="T650" s="37" t="str">
        <f>_xlfn.CONCAT(SUBSTITUTE(N650, "null", " ")," ",SUBSTITUTE(O650, "null", " ")," ",SUBSTITUTE(P650, "null", " ")," ",SUBSTITUTE(Q650, "null", " ")," ", SUBSTITUTE(R650, "null", " ")," ", SUBSTITUTE(S650, "null", " "))</f>
        <v>Conceitos: Parafusos IfcElement  IfcElementComponent  IfcMechanicalFastener  IfcMechanicalFastenerTypeEnum ROPE</v>
      </c>
      <c r="U650" s="37" t="str">
        <f>_xlfn.CONCAT("Consultar  ",V650)</f>
        <v>Consultar  -</v>
      </c>
      <c r="V650" s="64" t="s">
        <v>27</v>
      </c>
      <c r="W650" s="64" t="s">
        <v>27</v>
      </c>
      <c r="X650" s="72" t="str">
        <f>_xlfn.CONCAT("IFC4X3ADD2-key_",A650)</f>
        <v>IFC4X3ADD2-key_682</v>
      </c>
    </row>
    <row r="651" spans="1:24" ht="7.8" customHeight="1" x14ac:dyDescent="0.15">
      <c r="A651" s="68">
        <v>683</v>
      </c>
      <c r="B651" s="69" t="s">
        <v>1074</v>
      </c>
      <c r="C651" s="69" t="s">
        <v>81</v>
      </c>
      <c r="D651" s="69" t="s">
        <v>204</v>
      </c>
      <c r="E651" s="70" t="s">
        <v>1075</v>
      </c>
      <c r="F651" s="70" t="s">
        <v>1076</v>
      </c>
      <c r="G651" s="70" t="s">
        <v>1088</v>
      </c>
      <c r="H651" s="42" t="s">
        <v>3</v>
      </c>
      <c r="I651" s="42" t="s">
        <v>3</v>
      </c>
      <c r="J651" s="41" t="s">
        <v>3</v>
      </c>
      <c r="K651" s="41" t="s">
        <v>3</v>
      </c>
      <c r="L651" s="41" t="s">
        <v>3</v>
      </c>
      <c r="M651" s="41" t="str">
        <f t="shared" si="10"/>
        <v>IfcMechanicalFastenerTypeEnum  some  SCREW</v>
      </c>
      <c r="N651" s="37" t="str">
        <f>_xlfn.CONCAT("Conceitos: ", B651)</f>
        <v>Conceitos: Parafusos</v>
      </c>
      <c r="O651" s="37" t="str">
        <f>_xlfn.CONCAT(C651," ")</f>
        <v xml:space="preserve">IfcElement </v>
      </c>
      <c r="P651" s="37" t="str">
        <f>_xlfn.CONCAT(D651," ")</f>
        <v xml:space="preserve">IfcElementComponent </v>
      </c>
      <c r="Q651" s="65" t="str">
        <f>_xlfn.CONCAT(E651," ")</f>
        <v xml:space="preserve">IfcMechanicalFastener </v>
      </c>
      <c r="R651" s="63" t="str">
        <f>_xlfn.CONCAT(F651, )</f>
        <v>IfcMechanicalFastenerTypeEnum</v>
      </c>
      <c r="S651" s="63" t="str">
        <f>_xlfn.CONCAT(G651, )</f>
        <v>SCREW</v>
      </c>
      <c r="T651" s="37" t="str">
        <f>_xlfn.CONCAT(SUBSTITUTE(N651, "null", " ")," ",SUBSTITUTE(O651, "null", " ")," ",SUBSTITUTE(P651, "null", " ")," ",SUBSTITUTE(Q651, "null", " ")," ", SUBSTITUTE(R651, "null", " ")," ", SUBSTITUTE(S651, "null", " "))</f>
        <v>Conceitos: Parafusos IfcElement  IfcElementComponent  IfcMechanicalFastener  IfcMechanicalFastenerTypeEnum SCREW</v>
      </c>
      <c r="U651" s="37" t="str">
        <f>_xlfn.CONCAT("Consultar  ",V651)</f>
        <v>Consultar  -</v>
      </c>
      <c r="V651" s="64" t="s">
        <v>27</v>
      </c>
      <c r="W651" s="64" t="s">
        <v>27</v>
      </c>
      <c r="X651" s="72" t="str">
        <f>_xlfn.CONCAT("IFC4X3ADD2-key_",A651)</f>
        <v>IFC4X3ADD2-key_683</v>
      </c>
    </row>
    <row r="652" spans="1:24" ht="7.8" customHeight="1" x14ac:dyDescent="0.15">
      <c r="A652" s="68">
        <v>684</v>
      </c>
      <c r="B652" s="69" t="s">
        <v>1074</v>
      </c>
      <c r="C652" s="69" t="s">
        <v>81</v>
      </c>
      <c r="D652" s="69" t="s">
        <v>204</v>
      </c>
      <c r="E652" s="70" t="s">
        <v>1075</v>
      </c>
      <c r="F652" s="70" t="s">
        <v>1076</v>
      </c>
      <c r="G652" s="70" t="s">
        <v>1089</v>
      </c>
      <c r="H652" s="42" t="s">
        <v>3</v>
      </c>
      <c r="I652" s="42" t="s">
        <v>3</v>
      </c>
      <c r="J652" s="41" t="s">
        <v>3</v>
      </c>
      <c r="K652" s="41" t="s">
        <v>3</v>
      </c>
      <c r="L652" s="41" t="s">
        <v>3</v>
      </c>
      <c r="M652" s="41" t="str">
        <f t="shared" si="10"/>
        <v>IfcMechanicalFastenerTypeEnum  some  SHEARCONNECTOR</v>
      </c>
      <c r="N652" s="37" t="str">
        <f>_xlfn.CONCAT("Conceitos: ", B652)</f>
        <v>Conceitos: Parafusos</v>
      </c>
      <c r="O652" s="37" t="str">
        <f>_xlfn.CONCAT(C652," ")</f>
        <v xml:space="preserve">IfcElement </v>
      </c>
      <c r="P652" s="37" t="str">
        <f>_xlfn.CONCAT(D652," ")</f>
        <v xml:space="preserve">IfcElementComponent </v>
      </c>
      <c r="Q652" s="65" t="str">
        <f>_xlfn.CONCAT(E652," ")</f>
        <v xml:space="preserve">IfcMechanicalFastener </v>
      </c>
      <c r="R652" s="63" t="str">
        <f>_xlfn.CONCAT(F652, )</f>
        <v>IfcMechanicalFastenerTypeEnum</v>
      </c>
      <c r="S652" s="63" t="str">
        <f>_xlfn.CONCAT(G652, )</f>
        <v>SHEARCONNECTOR</v>
      </c>
      <c r="T652" s="37" t="str">
        <f>_xlfn.CONCAT(SUBSTITUTE(N652, "null", " ")," ",SUBSTITUTE(O652, "null", " ")," ",SUBSTITUTE(P652, "null", " ")," ",SUBSTITUTE(Q652, "null", " ")," ", SUBSTITUTE(R652, "null", " ")," ", SUBSTITUTE(S652, "null", " "))</f>
        <v>Conceitos: Parafusos IfcElement  IfcElementComponent  IfcMechanicalFastener  IfcMechanicalFastenerTypeEnum SHEARCONNECTOR</v>
      </c>
      <c r="U652" s="37" t="str">
        <f>_xlfn.CONCAT("Consultar  ",V652)</f>
        <v>Consultar  -</v>
      </c>
      <c r="V652" s="64" t="s">
        <v>27</v>
      </c>
      <c r="W652" s="64" t="s">
        <v>27</v>
      </c>
      <c r="X652" s="72" t="str">
        <f>_xlfn.CONCAT("IFC4X3ADD2-key_",A652)</f>
        <v>IFC4X3ADD2-key_684</v>
      </c>
    </row>
    <row r="653" spans="1:24" ht="7.8" customHeight="1" x14ac:dyDescent="0.15">
      <c r="A653" s="68">
        <v>685</v>
      </c>
      <c r="B653" s="69" t="s">
        <v>1074</v>
      </c>
      <c r="C653" s="69" t="s">
        <v>81</v>
      </c>
      <c r="D653" s="69" t="s">
        <v>204</v>
      </c>
      <c r="E653" s="70" t="s">
        <v>1075</v>
      </c>
      <c r="F653" s="70" t="s">
        <v>1076</v>
      </c>
      <c r="G653" s="70" t="s">
        <v>1090</v>
      </c>
      <c r="H653" s="42" t="s">
        <v>3</v>
      </c>
      <c r="I653" s="42" t="s">
        <v>3</v>
      </c>
      <c r="J653" s="41" t="s">
        <v>3</v>
      </c>
      <c r="K653" s="41" t="s">
        <v>3</v>
      </c>
      <c r="L653" s="41" t="s">
        <v>3</v>
      </c>
      <c r="M653" s="41" t="str">
        <f t="shared" si="10"/>
        <v>IfcMechanicalFastenerTypeEnum  some  STAPLE</v>
      </c>
      <c r="N653" s="37" t="str">
        <f>_xlfn.CONCAT("Conceitos: ", B653)</f>
        <v>Conceitos: Parafusos</v>
      </c>
      <c r="O653" s="37" t="str">
        <f>_xlfn.CONCAT(C653," ")</f>
        <v xml:space="preserve">IfcElement </v>
      </c>
      <c r="P653" s="37" t="str">
        <f>_xlfn.CONCAT(D653," ")</f>
        <v xml:space="preserve">IfcElementComponent </v>
      </c>
      <c r="Q653" s="65" t="str">
        <f>_xlfn.CONCAT(E653," ")</f>
        <v xml:space="preserve">IfcMechanicalFastener </v>
      </c>
      <c r="R653" s="63" t="str">
        <f>_xlfn.CONCAT(F653, )</f>
        <v>IfcMechanicalFastenerTypeEnum</v>
      </c>
      <c r="S653" s="63" t="str">
        <f>_xlfn.CONCAT(G653, )</f>
        <v>STAPLE</v>
      </c>
      <c r="T653" s="37" t="str">
        <f>_xlfn.CONCAT(SUBSTITUTE(N653, "null", " ")," ",SUBSTITUTE(O653, "null", " ")," ",SUBSTITUTE(P653, "null", " ")," ",SUBSTITUTE(Q653, "null", " ")," ", SUBSTITUTE(R653, "null", " ")," ", SUBSTITUTE(S653, "null", " "))</f>
        <v>Conceitos: Parafusos IfcElement  IfcElementComponent  IfcMechanicalFastener  IfcMechanicalFastenerTypeEnum STAPLE</v>
      </c>
      <c r="U653" s="37" t="str">
        <f>_xlfn.CONCAT("Consultar  ",V653)</f>
        <v>Consultar  -</v>
      </c>
      <c r="V653" s="64" t="s">
        <v>27</v>
      </c>
      <c r="W653" s="64" t="s">
        <v>27</v>
      </c>
      <c r="X653" s="72" t="str">
        <f>_xlfn.CONCAT("IFC4X3ADD2-key_",A653)</f>
        <v>IFC4X3ADD2-key_685</v>
      </c>
    </row>
    <row r="654" spans="1:24" ht="7.8" customHeight="1" x14ac:dyDescent="0.15">
      <c r="A654" s="68">
        <v>686</v>
      </c>
      <c r="B654" s="69" t="s">
        <v>1074</v>
      </c>
      <c r="C654" s="69" t="s">
        <v>81</v>
      </c>
      <c r="D654" s="69" t="s">
        <v>204</v>
      </c>
      <c r="E654" s="70" t="s">
        <v>1075</v>
      </c>
      <c r="F654" s="70" t="s">
        <v>1076</v>
      </c>
      <c r="G654" s="70" t="s">
        <v>1091</v>
      </c>
      <c r="H654" s="42" t="s">
        <v>3</v>
      </c>
      <c r="I654" s="42" t="s">
        <v>3</v>
      </c>
      <c r="J654" s="41" t="s">
        <v>3</v>
      </c>
      <c r="K654" s="41" t="s">
        <v>3</v>
      </c>
      <c r="L654" s="41" t="s">
        <v>3</v>
      </c>
      <c r="M654" s="41" t="str">
        <f t="shared" si="10"/>
        <v>IfcMechanicalFastenerTypeEnum  some  STUDSHEARCONNECTOR</v>
      </c>
      <c r="N654" s="37" t="str">
        <f>_xlfn.CONCAT("Conceitos: ", B654)</f>
        <v>Conceitos: Parafusos</v>
      </c>
      <c r="O654" s="37" t="str">
        <f>_xlfn.CONCAT(C654," ")</f>
        <v xml:space="preserve">IfcElement </v>
      </c>
      <c r="P654" s="37" t="str">
        <f>_xlfn.CONCAT(D654," ")</f>
        <v xml:space="preserve">IfcElementComponent </v>
      </c>
      <c r="Q654" s="65" t="str">
        <f>_xlfn.CONCAT(E654," ")</f>
        <v xml:space="preserve">IfcMechanicalFastener </v>
      </c>
      <c r="R654" s="63" t="str">
        <f>_xlfn.CONCAT(F654, )</f>
        <v>IfcMechanicalFastenerTypeEnum</v>
      </c>
      <c r="S654" s="63" t="str">
        <f>_xlfn.CONCAT(G654, )</f>
        <v>STUDSHEARCONNECTOR</v>
      </c>
      <c r="T654" s="37" t="str">
        <f>_xlfn.CONCAT(SUBSTITUTE(N654, "null", " ")," ",SUBSTITUTE(O654, "null", " ")," ",SUBSTITUTE(P654, "null", " ")," ",SUBSTITUTE(Q654, "null", " ")," ", SUBSTITUTE(R654, "null", " ")," ", SUBSTITUTE(S654, "null", " "))</f>
        <v>Conceitos: Parafusos IfcElement  IfcElementComponent  IfcMechanicalFastener  IfcMechanicalFastenerTypeEnum STUDSHEARCONNECTOR</v>
      </c>
      <c r="U654" s="37" t="str">
        <f>_xlfn.CONCAT("Consultar  ",V654)</f>
        <v>Consultar  -</v>
      </c>
      <c r="V654" s="64" t="s">
        <v>27</v>
      </c>
      <c r="W654" s="64" t="s">
        <v>27</v>
      </c>
      <c r="X654" s="72" t="str">
        <f>_xlfn.CONCAT("IFC4X3ADD2-key_",A654)</f>
        <v>IFC4X3ADD2-key_686</v>
      </c>
    </row>
    <row r="655" spans="1:24" ht="7.8" customHeight="1" x14ac:dyDescent="0.15">
      <c r="A655" s="68">
        <v>687</v>
      </c>
      <c r="B655" s="69" t="s">
        <v>1092</v>
      </c>
      <c r="C655" s="69" t="s">
        <v>81</v>
      </c>
      <c r="D655" s="69" t="s">
        <v>107</v>
      </c>
      <c r="E655" s="70" t="s">
        <v>1093</v>
      </c>
      <c r="F655" s="70" t="s">
        <v>1094</v>
      </c>
      <c r="G655" s="70" t="s">
        <v>1095</v>
      </c>
      <c r="H655" s="42" t="s">
        <v>3</v>
      </c>
      <c r="I655" s="42" t="s">
        <v>3</v>
      </c>
      <c r="J655" s="41" t="s">
        <v>3</v>
      </c>
      <c r="K655" s="41" t="s">
        <v>3</v>
      </c>
      <c r="L655" s="41" t="s">
        <v>3</v>
      </c>
      <c r="M655" s="41" t="str">
        <f t="shared" si="10"/>
        <v>IfcMemberTypeEnum  some  ARCH_SEGMENT</v>
      </c>
      <c r="N655" s="37" t="str">
        <f>_xlfn.CONCAT("Conceitos: ", B655)</f>
        <v>Conceitos: Membros.Construtivos</v>
      </c>
      <c r="O655" s="37" t="str">
        <f>_xlfn.CONCAT(C655," ")</f>
        <v xml:space="preserve">IfcElement </v>
      </c>
      <c r="P655" s="37" t="str">
        <f>_xlfn.CONCAT(D655," ")</f>
        <v xml:space="preserve">IfcBuiltElement </v>
      </c>
      <c r="Q655" s="65" t="str">
        <f>_xlfn.CONCAT(E655," ")</f>
        <v xml:space="preserve">IfcMember </v>
      </c>
      <c r="R655" s="63" t="str">
        <f>_xlfn.CONCAT(F655, )</f>
        <v>IfcMemberTypeEnum</v>
      </c>
      <c r="S655" s="63" t="str">
        <f>_xlfn.CONCAT(G655, )</f>
        <v>ARCH_SEGMENT</v>
      </c>
      <c r="T655" s="37" t="str">
        <f>_xlfn.CONCAT(SUBSTITUTE(N655, "null", " ")," ",SUBSTITUTE(O655, "null", " ")," ",SUBSTITUTE(P655, "null", " ")," ",SUBSTITUTE(Q655, "null", " ")," ", SUBSTITUTE(R655, "null", " ")," ", SUBSTITUTE(S655, "null", " "))</f>
        <v>Conceitos: Membros.Construtivos IfcElement  IfcBuiltElement  IfcMember  IfcMemberTypeEnum ARCH_SEGMENT</v>
      </c>
      <c r="U655" s="37" t="str">
        <f>_xlfn.CONCAT("Consultar  ",V655)</f>
        <v>Consultar  -</v>
      </c>
      <c r="V655" s="64" t="s">
        <v>27</v>
      </c>
      <c r="W655" s="64" t="s">
        <v>27</v>
      </c>
      <c r="X655" s="72" t="str">
        <f>_xlfn.CONCAT("IFC4X3ADD2-key_",A655)</f>
        <v>IFC4X3ADD2-key_687</v>
      </c>
    </row>
    <row r="656" spans="1:24" ht="7.8" customHeight="1" x14ac:dyDescent="0.15">
      <c r="A656" s="68">
        <v>688</v>
      </c>
      <c r="B656" s="69" t="s">
        <v>1092</v>
      </c>
      <c r="C656" s="69" t="s">
        <v>81</v>
      </c>
      <c r="D656" s="69" t="s">
        <v>107</v>
      </c>
      <c r="E656" s="70" t="s">
        <v>1093</v>
      </c>
      <c r="F656" s="70" t="s">
        <v>1094</v>
      </c>
      <c r="G656" s="70" t="s">
        <v>1096</v>
      </c>
      <c r="H656" s="42" t="s">
        <v>3</v>
      </c>
      <c r="I656" s="42" t="s">
        <v>3</v>
      </c>
      <c r="J656" s="41" t="s">
        <v>3</v>
      </c>
      <c r="K656" s="41" t="s">
        <v>3</v>
      </c>
      <c r="L656" s="41" t="s">
        <v>3</v>
      </c>
      <c r="M656" s="41" t="str">
        <f t="shared" si="10"/>
        <v>IfcMemberTypeEnum  some  BRACE</v>
      </c>
      <c r="N656" s="37" t="str">
        <f>_xlfn.CONCAT("Conceitos: ", B656)</f>
        <v>Conceitos: Membros.Construtivos</v>
      </c>
      <c r="O656" s="37" t="str">
        <f>_xlfn.CONCAT(C656," ")</f>
        <v xml:space="preserve">IfcElement </v>
      </c>
      <c r="P656" s="37" t="str">
        <f>_xlfn.CONCAT(D656," ")</f>
        <v xml:space="preserve">IfcBuiltElement </v>
      </c>
      <c r="Q656" s="65" t="str">
        <f>_xlfn.CONCAT(E656," ")</f>
        <v xml:space="preserve">IfcMember </v>
      </c>
      <c r="R656" s="63" t="str">
        <f>_xlfn.CONCAT(F656, )</f>
        <v>IfcMemberTypeEnum</v>
      </c>
      <c r="S656" s="63" t="str">
        <f>_xlfn.CONCAT(G656, )</f>
        <v>BRACE</v>
      </c>
      <c r="T656" s="37" t="str">
        <f>_xlfn.CONCAT(SUBSTITUTE(N656, "null", " ")," ",SUBSTITUTE(O656, "null", " ")," ",SUBSTITUTE(P656, "null", " ")," ",SUBSTITUTE(Q656, "null", " ")," ", SUBSTITUTE(R656, "null", " ")," ", SUBSTITUTE(S656, "null", " "))</f>
        <v>Conceitos: Membros.Construtivos IfcElement  IfcBuiltElement  IfcMember  IfcMemberTypeEnum BRACE</v>
      </c>
      <c r="U656" s="37" t="str">
        <f>_xlfn.CONCAT("Consultar  ",V656)</f>
        <v>Consultar  -</v>
      </c>
      <c r="V656" s="64" t="s">
        <v>27</v>
      </c>
      <c r="W656" s="64" t="s">
        <v>27</v>
      </c>
      <c r="X656" s="72" t="str">
        <f>_xlfn.CONCAT("IFC4X3ADD2-key_",A656)</f>
        <v>IFC4X3ADD2-key_688</v>
      </c>
    </row>
    <row r="657" spans="1:24" ht="7.8" customHeight="1" x14ac:dyDescent="0.15">
      <c r="A657" s="68">
        <v>689</v>
      </c>
      <c r="B657" s="69" t="s">
        <v>1092</v>
      </c>
      <c r="C657" s="69" t="s">
        <v>81</v>
      </c>
      <c r="D657" s="69" t="s">
        <v>107</v>
      </c>
      <c r="E657" s="70" t="s">
        <v>1093</v>
      </c>
      <c r="F657" s="70" t="s">
        <v>1094</v>
      </c>
      <c r="G657" s="70" t="s">
        <v>1097</v>
      </c>
      <c r="H657" s="42" t="s">
        <v>3</v>
      </c>
      <c r="I657" s="42" t="s">
        <v>3</v>
      </c>
      <c r="J657" s="41" t="s">
        <v>3</v>
      </c>
      <c r="K657" s="41" t="s">
        <v>3</v>
      </c>
      <c r="L657" s="41" t="s">
        <v>3</v>
      </c>
      <c r="M657" s="41" t="str">
        <f t="shared" si="10"/>
        <v>IfcMemberTypeEnum  some  CHORD</v>
      </c>
      <c r="N657" s="37" t="str">
        <f>_xlfn.CONCAT("Conceitos: ", B657)</f>
        <v>Conceitos: Membros.Construtivos</v>
      </c>
      <c r="O657" s="37" t="str">
        <f>_xlfn.CONCAT(C657," ")</f>
        <v xml:space="preserve">IfcElement </v>
      </c>
      <c r="P657" s="37" t="str">
        <f>_xlfn.CONCAT(D657," ")</f>
        <v xml:space="preserve">IfcBuiltElement </v>
      </c>
      <c r="Q657" s="65" t="str">
        <f>_xlfn.CONCAT(E657," ")</f>
        <v xml:space="preserve">IfcMember </v>
      </c>
      <c r="R657" s="63" t="str">
        <f>_xlfn.CONCAT(F657, )</f>
        <v>IfcMemberTypeEnum</v>
      </c>
      <c r="S657" s="63" t="str">
        <f>_xlfn.CONCAT(G657, )</f>
        <v>CHORD</v>
      </c>
      <c r="T657" s="37" t="str">
        <f>_xlfn.CONCAT(SUBSTITUTE(N657, "null", " ")," ",SUBSTITUTE(O657, "null", " ")," ",SUBSTITUTE(P657, "null", " ")," ",SUBSTITUTE(Q657, "null", " ")," ", SUBSTITUTE(R657, "null", " ")," ", SUBSTITUTE(S657, "null", " "))</f>
        <v>Conceitos: Membros.Construtivos IfcElement  IfcBuiltElement  IfcMember  IfcMemberTypeEnum CHORD</v>
      </c>
      <c r="U657" s="37" t="str">
        <f>_xlfn.CONCAT("Consultar  ",V657)</f>
        <v>Consultar  -</v>
      </c>
      <c r="V657" s="64" t="s">
        <v>27</v>
      </c>
      <c r="W657" s="64" t="s">
        <v>27</v>
      </c>
      <c r="X657" s="72" t="str">
        <f>_xlfn.CONCAT("IFC4X3ADD2-key_",A657)</f>
        <v>IFC4X3ADD2-key_689</v>
      </c>
    </row>
    <row r="658" spans="1:24" ht="7.8" customHeight="1" x14ac:dyDescent="0.15">
      <c r="A658" s="68">
        <v>690</v>
      </c>
      <c r="B658" s="69" t="s">
        <v>1092</v>
      </c>
      <c r="C658" s="69" t="s">
        <v>81</v>
      </c>
      <c r="D658" s="69" t="s">
        <v>107</v>
      </c>
      <c r="E658" s="70" t="s">
        <v>1093</v>
      </c>
      <c r="F658" s="70" t="s">
        <v>1094</v>
      </c>
      <c r="G658" s="70" t="s">
        <v>1098</v>
      </c>
      <c r="H658" s="42" t="s">
        <v>3</v>
      </c>
      <c r="I658" s="42" t="s">
        <v>3</v>
      </c>
      <c r="J658" s="41" t="s">
        <v>3</v>
      </c>
      <c r="K658" s="41" t="s">
        <v>3</v>
      </c>
      <c r="L658" s="41" t="s">
        <v>3</v>
      </c>
      <c r="M658" s="41" t="str">
        <f t="shared" si="10"/>
        <v>IfcMemberTypeEnum  some  COLLAR</v>
      </c>
      <c r="N658" s="37" t="str">
        <f>_xlfn.CONCAT("Conceitos: ", B658)</f>
        <v>Conceitos: Membros.Construtivos</v>
      </c>
      <c r="O658" s="37" t="str">
        <f>_xlfn.CONCAT(C658," ")</f>
        <v xml:space="preserve">IfcElement </v>
      </c>
      <c r="P658" s="37" t="str">
        <f>_xlfn.CONCAT(D658," ")</f>
        <v xml:space="preserve">IfcBuiltElement </v>
      </c>
      <c r="Q658" s="65" t="str">
        <f>_xlfn.CONCAT(E658," ")</f>
        <v xml:space="preserve">IfcMember </v>
      </c>
      <c r="R658" s="63" t="str">
        <f>_xlfn.CONCAT(F658, )</f>
        <v>IfcMemberTypeEnum</v>
      </c>
      <c r="S658" s="63" t="str">
        <f>_xlfn.CONCAT(G658, )</f>
        <v>COLLAR</v>
      </c>
      <c r="T658" s="37" t="str">
        <f>_xlfn.CONCAT(SUBSTITUTE(N658, "null", " ")," ",SUBSTITUTE(O658, "null", " ")," ",SUBSTITUTE(P658, "null", " ")," ",SUBSTITUTE(Q658, "null", " ")," ", SUBSTITUTE(R658, "null", " ")," ", SUBSTITUTE(S658, "null", " "))</f>
        <v>Conceitos: Membros.Construtivos IfcElement  IfcBuiltElement  IfcMember  IfcMemberTypeEnum COLLAR</v>
      </c>
      <c r="U658" s="37" t="str">
        <f>_xlfn.CONCAT("Consultar  ",V658)</f>
        <v>Consultar  -</v>
      </c>
      <c r="V658" s="64" t="s">
        <v>27</v>
      </c>
      <c r="W658" s="64" t="s">
        <v>27</v>
      </c>
      <c r="X658" s="72" t="str">
        <f>_xlfn.CONCAT("IFC4X3ADD2-key_",A658)</f>
        <v>IFC4X3ADD2-key_690</v>
      </c>
    </row>
    <row r="659" spans="1:24" ht="7.8" customHeight="1" x14ac:dyDescent="0.15">
      <c r="A659" s="68">
        <v>691</v>
      </c>
      <c r="B659" s="69" t="s">
        <v>1092</v>
      </c>
      <c r="C659" s="69" t="s">
        <v>81</v>
      </c>
      <c r="D659" s="69" t="s">
        <v>107</v>
      </c>
      <c r="E659" s="70" t="s">
        <v>1093</v>
      </c>
      <c r="F659" s="70" t="s">
        <v>1094</v>
      </c>
      <c r="G659" s="70" t="s">
        <v>1099</v>
      </c>
      <c r="H659" s="42" t="s">
        <v>3</v>
      </c>
      <c r="I659" s="42" t="s">
        <v>3</v>
      </c>
      <c r="J659" s="41" t="s">
        <v>3</v>
      </c>
      <c r="K659" s="41" t="s">
        <v>3</v>
      </c>
      <c r="L659" s="41" t="s">
        <v>3</v>
      </c>
      <c r="M659" s="41" t="str">
        <f t="shared" si="10"/>
        <v>IfcMemberTypeEnum  some  MEMBER</v>
      </c>
      <c r="N659" s="37" t="str">
        <f>_xlfn.CONCAT("Conceitos: ", B659)</f>
        <v>Conceitos: Membros.Construtivos</v>
      </c>
      <c r="O659" s="37" t="str">
        <f>_xlfn.CONCAT(C659," ")</f>
        <v xml:space="preserve">IfcElement </v>
      </c>
      <c r="P659" s="37" t="str">
        <f>_xlfn.CONCAT(D659," ")</f>
        <v xml:space="preserve">IfcBuiltElement </v>
      </c>
      <c r="Q659" s="65" t="str">
        <f>_xlfn.CONCAT(E659," ")</f>
        <v xml:space="preserve">IfcMember </v>
      </c>
      <c r="R659" s="63" t="str">
        <f>_xlfn.CONCAT(F659, )</f>
        <v>IfcMemberTypeEnum</v>
      </c>
      <c r="S659" s="63" t="str">
        <f>_xlfn.CONCAT(G659, )</f>
        <v>MEMBER</v>
      </c>
      <c r="T659" s="37" t="str">
        <f>_xlfn.CONCAT(SUBSTITUTE(N659, "null", " ")," ",SUBSTITUTE(O659, "null", " ")," ",SUBSTITUTE(P659, "null", " ")," ",SUBSTITUTE(Q659, "null", " ")," ", SUBSTITUTE(R659, "null", " ")," ", SUBSTITUTE(S659, "null", " "))</f>
        <v>Conceitos: Membros.Construtivos IfcElement  IfcBuiltElement  IfcMember  IfcMemberTypeEnum MEMBER</v>
      </c>
      <c r="U659" s="37" t="str">
        <f>_xlfn.CONCAT("Consultar  ",V659)</f>
        <v>Consultar  -</v>
      </c>
      <c r="V659" s="64" t="s">
        <v>27</v>
      </c>
      <c r="W659" s="64" t="s">
        <v>27</v>
      </c>
      <c r="X659" s="72" t="str">
        <f>_xlfn.CONCAT("IFC4X3ADD2-key_",A659)</f>
        <v>IFC4X3ADD2-key_691</v>
      </c>
    </row>
    <row r="660" spans="1:24" ht="7.8" customHeight="1" x14ac:dyDescent="0.15">
      <c r="A660" s="68">
        <v>692</v>
      </c>
      <c r="B660" s="69" t="s">
        <v>1092</v>
      </c>
      <c r="C660" s="69" t="s">
        <v>81</v>
      </c>
      <c r="D660" s="69" t="s">
        <v>107</v>
      </c>
      <c r="E660" s="70" t="s">
        <v>1093</v>
      </c>
      <c r="F660" s="70" t="s">
        <v>1094</v>
      </c>
      <c r="G660" s="70" t="s">
        <v>1100</v>
      </c>
      <c r="H660" s="42" t="s">
        <v>3</v>
      </c>
      <c r="I660" s="42" t="s">
        <v>3</v>
      </c>
      <c r="J660" s="41" t="s">
        <v>3</v>
      </c>
      <c r="K660" s="41" t="s">
        <v>3</v>
      </c>
      <c r="L660" s="41" t="s">
        <v>3</v>
      </c>
      <c r="M660" s="41" t="str">
        <f t="shared" si="10"/>
        <v>IfcMemberTypeEnum  some  MULLION</v>
      </c>
      <c r="N660" s="37" t="str">
        <f>_xlfn.CONCAT("Conceitos: ", B660)</f>
        <v>Conceitos: Membros.Construtivos</v>
      </c>
      <c r="O660" s="37" t="str">
        <f>_xlfn.CONCAT(C660," ")</f>
        <v xml:space="preserve">IfcElement </v>
      </c>
      <c r="P660" s="37" t="str">
        <f>_xlfn.CONCAT(D660," ")</f>
        <v xml:space="preserve">IfcBuiltElement </v>
      </c>
      <c r="Q660" s="65" t="str">
        <f>_xlfn.CONCAT(E660," ")</f>
        <v xml:space="preserve">IfcMember </v>
      </c>
      <c r="R660" s="63" t="str">
        <f>_xlfn.CONCAT(F660, )</f>
        <v>IfcMemberTypeEnum</v>
      </c>
      <c r="S660" s="63" t="str">
        <f>_xlfn.CONCAT(G660, )</f>
        <v>MULLION</v>
      </c>
      <c r="T660" s="37" t="str">
        <f>_xlfn.CONCAT(SUBSTITUTE(N660, "null", " ")," ",SUBSTITUTE(O660, "null", " ")," ",SUBSTITUTE(P660, "null", " ")," ",SUBSTITUTE(Q660, "null", " ")," ", SUBSTITUTE(R660, "null", " ")," ", SUBSTITUTE(S660, "null", " "))</f>
        <v>Conceitos: Membros.Construtivos IfcElement  IfcBuiltElement  IfcMember  IfcMemberTypeEnum MULLION</v>
      </c>
      <c r="U660" s="37" t="str">
        <f>_xlfn.CONCAT("Consultar  ",V660)</f>
        <v>Consultar  -</v>
      </c>
      <c r="V660" s="64" t="s">
        <v>27</v>
      </c>
      <c r="W660" s="64" t="s">
        <v>27</v>
      </c>
      <c r="X660" s="72" t="str">
        <f>_xlfn.CONCAT("IFC4X3ADD2-key_",A660)</f>
        <v>IFC4X3ADD2-key_692</v>
      </c>
    </row>
    <row r="661" spans="1:24" ht="7.8" customHeight="1" x14ac:dyDescent="0.15">
      <c r="A661" s="68">
        <v>693</v>
      </c>
      <c r="B661" s="69" t="s">
        <v>1092</v>
      </c>
      <c r="C661" s="69" t="s">
        <v>81</v>
      </c>
      <c r="D661" s="69" t="s">
        <v>107</v>
      </c>
      <c r="E661" s="70" t="s">
        <v>1093</v>
      </c>
      <c r="F661" s="70" t="s">
        <v>1094</v>
      </c>
      <c r="G661" s="70" t="s">
        <v>1101</v>
      </c>
      <c r="H661" s="42" t="s">
        <v>3</v>
      </c>
      <c r="I661" s="42" t="s">
        <v>3</v>
      </c>
      <c r="J661" s="41" t="s">
        <v>3</v>
      </c>
      <c r="K661" s="41" t="s">
        <v>3</v>
      </c>
      <c r="L661" s="41" t="s">
        <v>3</v>
      </c>
      <c r="M661" s="41" t="str">
        <f t="shared" si="10"/>
        <v>IfcMemberTypeEnum  some  PURLIN</v>
      </c>
      <c r="N661" s="37" t="str">
        <f>_xlfn.CONCAT("Conceitos: ", B661)</f>
        <v>Conceitos: Membros.Construtivos</v>
      </c>
      <c r="O661" s="37" t="str">
        <f>_xlfn.CONCAT(C661," ")</f>
        <v xml:space="preserve">IfcElement </v>
      </c>
      <c r="P661" s="37" t="str">
        <f>_xlfn.CONCAT(D661," ")</f>
        <v xml:space="preserve">IfcBuiltElement </v>
      </c>
      <c r="Q661" s="65" t="str">
        <f>_xlfn.CONCAT(E661," ")</f>
        <v xml:space="preserve">IfcMember </v>
      </c>
      <c r="R661" s="63" t="str">
        <f>_xlfn.CONCAT(F661, )</f>
        <v>IfcMemberTypeEnum</v>
      </c>
      <c r="S661" s="63" t="str">
        <f>_xlfn.CONCAT(G661, )</f>
        <v>PURLIN</v>
      </c>
      <c r="T661" s="37" t="str">
        <f>_xlfn.CONCAT(SUBSTITUTE(N661, "null", " ")," ",SUBSTITUTE(O661, "null", " ")," ",SUBSTITUTE(P661, "null", " ")," ",SUBSTITUTE(Q661, "null", " ")," ", SUBSTITUTE(R661, "null", " ")," ", SUBSTITUTE(S661, "null", " "))</f>
        <v>Conceitos: Membros.Construtivos IfcElement  IfcBuiltElement  IfcMember  IfcMemberTypeEnum PURLIN</v>
      </c>
      <c r="U661" s="37" t="str">
        <f>_xlfn.CONCAT("Consultar  ",V661)</f>
        <v>Consultar  -</v>
      </c>
      <c r="V661" s="64" t="s">
        <v>27</v>
      </c>
      <c r="W661" s="64" t="s">
        <v>27</v>
      </c>
      <c r="X661" s="72" t="str">
        <f>_xlfn.CONCAT("IFC4X3ADD2-key_",A661)</f>
        <v>IFC4X3ADD2-key_693</v>
      </c>
    </row>
    <row r="662" spans="1:24" ht="7.8" customHeight="1" x14ac:dyDescent="0.15">
      <c r="A662" s="68">
        <v>694</v>
      </c>
      <c r="B662" s="69" t="s">
        <v>1092</v>
      </c>
      <c r="C662" s="69" t="s">
        <v>81</v>
      </c>
      <c r="D662" s="69" t="s">
        <v>107</v>
      </c>
      <c r="E662" s="70" t="s">
        <v>1093</v>
      </c>
      <c r="F662" s="70" t="s">
        <v>1094</v>
      </c>
      <c r="G662" s="70" t="s">
        <v>1102</v>
      </c>
      <c r="H662" s="42" t="s">
        <v>3</v>
      </c>
      <c r="I662" s="42" t="s">
        <v>3</v>
      </c>
      <c r="J662" s="41" t="s">
        <v>3</v>
      </c>
      <c r="K662" s="41" t="s">
        <v>3</v>
      </c>
      <c r="L662" s="41" t="s">
        <v>3</v>
      </c>
      <c r="M662" s="41" t="str">
        <f t="shared" si="10"/>
        <v>IfcMemberTypeEnum  some  RAFTER</v>
      </c>
      <c r="N662" s="37" t="str">
        <f>_xlfn.CONCAT("Conceitos: ", B662)</f>
        <v>Conceitos: Membros.Construtivos</v>
      </c>
      <c r="O662" s="37" t="str">
        <f>_xlfn.CONCAT(C662," ")</f>
        <v xml:space="preserve">IfcElement </v>
      </c>
      <c r="P662" s="37" t="str">
        <f>_xlfn.CONCAT(D662," ")</f>
        <v xml:space="preserve">IfcBuiltElement </v>
      </c>
      <c r="Q662" s="65" t="str">
        <f>_xlfn.CONCAT(E662," ")</f>
        <v xml:space="preserve">IfcMember </v>
      </c>
      <c r="R662" s="63" t="str">
        <f>_xlfn.CONCAT(F662, )</f>
        <v>IfcMemberTypeEnum</v>
      </c>
      <c r="S662" s="63" t="str">
        <f>_xlfn.CONCAT(G662, )</f>
        <v>RAFTER</v>
      </c>
      <c r="T662" s="37" t="str">
        <f>_xlfn.CONCAT(SUBSTITUTE(N662, "null", " ")," ",SUBSTITUTE(O662, "null", " ")," ",SUBSTITUTE(P662, "null", " ")," ",SUBSTITUTE(Q662, "null", " ")," ", SUBSTITUTE(R662, "null", " ")," ", SUBSTITUTE(S662, "null", " "))</f>
        <v>Conceitos: Membros.Construtivos IfcElement  IfcBuiltElement  IfcMember  IfcMemberTypeEnum RAFTER</v>
      </c>
      <c r="U662" s="37" t="str">
        <f>_xlfn.CONCAT("Consultar  ",V662)</f>
        <v>Consultar  -</v>
      </c>
      <c r="V662" s="64" t="s">
        <v>27</v>
      </c>
      <c r="W662" s="64" t="s">
        <v>27</v>
      </c>
      <c r="X662" s="72" t="str">
        <f>_xlfn.CONCAT("IFC4X3ADD2-key_",A662)</f>
        <v>IFC4X3ADD2-key_694</v>
      </c>
    </row>
    <row r="663" spans="1:24" ht="7.8" customHeight="1" x14ac:dyDescent="0.15">
      <c r="A663" s="68">
        <v>695</v>
      </c>
      <c r="B663" s="69" t="s">
        <v>1092</v>
      </c>
      <c r="C663" s="69" t="s">
        <v>81</v>
      </c>
      <c r="D663" s="69" t="s">
        <v>107</v>
      </c>
      <c r="E663" s="70" t="s">
        <v>1093</v>
      </c>
      <c r="F663" s="70" t="s">
        <v>1094</v>
      </c>
      <c r="G663" s="70" t="s">
        <v>1103</v>
      </c>
      <c r="H663" s="42" t="s">
        <v>3</v>
      </c>
      <c r="I663" s="42" t="s">
        <v>3</v>
      </c>
      <c r="J663" s="41" t="s">
        <v>3</v>
      </c>
      <c r="K663" s="41" t="s">
        <v>3</v>
      </c>
      <c r="L663" s="41" t="s">
        <v>3</v>
      </c>
      <c r="M663" s="41" t="str">
        <f t="shared" si="10"/>
        <v>IfcMemberTypeEnum  some  STAY_CABLE</v>
      </c>
      <c r="N663" s="37" t="str">
        <f>_xlfn.CONCAT("Conceitos: ", B663)</f>
        <v>Conceitos: Membros.Construtivos</v>
      </c>
      <c r="O663" s="37" t="str">
        <f>_xlfn.CONCAT(C663," ")</f>
        <v xml:space="preserve">IfcElement </v>
      </c>
      <c r="P663" s="37" t="str">
        <f>_xlfn.CONCAT(D663," ")</f>
        <v xml:space="preserve">IfcBuiltElement </v>
      </c>
      <c r="Q663" s="65" t="str">
        <f>_xlfn.CONCAT(E663," ")</f>
        <v xml:space="preserve">IfcMember </v>
      </c>
      <c r="R663" s="63" t="str">
        <f>_xlfn.CONCAT(F663, )</f>
        <v>IfcMemberTypeEnum</v>
      </c>
      <c r="S663" s="63" t="str">
        <f>_xlfn.CONCAT(G663, )</f>
        <v>STAY_CABLE</v>
      </c>
      <c r="T663" s="37" t="str">
        <f>_xlfn.CONCAT(SUBSTITUTE(N663, "null", " ")," ",SUBSTITUTE(O663, "null", " ")," ",SUBSTITUTE(P663, "null", " ")," ",SUBSTITUTE(Q663, "null", " ")," ", SUBSTITUTE(R663, "null", " ")," ", SUBSTITUTE(S663, "null", " "))</f>
        <v>Conceitos: Membros.Construtivos IfcElement  IfcBuiltElement  IfcMember  IfcMemberTypeEnum STAY_CABLE</v>
      </c>
      <c r="U663" s="37" t="str">
        <f>_xlfn.CONCAT("Consultar  ",V663)</f>
        <v>Consultar  -</v>
      </c>
      <c r="V663" s="64" t="s">
        <v>27</v>
      </c>
      <c r="W663" s="64" t="s">
        <v>27</v>
      </c>
      <c r="X663" s="72" t="str">
        <f>_xlfn.CONCAT("IFC4X3ADD2-key_",A663)</f>
        <v>IFC4X3ADD2-key_695</v>
      </c>
    </row>
    <row r="664" spans="1:24" ht="7.8" customHeight="1" x14ac:dyDescent="0.15">
      <c r="A664" s="68">
        <v>696</v>
      </c>
      <c r="B664" s="69" t="s">
        <v>1092</v>
      </c>
      <c r="C664" s="69" t="s">
        <v>81</v>
      </c>
      <c r="D664" s="69" t="s">
        <v>107</v>
      </c>
      <c r="E664" s="70" t="s">
        <v>1093</v>
      </c>
      <c r="F664" s="70" t="s">
        <v>1094</v>
      </c>
      <c r="G664" s="70" t="s">
        <v>1104</v>
      </c>
      <c r="H664" s="42" t="s">
        <v>3</v>
      </c>
      <c r="I664" s="42" t="s">
        <v>3</v>
      </c>
      <c r="J664" s="41" t="s">
        <v>3</v>
      </c>
      <c r="K664" s="41" t="s">
        <v>3</v>
      </c>
      <c r="L664" s="41" t="s">
        <v>3</v>
      </c>
      <c r="M664" s="41" t="str">
        <f t="shared" si="10"/>
        <v>IfcMemberTypeEnum  some  STIFFENING_RIB</v>
      </c>
      <c r="N664" s="37" t="str">
        <f>_xlfn.CONCAT("Conceitos: ", B664)</f>
        <v>Conceitos: Membros.Construtivos</v>
      </c>
      <c r="O664" s="37" t="str">
        <f>_xlfn.CONCAT(C664," ")</f>
        <v xml:space="preserve">IfcElement </v>
      </c>
      <c r="P664" s="37" t="str">
        <f>_xlfn.CONCAT(D664," ")</f>
        <v xml:space="preserve">IfcBuiltElement </v>
      </c>
      <c r="Q664" s="65" t="str">
        <f>_xlfn.CONCAT(E664," ")</f>
        <v xml:space="preserve">IfcMember </v>
      </c>
      <c r="R664" s="63" t="str">
        <f>_xlfn.CONCAT(F664, )</f>
        <v>IfcMemberTypeEnum</v>
      </c>
      <c r="S664" s="63" t="str">
        <f>_xlfn.CONCAT(G664, )</f>
        <v>STIFFENING_RIB</v>
      </c>
      <c r="T664" s="37" t="str">
        <f>_xlfn.CONCAT(SUBSTITUTE(N664, "null", " ")," ",SUBSTITUTE(O664, "null", " ")," ",SUBSTITUTE(P664, "null", " ")," ",SUBSTITUTE(Q664, "null", " ")," ", SUBSTITUTE(R664, "null", " ")," ", SUBSTITUTE(S664, "null", " "))</f>
        <v>Conceitos: Membros.Construtivos IfcElement  IfcBuiltElement  IfcMember  IfcMemberTypeEnum STIFFENING_RIB</v>
      </c>
      <c r="U664" s="37" t="str">
        <f>_xlfn.CONCAT("Consultar  ",V664)</f>
        <v>Consultar  -</v>
      </c>
      <c r="V664" s="64" t="s">
        <v>27</v>
      </c>
      <c r="W664" s="64" t="s">
        <v>27</v>
      </c>
      <c r="X664" s="72" t="str">
        <f>_xlfn.CONCAT("IFC4X3ADD2-key_",A664)</f>
        <v>IFC4X3ADD2-key_696</v>
      </c>
    </row>
    <row r="665" spans="1:24" ht="7.8" customHeight="1" x14ac:dyDescent="0.15">
      <c r="A665" s="68">
        <v>697</v>
      </c>
      <c r="B665" s="69" t="s">
        <v>1092</v>
      </c>
      <c r="C665" s="69" t="s">
        <v>81</v>
      </c>
      <c r="D665" s="69" t="s">
        <v>107</v>
      </c>
      <c r="E665" s="70" t="s">
        <v>1093</v>
      </c>
      <c r="F665" s="70" t="s">
        <v>1094</v>
      </c>
      <c r="G665" s="70" t="s">
        <v>1105</v>
      </c>
      <c r="H665" s="42" t="s">
        <v>3</v>
      </c>
      <c r="I665" s="42" t="s">
        <v>3</v>
      </c>
      <c r="J665" s="41" t="s">
        <v>3</v>
      </c>
      <c r="K665" s="41" t="s">
        <v>3</v>
      </c>
      <c r="L665" s="41" t="s">
        <v>3</v>
      </c>
      <c r="M665" s="41" t="str">
        <f t="shared" si="10"/>
        <v>IfcMemberTypeEnum  some  STRINGER</v>
      </c>
      <c r="N665" s="37" t="str">
        <f>_xlfn.CONCAT("Conceitos: ", B665)</f>
        <v>Conceitos: Membros.Construtivos</v>
      </c>
      <c r="O665" s="37" t="str">
        <f>_xlfn.CONCAT(C665," ")</f>
        <v xml:space="preserve">IfcElement </v>
      </c>
      <c r="P665" s="37" t="str">
        <f>_xlfn.CONCAT(D665," ")</f>
        <v xml:space="preserve">IfcBuiltElement </v>
      </c>
      <c r="Q665" s="65" t="str">
        <f>_xlfn.CONCAT(E665," ")</f>
        <v xml:space="preserve">IfcMember </v>
      </c>
      <c r="R665" s="63" t="str">
        <f>_xlfn.CONCAT(F665, )</f>
        <v>IfcMemberTypeEnum</v>
      </c>
      <c r="S665" s="63" t="str">
        <f>_xlfn.CONCAT(G665, )</f>
        <v>STRINGER</v>
      </c>
      <c r="T665" s="37" t="str">
        <f>_xlfn.CONCAT(SUBSTITUTE(N665, "null", " ")," ",SUBSTITUTE(O665, "null", " ")," ",SUBSTITUTE(P665, "null", " ")," ",SUBSTITUTE(Q665, "null", " ")," ", SUBSTITUTE(R665, "null", " ")," ", SUBSTITUTE(S665, "null", " "))</f>
        <v>Conceitos: Membros.Construtivos IfcElement  IfcBuiltElement  IfcMember  IfcMemberTypeEnum STRINGER</v>
      </c>
      <c r="U665" s="37" t="str">
        <f>_xlfn.CONCAT("Consultar  ",V665)</f>
        <v>Consultar  -</v>
      </c>
      <c r="V665" s="64" t="s">
        <v>27</v>
      </c>
      <c r="W665" s="64" t="s">
        <v>27</v>
      </c>
      <c r="X665" s="72" t="str">
        <f>_xlfn.CONCAT("IFC4X3ADD2-key_",A665)</f>
        <v>IFC4X3ADD2-key_697</v>
      </c>
    </row>
    <row r="666" spans="1:24" ht="7.8" customHeight="1" x14ac:dyDescent="0.15">
      <c r="A666" s="68">
        <v>698</v>
      </c>
      <c r="B666" s="69" t="s">
        <v>1092</v>
      </c>
      <c r="C666" s="69" t="s">
        <v>81</v>
      </c>
      <c r="D666" s="69" t="s">
        <v>107</v>
      </c>
      <c r="E666" s="70" t="s">
        <v>1093</v>
      </c>
      <c r="F666" s="70" t="s">
        <v>1094</v>
      </c>
      <c r="G666" s="70" t="s">
        <v>1106</v>
      </c>
      <c r="H666" s="42" t="s">
        <v>3</v>
      </c>
      <c r="I666" s="42" t="s">
        <v>3</v>
      </c>
      <c r="J666" s="41" t="s">
        <v>3</v>
      </c>
      <c r="K666" s="41" t="s">
        <v>3</v>
      </c>
      <c r="L666" s="41" t="s">
        <v>3</v>
      </c>
      <c r="M666" s="41" t="str">
        <f t="shared" si="10"/>
        <v>IfcMemberTypeEnum  some  STRUCTURALCABLE</v>
      </c>
      <c r="N666" s="37" t="str">
        <f>_xlfn.CONCAT("Conceitos: ", B666)</f>
        <v>Conceitos: Membros.Construtivos</v>
      </c>
      <c r="O666" s="37" t="str">
        <f>_xlfn.CONCAT(C666," ")</f>
        <v xml:space="preserve">IfcElement </v>
      </c>
      <c r="P666" s="37" t="str">
        <f>_xlfn.CONCAT(D666," ")</f>
        <v xml:space="preserve">IfcBuiltElement </v>
      </c>
      <c r="Q666" s="65" t="str">
        <f>_xlfn.CONCAT(E666," ")</f>
        <v xml:space="preserve">IfcMember </v>
      </c>
      <c r="R666" s="63" t="str">
        <f>_xlfn.CONCAT(F666, )</f>
        <v>IfcMemberTypeEnum</v>
      </c>
      <c r="S666" s="63" t="str">
        <f>_xlfn.CONCAT(G666, )</f>
        <v>STRUCTURALCABLE</v>
      </c>
      <c r="T666" s="37" t="str">
        <f>_xlfn.CONCAT(SUBSTITUTE(N666, "null", " ")," ",SUBSTITUTE(O666, "null", " ")," ",SUBSTITUTE(P666, "null", " ")," ",SUBSTITUTE(Q666, "null", " ")," ", SUBSTITUTE(R666, "null", " ")," ", SUBSTITUTE(S666, "null", " "))</f>
        <v>Conceitos: Membros.Construtivos IfcElement  IfcBuiltElement  IfcMember  IfcMemberTypeEnum STRUCTURALCABLE</v>
      </c>
      <c r="U666" s="37" t="str">
        <f>_xlfn.CONCAT("Consultar  ",V666)</f>
        <v>Consultar  -</v>
      </c>
      <c r="V666" s="64" t="s">
        <v>27</v>
      </c>
      <c r="W666" s="64" t="s">
        <v>27</v>
      </c>
      <c r="X666" s="72" t="str">
        <f>_xlfn.CONCAT("IFC4X3ADD2-key_",A666)</f>
        <v>IFC4X3ADD2-key_698</v>
      </c>
    </row>
    <row r="667" spans="1:24" ht="7.8" customHeight="1" x14ac:dyDescent="0.15">
      <c r="A667" s="68">
        <v>699</v>
      </c>
      <c r="B667" s="69" t="s">
        <v>1092</v>
      </c>
      <c r="C667" s="69" t="s">
        <v>81</v>
      </c>
      <c r="D667" s="69" t="s">
        <v>107</v>
      </c>
      <c r="E667" s="70" t="s">
        <v>1093</v>
      </c>
      <c r="F667" s="70" t="s">
        <v>1094</v>
      </c>
      <c r="G667" s="70" t="s">
        <v>1107</v>
      </c>
      <c r="H667" s="42" t="s">
        <v>3</v>
      </c>
      <c r="I667" s="42" t="s">
        <v>3</v>
      </c>
      <c r="J667" s="41" t="s">
        <v>3</v>
      </c>
      <c r="K667" s="41" t="s">
        <v>3</v>
      </c>
      <c r="L667" s="41" t="s">
        <v>3</v>
      </c>
      <c r="M667" s="41" t="str">
        <f t="shared" si="10"/>
        <v>IfcMemberTypeEnum  some  STRUT</v>
      </c>
      <c r="N667" s="37" t="str">
        <f>_xlfn.CONCAT("Conceitos: ", B667)</f>
        <v>Conceitos: Membros.Construtivos</v>
      </c>
      <c r="O667" s="37" t="str">
        <f>_xlfn.CONCAT(C667," ")</f>
        <v xml:space="preserve">IfcElement </v>
      </c>
      <c r="P667" s="37" t="str">
        <f>_xlfn.CONCAT(D667," ")</f>
        <v xml:space="preserve">IfcBuiltElement </v>
      </c>
      <c r="Q667" s="65" t="str">
        <f>_xlfn.CONCAT(E667," ")</f>
        <v xml:space="preserve">IfcMember </v>
      </c>
      <c r="R667" s="63" t="str">
        <f>_xlfn.CONCAT(F667, )</f>
        <v>IfcMemberTypeEnum</v>
      </c>
      <c r="S667" s="63" t="str">
        <f>_xlfn.CONCAT(G667, )</f>
        <v>STRUT</v>
      </c>
      <c r="T667" s="37" t="str">
        <f>_xlfn.CONCAT(SUBSTITUTE(N667, "null", " ")," ",SUBSTITUTE(O667, "null", " ")," ",SUBSTITUTE(P667, "null", " ")," ",SUBSTITUTE(Q667, "null", " ")," ", SUBSTITUTE(R667, "null", " ")," ", SUBSTITUTE(S667, "null", " "))</f>
        <v>Conceitos: Membros.Construtivos IfcElement  IfcBuiltElement  IfcMember  IfcMemberTypeEnum STRUT</v>
      </c>
      <c r="U667" s="37" t="str">
        <f>_xlfn.CONCAT("Consultar  ",V667)</f>
        <v>Consultar  -</v>
      </c>
      <c r="V667" s="64" t="s">
        <v>27</v>
      </c>
      <c r="W667" s="64" t="s">
        <v>27</v>
      </c>
      <c r="X667" s="72" t="str">
        <f>_xlfn.CONCAT("IFC4X3ADD2-key_",A667)</f>
        <v>IFC4X3ADD2-key_699</v>
      </c>
    </row>
    <row r="668" spans="1:24" ht="7.8" customHeight="1" x14ac:dyDescent="0.15">
      <c r="A668" s="68">
        <v>700</v>
      </c>
      <c r="B668" s="69" t="s">
        <v>1092</v>
      </c>
      <c r="C668" s="69" t="s">
        <v>81</v>
      </c>
      <c r="D668" s="69" t="s">
        <v>107</v>
      </c>
      <c r="E668" s="70" t="s">
        <v>1093</v>
      </c>
      <c r="F668" s="70" t="s">
        <v>1094</v>
      </c>
      <c r="G668" s="70" t="s">
        <v>1108</v>
      </c>
      <c r="H668" s="42" t="s">
        <v>3</v>
      </c>
      <c r="I668" s="42" t="s">
        <v>3</v>
      </c>
      <c r="J668" s="41" t="s">
        <v>3</v>
      </c>
      <c r="K668" s="41" t="s">
        <v>3</v>
      </c>
      <c r="L668" s="41" t="s">
        <v>3</v>
      </c>
      <c r="M668" s="41" t="str">
        <f t="shared" si="10"/>
        <v>IfcMemberTypeEnum  some  STUD</v>
      </c>
      <c r="N668" s="37" t="str">
        <f>_xlfn.CONCAT("Conceitos: ", B668)</f>
        <v>Conceitos: Membros.Construtivos</v>
      </c>
      <c r="O668" s="37" t="str">
        <f>_xlfn.CONCAT(C668," ")</f>
        <v xml:space="preserve">IfcElement </v>
      </c>
      <c r="P668" s="37" t="str">
        <f>_xlfn.CONCAT(D668," ")</f>
        <v xml:space="preserve">IfcBuiltElement </v>
      </c>
      <c r="Q668" s="65" t="str">
        <f>_xlfn.CONCAT(E668," ")</f>
        <v xml:space="preserve">IfcMember </v>
      </c>
      <c r="R668" s="63" t="str">
        <f>_xlfn.CONCAT(F668, )</f>
        <v>IfcMemberTypeEnum</v>
      </c>
      <c r="S668" s="63" t="str">
        <f>_xlfn.CONCAT(G668, )</f>
        <v>STUD</v>
      </c>
      <c r="T668" s="37" t="str">
        <f>_xlfn.CONCAT(SUBSTITUTE(N668, "null", " ")," ",SUBSTITUTE(O668, "null", " ")," ",SUBSTITUTE(P668, "null", " ")," ",SUBSTITUTE(Q668, "null", " ")," ", SUBSTITUTE(R668, "null", " ")," ", SUBSTITUTE(S668, "null", " "))</f>
        <v>Conceitos: Membros.Construtivos IfcElement  IfcBuiltElement  IfcMember  IfcMemberTypeEnum STUD</v>
      </c>
      <c r="U668" s="37" t="str">
        <f>_xlfn.CONCAT("Consultar  ",V668)</f>
        <v>Consultar  -</v>
      </c>
      <c r="V668" s="64" t="s">
        <v>27</v>
      </c>
      <c r="W668" s="64" t="s">
        <v>27</v>
      </c>
      <c r="X668" s="72" t="str">
        <f>_xlfn.CONCAT("IFC4X3ADD2-key_",A668)</f>
        <v>IFC4X3ADD2-key_700</v>
      </c>
    </row>
    <row r="669" spans="1:24" ht="7.8" customHeight="1" x14ac:dyDescent="0.15">
      <c r="A669" s="68">
        <v>701</v>
      </c>
      <c r="B669" s="69" t="s">
        <v>1092</v>
      </c>
      <c r="C669" s="69" t="s">
        <v>81</v>
      </c>
      <c r="D669" s="69" t="s">
        <v>107</v>
      </c>
      <c r="E669" s="70" t="s">
        <v>1093</v>
      </c>
      <c r="F669" s="70" t="s">
        <v>1094</v>
      </c>
      <c r="G669" s="70" t="s">
        <v>1109</v>
      </c>
      <c r="H669" s="42" t="s">
        <v>3</v>
      </c>
      <c r="I669" s="42" t="s">
        <v>3</v>
      </c>
      <c r="J669" s="41" t="s">
        <v>3</v>
      </c>
      <c r="K669" s="41" t="s">
        <v>3</v>
      </c>
      <c r="L669" s="41" t="s">
        <v>3</v>
      </c>
      <c r="M669" s="41" t="str">
        <f t="shared" si="10"/>
        <v>IfcMemberTypeEnum  some  SUSPENDER</v>
      </c>
      <c r="N669" s="37" t="str">
        <f>_xlfn.CONCAT("Conceitos: ", B669)</f>
        <v>Conceitos: Membros.Construtivos</v>
      </c>
      <c r="O669" s="37" t="str">
        <f>_xlfn.CONCAT(C669," ")</f>
        <v xml:space="preserve">IfcElement </v>
      </c>
      <c r="P669" s="37" t="str">
        <f>_xlfn.CONCAT(D669," ")</f>
        <v xml:space="preserve">IfcBuiltElement </v>
      </c>
      <c r="Q669" s="65" t="str">
        <f>_xlfn.CONCAT(E669," ")</f>
        <v xml:space="preserve">IfcMember </v>
      </c>
      <c r="R669" s="63" t="str">
        <f>_xlfn.CONCAT(F669, )</f>
        <v>IfcMemberTypeEnum</v>
      </c>
      <c r="S669" s="63" t="str">
        <f>_xlfn.CONCAT(G669, )</f>
        <v>SUSPENDER</v>
      </c>
      <c r="T669" s="37" t="str">
        <f>_xlfn.CONCAT(SUBSTITUTE(N669, "null", " ")," ",SUBSTITUTE(O669, "null", " ")," ",SUBSTITUTE(P669, "null", " ")," ",SUBSTITUTE(Q669, "null", " ")," ", SUBSTITUTE(R669, "null", " ")," ", SUBSTITUTE(S669, "null", " "))</f>
        <v>Conceitos: Membros.Construtivos IfcElement  IfcBuiltElement  IfcMember  IfcMemberTypeEnum SUSPENDER</v>
      </c>
      <c r="U669" s="37" t="str">
        <f>_xlfn.CONCAT("Consultar  ",V669)</f>
        <v>Consultar  -</v>
      </c>
      <c r="V669" s="64" t="s">
        <v>27</v>
      </c>
      <c r="W669" s="64" t="s">
        <v>27</v>
      </c>
      <c r="X669" s="72" t="str">
        <f>_xlfn.CONCAT("IFC4X3ADD2-key_",A669)</f>
        <v>IFC4X3ADD2-key_701</v>
      </c>
    </row>
    <row r="670" spans="1:24" ht="7.8" customHeight="1" x14ac:dyDescent="0.15">
      <c r="A670" s="68">
        <v>702</v>
      </c>
      <c r="B670" s="69" t="s">
        <v>1092</v>
      </c>
      <c r="C670" s="69" t="s">
        <v>81</v>
      </c>
      <c r="D670" s="69" t="s">
        <v>107</v>
      </c>
      <c r="E670" s="70" t="s">
        <v>1093</v>
      </c>
      <c r="F670" s="70" t="s">
        <v>1094</v>
      </c>
      <c r="G670" s="70" t="s">
        <v>1110</v>
      </c>
      <c r="H670" s="42" t="s">
        <v>3</v>
      </c>
      <c r="I670" s="42" t="s">
        <v>3</v>
      </c>
      <c r="J670" s="41" t="s">
        <v>3</v>
      </c>
      <c r="K670" s="41" t="s">
        <v>3</v>
      </c>
      <c r="L670" s="41" t="s">
        <v>3</v>
      </c>
      <c r="M670" s="41" t="str">
        <f t="shared" si="10"/>
        <v>IfcMemberTypeEnum  some  SUSPENSION_CABLE</v>
      </c>
      <c r="N670" s="37" t="str">
        <f>_xlfn.CONCAT("Conceitos: ", B670)</f>
        <v>Conceitos: Membros.Construtivos</v>
      </c>
      <c r="O670" s="37" t="str">
        <f>_xlfn.CONCAT(C670," ")</f>
        <v xml:space="preserve">IfcElement </v>
      </c>
      <c r="P670" s="37" t="str">
        <f>_xlfn.CONCAT(D670," ")</f>
        <v xml:space="preserve">IfcBuiltElement </v>
      </c>
      <c r="Q670" s="65" t="str">
        <f>_xlfn.CONCAT(E670," ")</f>
        <v xml:space="preserve">IfcMember </v>
      </c>
      <c r="R670" s="63" t="str">
        <f>_xlfn.CONCAT(F670, )</f>
        <v>IfcMemberTypeEnum</v>
      </c>
      <c r="S670" s="63" t="str">
        <f>_xlfn.CONCAT(G670, )</f>
        <v>SUSPENSION_CABLE</v>
      </c>
      <c r="T670" s="37" t="str">
        <f>_xlfn.CONCAT(SUBSTITUTE(N670, "null", " ")," ",SUBSTITUTE(O670, "null", " ")," ",SUBSTITUTE(P670, "null", " ")," ",SUBSTITUTE(Q670, "null", " ")," ", SUBSTITUTE(R670, "null", " ")," ", SUBSTITUTE(S670, "null", " "))</f>
        <v>Conceitos: Membros.Construtivos IfcElement  IfcBuiltElement  IfcMember  IfcMemberTypeEnum SUSPENSION_CABLE</v>
      </c>
      <c r="U670" s="37" t="str">
        <f>_xlfn.CONCAT("Consultar  ",V670)</f>
        <v>Consultar  -</v>
      </c>
      <c r="V670" s="64" t="s">
        <v>27</v>
      </c>
      <c r="W670" s="64" t="s">
        <v>27</v>
      </c>
      <c r="X670" s="72" t="str">
        <f>_xlfn.CONCAT("IFC4X3ADD2-key_",A670)</f>
        <v>IFC4X3ADD2-key_702</v>
      </c>
    </row>
    <row r="671" spans="1:24" ht="7.8" customHeight="1" x14ac:dyDescent="0.15">
      <c r="A671" s="68">
        <v>703</v>
      </c>
      <c r="B671" s="69" t="s">
        <v>1092</v>
      </c>
      <c r="C671" s="69" t="s">
        <v>81</v>
      </c>
      <c r="D671" s="69" t="s">
        <v>107</v>
      </c>
      <c r="E671" s="70" t="s">
        <v>1093</v>
      </c>
      <c r="F671" s="70" t="s">
        <v>1094</v>
      </c>
      <c r="G671" s="70" t="s">
        <v>1111</v>
      </c>
      <c r="H671" s="42" t="s">
        <v>3</v>
      </c>
      <c r="I671" s="42" t="s">
        <v>3</v>
      </c>
      <c r="J671" s="41" t="s">
        <v>3</v>
      </c>
      <c r="K671" s="41" t="s">
        <v>3</v>
      </c>
      <c r="L671" s="41" t="s">
        <v>3</v>
      </c>
      <c r="M671" s="41" t="str">
        <f t="shared" si="10"/>
        <v>IfcMemberTypeEnum  some  TIEBAR</v>
      </c>
      <c r="N671" s="37" t="str">
        <f>_xlfn.CONCAT("Conceitos: ", B671)</f>
        <v>Conceitos: Membros.Construtivos</v>
      </c>
      <c r="O671" s="37" t="str">
        <f>_xlfn.CONCAT(C671," ")</f>
        <v xml:space="preserve">IfcElement </v>
      </c>
      <c r="P671" s="37" t="str">
        <f>_xlfn.CONCAT(D671," ")</f>
        <v xml:space="preserve">IfcBuiltElement </v>
      </c>
      <c r="Q671" s="65" t="str">
        <f>_xlfn.CONCAT(E671," ")</f>
        <v xml:space="preserve">IfcMember </v>
      </c>
      <c r="R671" s="63" t="str">
        <f>_xlfn.CONCAT(F671, )</f>
        <v>IfcMemberTypeEnum</v>
      </c>
      <c r="S671" s="63" t="str">
        <f>_xlfn.CONCAT(G671, )</f>
        <v>TIEBAR</v>
      </c>
      <c r="T671" s="37" t="str">
        <f>_xlfn.CONCAT(SUBSTITUTE(N671, "null", " ")," ",SUBSTITUTE(O671, "null", " ")," ",SUBSTITUTE(P671, "null", " ")," ",SUBSTITUTE(Q671, "null", " ")," ", SUBSTITUTE(R671, "null", " ")," ", SUBSTITUTE(S671, "null", " "))</f>
        <v>Conceitos: Membros.Construtivos IfcElement  IfcBuiltElement  IfcMember  IfcMemberTypeEnum TIEBAR</v>
      </c>
      <c r="U671" s="37" t="str">
        <f>_xlfn.CONCAT("Consultar  ",V671)</f>
        <v>Consultar  -</v>
      </c>
      <c r="V671" s="64" t="s">
        <v>27</v>
      </c>
      <c r="W671" s="64" t="s">
        <v>27</v>
      </c>
      <c r="X671" s="72" t="str">
        <f>_xlfn.CONCAT("IFC4X3ADD2-key_",A671)</f>
        <v>IFC4X3ADD2-key_703</v>
      </c>
    </row>
    <row r="672" spans="1:24" ht="7.8" customHeight="1" x14ac:dyDescent="0.15">
      <c r="A672" s="68">
        <v>704</v>
      </c>
      <c r="B672" s="69" t="s">
        <v>1112</v>
      </c>
      <c r="C672" s="69" t="s">
        <v>81</v>
      </c>
      <c r="D672" s="69" t="s">
        <v>107</v>
      </c>
      <c r="E672" s="70" t="s">
        <v>1113</v>
      </c>
      <c r="F672" s="70" t="s">
        <v>1114</v>
      </c>
      <c r="G672" s="70" t="s">
        <v>1115</v>
      </c>
      <c r="H672" s="42" t="s">
        <v>3</v>
      </c>
      <c r="I672" s="42" t="s">
        <v>3</v>
      </c>
      <c r="J672" s="41" t="s">
        <v>3</v>
      </c>
      <c r="K672" s="41" t="s">
        <v>3</v>
      </c>
      <c r="L672" s="41" t="s">
        <v>3</v>
      </c>
      <c r="M672" s="41" t="str">
        <f t="shared" si="10"/>
        <v>IfcMooringDeviceTypeEnum  some  BOLLARD</v>
      </c>
      <c r="N672" s="37" t="str">
        <f>_xlfn.CONCAT("Conceitos: ", B672)</f>
        <v>Conceitos: Amarrações</v>
      </c>
      <c r="O672" s="37" t="str">
        <f>_xlfn.CONCAT(C672," ")</f>
        <v xml:space="preserve">IfcElement </v>
      </c>
      <c r="P672" s="37" t="str">
        <f>_xlfn.CONCAT(D672," ")</f>
        <v xml:space="preserve">IfcBuiltElement </v>
      </c>
      <c r="Q672" s="65" t="str">
        <f>_xlfn.CONCAT(E672," ")</f>
        <v xml:space="preserve">IfcMooringDevice </v>
      </c>
      <c r="R672" s="63" t="str">
        <f>_xlfn.CONCAT(F672, )</f>
        <v>IfcMooringDeviceTypeEnum</v>
      </c>
      <c r="S672" s="63" t="str">
        <f>_xlfn.CONCAT(G672, )</f>
        <v>BOLLARD</v>
      </c>
      <c r="T672" s="37" t="str">
        <f>_xlfn.CONCAT(SUBSTITUTE(N672, "null", " ")," ",SUBSTITUTE(O672, "null", " ")," ",SUBSTITUTE(P672, "null", " ")," ",SUBSTITUTE(Q672, "null", " ")," ", SUBSTITUTE(R672, "null", " ")," ", SUBSTITUTE(S672, "null", " "))</f>
        <v>Conceitos: Amarrações IfcElement  IfcBuiltElement  IfcMooringDevice  IfcMooringDeviceTypeEnum BOLLARD</v>
      </c>
      <c r="U672" s="37" t="str">
        <f>_xlfn.CONCAT("Consultar  ",V672)</f>
        <v>Consultar  -</v>
      </c>
      <c r="V672" s="64" t="s">
        <v>27</v>
      </c>
      <c r="W672" s="64" t="s">
        <v>27</v>
      </c>
      <c r="X672" s="72" t="str">
        <f>_xlfn.CONCAT("IFC4X3ADD2-key_",A672)</f>
        <v>IFC4X3ADD2-key_704</v>
      </c>
    </row>
    <row r="673" spans="1:24" ht="7.8" customHeight="1" x14ac:dyDescent="0.15">
      <c r="A673" s="68">
        <v>705</v>
      </c>
      <c r="B673" s="69" t="s">
        <v>1112</v>
      </c>
      <c r="C673" s="69" t="s">
        <v>81</v>
      </c>
      <c r="D673" s="69" t="s">
        <v>107</v>
      </c>
      <c r="E673" s="70" t="s">
        <v>1113</v>
      </c>
      <c r="F673" s="70" t="s">
        <v>1114</v>
      </c>
      <c r="G673" s="70" t="s">
        <v>1116</v>
      </c>
      <c r="H673" s="42" t="s">
        <v>3</v>
      </c>
      <c r="I673" s="42" t="s">
        <v>3</v>
      </c>
      <c r="J673" s="41" t="s">
        <v>3</v>
      </c>
      <c r="K673" s="41" t="s">
        <v>3</v>
      </c>
      <c r="L673" s="41" t="s">
        <v>3</v>
      </c>
      <c r="M673" s="41" t="str">
        <f t="shared" si="10"/>
        <v>IfcMooringDeviceTypeEnum  some  LINETENSIONER</v>
      </c>
      <c r="N673" s="37" t="str">
        <f>_xlfn.CONCAT("Conceitos: ", B673)</f>
        <v>Conceitos: Amarrações</v>
      </c>
      <c r="O673" s="37" t="str">
        <f>_xlfn.CONCAT(C673," ")</f>
        <v xml:space="preserve">IfcElement </v>
      </c>
      <c r="P673" s="37" t="str">
        <f>_xlfn.CONCAT(D673," ")</f>
        <v xml:space="preserve">IfcBuiltElement </v>
      </c>
      <c r="Q673" s="65" t="str">
        <f>_xlfn.CONCAT(E673," ")</f>
        <v xml:space="preserve">IfcMooringDevice </v>
      </c>
      <c r="R673" s="63" t="str">
        <f>_xlfn.CONCAT(F673, )</f>
        <v>IfcMooringDeviceTypeEnum</v>
      </c>
      <c r="S673" s="63" t="str">
        <f>_xlfn.CONCAT(G673, )</f>
        <v>LINETENSIONER</v>
      </c>
      <c r="T673" s="37" t="str">
        <f>_xlfn.CONCAT(SUBSTITUTE(N673, "null", " ")," ",SUBSTITUTE(O673, "null", " ")," ",SUBSTITUTE(P673, "null", " ")," ",SUBSTITUTE(Q673, "null", " ")," ", SUBSTITUTE(R673, "null", " ")," ", SUBSTITUTE(S673, "null", " "))</f>
        <v>Conceitos: Amarrações IfcElement  IfcBuiltElement  IfcMooringDevice  IfcMooringDeviceTypeEnum LINETENSIONER</v>
      </c>
      <c r="U673" s="37" t="str">
        <f>_xlfn.CONCAT("Consultar  ",V673)</f>
        <v>Consultar  -</v>
      </c>
      <c r="V673" s="64" t="s">
        <v>27</v>
      </c>
      <c r="W673" s="64" t="s">
        <v>27</v>
      </c>
      <c r="X673" s="72" t="str">
        <f>_xlfn.CONCAT("IFC4X3ADD2-key_",A673)</f>
        <v>IFC4X3ADD2-key_705</v>
      </c>
    </row>
    <row r="674" spans="1:24" ht="7.8" customHeight="1" x14ac:dyDescent="0.15">
      <c r="A674" s="68">
        <v>706</v>
      </c>
      <c r="B674" s="69" t="s">
        <v>1112</v>
      </c>
      <c r="C674" s="69" t="s">
        <v>81</v>
      </c>
      <c r="D674" s="69" t="s">
        <v>107</v>
      </c>
      <c r="E674" s="70" t="s">
        <v>1113</v>
      </c>
      <c r="F674" s="70" t="s">
        <v>1114</v>
      </c>
      <c r="G674" s="70" t="s">
        <v>1117</v>
      </c>
      <c r="H674" s="42" t="s">
        <v>3</v>
      </c>
      <c r="I674" s="42" t="s">
        <v>3</v>
      </c>
      <c r="J674" s="41" t="s">
        <v>3</v>
      </c>
      <c r="K674" s="41" t="s">
        <v>3</v>
      </c>
      <c r="L674" s="41" t="s">
        <v>3</v>
      </c>
      <c r="M674" s="41" t="str">
        <f t="shared" si="10"/>
        <v>IfcMooringDeviceTypeEnum  some  MAGNETICDEVICE</v>
      </c>
      <c r="N674" s="37" t="str">
        <f>_xlfn.CONCAT("Conceitos: ", B674)</f>
        <v>Conceitos: Amarrações</v>
      </c>
      <c r="O674" s="37" t="str">
        <f>_xlfn.CONCAT(C674," ")</f>
        <v xml:space="preserve">IfcElement </v>
      </c>
      <c r="P674" s="37" t="str">
        <f>_xlfn.CONCAT(D674," ")</f>
        <v xml:space="preserve">IfcBuiltElement </v>
      </c>
      <c r="Q674" s="65" t="str">
        <f>_xlfn.CONCAT(E674," ")</f>
        <v xml:space="preserve">IfcMooringDevice </v>
      </c>
      <c r="R674" s="63" t="str">
        <f>_xlfn.CONCAT(F674, )</f>
        <v>IfcMooringDeviceTypeEnum</v>
      </c>
      <c r="S674" s="63" t="str">
        <f>_xlfn.CONCAT(G674, )</f>
        <v>MAGNETICDEVICE</v>
      </c>
      <c r="T674" s="37" t="str">
        <f>_xlfn.CONCAT(SUBSTITUTE(N674, "null", " ")," ",SUBSTITUTE(O674, "null", " ")," ",SUBSTITUTE(P674, "null", " ")," ",SUBSTITUTE(Q674, "null", " ")," ", SUBSTITUTE(R674, "null", " ")," ", SUBSTITUTE(S674, "null", " "))</f>
        <v>Conceitos: Amarrações IfcElement  IfcBuiltElement  IfcMooringDevice  IfcMooringDeviceTypeEnum MAGNETICDEVICE</v>
      </c>
      <c r="U674" s="37" t="str">
        <f>_xlfn.CONCAT("Consultar  ",V674)</f>
        <v>Consultar  -</v>
      </c>
      <c r="V674" s="64" t="s">
        <v>27</v>
      </c>
      <c r="W674" s="64" t="s">
        <v>27</v>
      </c>
      <c r="X674" s="72" t="str">
        <f>_xlfn.CONCAT("IFC4X3ADD2-key_",A674)</f>
        <v>IFC4X3ADD2-key_706</v>
      </c>
    </row>
    <row r="675" spans="1:24" ht="7.8" customHeight="1" x14ac:dyDescent="0.15">
      <c r="A675" s="68">
        <v>707</v>
      </c>
      <c r="B675" s="69" t="s">
        <v>1112</v>
      </c>
      <c r="C675" s="69" t="s">
        <v>81</v>
      </c>
      <c r="D675" s="69" t="s">
        <v>107</v>
      </c>
      <c r="E675" s="70" t="s">
        <v>1113</v>
      </c>
      <c r="F675" s="70" t="s">
        <v>1114</v>
      </c>
      <c r="G675" s="70" t="s">
        <v>1118</v>
      </c>
      <c r="H675" s="42" t="s">
        <v>3</v>
      </c>
      <c r="I675" s="42" t="s">
        <v>3</v>
      </c>
      <c r="J675" s="41" t="s">
        <v>3</v>
      </c>
      <c r="K675" s="41" t="s">
        <v>3</v>
      </c>
      <c r="L675" s="41" t="s">
        <v>3</v>
      </c>
      <c r="M675" s="41" t="str">
        <f t="shared" si="10"/>
        <v>IfcMooringDeviceTypeEnum  some  MOORINGHOOKS</v>
      </c>
      <c r="N675" s="37" t="str">
        <f>_xlfn.CONCAT("Conceitos: ", B675)</f>
        <v>Conceitos: Amarrações</v>
      </c>
      <c r="O675" s="37" t="str">
        <f>_xlfn.CONCAT(C675," ")</f>
        <v xml:space="preserve">IfcElement </v>
      </c>
      <c r="P675" s="37" t="str">
        <f>_xlfn.CONCAT(D675," ")</f>
        <v xml:space="preserve">IfcBuiltElement </v>
      </c>
      <c r="Q675" s="65" t="str">
        <f>_xlfn.CONCAT(E675," ")</f>
        <v xml:space="preserve">IfcMooringDevice </v>
      </c>
      <c r="R675" s="63" t="str">
        <f>_xlfn.CONCAT(F675, )</f>
        <v>IfcMooringDeviceTypeEnum</v>
      </c>
      <c r="S675" s="63" t="str">
        <f>_xlfn.CONCAT(G675, )</f>
        <v>MOORINGHOOKS</v>
      </c>
      <c r="T675" s="37" t="str">
        <f>_xlfn.CONCAT(SUBSTITUTE(N675, "null", " ")," ",SUBSTITUTE(O675, "null", " ")," ",SUBSTITUTE(P675, "null", " ")," ",SUBSTITUTE(Q675, "null", " ")," ", SUBSTITUTE(R675, "null", " ")," ", SUBSTITUTE(S675, "null", " "))</f>
        <v>Conceitos: Amarrações IfcElement  IfcBuiltElement  IfcMooringDevice  IfcMooringDeviceTypeEnum MOORINGHOOKS</v>
      </c>
      <c r="U675" s="37" t="str">
        <f>_xlfn.CONCAT("Consultar  ",V675)</f>
        <v>Consultar  -</v>
      </c>
      <c r="V675" s="64" t="s">
        <v>27</v>
      </c>
      <c r="W675" s="64" t="s">
        <v>27</v>
      </c>
      <c r="X675" s="72" t="str">
        <f>_xlfn.CONCAT("IFC4X3ADD2-key_",A675)</f>
        <v>IFC4X3ADD2-key_707</v>
      </c>
    </row>
    <row r="676" spans="1:24" ht="7.8" customHeight="1" x14ac:dyDescent="0.15">
      <c r="A676" s="68">
        <v>708</v>
      </c>
      <c r="B676" s="69" t="s">
        <v>1112</v>
      </c>
      <c r="C676" s="69" t="s">
        <v>81</v>
      </c>
      <c r="D676" s="69" t="s">
        <v>107</v>
      </c>
      <c r="E676" s="70" t="s">
        <v>1113</v>
      </c>
      <c r="F676" s="70" t="s">
        <v>1114</v>
      </c>
      <c r="G676" s="70" t="s">
        <v>1119</v>
      </c>
      <c r="H676" s="42" t="s">
        <v>3</v>
      </c>
      <c r="I676" s="42" t="s">
        <v>3</v>
      </c>
      <c r="J676" s="41" t="s">
        <v>3</v>
      </c>
      <c r="K676" s="41" t="s">
        <v>3</v>
      </c>
      <c r="L676" s="41" t="s">
        <v>3</v>
      </c>
      <c r="M676" s="41" t="str">
        <f t="shared" si="10"/>
        <v>IfcMooringDeviceTypeEnum  some  VACUUMDEVICE</v>
      </c>
      <c r="N676" s="37" t="str">
        <f>_xlfn.CONCAT("Conceitos: ", B676)</f>
        <v>Conceitos: Amarrações</v>
      </c>
      <c r="O676" s="37" t="str">
        <f>_xlfn.CONCAT(C676," ")</f>
        <v xml:space="preserve">IfcElement </v>
      </c>
      <c r="P676" s="37" t="str">
        <f>_xlfn.CONCAT(D676," ")</f>
        <v xml:space="preserve">IfcBuiltElement </v>
      </c>
      <c r="Q676" s="65" t="str">
        <f>_xlfn.CONCAT(E676," ")</f>
        <v xml:space="preserve">IfcMooringDevice </v>
      </c>
      <c r="R676" s="63" t="str">
        <f>_xlfn.CONCAT(F676, )</f>
        <v>IfcMooringDeviceTypeEnum</v>
      </c>
      <c r="S676" s="63" t="str">
        <f>_xlfn.CONCAT(G676, )</f>
        <v>VACUUMDEVICE</v>
      </c>
      <c r="T676" s="37" t="str">
        <f>_xlfn.CONCAT(SUBSTITUTE(N676, "null", " ")," ",SUBSTITUTE(O676, "null", " ")," ",SUBSTITUTE(P676, "null", " ")," ",SUBSTITUTE(Q676, "null", " ")," ", SUBSTITUTE(R676, "null", " ")," ", SUBSTITUTE(S676, "null", " "))</f>
        <v>Conceitos: Amarrações IfcElement  IfcBuiltElement  IfcMooringDevice  IfcMooringDeviceTypeEnum VACUUMDEVICE</v>
      </c>
      <c r="U676" s="37" t="str">
        <f>_xlfn.CONCAT("Consultar  ",V676)</f>
        <v>Consultar  -</v>
      </c>
      <c r="V676" s="64" t="s">
        <v>27</v>
      </c>
      <c r="W676" s="64" t="s">
        <v>27</v>
      </c>
      <c r="X676" s="72" t="str">
        <f>_xlfn.CONCAT("IFC4X3ADD2-key_",A676)</f>
        <v>IFC4X3ADD2-key_708</v>
      </c>
    </row>
    <row r="677" spans="1:24" ht="7.8" customHeight="1" x14ac:dyDescent="0.15">
      <c r="A677" s="68">
        <v>709</v>
      </c>
      <c r="B677" s="69" t="s">
        <v>1120</v>
      </c>
      <c r="C677" s="69" t="s">
        <v>81</v>
      </c>
      <c r="D677" s="69" t="s">
        <v>107</v>
      </c>
      <c r="E677" s="70" t="s">
        <v>1121</v>
      </c>
      <c r="F677" s="70" t="s">
        <v>1122</v>
      </c>
      <c r="G677" s="70" t="s">
        <v>1123</v>
      </c>
      <c r="H677" s="42" t="s">
        <v>3</v>
      </c>
      <c r="I677" s="42" t="s">
        <v>3</v>
      </c>
      <c r="J677" s="41" t="s">
        <v>3</v>
      </c>
      <c r="K677" s="41" t="s">
        <v>3</v>
      </c>
      <c r="L677" s="41" t="s">
        <v>3</v>
      </c>
      <c r="M677" s="41" t="str">
        <f t="shared" si="10"/>
        <v>IfcNavigationElementTypeEnum  some  BEACON</v>
      </c>
      <c r="N677" s="37" t="str">
        <f>_xlfn.CONCAT("Conceitos: ", B677)</f>
        <v>Conceitos: Comunicação.Orientadores</v>
      </c>
      <c r="O677" s="37" t="str">
        <f>_xlfn.CONCAT(C677," ")</f>
        <v xml:space="preserve">IfcElement </v>
      </c>
      <c r="P677" s="37" t="str">
        <f>_xlfn.CONCAT(D677," ")</f>
        <v xml:space="preserve">IfcBuiltElement </v>
      </c>
      <c r="Q677" s="65" t="str">
        <f>_xlfn.CONCAT(E677," ")</f>
        <v xml:space="preserve">IfcNavigationElement </v>
      </c>
      <c r="R677" s="63" t="str">
        <f>_xlfn.CONCAT(F677, )</f>
        <v>IfcNavigationElementTypeEnum</v>
      </c>
      <c r="S677" s="63" t="str">
        <f>_xlfn.CONCAT(G677, )</f>
        <v>BEACON</v>
      </c>
      <c r="T677" s="37" t="str">
        <f>_xlfn.CONCAT(SUBSTITUTE(N677, "null", " ")," ",SUBSTITUTE(O677, "null", " ")," ",SUBSTITUTE(P677, "null", " ")," ",SUBSTITUTE(Q677, "null", " ")," ", SUBSTITUTE(R677, "null", " ")," ", SUBSTITUTE(S677, "null", " "))</f>
        <v>Conceitos: Comunicação.Orientadores IfcElement  IfcBuiltElement  IfcNavigationElement  IfcNavigationElementTypeEnum BEACON</v>
      </c>
      <c r="U677" s="37" t="str">
        <f>_xlfn.CONCAT("Consultar  ",V677)</f>
        <v>Consultar  -</v>
      </c>
      <c r="V677" s="64" t="s">
        <v>27</v>
      </c>
      <c r="W677" s="64" t="s">
        <v>27</v>
      </c>
      <c r="X677" s="72" t="str">
        <f>_xlfn.CONCAT("IFC4X3ADD2-key_",A677)</f>
        <v>IFC4X3ADD2-key_709</v>
      </c>
    </row>
    <row r="678" spans="1:24" ht="7.8" customHeight="1" x14ac:dyDescent="0.15">
      <c r="A678" s="68">
        <v>710</v>
      </c>
      <c r="B678" s="69" t="s">
        <v>1120</v>
      </c>
      <c r="C678" s="69" t="s">
        <v>81</v>
      </c>
      <c r="D678" s="69" t="s">
        <v>107</v>
      </c>
      <c r="E678" s="70" t="s">
        <v>1121</v>
      </c>
      <c r="F678" s="70" t="s">
        <v>1122</v>
      </c>
      <c r="G678" s="70" t="s">
        <v>1124</v>
      </c>
      <c r="H678" s="42" t="s">
        <v>3</v>
      </c>
      <c r="I678" s="42" t="s">
        <v>3</v>
      </c>
      <c r="J678" s="41" t="s">
        <v>3</v>
      </c>
      <c r="K678" s="41" t="s">
        <v>3</v>
      </c>
      <c r="L678" s="41" t="s">
        <v>3</v>
      </c>
      <c r="M678" s="41" t="str">
        <f t="shared" si="10"/>
        <v>IfcNavigationElementTypeEnum  some  BUOY</v>
      </c>
      <c r="N678" s="37" t="str">
        <f>_xlfn.CONCAT("Conceitos: ", B678)</f>
        <v>Conceitos: Comunicação.Orientadores</v>
      </c>
      <c r="O678" s="37" t="str">
        <f>_xlfn.CONCAT(C678," ")</f>
        <v xml:space="preserve">IfcElement </v>
      </c>
      <c r="P678" s="37" t="str">
        <f>_xlfn.CONCAT(D678," ")</f>
        <v xml:space="preserve">IfcBuiltElement </v>
      </c>
      <c r="Q678" s="65" t="str">
        <f>_xlfn.CONCAT(E678," ")</f>
        <v xml:space="preserve">IfcNavigationElement </v>
      </c>
      <c r="R678" s="63" t="str">
        <f>_xlfn.CONCAT(F678, )</f>
        <v>IfcNavigationElementTypeEnum</v>
      </c>
      <c r="S678" s="63" t="str">
        <f>_xlfn.CONCAT(G678, )</f>
        <v>BUOY</v>
      </c>
      <c r="T678" s="37" t="str">
        <f>_xlfn.CONCAT(SUBSTITUTE(N678, "null", " ")," ",SUBSTITUTE(O678, "null", " ")," ",SUBSTITUTE(P678, "null", " ")," ",SUBSTITUTE(Q678, "null", " ")," ", SUBSTITUTE(R678, "null", " ")," ", SUBSTITUTE(S678, "null", " "))</f>
        <v>Conceitos: Comunicação.Orientadores IfcElement  IfcBuiltElement  IfcNavigationElement  IfcNavigationElementTypeEnum BUOY</v>
      </c>
      <c r="U678" s="37" t="str">
        <f>_xlfn.CONCAT("Consultar  ",V678)</f>
        <v>Consultar  -</v>
      </c>
      <c r="V678" s="64" t="s">
        <v>27</v>
      </c>
      <c r="W678" s="64" t="s">
        <v>27</v>
      </c>
      <c r="X678" s="72" t="str">
        <f>_xlfn.CONCAT("IFC4X3ADD2-key_",A678)</f>
        <v>IFC4X3ADD2-key_710</v>
      </c>
    </row>
    <row r="679" spans="1:24" ht="7.8" customHeight="1" x14ac:dyDescent="0.15">
      <c r="A679" s="68">
        <v>711</v>
      </c>
      <c r="B679" s="69" t="s">
        <v>1125</v>
      </c>
      <c r="C679" s="69" t="s">
        <v>81</v>
      </c>
      <c r="D679" s="69" t="s">
        <v>204</v>
      </c>
      <c r="E679" s="70" t="s">
        <v>1126</v>
      </c>
      <c r="F679" s="70" t="s">
        <v>1127</v>
      </c>
      <c r="G679" s="70" t="s">
        <v>1128</v>
      </c>
      <c r="H679" s="42" t="s">
        <v>3</v>
      </c>
      <c r="I679" s="42" t="s">
        <v>3</v>
      </c>
      <c r="J679" s="41" t="s">
        <v>3</v>
      </c>
      <c r="K679" s="41" t="s">
        <v>3</v>
      </c>
      <c r="L679" s="41" t="s">
        <v>3</v>
      </c>
      <c r="M679" s="41" t="str">
        <f t="shared" si="10"/>
        <v>IfcSignTypeEnum  some  MARKER</v>
      </c>
      <c r="N679" s="37" t="str">
        <f>_xlfn.CONCAT("Conceitos: ", B679)</f>
        <v>Conceitos: Comunicação.Visual</v>
      </c>
      <c r="O679" s="37" t="str">
        <f>_xlfn.CONCAT(C679," ")</f>
        <v xml:space="preserve">IfcElement </v>
      </c>
      <c r="P679" s="37" t="str">
        <f>_xlfn.CONCAT(D679," ")</f>
        <v xml:space="preserve">IfcElementComponent </v>
      </c>
      <c r="Q679" s="65" t="str">
        <f>_xlfn.CONCAT(E679," ")</f>
        <v xml:space="preserve">IfcSign </v>
      </c>
      <c r="R679" s="63" t="str">
        <f>_xlfn.CONCAT(F679, )</f>
        <v>IfcSignTypeEnum</v>
      </c>
      <c r="S679" s="63" t="str">
        <f>_xlfn.CONCAT(G679, )</f>
        <v>MARKER</v>
      </c>
      <c r="T679" s="37" t="str">
        <f>_xlfn.CONCAT(SUBSTITUTE(N679, "null", " ")," ",SUBSTITUTE(O679, "null", " ")," ",SUBSTITUTE(P679, "null", " ")," ",SUBSTITUTE(Q679, "null", " ")," ", SUBSTITUTE(R679, "null", " ")," ", SUBSTITUTE(S679, "null", " "))</f>
        <v>Conceitos: Comunicação.Visual IfcElement  IfcElementComponent  IfcSign  IfcSignTypeEnum MARKER</v>
      </c>
      <c r="U679" s="37" t="str">
        <f>_xlfn.CONCAT("Consultar  ",V679)</f>
        <v>Consultar  -</v>
      </c>
      <c r="V679" s="64" t="s">
        <v>27</v>
      </c>
      <c r="W679" s="64" t="s">
        <v>27</v>
      </c>
      <c r="X679" s="72" t="str">
        <f>_xlfn.CONCAT("IFC4X3ADD2-key_",A679)</f>
        <v>IFC4X3ADD2-key_711</v>
      </c>
    </row>
    <row r="680" spans="1:24" ht="7.8" customHeight="1" x14ac:dyDescent="0.15">
      <c r="A680" s="68">
        <v>712</v>
      </c>
      <c r="B680" s="69" t="s">
        <v>1125</v>
      </c>
      <c r="C680" s="69" t="s">
        <v>81</v>
      </c>
      <c r="D680" s="69" t="s">
        <v>204</v>
      </c>
      <c r="E680" s="70" t="s">
        <v>1126</v>
      </c>
      <c r="F680" s="70" t="s">
        <v>1127</v>
      </c>
      <c r="G680" s="70" t="s">
        <v>1129</v>
      </c>
      <c r="H680" s="42" t="s">
        <v>3</v>
      </c>
      <c r="I680" s="42" t="s">
        <v>3</v>
      </c>
      <c r="J680" s="41" t="s">
        <v>3</v>
      </c>
      <c r="K680" s="41" t="s">
        <v>3</v>
      </c>
      <c r="L680" s="41" t="s">
        <v>3</v>
      </c>
      <c r="M680" s="41" t="str">
        <f t="shared" si="10"/>
        <v>IfcSignTypeEnum  some  PICTORAL</v>
      </c>
      <c r="N680" s="37" t="str">
        <f>_xlfn.CONCAT("Conceitos: ", B680)</f>
        <v>Conceitos: Comunicação.Visual</v>
      </c>
      <c r="O680" s="37" t="str">
        <f>_xlfn.CONCAT(C680," ")</f>
        <v xml:space="preserve">IfcElement </v>
      </c>
      <c r="P680" s="37" t="str">
        <f>_xlfn.CONCAT(D680," ")</f>
        <v xml:space="preserve">IfcElementComponent </v>
      </c>
      <c r="Q680" s="65" t="str">
        <f>_xlfn.CONCAT(E680," ")</f>
        <v xml:space="preserve">IfcSign </v>
      </c>
      <c r="R680" s="63" t="str">
        <f>_xlfn.CONCAT(F680, )</f>
        <v>IfcSignTypeEnum</v>
      </c>
      <c r="S680" s="63" t="str">
        <f>_xlfn.CONCAT(G680, )</f>
        <v>PICTORAL</v>
      </c>
      <c r="T680" s="37" t="str">
        <f>_xlfn.CONCAT(SUBSTITUTE(N680, "null", " ")," ",SUBSTITUTE(O680, "null", " ")," ",SUBSTITUTE(P680, "null", " ")," ",SUBSTITUTE(Q680, "null", " ")," ", SUBSTITUTE(R680, "null", " ")," ", SUBSTITUTE(S680, "null", " "))</f>
        <v>Conceitos: Comunicação.Visual IfcElement  IfcElementComponent  IfcSign  IfcSignTypeEnum PICTORAL</v>
      </c>
      <c r="U680" s="37" t="str">
        <f>_xlfn.CONCAT("Consultar  ",V680)</f>
        <v>Consultar  -</v>
      </c>
      <c r="V680" s="64" t="s">
        <v>27</v>
      </c>
      <c r="W680" s="64" t="s">
        <v>27</v>
      </c>
      <c r="X680" s="72" t="str">
        <f>_xlfn.CONCAT("IFC4X3ADD2-key_",A680)</f>
        <v>IFC4X3ADD2-key_712</v>
      </c>
    </row>
    <row r="681" spans="1:24" ht="7.8" customHeight="1" x14ac:dyDescent="0.15">
      <c r="A681" s="68">
        <v>716</v>
      </c>
      <c r="B681" s="69" t="s">
        <v>1136</v>
      </c>
      <c r="C681" s="69" t="s">
        <v>81</v>
      </c>
      <c r="D681" s="69" t="s">
        <v>107</v>
      </c>
      <c r="E681" s="70" t="s">
        <v>1137</v>
      </c>
      <c r="F681" s="70" t="s">
        <v>1138</v>
      </c>
      <c r="G681" s="70" t="s">
        <v>1139</v>
      </c>
      <c r="H681" s="42" t="s">
        <v>3</v>
      </c>
      <c r="I681" s="42" t="s">
        <v>3</v>
      </c>
      <c r="J681" s="41" t="s">
        <v>3</v>
      </c>
      <c r="K681" s="41" t="s">
        <v>3</v>
      </c>
      <c r="L681" s="41" t="s">
        <v>3</v>
      </c>
      <c r="M681" s="41" t="str">
        <f t="shared" si="10"/>
        <v>IfcPavementTypeEnum  some  FLEXIBLE</v>
      </c>
      <c r="N681" s="37" t="str">
        <f>_xlfn.CONCAT("Conceitos: ", B681)</f>
        <v>Conceitos: Pavimentos</v>
      </c>
      <c r="O681" s="37" t="str">
        <f>_xlfn.CONCAT(C681," ")</f>
        <v xml:space="preserve">IfcElement </v>
      </c>
      <c r="P681" s="37" t="str">
        <f>_xlfn.CONCAT(D681," ")</f>
        <v xml:space="preserve">IfcBuiltElement </v>
      </c>
      <c r="Q681" s="65" t="str">
        <f>_xlfn.CONCAT(E681," ")</f>
        <v xml:space="preserve">IfcPavement </v>
      </c>
      <c r="R681" s="63" t="str">
        <f>_xlfn.CONCAT(F681, )</f>
        <v>IfcPavementTypeEnum</v>
      </c>
      <c r="S681" s="63" t="str">
        <f>_xlfn.CONCAT(G681, )</f>
        <v>FLEXIBLE</v>
      </c>
      <c r="T681" s="37" t="str">
        <f>_xlfn.CONCAT(SUBSTITUTE(N681, "null", " ")," ",SUBSTITUTE(O681, "null", " ")," ",SUBSTITUTE(P681, "null", " ")," ",SUBSTITUTE(Q681, "null", " ")," ", SUBSTITUTE(R681, "null", " ")," ", SUBSTITUTE(S681, "null", " "))</f>
        <v>Conceitos: Pavimentos IfcElement  IfcBuiltElement  IfcPavement  IfcPavementTypeEnum FLEXIBLE</v>
      </c>
      <c r="U681" s="37" t="str">
        <f>_xlfn.CONCAT("Consultar  ",V681)</f>
        <v>Consultar  -</v>
      </c>
      <c r="V681" s="64" t="s">
        <v>27</v>
      </c>
      <c r="W681" s="64" t="s">
        <v>27</v>
      </c>
      <c r="X681" s="72" t="str">
        <f>_xlfn.CONCAT("IFC4X3ADD2-key_",A681)</f>
        <v>IFC4X3ADD2-key_716</v>
      </c>
    </row>
    <row r="682" spans="1:24" ht="7.8" customHeight="1" x14ac:dyDescent="0.15">
      <c r="A682" s="68">
        <v>717</v>
      </c>
      <c r="B682" s="69" t="s">
        <v>1136</v>
      </c>
      <c r="C682" s="69" t="s">
        <v>81</v>
      </c>
      <c r="D682" s="69" t="s">
        <v>107</v>
      </c>
      <c r="E682" s="70" t="s">
        <v>1137</v>
      </c>
      <c r="F682" s="70" t="s">
        <v>1138</v>
      </c>
      <c r="G682" s="70" t="s">
        <v>1140</v>
      </c>
      <c r="H682" s="42" t="s">
        <v>3</v>
      </c>
      <c r="I682" s="42" t="s">
        <v>3</v>
      </c>
      <c r="J682" s="41" t="s">
        <v>3</v>
      </c>
      <c r="K682" s="41" t="s">
        <v>3</v>
      </c>
      <c r="L682" s="41" t="s">
        <v>3</v>
      </c>
      <c r="M682" s="41" t="str">
        <f t="shared" si="10"/>
        <v>IfcPavementTypeEnum  some  RIGID</v>
      </c>
      <c r="N682" s="37" t="str">
        <f>_xlfn.CONCAT("Conceitos: ", B682)</f>
        <v>Conceitos: Pavimentos</v>
      </c>
      <c r="O682" s="37" t="str">
        <f>_xlfn.CONCAT(C682," ")</f>
        <v xml:space="preserve">IfcElement </v>
      </c>
      <c r="P682" s="37" t="str">
        <f>_xlfn.CONCAT(D682," ")</f>
        <v xml:space="preserve">IfcBuiltElement </v>
      </c>
      <c r="Q682" s="65" t="str">
        <f>_xlfn.CONCAT(E682," ")</f>
        <v xml:space="preserve">IfcPavement </v>
      </c>
      <c r="R682" s="63" t="str">
        <f>_xlfn.CONCAT(F682, )</f>
        <v>IfcPavementTypeEnum</v>
      </c>
      <c r="S682" s="63" t="str">
        <f>_xlfn.CONCAT(G682, )</f>
        <v>RIGID</v>
      </c>
      <c r="T682" s="37" t="str">
        <f>_xlfn.CONCAT(SUBSTITUTE(N682, "null", " ")," ",SUBSTITUTE(O682, "null", " ")," ",SUBSTITUTE(P682, "null", " ")," ",SUBSTITUTE(Q682, "null", " ")," ", SUBSTITUTE(R682, "null", " ")," ", SUBSTITUTE(S682, "null", " "))</f>
        <v>Conceitos: Pavimentos IfcElement  IfcBuiltElement  IfcPavement  IfcPavementTypeEnum RIGID</v>
      </c>
      <c r="U682" s="37" t="str">
        <f>_xlfn.CONCAT("Consultar  ",V682)</f>
        <v>Consultar  -</v>
      </c>
      <c r="V682" s="64" t="s">
        <v>27</v>
      </c>
      <c r="W682" s="64" t="s">
        <v>27</v>
      </c>
      <c r="X682" s="72" t="str">
        <f>_xlfn.CONCAT("IFC4X3ADD2-key_",A682)</f>
        <v>IFC4X3ADD2-key_717</v>
      </c>
    </row>
    <row r="683" spans="1:24" ht="7.8" customHeight="1" x14ac:dyDescent="0.15">
      <c r="A683" s="68">
        <v>718</v>
      </c>
      <c r="B683" s="69" t="s">
        <v>1141</v>
      </c>
      <c r="C683" s="69" t="s">
        <v>81</v>
      </c>
      <c r="D683" s="69" t="s">
        <v>107</v>
      </c>
      <c r="E683" s="70" t="s">
        <v>1142</v>
      </c>
      <c r="F683" s="70" t="s">
        <v>1143</v>
      </c>
      <c r="G683" s="70" t="s">
        <v>1144</v>
      </c>
      <c r="H683" s="42" t="s">
        <v>3</v>
      </c>
      <c r="I683" s="42" t="s">
        <v>3</v>
      </c>
      <c r="J683" s="41" t="s">
        <v>3</v>
      </c>
      <c r="K683" s="41" t="s">
        <v>3</v>
      </c>
      <c r="L683" s="41" t="s">
        <v>3</v>
      </c>
      <c r="M683" s="41" t="str">
        <f t="shared" si="10"/>
        <v>IfcPlateTypeEnum  some  BASE_PLATE</v>
      </c>
      <c r="N683" s="37" t="str">
        <f>_xlfn.CONCAT("Conceitos: ", B683)</f>
        <v>Conceitos: Placas</v>
      </c>
      <c r="O683" s="37" t="str">
        <f>_xlfn.CONCAT(C683," ")</f>
        <v xml:space="preserve">IfcElement </v>
      </c>
      <c r="P683" s="37" t="str">
        <f>_xlfn.CONCAT(D683," ")</f>
        <v xml:space="preserve">IfcBuiltElement </v>
      </c>
      <c r="Q683" s="65" t="str">
        <f>_xlfn.CONCAT(E683," ")</f>
        <v xml:space="preserve">IfcPlate </v>
      </c>
      <c r="R683" s="63" t="str">
        <f>_xlfn.CONCAT(F683, )</f>
        <v>IfcPlateTypeEnum</v>
      </c>
      <c r="S683" s="63" t="str">
        <f>_xlfn.CONCAT(G683, )</f>
        <v>BASE_PLATE</v>
      </c>
      <c r="T683" s="37" t="str">
        <f>_xlfn.CONCAT(SUBSTITUTE(N683, "null", " ")," ",SUBSTITUTE(O683, "null", " ")," ",SUBSTITUTE(P683, "null", " ")," ",SUBSTITUTE(Q683, "null", " ")," ", SUBSTITUTE(R683, "null", " ")," ", SUBSTITUTE(S683, "null", " "))</f>
        <v>Conceitos: Placas IfcElement  IfcBuiltElement  IfcPlate  IfcPlateTypeEnum BASE_PLATE</v>
      </c>
      <c r="U683" s="37" t="str">
        <f>_xlfn.CONCAT("Consultar  ",V683)</f>
        <v>Consultar  -</v>
      </c>
      <c r="V683" s="64" t="s">
        <v>27</v>
      </c>
      <c r="W683" s="64" t="s">
        <v>27</v>
      </c>
      <c r="X683" s="72" t="str">
        <f>_xlfn.CONCAT("IFC4X3ADD2-key_",A683)</f>
        <v>IFC4X3ADD2-key_718</v>
      </c>
    </row>
    <row r="684" spans="1:24" ht="7.8" customHeight="1" x14ac:dyDescent="0.15">
      <c r="A684" s="68">
        <v>719</v>
      </c>
      <c r="B684" s="69" t="s">
        <v>1141</v>
      </c>
      <c r="C684" s="69" t="s">
        <v>81</v>
      </c>
      <c r="D684" s="69" t="s">
        <v>107</v>
      </c>
      <c r="E684" s="70" t="s">
        <v>1142</v>
      </c>
      <c r="F684" s="70" t="s">
        <v>1143</v>
      </c>
      <c r="G684" s="70" t="s">
        <v>1145</v>
      </c>
      <c r="H684" s="42" t="s">
        <v>3</v>
      </c>
      <c r="I684" s="42" t="s">
        <v>3</v>
      </c>
      <c r="J684" s="41" t="s">
        <v>3</v>
      </c>
      <c r="K684" s="41" t="s">
        <v>3</v>
      </c>
      <c r="L684" s="41" t="s">
        <v>3</v>
      </c>
      <c r="M684" s="41" t="str">
        <f t="shared" si="10"/>
        <v>IfcPlateTypeEnum  some  COVER_PLATE</v>
      </c>
      <c r="N684" s="37" t="str">
        <f>_xlfn.CONCAT("Conceitos: ", B684)</f>
        <v>Conceitos: Placas</v>
      </c>
      <c r="O684" s="37" t="str">
        <f>_xlfn.CONCAT(C684," ")</f>
        <v xml:space="preserve">IfcElement </v>
      </c>
      <c r="P684" s="37" t="str">
        <f>_xlfn.CONCAT(D684," ")</f>
        <v xml:space="preserve">IfcBuiltElement </v>
      </c>
      <c r="Q684" s="65" t="str">
        <f>_xlfn.CONCAT(E684," ")</f>
        <v xml:space="preserve">IfcPlate </v>
      </c>
      <c r="R684" s="63" t="str">
        <f>_xlfn.CONCAT(F684, )</f>
        <v>IfcPlateTypeEnum</v>
      </c>
      <c r="S684" s="63" t="str">
        <f>_xlfn.CONCAT(G684, )</f>
        <v>COVER_PLATE</v>
      </c>
      <c r="T684" s="37" t="str">
        <f>_xlfn.CONCAT(SUBSTITUTE(N684, "null", " ")," ",SUBSTITUTE(O684, "null", " ")," ",SUBSTITUTE(P684, "null", " ")," ",SUBSTITUTE(Q684, "null", " ")," ", SUBSTITUTE(R684, "null", " ")," ", SUBSTITUTE(S684, "null", " "))</f>
        <v>Conceitos: Placas IfcElement  IfcBuiltElement  IfcPlate  IfcPlateTypeEnum COVER_PLATE</v>
      </c>
      <c r="U684" s="37" t="str">
        <f>_xlfn.CONCAT("Consultar  ",V684)</f>
        <v>Consultar  -</v>
      </c>
      <c r="V684" s="64" t="s">
        <v>27</v>
      </c>
      <c r="W684" s="64" t="s">
        <v>27</v>
      </c>
      <c r="X684" s="72" t="str">
        <f>_xlfn.CONCAT("IFC4X3ADD2-key_",A684)</f>
        <v>IFC4X3ADD2-key_719</v>
      </c>
    </row>
    <row r="685" spans="1:24" ht="7.8" customHeight="1" x14ac:dyDescent="0.15">
      <c r="A685" s="68">
        <v>720</v>
      </c>
      <c r="B685" s="69" t="s">
        <v>1141</v>
      </c>
      <c r="C685" s="69" t="s">
        <v>81</v>
      </c>
      <c r="D685" s="69" t="s">
        <v>107</v>
      </c>
      <c r="E685" s="70" t="s">
        <v>1142</v>
      </c>
      <c r="F685" s="70" t="s">
        <v>1143</v>
      </c>
      <c r="G685" s="70" t="s">
        <v>1146</v>
      </c>
      <c r="H685" s="42" t="s">
        <v>3</v>
      </c>
      <c r="I685" s="42" t="s">
        <v>3</v>
      </c>
      <c r="J685" s="41" t="s">
        <v>3</v>
      </c>
      <c r="K685" s="41" t="s">
        <v>3</v>
      </c>
      <c r="L685" s="41" t="s">
        <v>3</v>
      </c>
      <c r="M685" s="41" t="str">
        <f t="shared" si="10"/>
        <v>IfcPlateTypeEnum  some  CURTAIN_PANEL</v>
      </c>
      <c r="N685" s="37" t="str">
        <f>_xlfn.CONCAT("Conceitos: ", B685)</f>
        <v>Conceitos: Placas</v>
      </c>
      <c r="O685" s="37" t="str">
        <f>_xlfn.CONCAT(C685," ")</f>
        <v xml:space="preserve">IfcElement </v>
      </c>
      <c r="P685" s="37" t="str">
        <f>_xlfn.CONCAT(D685," ")</f>
        <v xml:space="preserve">IfcBuiltElement </v>
      </c>
      <c r="Q685" s="65" t="str">
        <f>_xlfn.CONCAT(E685," ")</f>
        <v xml:space="preserve">IfcPlate </v>
      </c>
      <c r="R685" s="63" t="str">
        <f>_xlfn.CONCAT(F685, )</f>
        <v>IfcPlateTypeEnum</v>
      </c>
      <c r="S685" s="63" t="str">
        <f>_xlfn.CONCAT(G685, )</f>
        <v>CURTAIN_PANEL</v>
      </c>
      <c r="T685" s="37" t="str">
        <f>_xlfn.CONCAT(SUBSTITUTE(N685, "null", " ")," ",SUBSTITUTE(O685, "null", " ")," ",SUBSTITUTE(P685, "null", " ")," ",SUBSTITUTE(Q685, "null", " ")," ", SUBSTITUTE(R685, "null", " ")," ", SUBSTITUTE(S685, "null", " "))</f>
        <v>Conceitos: Placas IfcElement  IfcBuiltElement  IfcPlate  IfcPlateTypeEnum CURTAIN_PANEL</v>
      </c>
      <c r="U685" s="37" t="str">
        <f>_xlfn.CONCAT("Consultar  ",V685)</f>
        <v>Consultar  -</v>
      </c>
      <c r="V685" s="64" t="s">
        <v>27</v>
      </c>
      <c r="W685" s="64" t="s">
        <v>27</v>
      </c>
      <c r="X685" s="72" t="str">
        <f>_xlfn.CONCAT("IFC4X3ADD2-key_",A685)</f>
        <v>IFC4X3ADD2-key_720</v>
      </c>
    </row>
    <row r="686" spans="1:24" ht="7.8" customHeight="1" x14ac:dyDescent="0.15">
      <c r="A686" s="68">
        <v>721</v>
      </c>
      <c r="B686" s="69" t="s">
        <v>1141</v>
      </c>
      <c r="C686" s="69" t="s">
        <v>81</v>
      </c>
      <c r="D686" s="69" t="s">
        <v>107</v>
      </c>
      <c r="E686" s="70" t="s">
        <v>1142</v>
      </c>
      <c r="F686" s="70" t="s">
        <v>1143</v>
      </c>
      <c r="G686" s="70" t="s">
        <v>1147</v>
      </c>
      <c r="H686" s="42" t="s">
        <v>3</v>
      </c>
      <c r="I686" s="42" t="s">
        <v>3</v>
      </c>
      <c r="J686" s="41" t="s">
        <v>3</v>
      </c>
      <c r="K686" s="41" t="s">
        <v>3</v>
      </c>
      <c r="L686" s="41" t="s">
        <v>3</v>
      </c>
      <c r="M686" s="41" t="str">
        <f t="shared" si="10"/>
        <v>IfcPlateTypeEnum  some  FLANGE_PLATE</v>
      </c>
      <c r="N686" s="37" t="str">
        <f>_xlfn.CONCAT("Conceitos: ", B686)</f>
        <v>Conceitos: Placas</v>
      </c>
      <c r="O686" s="37" t="str">
        <f>_xlfn.CONCAT(C686," ")</f>
        <v xml:space="preserve">IfcElement </v>
      </c>
      <c r="P686" s="37" t="str">
        <f>_xlfn.CONCAT(D686," ")</f>
        <v xml:space="preserve">IfcBuiltElement </v>
      </c>
      <c r="Q686" s="65" t="str">
        <f>_xlfn.CONCAT(E686," ")</f>
        <v xml:space="preserve">IfcPlate </v>
      </c>
      <c r="R686" s="63" t="str">
        <f>_xlfn.CONCAT(F686, )</f>
        <v>IfcPlateTypeEnum</v>
      </c>
      <c r="S686" s="63" t="str">
        <f>_xlfn.CONCAT(G686, )</f>
        <v>FLANGE_PLATE</v>
      </c>
      <c r="T686" s="37" t="str">
        <f>_xlfn.CONCAT(SUBSTITUTE(N686, "null", " ")," ",SUBSTITUTE(O686, "null", " ")," ",SUBSTITUTE(P686, "null", " ")," ",SUBSTITUTE(Q686, "null", " ")," ", SUBSTITUTE(R686, "null", " ")," ", SUBSTITUTE(S686, "null", " "))</f>
        <v>Conceitos: Placas IfcElement  IfcBuiltElement  IfcPlate  IfcPlateTypeEnum FLANGE_PLATE</v>
      </c>
      <c r="U686" s="37" t="str">
        <f>_xlfn.CONCAT("Consultar  ",V686)</f>
        <v>Consultar  -</v>
      </c>
      <c r="V686" s="64" t="s">
        <v>27</v>
      </c>
      <c r="W686" s="64" t="s">
        <v>27</v>
      </c>
      <c r="X686" s="72" t="str">
        <f>_xlfn.CONCAT("IFC4X3ADD2-key_",A686)</f>
        <v>IFC4X3ADD2-key_721</v>
      </c>
    </row>
    <row r="687" spans="1:24" ht="7.8" customHeight="1" x14ac:dyDescent="0.15">
      <c r="A687" s="68">
        <v>722</v>
      </c>
      <c r="B687" s="69" t="s">
        <v>1141</v>
      </c>
      <c r="C687" s="69" t="s">
        <v>81</v>
      </c>
      <c r="D687" s="69" t="s">
        <v>107</v>
      </c>
      <c r="E687" s="70" t="s">
        <v>1142</v>
      </c>
      <c r="F687" s="70" t="s">
        <v>1143</v>
      </c>
      <c r="G687" s="70" t="s">
        <v>1148</v>
      </c>
      <c r="H687" s="42" t="s">
        <v>3</v>
      </c>
      <c r="I687" s="42" t="s">
        <v>3</v>
      </c>
      <c r="J687" s="41" t="s">
        <v>3</v>
      </c>
      <c r="K687" s="41" t="s">
        <v>3</v>
      </c>
      <c r="L687" s="41" t="s">
        <v>3</v>
      </c>
      <c r="M687" s="41" t="str">
        <f t="shared" si="10"/>
        <v>IfcPlateTypeEnum  some  GUSSET_PLATE</v>
      </c>
      <c r="N687" s="37" t="str">
        <f>_xlfn.CONCAT("Conceitos: ", B687)</f>
        <v>Conceitos: Placas</v>
      </c>
      <c r="O687" s="37" t="str">
        <f>_xlfn.CONCAT(C687," ")</f>
        <v xml:space="preserve">IfcElement </v>
      </c>
      <c r="P687" s="37" t="str">
        <f>_xlfn.CONCAT(D687," ")</f>
        <v xml:space="preserve">IfcBuiltElement </v>
      </c>
      <c r="Q687" s="65" t="str">
        <f>_xlfn.CONCAT(E687," ")</f>
        <v xml:space="preserve">IfcPlate </v>
      </c>
      <c r="R687" s="63" t="str">
        <f>_xlfn.CONCAT(F687, )</f>
        <v>IfcPlateTypeEnum</v>
      </c>
      <c r="S687" s="63" t="str">
        <f>_xlfn.CONCAT(G687, )</f>
        <v>GUSSET_PLATE</v>
      </c>
      <c r="T687" s="37" t="str">
        <f>_xlfn.CONCAT(SUBSTITUTE(N687, "null", " ")," ",SUBSTITUTE(O687, "null", " ")," ",SUBSTITUTE(P687, "null", " ")," ",SUBSTITUTE(Q687, "null", " ")," ", SUBSTITUTE(R687, "null", " ")," ", SUBSTITUTE(S687, "null", " "))</f>
        <v>Conceitos: Placas IfcElement  IfcBuiltElement  IfcPlate  IfcPlateTypeEnum GUSSET_PLATE</v>
      </c>
      <c r="U687" s="37" t="str">
        <f>_xlfn.CONCAT("Consultar  ",V687)</f>
        <v>Consultar  -</v>
      </c>
      <c r="V687" s="64" t="s">
        <v>27</v>
      </c>
      <c r="W687" s="64" t="s">
        <v>27</v>
      </c>
      <c r="X687" s="72" t="str">
        <f>_xlfn.CONCAT("IFC4X3ADD2-key_",A687)</f>
        <v>IFC4X3ADD2-key_722</v>
      </c>
    </row>
    <row r="688" spans="1:24" ht="7.8" customHeight="1" x14ac:dyDescent="0.15">
      <c r="A688" s="68">
        <v>723</v>
      </c>
      <c r="B688" s="69" t="s">
        <v>1141</v>
      </c>
      <c r="C688" s="69" t="s">
        <v>81</v>
      </c>
      <c r="D688" s="69" t="s">
        <v>107</v>
      </c>
      <c r="E688" s="70" t="s">
        <v>1142</v>
      </c>
      <c r="F688" s="70" t="s">
        <v>1143</v>
      </c>
      <c r="G688" s="70" t="s">
        <v>1149</v>
      </c>
      <c r="H688" s="42" t="s">
        <v>3</v>
      </c>
      <c r="I688" s="42" t="s">
        <v>3</v>
      </c>
      <c r="J688" s="41" t="s">
        <v>3</v>
      </c>
      <c r="K688" s="41" t="s">
        <v>3</v>
      </c>
      <c r="L688" s="41" t="s">
        <v>3</v>
      </c>
      <c r="M688" s="41" t="str">
        <f t="shared" si="10"/>
        <v>IfcPlateTypeEnum  some  SHEET</v>
      </c>
      <c r="N688" s="37" t="str">
        <f>_xlfn.CONCAT("Conceitos: ", B688)</f>
        <v>Conceitos: Placas</v>
      </c>
      <c r="O688" s="37" t="str">
        <f>_xlfn.CONCAT(C688," ")</f>
        <v xml:space="preserve">IfcElement </v>
      </c>
      <c r="P688" s="37" t="str">
        <f>_xlfn.CONCAT(D688," ")</f>
        <v xml:space="preserve">IfcBuiltElement </v>
      </c>
      <c r="Q688" s="65" t="str">
        <f>_xlfn.CONCAT(E688," ")</f>
        <v xml:space="preserve">IfcPlate </v>
      </c>
      <c r="R688" s="63" t="str">
        <f>_xlfn.CONCAT(F688, )</f>
        <v>IfcPlateTypeEnum</v>
      </c>
      <c r="S688" s="63" t="str">
        <f>_xlfn.CONCAT(G688, )</f>
        <v>SHEET</v>
      </c>
      <c r="T688" s="37" t="str">
        <f>_xlfn.CONCAT(SUBSTITUTE(N688, "null", " ")," ",SUBSTITUTE(O688, "null", " ")," ",SUBSTITUTE(P688, "null", " ")," ",SUBSTITUTE(Q688, "null", " ")," ", SUBSTITUTE(R688, "null", " ")," ", SUBSTITUTE(S688, "null", " "))</f>
        <v>Conceitos: Placas IfcElement  IfcBuiltElement  IfcPlate  IfcPlateTypeEnum SHEET</v>
      </c>
      <c r="U688" s="37" t="str">
        <f>_xlfn.CONCAT("Consultar  ",V688)</f>
        <v>Consultar  -</v>
      </c>
      <c r="V688" s="64" t="s">
        <v>27</v>
      </c>
      <c r="W688" s="64" t="s">
        <v>27</v>
      </c>
      <c r="X688" s="72" t="str">
        <f>_xlfn.CONCAT("IFC4X3ADD2-key_",A688)</f>
        <v>IFC4X3ADD2-key_723</v>
      </c>
    </row>
    <row r="689" spans="1:24" ht="7.8" customHeight="1" x14ac:dyDescent="0.15">
      <c r="A689" s="68">
        <v>724</v>
      </c>
      <c r="B689" s="69" t="s">
        <v>1141</v>
      </c>
      <c r="C689" s="69" t="s">
        <v>81</v>
      </c>
      <c r="D689" s="69" t="s">
        <v>107</v>
      </c>
      <c r="E689" s="70" t="s">
        <v>1142</v>
      </c>
      <c r="F689" s="70" t="s">
        <v>1143</v>
      </c>
      <c r="G689" s="70" t="s">
        <v>1150</v>
      </c>
      <c r="H689" s="42" t="s">
        <v>3</v>
      </c>
      <c r="I689" s="42" t="s">
        <v>3</v>
      </c>
      <c r="J689" s="41" t="s">
        <v>3</v>
      </c>
      <c r="K689" s="41" t="s">
        <v>3</v>
      </c>
      <c r="L689" s="41" t="s">
        <v>3</v>
      </c>
      <c r="M689" s="41" t="str">
        <f t="shared" si="10"/>
        <v>IfcPlateTypeEnum  some  SPLICE_PLATE</v>
      </c>
      <c r="N689" s="37" t="str">
        <f>_xlfn.CONCAT("Conceitos: ", B689)</f>
        <v>Conceitos: Placas</v>
      </c>
      <c r="O689" s="37" t="str">
        <f>_xlfn.CONCAT(C689," ")</f>
        <v xml:space="preserve">IfcElement </v>
      </c>
      <c r="P689" s="37" t="str">
        <f>_xlfn.CONCAT(D689," ")</f>
        <v xml:space="preserve">IfcBuiltElement </v>
      </c>
      <c r="Q689" s="65" t="str">
        <f>_xlfn.CONCAT(E689," ")</f>
        <v xml:space="preserve">IfcPlate </v>
      </c>
      <c r="R689" s="63" t="str">
        <f>_xlfn.CONCAT(F689, )</f>
        <v>IfcPlateTypeEnum</v>
      </c>
      <c r="S689" s="63" t="str">
        <f>_xlfn.CONCAT(G689, )</f>
        <v>SPLICE_PLATE</v>
      </c>
      <c r="T689" s="37" t="str">
        <f>_xlfn.CONCAT(SUBSTITUTE(N689, "null", " ")," ",SUBSTITUTE(O689, "null", " ")," ",SUBSTITUTE(P689, "null", " ")," ",SUBSTITUTE(Q689, "null", " ")," ", SUBSTITUTE(R689, "null", " ")," ", SUBSTITUTE(S689, "null", " "))</f>
        <v>Conceitos: Placas IfcElement  IfcBuiltElement  IfcPlate  IfcPlateTypeEnum SPLICE_PLATE</v>
      </c>
      <c r="U689" s="37" t="str">
        <f>_xlfn.CONCAT("Consultar  ",V689)</f>
        <v>Consultar  -</v>
      </c>
      <c r="V689" s="64" t="s">
        <v>27</v>
      </c>
      <c r="W689" s="64" t="s">
        <v>27</v>
      </c>
      <c r="X689" s="72" t="str">
        <f>_xlfn.CONCAT("IFC4X3ADD2-key_",A689)</f>
        <v>IFC4X3ADD2-key_724</v>
      </c>
    </row>
    <row r="690" spans="1:24" ht="7.8" customHeight="1" x14ac:dyDescent="0.15">
      <c r="A690" s="68">
        <v>725</v>
      </c>
      <c r="B690" s="69" t="s">
        <v>1141</v>
      </c>
      <c r="C690" s="69" t="s">
        <v>81</v>
      </c>
      <c r="D690" s="69" t="s">
        <v>107</v>
      </c>
      <c r="E690" s="70" t="s">
        <v>1142</v>
      </c>
      <c r="F690" s="70" t="s">
        <v>1143</v>
      </c>
      <c r="G690" s="70" t="s">
        <v>1151</v>
      </c>
      <c r="H690" s="42" t="s">
        <v>3</v>
      </c>
      <c r="I690" s="42" t="s">
        <v>3</v>
      </c>
      <c r="J690" s="41" t="s">
        <v>3</v>
      </c>
      <c r="K690" s="41" t="s">
        <v>3</v>
      </c>
      <c r="L690" s="41" t="s">
        <v>3</v>
      </c>
      <c r="M690" s="41" t="str">
        <f t="shared" si="10"/>
        <v>IfcPlateTypeEnum  some  STIFFENER_PLATE</v>
      </c>
      <c r="N690" s="37" t="str">
        <f>_xlfn.CONCAT("Conceitos: ", B690)</f>
        <v>Conceitos: Placas</v>
      </c>
      <c r="O690" s="37" t="str">
        <f>_xlfn.CONCAT(C690," ")</f>
        <v xml:space="preserve">IfcElement </v>
      </c>
      <c r="P690" s="37" t="str">
        <f>_xlfn.CONCAT(D690," ")</f>
        <v xml:space="preserve">IfcBuiltElement </v>
      </c>
      <c r="Q690" s="65" t="str">
        <f>_xlfn.CONCAT(E690," ")</f>
        <v xml:space="preserve">IfcPlate </v>
      </c>
      <c r="R690" s="63" t="str">
        <f>_xlfn.CONCAT(F690, )</f>
        <v>IfcPlateTypeEnum</v>
      </c>
      <c r="S690" s="63" t="str">
        <f>_xlfn.CONCAT(G690, )</f>
        <v>STIFFENER_PLATE</v>
      </c>
      <c r="T690" s="37" t="str">
        <f>_xlfn.CONCAT(SUBSTITUTE(N690, "null", " ")," ",SUBSTITUTE(O690, "null", " ")," ",SUBSTITUTE(P690, "null", " ")," ",SUBSTITUTE(Q690, "null", " ")," ", SUBSTITUTE(R690, "null", " ")," ", SUBSTITUTE(S690, "null", " "))</f>
        <v>Conceitos: Placas IfcElement  IfcBuiltElement  IfcPlate  IfcPlateTypeEnum STIFFENER_PLATE</v>
      </c>
      <c r="U690" s="37" t="str">
        <f>_xlfn.CONCAT("Consultar  ",V690)</f>
        <v>Consultar  -</v>
      </c>
      <c r="V690" s="64" t="s">
        <v>27</v>
      </c>
      <c r="W690" s="64" t="s">
        <v>27</v>
      </c>
      <c r="X690" s="72" t="str">
        <f>_xlfn.CONCAT("IFC4X3ADD2-key_",A690)</f>
        <v>IFC4X3ADD2-key_725</v>
      </c>
    </row>
    <row r="691" spans="1:24" ht="7.8" customHeight="1" x14ac:dyDescent="0.15">
      <c r="A691" s="68">
        <v>726</v>
      </c>
      <c r="B691" s="69" t="s">
        <v>1141</v>
      </c>
      <c r="C691" s="69" t="s">
        <v>81</v>
      </c>
      <c r="D691" s="69" t="s">
        <v>107</v>
      </c>
      <c r="E691" s="70" t="s">
        <v>1142</v>
      </c>
      <c r="F691" s="70" t="s">
        <v>1143</v>
      </c>
      <c r="G691" s="70" t="s">
        <v>1152</v>
      </c>
      <c r="H691" s="42" t="s">
        <v>3</v>
      </c>
      <c r="I691" s="42" t="s">
        <v>3</v>
      </c>
      <c r="J691" s="41" t="s">
        <v>3</v>
      </c>
      <c r="K691" s="41" t="s">
        <v>3</v>
      </c>
      <c r="L691" s="41" t="s">
        <v>3</v>
      </c>
      <c r="M691" s="41" t="str">
        <f t="shared" si="10"/>
        <v>IfcPlateTypeEnum  some  WEB_PLATE</v>
      </c>
      <c r="N691" s="37" t="str">
        <f>_xlfn.CONCAT("Conceitos: ", B691)</f>
        <v>Conceitos: Placas</v>
      </c>
      <c r="O691" s="37" t="str">
        <f>_xlfn.CONCAT(C691," ")</f>
        <v xml:space="preserve">IfcElement </v>
      </c>
      <c r="P691" s="37" t="str">
        <f>_xlfn.CONCAT(D691," ")</f>
        <v xml:space="preserve">IfcBuiltElement </v>
      </c>
      <c r="Q691" s="65" t="str">
        <f>_xlfn.CONCAT(E691," ")</f>
        <v xml:space="preserve">IfcPlate </v>
      </c>
      <c r="R691" s="63" t="str">
        <f>_xlfn.CONCAT(F691, )</f>
        <v>IfcPlateTypeEnum</v>
      </c>
      <c r="S691" s="63" t="str">
        <f>_xlfn.CONCAT(G691, )</f>
        <v>WEB_PLATE</v>
      </c>
      <c r="T691" s="37" t="str">
        <f>_xlfn.CONCAT(SUBSTITUTE(N691, "null", " ")," ",SUBSTITUTE(O691, "null", " ")," ",SUBSTITUTE(P691, "null", " ")," ",SUBSTITUTE(Q691, "null", " ")," ", SUBSTITUTE(R691, "null", " ")," ", SUBSTITUTE(S691, "null", " "))</f>
        <v>Conceitos: Placas IfcElement  IfcBuiltElement  IfcPlate  IfcPlateTypeEnum WEB_PLATE</v>
      </c>
      <c r="U691" s="37" t="str">
        <f>_xlfn.CONCAT("Consultar  ",V691)</f>
        <v>Consultar  -</v>
      </c>
      <c r="V691" s="64" t="s">
        <v>27</v>
      </c>
      <c r="W691" s="64" t="s">
        <v>27</v>
      </c>
      <c r="X691" s="72" t="str">
        <f>_xlfn.CONCAT("IFC4X3ADD2-key_",A691)</f>
        <v>IFC4X3ADD2-key_726</v>
      </c>
    </row>
    <row r="692" spans="1:24" ht="7.8" customHeight="1" x14ac:dyDescent="0.15">
      <c r="A692" s="68">
        <v>727</v>
      </c>
      <c r="B692" s="69" t="s">
        <v>1153</v>
      </c>
      <c r="C692" s="69" t="s">
        <v>81</v>
      </c>
      <c r="D692" s="69" t="s">
        <v>107</v>
      </c>
      <c r="E692" s="70" t="s">
        <v>1154</v>
      </c>
      <c r="F692" s="70" t="s">
        <v>1155</v>
      </c>
      <c r="G692" s="70" t="s">
        <v>1156</v>
      </c>
      <c r="H692" s="42" t="s">
        <v>3</v>
      </c>
      <c r="I692" s="42" t="s">
        <v>3</v>
      </c>
      <c r="J692" s="41" t="s">
        <v>3</v>
      </c>
      <c r="K692" s="41" t="s">
        <v>3</v>
      </c>
      <c r="L692" s="41" t="s">
        <v>3</v>
      </c>
      <c r="M692" s="41" t="str">
        <f t="shared" si="10"/>
        <v>IfcRailTypeEnum  some  BLADE</v>
      </c>
      <c r="N692" s="37" t="str">
        <f>_xlfn.CONCAT("Conceitos: ", B692)</f>
        <v>Conceitos: Trilhos</v>
      </c>
      <c r="O692" s="37" t="str">
        <f>_xlfn.CONCAT(C692," ")</f>
        <v xml:space="preserve">IfcElement </v>
      </c>
      <c r="P692" s="37" t="str">
        <f>_xlfn.CONCAT(D692," ")</f>
        <v xml:space="preserve">IfcBuiltElement </v>
      </c>
      <c r="Q692" s="65" t="str">
        <f>_xlfn.CONCAT(E692," ")</f>
        <v xml:space="preserve">IfcRail </v>
      </c>
      <c r="R692" s="63" t="str">
        <f>_xlfn.CONCAT(F692, )</f>
        <v>IfcRailTypeEnum</v>
      </c>
      <c r="S692" s="63" t="str">
        <f>_xlfn.CONCAT(G692, )</f>
        <v>BLADE</v>
      </c>
      <c r="T692" s="37" t="str">
        <f>_xlfn.CONCAT(SUBSTITUTE(N692, "null", " ")," ",SUBSTITUTE(O692, "null", " ")," ",SUBSTITUTE(P692, "null", " ")," ",SUBSTITUTE(Q692, "null", " ")," ", SUBSTITUTE(R692, "null", " ")," ", SUBSTITUTE(S692, "null", " "))</f>
        <v>Conceitos: Trilhos IfcElement  IfcBuiltElement  IfcRail  IfcRailTypeEnum BLADE</v>
      </c>
      <c r="U692" s="37" t="str">
        <f>_xlfn.CONCAT("Consultar  ",V692)</f>
        <v>Consultar  -</v>
      </c>
      <c r="V692" s="64" t="s">
        <v>27</v>
      </c>
      <c r="W692" s="64" t="s">
        <v>27</v>
      </c>
      <c r="X692" s="72" t="str">
        <f>_xlfn.CONCAT("IFC4X3ADD2-key_",A692)</f>
        <v>IFC4X3ADD2-key_727</v>
      </c>
    </row>
    <row r="693" spans="1:24" ht="7.8" customHeight="1" x14ac:dyDescent="0.15">
      <c r="A693" s="68">
        <v>728</v>
      </c>
      <c r="B693" s="69" t="s">
        <v>1153</v>
      </c>
      <c r="C693" s="69" t="s">
        <v>81</v>
      </c>
      <c r="D693" s="69" t="s">
        <v>107</v>
      </c>
      <c r="E693" s="70" t="s">
        <v>1154</v>
      </c>
      <c r="F693" s="70" t="s">
        <v>1155</v>
      </c>
      <c r="G693" s="70" t="s">
        <v>1157</v>
      </c>
      <c r="H693" s="42" t="s">
        <v>3</v>
      </c>
      <c r="I693" s="42" t="s">
        <v>3</v>
      </c>
      <c r="J693" s="41" t="s">
        <v>3</v>
      </c>
      <c r="K693" s="41" t="s">
        <v>3</v>
      </c>
      <c r="L693" s="41" t="s">
        <v>3</v>
      </c>
      <c r="M693" s="41" t="str">
        <f t="shared" si="10"/>
        <v>IfcRailTypeEnum  some  CHECKRAIL</v>
      </c>
      <c r="N693" s="37" t="str">
        <f>_xlfn.CONCAT("Conceitos: ", B693)</f>
        <v>Conceitos: Trilhos</v>
      </c>
      <c r="O693" s="37" t="str">
        <f>_xlfn.CONCAT(C693," ")</f>
        <v xml:space="preserve">IfcElement </v>
      </c>
      <c r="P693" s="37" t="str">
        <f>_xlfn.CONCAT(D693," ")</f>
        <v xml:space="preserve">IfcBuiltElement </v>
      </c>
      <c r="Q693" s="65" t="str">
        <f>_xlfn.CONCAT(E693," ")</f>
        <v xml:space="preserve">IfcRail </v>
      </c>
      <c r="R693" s="63" t="str">
        <f>_xlfn.CONCAT(F693, )</f>
        <v>IfcRailTypeEnum</v>
      </c>
      <c r="S693" s="63" t="str">
        <f>_xlfn.CONCAT(G693, )</f>
        <v>CHECKRAIL</v>
      </c>
      <c r="T693" s="37" t="str">
        <f>_xlfn.CONCAT(SUBSTITUTE(N693, "null", " ")," ",SUBSTITUTE(O693, "null", " ")," ",SUBSTITUTE(P693, "null", " ")," ",SUBSTITUTE(Q693, "null", " ")," ", SUBSTITUTE(R693, "null", " ")," ", SUBSTITUTE(S693, "null", " "))</f>
        <v>Conceitos: Trilhos IfcElement  IfcBuiltElement  IfcRail  IfcRailTypeEnum CHECKRAIL</v>
      </c>
      <c r="U693" s="37" t="str">
        <f>_xlfn.CONCAT("Consultar  ",V693)</f>
        <v>Consultar  -</v>
      </c>
      <c r="V693" s="64" t="s">
        <v>27</v>
      </c>
      <c r="W693" s="64" t="s">
        <v>27</v>
      </c>
      <c r="X693" s="72" t="str">
        <f>_xlfn.CONCAT("IFC4X3ADD2-key_",A693)</f>
        <v>IFC4X3ADD2-key_728</v>
      </c>
    </row>
    <row r="694" spans="1:24" ht="7.8" customHeight="1" x14ac:dyDescent="0.15">
      <c r="A694" s="68">
        <v>729</v>
      </c>
      <c r="B694" s="69" t="s">
        <v>1153</v>
      </c>
      <c r="C694" s="69" t="s">
        <v>81</v>
      </c>
      <c r="D694" s="69" t="s">
        <v>107</v>
      </c>
      <c r="E694" s="70" t="s">
        <v>1154</v>
      </c>
      <c r="F694" s="70" t="s">
        <v>1155</v>
      </c>
      <c r="G694" s="70" t="s">
        <v>1158</v>
      </c>
      <c r="H694" s="42" t="s">
        <v>3</v>
      </c>
      <c r="I694" s="42" t="s">
        <v>3</v>
      </c>
      <c r="J694" s="41" t="s">
        <v>3</v>
      </c>
      <c r="K694" s="41" t="s">
        <v>3</v>
      </c>
      <c r="L694" s="41" t="s">
        <v>3</v>
      </c>
      <c r="M694" s="41" t="str">
        <f t="shared" si="10"/>
        <v>IfcRailTypeEnum  some  GUARDRAIL</v>
      </c>
      <c r="N694" s="37" t="str">
        <f>_xlfn.CONCAT("Conceitos: ", B694)</f>
        <v>Conceitos: Trilhos</v>
      </c>
      <c r="O694" s="37" t="str">
        <f>_xlfn.CONCAT(C694," ")</f>
        <v xml:space="preserve">IfcElement </v>
      </c>
      <c r="P694" s="37" t="str">
        <f>_xlfn.CONCAT(D694," ")</f>
        <v xml:space="preserve">IfcBuiltElement </v>
      </c>
      <c r="Q694" s="65" t="str">
        <f>_xlfn.CONCAT(E694," ")</f>
        <v xml:space="preserve">IfcRail </v>
      </c>
      <c r="R694" s="63" t="str">
        <f>_xlfn.CONCAT(F694, )</f>
        <v>IfcRailTypeEnum</v>
      </c>
      <c r="S694" s="63" t="str">
        <f>_xlfn.CONCAT(G694, )</f>
        <v>GUARDRAIL</v>
      </c>
      <c r="T694" s="37" t="str">
        <f>_xlfn.CONCAT(SUBSTITUTE(N694, "null", " ")," ",SUBSTITUTE(O694, "null", " ")," ",SUBSTITUTE(P694, "null", " ")," ",SUBSTITUTE(Q694, "null", " ")," ", SUBSTITUTE(R694, "null", " ")," ", SUBSTITUTE(S694, "null", " "))</f>
        <v>Conceitos: Trilhos IfcElement  IfcBuiltElement  IfcRail  IfcRailTypeEnum GUARDRAIL</v>
      </c>
      <c r="U694" s="37" t="str">
        <f>_xlfn.CONCAT("Consultar  ",V694)</f>
        <v>Consultar  -</v>
      </c>
      <c r="V694" s="64" t="s">
        <v>27</v>
      </c>
      <c r="W694" s="64" t="s">
        <v>27</v>
      </c>
      <c r="X694" s="72" t="str">
        <f>_xlfn.CONCAT("IFC4X3ADD2-key_",A694)</f>
        <v>IFC4X3ADD2-key_729</v>
      </c>
    </row>
    <row r="695" spans="1:24" ht="7.8" customHeight="1" x14ac:dyDescent="0.15">
      <c r="A695" s="68">
        <v>730</v>
      </c>
      <c r="B695" s="69" t="s">
        <v>1153</v>
      </c>
      <c r="C695" s="69" t="s">
        <v>81</v>
      </c>
      <c r="D695" s="69" t="s">
        <v>107</v>
      </c>
      <c r="E695" s="70" t="s">
        <v>1154</v>
      </c>
      <c r="F695" s="70" t="s">
        <v>1155</v>
      </c>
      <c r="G695" s="70" t="s">
        <v>1159</v>
      </c>
      <c r="H695" s="42" t="s">
        <v>3</v>
      </c>
      <c r="I695" s="42" t="s">
        <v>3</v>
      </c>
      <c r="J695" s="41" t="s">
        <v>3</v>
      </c>
      <c r="K695" s="41" t="s">
        <v>3</v>
      </c>
      <c r="L695" s="41" t="s">
        <v>3</v>
      </c>
      <c r="M695" s="41" t="str">
        <f t="shared" si="10"/>
        <v>IfcRailTypeEnum  some  RACKRAIL</v>
      </c>
      <c r="N695" s="37" t="str">
        <f>_xlfn.CONCAT("Conceitos: ", B695)</f>
        <v>Conceitos: Trilhos</v>
      </c>
      <c r="O695" s="37" t="str">
        <f>_xlfn.CONCAT(C695," ")</f>
        <v xml:space="preserve">IfcElement </v>
      </c>
      <c r="P695" s="37" t="str">
        <f>_xlfn.CONCAT(D695," ")</f>
        <v xml:space="preserve">IfcBuiltElement </v>
      </c>
      <c r="Q695" s="65" t="str">
        <f>_xlfn.CONCAT(E695," ")</f>
        <v xml:space="preserve">IfcRail </v>
      </c>
      <c r="R695" s="63" t="str">
        <f>_xlfn.CONCAT(F695, )</f>
        <v>IfcRailTypeEnum</v>
      </c>
      <c r="S695" s="63" t="str">
        <f>_xlfn.CONCAT(G695, )</f>
        <v>RACKRAIL</v>
      </c>
      <c r="T695" s="37" t="str">
        <f>_xlfn.CONCAT(SUBSTITUTE(N695, "null", " ")," ",SUBSTITUTE(O695, "null", " ")," ",SUBSTITUTE(P695, "null", " ")," ",SUBSTITUTE(Q695, "null", " ")," ", SUBSTITUTE(R695, "null", " ")," ", SUBSTITUTE(S695, "null", " "))</f>
        <v>Conceitos: Trilhos IfcElement  IfcBuiltElement  IfcRail  IfcRailTypeEnum RACKRAIL</v>
      </c>
      <c r="U695" s="37" t="str">
        <f>_xlfn.CONCAT("Consultar  ",V695)</f>
        <v>Consultar  -</v>
      </c>
      <c r="V695" s="64" t="s">
        <v>27</v>
      </c>
      <c r="W695" s="64" t="s">
        <v>27</v>
      </c>
      <c r="X695" s="72" t="str">
        <f>_xlfn.CONCAT("IFC4X3ADD2-key_",A695)</f>
        <v>IFC4X3ADD2-key_730</v>
      </c>
    </row>
    <row r="696" spans="1:24" ht="7.8" customHeight="1" x14ac:dyDescent="0.15">
      <c r="A696" s="68">
        <v>731</v>
      </c>
      <c r="B696" s="69" t="s">
        <v>1153</v>
      </c>
      <c r="C696" s="69" t="s">
        <v>81</v>
      </c>
      <c r="D696" s="69" t="s">
        <v>107</v>
      </c>
      <c r="E696" s="70" t="s">
        <v>1154</v>
      </c>
      <c r="F696" s="70" t="s">
        <v>1155</v>
      </c>
      <c r="G696" s="70" t="s">
        <v>1160</v>
      </c>
      <c r="H696" s="42" t="s">
        <v>3</v>
      </c>
      <c r="I696" s="42" t="s">
        <v>3</v>
      </c>
      <c r="J696" s="41" t="s">
        <v>3</v>
      </c>
      <c r="K696" s="41" t="s">
        <v>3</v>
      </c>
      <c r="L696" s="41" t="s">
        <v>3</v>
      </c>
      <c r="M696" s="41" t="str">
        <f t="shared" si="10"/>
        <v>IfcRailTypeEnum  some  RAIL</v>
      </c>
      <c r="N696" s="37" t="str">
        <f>_xlfn.CONCAT("Conceitos: ", B696)</f>
        <v>Conceitos: Trilhos</v>
      </c>
      <c r="O696" s="37" t="str">
        <f>_xlfn.CONCAT(C696," ")</f>
        <v xml:space="preserve">IfcElement </v>
      </c>
      <c r="P696" s="37" t="str">
        <f>_xlfn.CONCAT(D696," ")</f>
        <v xml:space="preserve">IfcBuiltElement </v>
      </c>
      <c r="Q696" s="65" t="str">
        <f>_xlfn.CONCAT(E696," ")</f>
        <v xml:space="preserve">IfcRail </v>
      </c>
      <c r="R696" s="63" t="str">
        <f>_xlfn.CONCAT(F696, )</f>
        <v>IfcRailTypeEnum</v>
      </c>
      <c r="S696" s="63" t="str">
        <f>_xlfn.CONCAT(G696, )</f>
        <v>RAIL</v>
      </c>
      <c r="T696" s="37" t="str">
        <f>_xlfn.CONCAT(SUBSTITUTE(N696, "null", " ")," ",SUBSTITUTE(O696, "null", " ")," ",SUBSTITUTE(P696, "null", " ")," ",SUBSTITUTE(Q696, "null", " ")," ", SUBSTITUTE(R696, "null", " ")," ", SUBSTITUTE(S696, "null", " "))</f>
        <v>Conceitos: Trilhos IfcElement  IfcBuiltElement  IfcRail  IfcRailTypeEnum RAIL</v>
      </c>
      <c r="U696" s="37" t="str">
        <f>_xlfn.CONCAT("Consultar  ",V696)</f>
        <v>Consultar  -</v>
      </c>
      <c r="V696" s="64" t="s">
        <v>27</v>
      </c>
      <c r="W696" s="64" t="s">
        <v>27</v>
      </c>
      <c r="X696" s="72" t="str">
        <f>_xlfn.CONCAT("IFC4X3ADD2-key_",A696)</f>
        <v>IFC4X3ADD2-key_731</v>
      </c>
    </row>
    <row r="697" spans="1:24" ht="7.8" customHeight="1" x14ac:dyDescent="0.15">
      <c r="A697" s="68">
        <v>732</v>
      </c>
      <c r="B697" s="69" t="s">
        <v>1153</v>
      </c>
      <c r="C697" s="69" t="s">
        <v>81</v>
      </c>
      <c r="D697" s="69" t="s">
        <v>107</v>
      </c>
      <c r="E697" s="70" t="s">
        <v>1154</v>
      </c>
      <c r="F697" s="70" t="s">
        <v>1155</v>
      </c>
      <c r="G697" s="70" t="s">
        <v>1161</v>
      </c>
      <c r="H697" s="42" t="s">
        <v>3</v>
      </c>
      <c r="I697" s="42" t="s">
        <v>3</v>
      </c>
      <c r="J697" s="41" t="s">
        <v>3</v>
      </c>
      <c r="K697" s="41" t="s">
        <v>3</v>
      </c>
      <c r="L697" s="41" t="s">
        <v>3</v>
      </c>
      <c r="M697" s="41" t="str">
        <f t="shared" si="10"/>
        <v>IfcRailTypeEnum  some  STOCKRAIL</v>
      </c>
      <c r="N697" s="37" t="str">
        <f>_xlfn.CONCAT("Conceitos: ", B697)</f>
        <v>Conceitos: Trilhos</v>
      </c>
      <c r="O697" s="37" t="str">
        <f>_xlfn.CONCAT(C697," ")</f>
        <v xml:space="preserve">IfcElement </v>
      </c>
      <c r="P697" s="37" t="str">
        <f>_xlfn.CONCAT(D697," ")</f>
        <v xml:space="preserve">IfcBuiltElement </v>
      </c>
      <c r="Q697" s="65" t="str">
        <f>_xlfn.CONCAT(E697," ")</f>
        <v xml:space="preserve">IfcRail </v>
      </c>
      <c r="R697" s="63" t="str">
        <f>_xlfn.CONCAT(F697, )</f>
        <v>IfcRailTypeEnum</v>
      </c>
      <c r="S697" s="63" t="str">
        <f>_xlfn.CONCAT(G697, )</f>
        <v>STOCKRAIL</v>
      </c>
      <c r="T697" s="37" t="str">
        <f>_xlfn.CONCAT(SUBSTITUTE(N697, "null", " ")," ",SUBSTITUTE(O697, "null", " ")," ",SUBSTITUTE(P697, "null", " ")," ",SUBSTITUTE(Q697, "null", " ")," ", SUBSTITUTE(R697, "null", " ")," ", SUBSTITUTE(S697, "null", " "))</f>
        <v>Conceitos: Trilhos IfcElement  IfcBuiltElement  IfcRail  IfcRailTypeEnum STOCKRAIL</v>
      </c>
      <c r="U697" s="37" t="str">
        <f>_xlfn.CONCAT("Consultar  ",V697)</f>
        <v>Consultar  -</v>
      </c>
      <c r="V697" s="64" t="s">
        <v>27</v>
      </c>
      <c r="W697" s="64" t="s">
        <v>27</v>
      </c>
      <c r="X697" s="72" t="str">
        <f>_xlfn.CONCAT("IFC4X3ADD2-key_",A697)</f>
        <v>IFC4X3ADD2-key_732</v>
      </c>
    </row>
    <row r="698" spans="1:24" ht="7.8" customHeight="1" x14ac:dyDescent="0.15">
      <c r="A698" s="68">
        <v>733</v>
      </c>
      <c r="B698" s="69" t="s">
        <v>1162</v>
      </c>
      <c r="C698" s="69" t="s">
        <v>81</v>
      </c>
      <c r="D698" s="69" t="s">
        <v>107</v>
      </c>
      <c r="E698" s="70" t="s">
        <v>1163</v>
      </c>
      <c r="F698" s="70" t="s">
        <v>1164</v>
      </c>
      <c r="G698" s="70" t="s">
        <v>1165</v>
      </c>
      <c r="H698" s="42" t="s">
        <v>3</v>
      </c>
      <c r="I698" s="42" t="s">
        <v>3</v>
      </c>
      <c r="J698" s="41" t="s">
        <v>3</v>
      </c>
      <c r="K698" s="41" t="s">
        <v>3</v>
      </c>
      <c r="L698" s="41" t="s">
        <v>3</v>
      </c>
      <c r="M698" s="41" t="str">
        <f t="shared" si="10"/>
        <v>IfcRailingTypeEnum  some  BALUSTRADE</v>
      </c>
      <c r="N698" s="37" t="str">
        <f>_xlfn.CONCAT("Conceitos: ", B698)</f>
        <v>Conceitos: Corrimãos</v>
      </c>
      <c r="O698" s="37" t="str">
        <f>_xlfn.CONCAT(C698," ")</f>
        <v xml:space="preserve">IfcElement </v>
      </c>
      <c r="P698" s="37" t="str">
        <f>_xlfn.CONCAT(D698," ")</f>
        <v xml:space="preserve">IfcBuiltElement </v>
      </c>
      <c r="Q698" s="65" t="str">
        <f>_xlfn.CONCAT(E698," ")</f>
        <v xml:space="preserve">IfcRailing </v>
      </c>
      <c r="R698" s="63" t="str">
        <f>_xlfn.CONCAT(F698, )</f>
        <v>IfcRailingTypeEnum</v>
      </c>
      <c r="S698" s="63" t="str">
        <f>_xlfn.CONCAT(G698, )</f>
        <v>BALUSTRADE</v>
      </c>
      <c r="T698" s="37" t="str">
        <f>_xlfn.CONCAT(SUBSTITUTE(N698, "null", " ")," ",SUBSTITUTE(O698, "null", " ")," ",SUBSTITUTE(P698, "null", " ")," ",SUBSTITUTE(Q698, "null", " ")," ", SUBSTITUTE(R698, "null", " ")," ", SUBSTITUTE(S698, "null", " "))</f>
        <v>Conceitos: Corrimãos IfcElement  IfcBuiltElement  IfcRailing  IfcRailingTypeEnum BALUSTRADE</v>
      </c>
      <c r="U698" s="37" t="str">
        <f>_xlfn.CONCAT("Consultar  ",V698)</f>
        <v>Consultar  -</v>
      </c>
      <c r="V698" s="64" t="s">
        <v>27</v>
      </c>
      <c r="W698" s="64" t="s">
        <v>27</v>
      </c>
      <c r="X698" s="72" t="str">
        <f>_xlfn.CONCAT("IFC4X3ADD2-key_",A698)</f>
        <v>IFC4X3ADD2-key_733</v>
      </c>
    </row>
    <row r="699" spans="1:24" ht="7.8" customHeight="1" x14ac:dyDescent="0.15">
      <c r="A699" s="68">
        <v>734</v>
      </c>
      <c r="B699" s="69" t="s">
        <v>1162</v>
      </c>
      <c r="C699" s="69" t="s">
        <v>81</v>
      </c>
      <c r="D699" s="69" t="s">
        <v>107</v>
      </c>
      <c r="E699" s="70" t="s">
        <v>1163</v>
      </c>
      <c r="F699" s="70" t="s">
        <v>1164</v>
      </c>
      <c r="G699" s="70" t="s">
        <v>1166</v>
      </c>
      <c r="H699" s="42" t="s">
        <v>3</v>
      </c>
      <c r="I699" s="42" t="s">
        <v>3</v>
      </c>
      <c r="J699" s="41" t="s">
        <v>3</v>
      </c>
      <c r="K699" s="41" t="s">
        <v>3</v>
      </c>
      <c r="L699" s="41" t="s">
        <v>3</v>
      </c>
      <c r="M699" s="41" t="str">
        <f t="shared" si="10"/>
        <v>IfcRailingTypeEnum  some  FENCE</v>
      </c>
      <c r="N699" s="37" t="str">
        <f>_xlfn.CONCAT("Conceitos: ", B699)</f>
        <v>Conceitos: Corrimãos</v>
      </c>
      <c r="O699" s="37" t="str">
        <f>_xlfn.CONCAT(C699," ")</f>
        <v xml:space="preserve">IfcElement </v>
      </c>
      <c r="P699" s="37" t="str">
        <f>_xlfn.CONCAT(D699," ")</f>
        <v xml:space="preserve">IfcBuiltElement </v>
      </c>
      <c r="Q699" s="65" t="str">
        <f>_xlfn.CONCAT(E699," ")</f>
        <v xml:space="preserve">IfcRailing </v>
      </c>
      <c r="R699" s="63" t="str">
        <f>_xlfn.CONCAT(F699, )</f>
        <v>IfcRailingTypeEnum</v>
      </c>
      <c r="S699" s="63" t="str">
        <f>_xlfn.CONCAT(G699, )</f>
        <v>FENCE</v>
      </c>
      <c r="T699" s="37" t="str">
        <f>_xlfn.CONCAT(SUBSTITUTE(N699, "null", " ")," ",SUBSTITUTE(O699, "null", " ")," ",SUBSTITUTE(P699, "null", " ")," ",SUBSTITUTE(Q699, "null", " ")," ", SUBSTITUTE(R699, "null", " ")," ", SUBSTITUTE(S699, "null", " "))</f>
        <v>Conceitos: Corrimãos IfcElement  IfcBuiltElement  IfcRailing  IfcRailingTypeEnum FENCE</v>
      </c>
      <c r="U699" s="37" t="str">
        <f>_xlfn.CONCAT("Consultar  ",V699)</f>
        <v>Consultar  -</v>
      </c>
      <c r="V699" s="64" t="s">
        <v>27</v>
      </c>
      <c r="W699" s="64" t="s">
        <v>27</v>
      </c>
      <c r="X699" s="72" t="str">
        <f>_xlfn.CONCAT("IFC4X3ADD2-key_",A699)</f>
        <v>IFC4X3ADD2-key_734</v>
      </c>
    </row>
    <row r="700" spans="1:24" ht="7.8" customHeight="1" x14ac:dyDescent="0.15">
      <c r="A700" s="68">
        <v>735</v>
      </c>
      <c r="B700" s="69" t="s">
        <v>1162</v>
      </c>
      <c r="C700" s="69" t="s">
        <v>81</v>
      </c>
      <c r="D700" s="69" t="s">
        <v>107</v>
      </c>
      <c r="E700" s="70" t="s">
        <v>1163</v>
      </c>
      <c r="F700" s="70" t="s">
        <v>1164</v>
      </c>
      <c r="G700" s="70" t="s">
        <v>1167</v>
      </c>
      <c r="H700" s="42" t="s">
        <v>3</v>
      </c>
      <c r="I700" s="42" t="s">
        <v>3</v>
      </c>
      <c r="J700" s="41" t="s">
        <v>3</v>
      </c>
      <c r="K700" s="41" t="s">
        <v>3</v>
      </c>
      <c r="L700" s="41" t="s">
        <v>3</v>
      </c>
      <c r="M700" s="41" t="str">
        <f t="shared" si="10"/>
        <v>IfcRailingTypeEnum  some  HANDRAIL</v>
      </c>
      <c r="N700" s="37" t="str">
        <f>_xlfn.CONCAT("Conceitos: ", B700)</f>
        <v>Conceitos: Corrimãos</v>
      </c>
      <c r="O700" s="37" t="str">
        <f>_xlfn.CONCAT(C700," ")</f>
        <v xml:space="preserve">IfcElement </v>
      </c>
      <c r="P700" s="37" t="str">
        <f>_xlfn.CONCAT(D700," ")</f>
        <v xml:space="preserve">IfcBuiltElement </v>
      </c>
      <c r="Q700" s="65" t="str">
        <f>_xlfn.CONCAT(E700," ")</f>
        <v xml:space="preserve">IfcRailing </v>
      </c>
      <c r="R700" s="63" t="str">
        <f>_xlfn.CONCAT(F700, )</f>
        <v>IfcRailingTypeEnum</v>
      </c>
      <c r="S700" s="63" t="str">
        <f>_xlfn.CONCAT(G700, )</f>
        <v>HANDRAIL</v>
      </c>
      <c r="T700" s="37" t="str">
        <f>_xlfn.CONCAT(SUBSTITUTE(N700, "null", " ")," ",SUBSTITUTE(O700, "null", " ")," ",SUBSTITUTE(P700, "null", " ")," ",SUBSTITUTE(Q700, "null", " ")," ", SUBSTITUTE(R700, "null", " ")," ", SUBSTITUTE(S700, "null", " "))</f>
        <v>Conceitos: Corrimãos IfcElement  IfcBuiltElement  IfcRailing  IfcRailingTypeEnum HANDRAIL</v>
      </c>
      <c r="U700" s="37" t="str">
        <f>_xlfn.CONCAT("Consultar  ",V700)</f>
        <v>Consultar  -</v>
      </c>
      <c r="V700" s="64" t="s">
        <v>27</v>
      </c>
      <c r="W700" s="64" t="s">
        <v>27</v>
      </c>
      <c r="X700" s="72" t="str">
        <f>_xlfn.CONCAT("IFC4X3ADD2-key_",A700)</f>
        <v>IFC4X3ADD2-key_735</v>
      </c>
    </row>
    <row r="701" spans="1:24" ht="7.8" customHeight="1" x14ac:dyDescent="0.15">
      <c r="A701" s="68">
        <v>736</v>
      </c>
      <c r="B701" s="69" t="s">
        <v>1168</v>
      </c>
      <c r="C701" s="69" t="s">
        <v>81</v>
      </c>
      <c r="D701" s="69" t="s">
        <v>107</v>
      </c>
      <c r="E701" s="70" t="s">
        <v>1169</v>
      </c>
      <c r="F701" s="70" t="s">
        <v>1170</v>
      </c>
      <c r="G701" s="70" t="s">
        <v>1171</v>
      </c>
      <c r="H701" s="42" t="s">
        <v>3</v>
      </c>
      <c r="I701" s="42" t="s">
        <v>3</v>
      </c>
      <c r="J701" s="41" t="s">
        <v>3</v>
      </c>
      <c r="K701" s="41" t="s">
        <v>3</v>
      </c>
      <c r="L701" s="41" t="s">
        <v>3</v>
      </c>
      <c r="M701" s="41" t="str">
        <f t="shared" si="10"/>
        <v>IfcRampTypeEnum  some  HALF_TURN_RAMP</v>
      </c>
      <c r="N701" s="37" t="str">
        <f>_xlfn.CONCAT("Conceitos: ", B701)</f>
        <v>Conceitos: Rampas</v>
      </c>
      <c r="O701" s="37" t="str">
        <f>_xlfn.CONCAT(C701," ")</f>
        <v xml:space="preserve">IfcElement </v>
      </c>
      <c r="P701" s="37" t="str">
        <f>_xlfn.CONCAT(D701," ")</f>
        <v xml:space="preserve">IfcBuiltElement </v>
      </c>
      <c r="Q701" s="65" t="str">
        <f>_xlfn.CONCAT(E701," ")</f>
        <v xml:space="preserve">IfcRamp </v>
      </c>
      <c r="R701" s="63" t="str">
        <f>_xlfn.CONCAT(F701, )</f>
        <v>IfcRampTypeEnum</v>
      </c>
      <c r="S701" s="63" t="str">
        <f>_xlfn.CONCAT(G701, )</f>
        <v>HALF_TURN_RAMP</v>
      </c>
      <c r="T701" s="37" t="str">
        <f>_xlfn.CONCAT(SUBSTITUTE(N701, "null", " ")," ",SUBSTITUTE(O701, "null", " ")," ",SUBSTITUTE(P701, "null", " ")," ",SUBSTITUTE(Q701, "null", " ")," ", SUBSTITUTE(R701, "null", " ")," ", SUBSTITUTE(S701, "null", " "))</f>
        <v>Conceitos: Rampas IfcElement  IfcBuiltElement  IfcRamp  IfcRampTypeEnum HALF_TURN_RAMP</v>
      </c>
      <c r="U701" s="37" t="str">
        <f>_xlfn.CONCAT("Consultar  ",V701)</f>
        <v>Consultar  -</v>
      </c>
      <c r="V701" s="64" t="s">
        <v>27</v>
      </c>
      <c r="W701" s="64" t="s">
        <v>27</v>
      </c>
      <c r="X701" s="72" t="str">
        <f>_xlfn.CONCAT("IFC4X3ADD2-key_",A701)</f>
        <v>IFC4X3ADD2-key_736</v>
      </c>
    </row>
    <row r="702" spans="1:24" ht="7.8" customHeight="1" x14ac:dyDescent="0.15">
      <c r="A702" s="68">
        <v>737</v>
      </c>
      <c r="B702" s="69" t="s">
        <v>1168</v>
      </c>
      <c r="C702" s="69" t="s">
        <v>81</v>
      </c>
      <c r="D702" s="69" t="s">
        <v>107</v>
      </c>
      <c r="E702" s="70" t="s">
        <v>1169</v>
      </c>
      <c r="F702" s="70" t="s">
        <v>1170</v>
      </c>
      <c r="G702" s="70" t="s">
        <v>1172</v>
      </c>
      <c r="H702" s="42" t="s">
        <v>3</v>
      </c>
      <c r="I702" s="42" t="s">
        <v>3</v>
      </c>
      <c r="J702" s="41" t="s">
        <v>3</v>
      </c>
      <c r="K702" s="41" t="s">
        <v>3</v>
      </c>
      <c r="L702" s="41" t="s">
        <v>3</v>
      </c>
      <c r="M702" s="41" t="str">
        <f t="shared" si="10"/>
        <v>IfcRampTypeEnum  some  QUARTER_TURN_RAMP</v>
      </c>
      <c r="N702" s="37" t="str">
        <f>_xlfn.CONCAT("Conceitos: ", B702)</f>
        <v>Conceitos: Rampas</v>
      </c>
      <c r="O702" s="37" t="str">
        <f>_xlfn.CONCAT(C702," ")</f>
        <v xml:space="preserve">IfcElement </v>
      </c>
      <c r="P702" s="37" t="str">
        <f>_xlfn.CONCAT(D702," ")</f>
        <v xml:space="preserve">IfcBuiltElement </v>
      </c>
      <c r="Q702" s="65" t="str">
        <f>_xlfn.CONCAT(E702," ")</f>
        <v xml:space="preserve">IfcRamp </v>
      </c>
      <c r="R702" s="63" t="str">
        <f>_xlfn.CONCAT(F702, )</f>
        <v>IfcRampTypeEnum</v>
      </c>
      <c r="S702" s="63" t="str">
        <f>_xlfn.CONCAT(G702, )</f>
        <v>QUARTER_TURN_RAMP</v>
      </c>
      <c r="T702" s="37" t="str">
        <f>_xlfn.CONCAT(SUBSTITUTE(N702, "null", " ")," ",SUBSTITUTE(O702, "null", " ")," ",SUBSTITUTE(P702, "null", " ")," ",SUBSTITUTE(Q702, "null", " ")," ", SUBSTITUTE(R702, "null", " ")," ", SUBSTITUTE(S702, "null", " "))</f>
        <v>Conceitos: Rampas IfcElement  IfcBuiltElement  IfcRamp  IfcRampTypeEnum QUARTER_TURN_RAMP</v>
      </c>
      <c r="U702" s="37" t="str">
        <f>_xlfn.CONCAT("Consultar  ",V702)</f>
        <v>Consultar  -</v>
      </c>
      <c r="V702" s="64" t="s">
        <v>27</v>
      </c>
      <c r="W702" s="64" t="s">
        <v>27</v>
      </c>
      <c r="X702" s="72" t="str">
        <f>_xlfn.CONCAT("IFC4X3ADD2-key_",A702)</f>
        <v>IFC4X3ADD2-key_737</v>
      </c>
    </row>
    <row r="703" spans="1:24" ht="7.8" customHeight="1" x14ac:dyDescent="0.15">
      <c r="A703" s="68">
        <v>738</v>
      </c>
      <c r="B703" s="69" t="s">
        <v>1168</v>
      </c>
      <c r="C703" s="69" t="s">
        <v>81</v>
      </c>
      <c r="D703" s="69" t="s">
        <v>107</v>
      </c>
      <c r="E703" s="70" t="s">
        <v>1169</v>
      </c>
      <c r="F703" s="70" t="s">
        <v>1170</v>
      </c>
      <c r="G703" s="70" t="s">
        <v>1173</v>
      </c>
      <c r="H703" s="42" t="s">
        <v>3</v>
      </c>
      <c r="I703" s="42" t="s">
        <v>3</v>
      </c>
      <c r="J703" s="41" t="s">
        <v>3</v>
      </c>
      <c r="K703" s="41" t="s">
        <v>3</v>
      </c>
      <c r="L703" s="41" t="s">
        <v>3</v>
      </c>
      <c r="M703" s="41" t="str">
        <f t="shared" si="10"/>
        <v>IfcRampTypeEnum  some  SPIRAL_RAMP</v>
      </c>
      <c r="N703" s="37" t="str">
        <f>_xlfn.CONCAT("Conceitos: ", B703)</f>
        <v>Conceitos: Rampas</v>
      </c>
      <c r="O703" s="37" t="str">
        <f>_xlfn.CONCAT(C703," ")</f>
        <v xml:space="preserve">IfcElement </v>
      </c>
      <c r="P703" s="37" t="str">
        <f>_xlfn.CONCAT(D703," ")</f>
        <v xml:space="preserve">IfcBuiltElement </v>
      </c>
      <c r="Q703" s="65" t="str">
        <f>_xlfn.CONCAT(E703," ")</f>
        <v xml:space="preserve">IfcRamp </v>
      </c>
      <c r="R703" s="63" t="str">
        <f>_xlfn.CONCAT(F703, )</f>
        <v>IfcRampTypeEnum</v>
      </c>
      <c r="S703" s="63" t="str">
        <f>_xlfn.CONCAT(G703, )</f>
        <v>SPIRAL_RAMP</v>
      </c>
      <c r="T703" s="37" t="str">
        <f>_xlfn.CONCAT(SUBSTITUTE(N703, "null", " ")," ",SUBSTITUTE(O703, "null", " ")," ",SUBSTITUTE(P703, "null", " ")," ",SUBSTITUTE(Q703, "null", " ")," ", SUBSTITUTE(R703, "null", " ")," ", SUBSTITUTE(S703, "null", " "))</f>
        <v>Conceitos: Rampas IfcElement  IfcBuiltElement  IfcRamp  IfcRampTypeEnum SPIRAL_RAMP</v>
      </c>
      <c r="U703" s="37" t="str">
        <f>_xlfn.CONCAT("Consultar  ",V703)</f>
        <v>Consultar  -</v>
      </c>
      <c r="V703" s="64" t="s">
        <v>27</v>
      </c>
      <c r="W703" s="64" t="s">
        <v>27</v>
      </c>
      <c r="X703" s="72" t="str">
        <f>_xlfn.CONCAT("IFC4X3ADD2-key_",A703)</f>
        <v>IFC4X3ADD2-key_738</v>
      </c>
    </row>
    <row r="704" spans="1:24" ht="7.8" customHeight="1" x14ac:dyDescent="0.15">
      <c r="A704" s="68">
        <v>739</v>
      </c>
      <c r="B704" s="69" t="s">
        <v>1168</v>
      </c>
      <c r="C704" s="69" t="s">
        <v>81</v>
      </c>
      <c r="D704" s="69" t="s">
        <v>107</v>
      </c>
      <c r="E704" s="70" t="s">
        <v>1169</v>
      </c>
      <c r="F704" s="70" t="s">
        <v>1170</v>
      </c>
      <c r="G704" s="70" t="s">
        <v>1174</v>
      </c>
      <c r="H704" s="42" t="s">
        <v>3</v>
      </c>
      <c r="I704" s="42" t="s">
        <v>3</v>
      </c>
      <c r="J704" s="41" t="s">
        <v>3</v>
      </c>
      <c r="K704" s="41" t="s">
        <v>3</v>
      </c>
      <c r="L704" s="41" t="s">
        <v>3</v>
      </c>
      <c r="M704" s="41" t="str">
        <f t="shared" si="10"/>
        <v>IfcRampTypeEnum  some  STRAIGHT_RUN_RAMP</v>
      </c>
      <c r="N704" s="37" t="str">
        <f>_xlfn.CONCAT("Conceitos: ", B704)</f>
        <v>Conceitos: Rampas</v>
      </c>
      <c r="O704" s="37" t="str">
        <f>_xlfn.CONCAT(C704," ")</f>
        <v xml:space="preserve">IfcElement </v>
      </c>
      <c r="P704" s="37" t="str">
        <f>_xlfn.CONCAT(D704," ")</f>
        <v xml:space="preserve">IfcBuiltElement </v>
      </c>
      <c r="Q704" s="65" t="str">
        <f>_xlfn.CONCAT(E704," ")</f>
        <v xml:space="preserve">IfcRamp </v>
      </c>
      <c r="R704" s="63" t="str">
        <f>_xlfn.CONCAT(F704, )</f>
        <v>IfcRampTypeEnum</v>
      </c>
      <c r="S704" s="63" t="str">
        <f>_xlfn.CONCAT(G704, )</f>
        <v>STRAIGHT_RUN_RAMP</v>
      </c>
      <c r="T704" s="37" t="str">
        <f>_xlfn.CONCAT(SUBSTITUTE(N704, "null", " ")," ",SUBSTITUTE(O704, "null", " ")," ",SUBSTITUTE(P704, "null", " ")," ",SUBSTITUTE(Q704, "null", " ")," ", SUBSTITUTE(R704, "null", " ")," ", SUBSTITUTE(S704, "null", " "))</f>
        <v>Conceitos: Rampas IfcElement  IfcBuiltElement  IfcRamp  IfcRampTypeEnum STRAIGHT_RUN_RAMP</v>
      </c>
      <c r="U704" s="37" t="str">
        <f>_xlfn.CONCAT("Consultar  ",V704)</f>
        <v>Consultar  -</v>
      </c>
      <c r="V704" s="64" t="s">
        <v>27</v>
      </c>
      <c r="W704" s="64" t="s">
        <v>27</v>
      </c>
      <c r="X704" s="72" t="str">
        <f>_xlfn.CONCAT("IFC4X3ADD2-key_",A704)</f>
        <v>IFC4X3ADD2-key_739</v>
      </c>
    </row>
    <row r="705" spans="1:24" ht="7.8" customHeight="1" x14ac:dyDescent="0.15">
      <c r="A705" s="68">
        <v>740</v>
      </c>
      <c r="B705" s="69" t="s">
        <v>1168</v>
      </c>
      <c r="C705" s="69" t="s">
        <v>81</v>
      </c>
      <c r="D705" s="69" t="s">
        <v>107</v>
      </c>
      <c r="E705" s="70" t="s">
        <v>1169</v>
      </c>
      <c r="F705" s="70" t="s">
        <v>1170</v>
      </c>
      <c r="G705" s="70" t="s">
        <v>1175</v>
      </c>
      <c r="H705" s="42" t="s">
        <v>3</v>
      </c>
      <c r="I705" s="42" t="s">
        <v>3</v>
      </c>
      <c r="J705" s="41" t="s">
        <v>3</v>
      </c>
      <c r="K705" s="41" t="s">
        <v>3</v>
      </c>
      <c r="L705" s="41" t="s">
        <v>3</v>
      </c>
      <c r="M705" s="41" t="str">
        <f t="shared" si="10"/>
        <v>IfcRampTypeEnum  some  TWO_QUARTER_TURN_RAMP</v>
      </c>
      <c r="N705" s="37" t="str">
        <f>_xlfn.CONCAT("Conceitos: ", B705)</f>
        <v>Conceitos: Rampas</v>
      </c>
      <c r="O705" s="37" t="str">
        <f>_xlfn.CONCAT(C705," ")</f>
        <v xml:space="preserve">IfcElement </v>
      </c>
      <c r="P705" s="37" t="str">
        <f>_xlfn.CONCAT(D705," ")</f>
        <v xml:space="preserve">IfcBuiltElement </v>
      </c>
      <c r="Q705" s="65" t="str">
        <f>_xlfn.CONCAT(E705," ")</f>
        <v xml:space="preserve">IfcRamp </v>
      </c>
      <c r="R705" s="63" t="str">
        <f>_xlfn.CONCAT(F705, )</f>
        <v>IfcRampTypeEnum</v>
      </c>
      <c r="S705" s="63" t="str">
        <f>_xlfn.CONCAT(G705, )</f>
        <v>TWO_QUARTER_TURN_RAMP</v>
      </c>
      <c r="T705" s="37" t="str">
        <f>_xlfn.CONCAT(SUBSTITUTE(N705, "null", " ")," ",SUBSTITUTE(O705, "null", " ")," ",SUBSTITUTE(P705, "null", " ")," ",SUBSTITUTE(Q705, "null", " ")," ", SUBSTITUTE(R705, "null", " ")," ", SUBSTITUTE(S705, "null", " "))</f>
        <v>Conceitos: Rampas IfcElement  IfcBuiltElement  IfcRamp  IfcRampTypeEnum TWO_QUARTER_TURN_RAMP</v>
      </c>
      <c r="U705" s="37" t="str">
        <f>_xlfn.CONCAT("Consultar  ",V705)</f>
        <v>Consultar  -</v>
      </c>
      <c r="V705" s="64" t="s">
        <v>27</v>
      </c>
      <c r="W705" s="64" t="s">
        <v>27</v>
      </c>
      <c r="X705" s="72" t="str">
        <f>_xlfn.CONCAT("IFC4X3ADD2-key_",A705)</f>
        <v>IFC4X3ADD2-key_740</v>
      </c>
    </row>
    <row r="706" spans="1:24" ht="7.8" customHeight="1" x14ac:dyDescent="0.15">
      <c r="A706" s="68">
        <v>741</v>
      </c>
      <c r="B706" s="69" t="s">
        <v>1168</v>
      </c>
      <c r="C706" s="69" t="s">
        <v>81</v>
      </c>
      <c r="D706" s="69" t="s">
        <v>107</v>
      </c>
      <c r="E706" s="70" t="s">
        <v>1169</v>
      </c>
      <c r="F706" s="70" t="s">
        <v>1170</v>
      </c>
      <c r="G706" s="70" t="s">
        <v>1176</v>
      </c>
      <c r="H706" s="42" t="s">
        <v>3</v>
      </c>
      <c r="I706" s="42" t="s">
        <v>3</v>
      </c>
      <c r="J706" s="41" t="s">
        <v>3</v>
      </c>
      <c r="K706" s="41" t="s">
        <v>3</v>
      </c>
      <c r="L706" s="41" t="s">
        <v>3</v>
      </c>
      <c r="M706" s="41" t="str">
        <f t="shared" si="10"/>
        <v>IfcRampTypeEnum  some  TWO_STRAIGHT_RUN_RAMP</v>
      </c>
      <c r="N706" s="37" t="str">
        <f>_xlfn.CONCAT("Conceitos: ", B706)</f>
        <v>Conceitos: Rampas</v>
      </c>
      <c r="O706" s="37" t="str">
        <f>_xlfn.CONCAT(C706," ")</f>
        <v xml:space="preserve">IfcElement </v>
      </c>
      <c r="P706" s="37" t="str">
        <f>_xlfn.CONCAT(D706," ")</f>
        <v xml:space="preserve">IfcBuiltElement </v>
      </c>
      <c r="Q706" s="65" t="str">
        <f>_xlfn.CONCAT(E706," ")</f>
        <v xml:space="preserve">IfcRamp </v>
      </c>
      <c r="R706" s="63" t="str">
        <f>_xlfn.CONCAT(F706, )</f>
        <v>IfcRampTypeEnum</v>
      </c>
      <c r="S706" s="63" t="str">
        <f>_xlfn.CONCAT(G706, )</f>
        <v>TWO_STRAIGHT_RUN_RAMP</v>
      </c>
      <c r="T706" s="37" t="str">
        <f>_xlfn.CONCAT(SUBSTITUTE(N706, "null", " ")," ",SUBSTITUTE(O706, "null", " ")," ",SUBSTITUTE(P706, "null", " ")," ",SUBSTITUTE(Q706, "null", " ")," ", SUBSTITUTE(R706, "null", " ")," ", SUBSTITUTE(S706, "null", " "))</f>
        <v>Conceitos: Rampas IfcElement  IfcBuiltElement  IfcRamp  IfcRampTypeEnum TWO_STRAIGHT_RUN_RAMP</v>
      </c>
      <c r="U706" s="37" t="str">
        <f>_xlfn.CONCAT("Consultar  ",V706)</f>
        <v>Consultar  -</v>
      </c>
      <c r="V706" s="64" t="s">
        <v>27</v>
      </c>
      <c r="W706" s="64" t="s">
        <v>27</v>
      </c>
      <c r="X706" s="72" t="str">
        <f>_xlfn.CONCAT("IFC4X3ADD2-key_",A706)</f>
        <v>IFC4X3ADD2-key_741</v>
      </c>
    </row>
    <row r="707" spans="1:24" ht="7.8" customHeight="1" x14ac:dyDescent="0.15">
      <c r="A707" s="68">
        <v>742</v>
      </c>
      <c r="B707" s="69" t="s">
        <v>1168</v>
      </c>
      <c r="C707" s="69" t="s">
        <v>81</v>
      </c>
      <c r="D707" s="69" t="s">
        <v>107</v>
      </c>
      <c r="E707" s="70" t="s">
        <v>1177</v>
      </c>
      <c r="F707" s="70" t="s">
        <v>1178</v>
      </c>
      <c r="G707" s="70" t="s">
        <v>1179</v>
      </c>
      <c r="H707" s="42" t="s">
        <v>3</v>
      </c>
      <c r="I707" s="42" t="s">
        <v>3</v>
      </c>
      <c r="J707" s="41" t="s">
        <v>3</v>
      </c>
      <c r="K707" s="41" t="s">
        <v>3</v>
      </c>
      <c r="L707" s="41" t="s">
        <v>3</v>
      </c>
      <c r="M707" s="41" t="str">
        <f t="shared" ref="M707:M770" si="11">_xlfn.CONCAT(F707, "  some  ", G707)</f>
        <v>IfcRampFlightTypeEnum  some  SPIRAL</v>
      </c>
      <c r="N707" s="37" t="str">
        <f>_xlfn.CONCAT("Conceitos: ", B707)</f>
        <v>Conceitos: Rampas</v>
      </c>
      <c r="O707" s="37" t="str">
        <f>_xlfn.CONCAT(C707," ")</f>
        <v xml:space="preserve">IfcElement </v>
      </c>
      <c r="P707" s="37" t="str">
        <f>_xlfn.CONCAT(D707," ")</f>
        <v xml:space="preserve">IfcBuiltElement </v>
      </c>
      <c r="Q707" s="65" t="str">
        <f>_xlfn.CONCAT(E707," ")</f>
        <v xml:space="preserve">IfcRampFlight </v>
      </c>
      <c r="R707" s="63" t="str">
        <f>_xlfn.CONCAT(F707, )</f>
        <v>IfcRampFlightTypeEnum</v>
      </c>
      <c r="S707" s="63" t="str">
        <f>_xlfn.CONCAT(G707, )</f>
        <v>SPIRAL</v>
      </c>
      <c r="T707" s="37" t="str">
        <f>_xlfn.CONCAT(SUBSTITUTE(N707, "null", " ")," ",SUBSTITUTE(O707, "null", " ")," ",SUBSTITUTE(P707, "null", " ")," ",SUBSTITUTE(Q707, "null", " ")," ", SUBSTITUTE(R707, "null", " ")," ", SUBSTITUTE(S707, "null", " "))</f>
        <v>Conceitos: Rampas IfcElement  IfcBuiltElement  IfcRampFlight  IfcRampFlightTypeEnum SPIRAL</v>
      </c>
      <c r="U707" s="37" t="str">
        <f>_xlfn.CONCAT("Consultar  ",V707)</f>
        <v>Consultar  -</v>
      </c>
      <c r="V707" s="64" t="s">
        <v>27</v>
      </c>
      <c r="W707" s="64" t="s">
        <v>27</v>
      </c>
      <c r="X707" s="72" t="str">
        <f>_xlfn.CONCAT("IFC4X3ADD2-key_",A707)</f>
        <v>IFC4X3ADD2-key_742</v>
      </c>
    </row>
    <row r="708" spans="1:24" ht="7.8" customHeight="1" x14ac:dyDescent="0.15">
      <c r="A708" s="68">
        <v>743</v>
      </c>
      <c r="B708" s="69" t="s">
        <v>1168</v>
      </c>
      <c r="C708" s="69" t="s">
        <v>81</v>
      </c>
      <c r="D708" s="69" t="s">
        <v>107</v>
      </c>
      <c r="E708" s="70" t="s">
        <v>1177</v>
      </c>
      <c r="F708" s="70" t="s">
        <v>1178</v>
      </c>
      <c r="G708" s="70" t="s">
        <v>1180</v>
      </c>
      <c r="H708" s="42" t="s">
        <v>3</v>
      </c>
      <c r="I708" s="42" t="s">
        <v>3</v>
      </c>
      <c r="J708" s="41" t="s">
        <v>3</v>
      </c>
      <c r="K708" s="41" t="s">
        <v>3</v>
      </c>
      <c r="L708" s="41" t="s">
        <v>3</v>
      </c>
      <c r="M708" s="41" t="str">
        <f t="shared" si="11"/>
        <v>IfcRampFlightTypeEnum  some  STRAIGHT</v>
      </c>
      <c r="N708" s="37" t="str">
        <f>_xlfn.CONCAT("Conceitos: ", B708)</f>
        <v>Conceitos: Rampas</v>
      </c>
      <c r="O708" s="37" t="str">
        <f>_xlfn.CONCAT(C708," ")</f>
        <v xml:space="preserve">IfcElement </v>
      </c>
      <c r="P708" s="37" t="str">
        <f>_xlfn.CONCAT(D708," ")</f>
        <v xml:space="preserve">IfcBuiltElement </v>
      </c>
      <c r="Q708" s="65" t="str">
        <f>_xlfn.CONCAT(E708," ")</f>
        <v xml:space="preserve">IfcRampFlight </v>
      </c>
      <c r="R708" s="63" t="str">
        <f>_xlfn.CONCAT(F708, )</f>
        <v>IfcRampFlightTypeEnum</v>
      </c>
      <c r="S708" s="63" t="str">
        <f>_xlfn.CONCAT(G708, )</f>
        <v>STRAIGHT</v>
      </c>
      <c r="T708" s="37" t="str">
        <f>_xlfn.CONCAT(SUBSTITUTE(N708, "null", " ")," ",SUBSTITUTE(O708, "null", " ")," ",SUBSTITUTE(P708, "null", " ")," ",SUBSTITUTE(Q708, "null", " ")," ", SUBSTITUTE(R708, "null", " ")," ", SUBSTITUTE(S708, "null", " "))</f>
        <v>Conceitos: Rampas IfcElement  IfcBuiltElement  IfcRampFlight  IfcRampFlightTypeEnum STRAIGHT</v>
      </c>
      <c r="U708" s="37" t="str">
        <f>_xlfn.CONCAT("Consultar  ",V708)</f>
        <v>Consultar  -</v>
      </c>
      <c r="V708" s="64" t="s">
        <v>27</v>
      </c>
      <c r="W708" s="64" t="s">
        <v>27</v>
      </c>
      <c r="X708" s="72" t="str">
        <f>_xlfn.CONCAT("IFC4X3ADD2-key_",A708)</f>
        <v>IFC4X3ADD2-key_743</v>
      </c>
    </row>
    <row r="709" spans="1:24" ht="7.8" customHeight="1" x14ac:dyDescent="0.15">
      <c r="A709" s="68">
        <v>744</v>
      </c>
      <c r="B709" s="69" t="s">
        <v>1181</v>
      </c>
      <c r="C709" s="69" t="s">
        <v>81</v>
      </c>
      <c r="D709" s="69" t="s">
        <v>107</v>
      </c>
      <c r="E709" s="70" t="s">
        <v>1182</v>
      </c>
      <c r="F709" s="70" t="s">
        <v>1183</v>
      </c>
      <c r="G709" s="70" t="s">
        <v>1184</v>
      </c>
      <c r="H709" s="42" t="s">
        <v>3</v>
      </c>
      <c r="I709" s="42" t="s">
        <v>3</v>
      </c>
      <c r="J709" s="41" t="s">
        <v>3</v>
      </c>
      <c r="K709" s="41" t="s">
        <v>3</v>
      </c>
      <c r="L709" s="41" t="s">
        <v>3</v>
      </c>
      <c r="M709" s="41" t="str">
        <f t="shared" si="11"/>
        <v>IfcRoofTypeEnum  some  BARREL_ROOF</v>
      </c>
      <c r="N709" s="37" t="str">
        <f>_xlfn.CONCAT("Conceitos: ", B709)</f>
        <v>Conceitos: Telhados</v>
      </c>
      <c r="O709" s="37" t="str">
        <f>_xlfn.CONCAT(C709," ")</f>
        <v xml:space="preserve">IfcElement </v>
      </c>
      <c r="P709" s="37" t="str">
        <f>_xlfn.CONCAT(D709," ")</f>
        <v xml:space="preserve">IfcBuiltElement </v>
      </c>
      <c r="Q709" s="65" t="str">
        <f>_xlfn.CONCAT(E709," ")</f>
        <v xml:space="preserve">IfcRoof </v>
      </c>
      <c r="R709" s="63" t="str">
        <f>_xlfn.CONCAT(F709, )</f>
        <v>IfcRoofTypeEnum</v>
      </c>
      <c r="S709" s="63" t="str">
        <f>_xlfn.CONCAT(G709, )</f>
        <v>BARREL_ROOF</v>
      </c>
      <c r="T709" s="37" t="str">
        <f>_xlfn.CONCAT(SUBSTITUTE(N709, "null", " ")," ",SUBSTITUTE(O709, "null", " ")," ",SUBSTITUTE(P709, "null", " ")," ",SUBSTITUTE(Q709, "null", " ")," ", SUBSTITUTE(R709, "null", " ")," ", SUBSTITUTE(S709, "null", " "))</f>
        <v>Conceitos: Telhados IfcElement  IfcBuiltElement  IfcRoof  IfcRoofTypeEnum BARREL_ROOF</v>
      </c>
      <c r="U709" s="37" t="str">
        <f>_xlfn.CONCAT("Consultar  ",V709)</f>
        <v>Consultar  -</v>
      </c>
      <c r="V709" s="64" t="s">
        <v>27</v>
      </c>
      <c r="W709" s="64" t="s">
        <v>27</v>
      </c>
      <c r="X709" s="72" t="str">
        <f>_xlfn.CONCAT("IFC4X3ADD2-key_",A709)</f>
        <v>IFC4X3ADD2-key_744</v>
      </c>
    </row>
    <row r="710" spans="1:24" ht="7.8" customHeight="1" x14ac:dyDescent="0.15">
      <c r="A710" s="68">
        <v>745</v>
      </c>
      <c r="B710" s="69" t="s">
        <v>1181</v>
      </c>
      <c r="C710" s="69" t="s">
        <v>81</v>
      </c>
      <c r="D710" s="69" t="s">
        <v>107</v>
      </c>
      <c r="E710" s="70" t="s">
        <v>1182</v>
      </c>
      <c r="F710" s="70" t="s">
        <v>1183</v>
      </c>
      <c r="G710" s="70" t="s">
        <v>1185</v>
      </c>
      <c r="H710" s="42" t="s">
        <v>3</v>
      </c>
      <c r="I710" s="42" t="s">
        <v>3</v>
      </c>
      <c r="J710" s="41" t="s">
        <v>3</v>
      </c>
      <c r="K710" s="41" t="s">
        <v>3</v>
      </c>
      <c r="L710" s="41" t="s">
        <v>3</v>
      </c>
      <c r="M710" s="41" t="str">
        <f t="shared" si="11"/>
        <v>IfcRoofTypeEnum  some  BUTTERFLY_ROOF</v>
      </c>
      <c r="N710" s="37" t="str">
        <f>_xlfn.CONCAT("Conceitos: ", B710)</f>
        <v>Conceitos: Telhados</v>
      </c>
      <c r="O710" s="37" t="str">
        <f>_xlfn.CONCAT(C710," ")</f>
        <v xml:space="preserve">IfcElement </v>
      </c>
      <c r="P710" s="37" t="str">
        <f>_xlfn.CONCAT(D710," ")</f>
        <v xml:space="preserve">IfcBuiltElement </v>
      </c>
      <c r="Q710" s="65" t="str">
        <f>_xlfn.CONCAT(E710," ")</f>
        <v xml:space="preserve">IfcRoof </v>
      </c>
      <c r="R710" s="63" t="str">
        <f>_xlfn.CONCAT(F710, )</f>
        <v>IfcRoofTypeEnum</v>
      </c>
      <c r="S710" s="63" t="str">
        <f>_xlfn.CONCAT(G710, )</f>
        <v>BUTTERFLY_ROOF</v>
      </c>
      <c r="T710" s="37" t="str">
        <f>_xlfn.CONCAT(SUBSTITUTE(N710, "null", " ")," ",SUBSTITUTE(O710, "null", " ")," ",SUBSTITUTE(P710, "null", " ")," ",SUBSTITUTE(Q710, "null", " ")," ", SUBSTITUTE(R710, "null", " ")," ", SUBSTITUTE(S710, "null", " "))</f>
        <v>Conceitos: Telhados IfcElement  IfcBuiltElement  IfcRoof  IfcRoofTypeEnum BUTTERFLY_ROOF</v>
      </c>
      <c r="U710" s="37" t="str">
        <f>_xlfn.CONCAT("Consultar  ",V710)</f>
        <v>Consultar  -</v>
      </c>
      <c r="V710" s="64" t="s">
        <v>27</v>
      </c>
      <c r="W710" s="64" t="s">
        <v>27</v>
      </c>
      <c r="X710" s="72" t="str">
        <f>_xlfn.CONCAT("IFC4X3ADD2-key_",A710)</f>
        <v>IFC4X3ADD2-key_745</v>
      </c>
    </row>
    <row r="711" spans="1:24" ht="7.8" customHeight="1" x14ac:dyDescent="0.15">
      <c r="A711" s="68">
        <v>746</v>
      </c>
      <c r="B711" s="69" t="s">
        <v>1181</v>
      </c>
      <c r="C711" s="69" t="s">
        <v>81</v>
      </c>
      <c r="D711" s="69" t="s">
        <v>107</v>
      </c>
      <c r="E711" s="70" t="s">
        <v>1182</v>
      </c>
      <c r="F711" s="70" t="s">
        <v>1183</v>
      </c>
      <c r="G711" s="70" t="s">
        <v>1186</v>
      </c>
      <c r="H711" s="42" t="s">
        <v>3</v>
      </c>
      <c r="I711" s="42" t="s">
        <v>3</v>
      </c>
      <c r="J711" s="41" t="s">
        <v>3</v>
      </c>
      <c r="K711" s="41" t="s">
        <v>3</v>
      </c>
      <c r="L711" s="41" t="s">
        <v>3</v>
      </c>
      <c r="M711" s="41" t="str">
        <f t="shared" si="11"/>
        <v>IfcRoofTypeEnum  some  DOME_ROOF</v>
      </c>
      <c r="N711" s="37" t="str">
        <f>_xlfn.CONCAT("Conceitos: ", B711)</f>
        <v>Conceitos: Telhados</v>
      </c>
      <c r="O711" s="37" t="str">
        <f>_xlfn.CONCAT(C711," ")</f>
        <v xml:space="preserve">IfcElement </v>
      </c>
      <c r="P711" s="37" t="str">
        <f>_xlfn.CONCAT(D711," ")</f>
        <v xml:space="preserve">IfcBuiltElement </v>
      </c>
      <c r="Q711" s="65" t="str">
        <f>_xlfn.CONCAT(E711," ")</f>
        <v xml:space="preserve">IfcRoof </v>
      </c>
      <c r="R711" s="63" t="str">
        <f>_xlfn.CONCAT(F711, )</f>
        <v>IfcRoofTypeEnum</v>
      </c>
      <c r="S711" s="63" t="str">
        <f>_xlfn.CONCAT(G711, )</f>
        <v>DOME_ROOF</v>
      </c>
      <c r="T711" s="37" t="str">
        <f>_xlfn.CONCAT(SUBSTITUTE(N711, "null", " ")," ",SUBSTITUTE(O711, "null", " ")," ",SUBSTITUTE(P711, "null", " ")," ",SUBSTITUTE(Q711, "null", " ")," ", SUBSTITUTE(R711, "null", " ")," ", SUBSTITUTE(S711, "null", " "))</f>
        <v>Conceitos: Telhados IfcElement  IfcBuiltElement  IfcRoof  IfcRoofTypeEnum DOME_ROOF</v>
      </c>
      <c r="U711" s="37" t="str">
        <f>_xlfn.CONCAT("Consultar  ",V711)</f>
        <v>Consultar  -</v>
      </c>
      <c r="V711" s="64" t="s">
        <v>27</v>
      </c>
      <c r="W711" s="64" t="s">
        <v>27</v>
      </c>
      <c r="X711" s="72" t="str">
        <f>_xlfn.CONCAT("IFC4X3ADD2-key_",A711)</f>
        <v>IFC4X3ADD2-key_746</v>
      </c>
    </row>
    <row r="712" spans="1:24" ht="7.8" customHeight="1" x14ac:dyDescent="0.15">
      <c r="A712" s="68">
        <v>747</v>
      </c>
      <c r="B712" s="69" t="s">
        <v>1181</v>
      </c>
      <c r="C712" s="69" t="s">
        <v>81</v>
      </c>
      <c r="D712" s="69" t="s">
        <v>107</v>
      </c>
      <c r="E712" s="70" t="s">
        <v>1182</v>
      </c>
      <c r="F712" s="70" t="s">
        <v>1183</v>
      </c>
      <c r="G712" s="70" t="s">
        <v>1187</v>
      </c>
      <c r="H712" s="42" t="s">
        <v>3</v>
      </c>
      <c r="I712" s="42" t="s">
        <v>3</v>
      </c>
      <c r="J712" s="41" t="s">
        <v>3</v>
      </c>
      <c r="K712" s="41" t="s">
        <v>3</v>
      </c>
      <c r="L712" s="41" t="s">
        <v>3</v>
      </c>
      <c r="M712" s="41" t="str">
        <f t="shared" si="11"/>
        <v>IfcRoofTypeEnum  some  FLAT_ROOF</v>
      </c>
      <c r="N712" s="37" t="str">
        <f>_xlfn.CONCAT("Conceitos: ", B712)</f>
        <v>Conceitos: Telhados</v>
      </c>
      <c r="O712" s="37" t="str">
        <f>_xlfn.CONCAT(C712," ")</f>
        <v xml:space="preserve">IfcElement </v>
      </c>
      <c r="P712" s="37" t="str">
        <f>_xlfn.CONCAT(D712," ")</f>
        <v xml:space="preserve">IfcBuiltElement </v>
      </c>
      <c r="Q712" s="65" t="str">
        <f>_xlfn.CONCAT(E712," ")</f>
        <v xml:space="preserve">IfcRoof </v>
      </c>
      <c r="R712" s="63" t="str">
        <f>_xlfn.CONCAT(F712, )</f>
        <v>IfcRoofTypeEnum</v>
      </c>
      <c r="S712" s="63" t="str">
        <f>_xlfn.CONCAT(G712, )</f>
        <v>FLAT_ROOF</v>
      </c>
      <c r="T712" s="37" t="str">
        <f>_xlfn.CONCAT(SUBSTITUTE(N712, "null", " ")," ",SUBSTITUTE(O712, "null", " ")," ",SUBSTITUTE(P712, "null", " ")," ",SUBSTITUTE(Q712, "null", " ")," ", SUBSTITUTE(R712, "null", " ")," ", SUBSTITUTE(S712, "null", " "))</f>
        <v>Conceitos: Telhados IfcElement  IfcBuiltElement  IfcRoof  IfcRoofTypeEnum FLAT_ROOF</v>
      </c>
      <c r="U712" s="37" t="str">
        <f>_xlfn.CONCAT("Consultar  ",V712)</f>
        <v>Consultar  -</v>
      </c>
      <c r="V712" s="64" t="s">
        <v>27</v>
      </c>
      <c r="W712" s="64" t="s">
        <v>27</v>
      </c>
      <c r="X712" s="72" t="str">
        <f>_xlfn.CONCAT("IFC4X3ADD2-key_",A712)</f>
        <v>IFC4X3ADD2-key_747</v>
      </c>
    </row>
    <row r="713" spans="1:24" ht="7.8" customHeight="1" x14ac:dyDescent="0.15">
      <c r="A713" s="68">
        <v>748</v>
      </c>
      <c r="B713" s="69" t="s">
        <v>1181</v>
      </c>
      <c r="C713" s="69" t="s">
        <v>81</v>
      </c>
      <c r="D713" s="69" t="s">
        <v>107</v>
      </c>
      <c r="E713" s="70" t="s">
        <v>1182</v>
      </c>
      <c r="F713" s="70" t="s">
        <v>1183</v>
      </c>
      <c r="G713" s="70" t="s">
        <v>1188</v>
      </c>
      <c r="H713" s="42" t="s">
        <v>3</v>
      </c>
      <c r="I713" s="42" t="s">
        <v>3</v>
      </c>
      <c r="J713" s="41" t="s">
        <v>3</v>
      </c>
      <c r="K713" s="41" t="s">
        <v>3</v>
      </c>
      <c r="L713" s="41" t="s">
        <v>3</v>
      </c>
      <c r="M713" s="41" t="str">
        <f t="shared" si="11"/>
        <v>IfcRoofTypeEnum  some  FREEFORM</v>
      </c>
      <c r="N713" s="37" t="str">
        <f>_xlfn.CONCAT("Conceitos: ", B713)</f>
        <v>Conceitos: Telhados</v>
      </c>
      <c r="O713" s="37" t="str">
        <f>_xlfn.CONCAT(C713," ")</f>
        <v xml:space="preserve">IfcElement </v>
      </c>
      <c r="P713" s="37" t="str">
        <f>_xlfn.CONCAT(D713," ")</f>
        <v xml:space="preserve">IfcBuiltElement </v>
      </c>
      <c r="Q713" s="65" t="str">
        <f>_xlfn.CONCAT(E713," ")</f>
        <v xml:space="preserve">IfcRoof </v>
      </c>
      <c r="R713" s="63" t="str">
        <f>_xlfn.CONCAT(F713, )</f>
        <v>IfcRoofTypeEnum</v>
      </c>
      <c r="S713" s="63" t="str">
        <f>_xlfn.CONCAT(G713, )</f>
        <v>FREEFORM</v>
      </c>
      <c r="T713" s="37" t="str">
        <f>_xlfn.CONCAT(SUBSTITUTE(N713, "null", " ")," ",SUBSTITUTE(O713, "null", " ")," ",SUBSTITUTE(P713, "null", " ")," ",SUBSTITUTE(Q713, "null", " ")," ", SUBSTITUTE(R713, "null", " ")," ", SUBSTITUTE(S713, "null", " "))</f>
        <v>Conceitos: Telhados IfcElement  IfcBuiltElement  IfcRoof  IfcRoofTypeEnum FREEFORM</v>
      </c>
      <c r="U713" s="37" t="str">
        <f>_xlfn.CONCAT("Consultar  ",V713)</f>
        <v>Consultar  -</v>
      </c>
      <c r="V713" s="64" t="s">
        <v>27</v>
      </c>
      <c r="W713" s="64" t="s">
        <v>27</v>
      </c>
      <c r="X713" s="72" t="str">
        <f>_xlfn.CONCAT("IFC4X3ADD2-key_",A713)</f>
        <v>IFC4X3ADD2-key_748</v>
      </c>
    </row>
    <row r="714" spans="1:24" ht="7.8" customHeight="1" x14ac:dyDescent="0.15">
      <c r="A714" s="68">
        <v>749</v>
      </c>
      <c r="B714" s="69" t="s">
        <v>1181</v>
      </c>
      <c r="C714" s="69" t="s">
        <v>81</v>
      </c>
      <c r="D714" s="69" t="s">
        <v>107</v>
      </c>
      <c r="E714" s="70" t="s">
        <v>1182</v>
      </c>
      <c r="F714" s="70" t="s">
        <v>1183</v>
      </c>
      <c r="G714" s="70" t="s">
        <v>1189</v>
      </c>
      <c r="H714" s="42" t="s">
        <v>3</v>
      </c>
      <c r="I714" s="42" t="s">
        <v>3</v>
      </c>
      <c r="J714" s="41" t="s">
        <v>3</v>
      </c>
      <c r="K714" s="41" t="s">
        <v>3</v>
      </c>
      <c r="L714" s="41" t="s">
        <v>3</v>
      </c>
      <c r="M714" s="41" t="str">
        <f t="shared" si="11"/>
        <v>IfcRoofTypeEnum  some  GABLE_ROOF</v>
      </c>
      <c r="N714" s="37" t="str">
        <f>_xlfn.CONCAT("Conceitos: ", B714)</f>
        <v>Conceitos: Telhados</v>
      </c>
      <c r="O714" s="37" t="str">
        <f>_xlfn.CONCAT(C714," ")</f>
        <v xml:space="preserve">IfcElement </v>
      </c>
      <c r="P714" s="37" t="str">
        <f>_xlfn.CONCAT(D714," ")</f>
        <v xml:space="preserve">IfcBuiltElement </v>
      </c>
      <c r="Q714" s="65" t="str">
        <f>_xlfn.CONCAT(E714," ")</f>
        <v xml:space="preserve">IfcRoof </v>
      </c>
      <c r="R714" s="63" t="str">
        <f>_xlfn.CONCAT(F714, )</f>
        <v>IfcRoofTypeEnum</v>
      </c>
      <c r="S714" s="63" t="str">
        <f>_xlfn.CONCAT(G714, )</f>
        <v>GABLE_ROOF</v>
      </c>
      <c r="T714" s="37" t="str">
        <f>_xlfn.CONCAT(SUBSTITUTE(N714, "null", " ")," ",SUBSTITUTE(O714, "null", " ")," ",SUBSTITUTE(P714, "null", " ")," ",SUBSTITUTE(Q714, "null", " ")," ", SUBSTITUTE(R714, "null", " ")," ", SUBSTITUTE(S714, "null", " "))</f>
        <v>Conceitos: Telhados IfcElement  IfcBuiltElement  IfcRoof  IfcRoofTypeEnum GABLE_ROOF</v>
      </c>
      <c r="U714" s="37" t="str">
        <f>_xlfn.CONCAT("Consultar  ",V714)</f>
        <v>Consultar  -</v>
      </c>
      <c r="V714" s="64" t="s">
        <v>27</v>
      </c>
      <c r="W714" s="64" t="s">
        <v>27</v>
      </c>
      <c r="X714" s="72" t="str">
        <f>_xlfn.CONCAT("IFC4X3ADD2-key_",A714)</f>
        <v>IFC4X3ADD2-key_749</v>
      </c>
    </row>
    <row r="715" spans="1:24" ht="7.8" customHeight="1" x14ac:dyDescent="0.15">
      <c r="A715" s="68">
        <v>750</v>
      </c>
      <c r="B715" s="69" t="s">
        <v>1181</v>
      </c>
      <c r="C715" s="69" t="s">
        <v>81</v>
      </c>
      <c r="D715" s="69" t="s">
        <v>107</v>
      </c>
      <c r="E715" s="70" t="s">
        <v>1182</v>
      </c>
      <c r="F715" s="70" t="s">
        <v>1183</v>
      </c>
      <c r="G715" s="70" t="s">
        <v>1190</v>
      </c>
      <c r="H715" s="42" t="s">
        <v>3</v>
      </c>
      <c r="I715" s="42" t="s">
        <v>3</v>
      </c>
      <c r="J715" s="41" t="s">
        <v>3</v>
      </c>
      <c r="K715" s="41" t="s">
        <v>3</v>
      </c>
      <c r="L715" s="41" t="s">
        <v>3</v>
      </c>
      <c r="M715" s="41" t="str">
        <f t="shared" si="11"/>
        <v>IfcRoofTypeEnum  some  GAMBREL_ROOF</v>
      </c>
      <c r="N715" s="37" t="str">
        <f>_xlfn.CONCAT("Conceitos: ", B715)</f>
        <v>Conceitos: Telhados</v>
      </c>
      <c r="O715" s="37" t="str">
        <f>_xlfn.CONCAT(C715," ")</f>
        <v xml:space="preserve">IfcElement </v>
      </c>
      <c r="P715" s="37" t="str">
        <f>_xlfn.CONCAT(D715," ")</f>
        <v xml:space="preserve">IfcBuiltElement </v>
      </c>
      <c r="Q715" s="65" t="str">
        <f>_xlfn.CONCAT(E715," ")</f>
        <v xml:space="preserve">IfcRoof </v>
      </c>
      <c r="R715" s="63" t="str">
        <f>_xlfn.CONCAT(F715, )</f>
        <v>IfcRoofTypeEnum</v>
      </c>
      <c r="S715" s="63" t="str">
        <f>_xlfn.CONCAT(G715, )</f>
        <v>GAMBREL_ROOF</v>
      </c>
      <c r="T715" s="37" t="str">
        <f>_xlfn.CONCAT(SUBSTITUTE(N715, "null", " ")," ",SUBSTITUTE(O715, "null", " ")," ",SUBSTITUTE(P715, "null", " ")," ",SUBSTITUTE(Q715, "null", " ")," ", SUBSTITUTE(R715, "null", " ")," ", SUBSTITUTE(S715, "null", " "))</f>
        <v>Conceitos: Telhados IfcElement  IfcBuiltElement  IfcRoof  IfcRoofTypeEnum GAMBREL_ROOF</v>
      </c>
      <c r="U715" s="37" t="str">
        <f>_xlfn.CONCAT("Consultar  ",V715)</f>
        <v>Consultar  -</v>
      </c>
      <c r="V715" s="64" t="s">
        <v>27</v>
      </c>
      <c r="W715" s="64" t="s">
        <v>27</v>
      </c>
      <c r="X715" s="72" t="str">
        <f>_xlfn.CONCAT("IFC4X3ADD2-key_",A715)</f>
        <v>IFC4X3ADD2-key_750</v>
      </c>
    </row>
    <row r="716" spans="1:24" ht="7.8" customHeight="1" x14ac:dyDescent="0.15">
      <c r="A716" s="68">
        <v>751</v>
      </c>
      <c r="B716" s="69" t="s">
        <v>1181</v>
      </c>
      <c r="C716" s="69" t="s">
        <v>81</v>
      </c>
      <c r="D716" s="69" t="s">
        <v>107</v>
      </c>
      <c r="E716" s="70" t="s">
        <v>1182</v>
      </c>
      <c r="F716" s="70" t="s">
        <v>1183</v>
      </c>
      <c r="G716" s="70" t="s">
        <v>1191</v>
      </c>
      <c r="H716" s="42" t="s">
        <v>3</v>
      </c>
      <c r="I716" s="42" t="s">
        <v>3</v>
      </c>
      <c r="J716" s="41" t="s">
        <v>3</v>
      </c>
      <c r="K716" s="41" t="s">
        <v>3</v>
      </c>
      <c r="L716" s="41" t="s">
        <v>3</v>
      </c>
      <c r="M716" s="41" t="str">
        <f t="shared" si="11"/>
        <v>IfcRoofTypeEnum  some  HIPPED_GABLE_ROOF</v>
      </c>
      <c r="N716" s="37" t="str">
        <f>_xlfn.CONCAT("Conceitos: ", B716)</f>
        <v>Conceitos: Telhados</v>
      </c>
      <c r="O716" s="37" t="str">
        <f>_xlfn.CONCAT(C716," ")</f>
        <v xml:space="preserve">IfcElement </v>
      </c>
      <c r="P716" s="37" t="str">
        <f>_xlfn.CONCAT(D716," ")</f>
        <v xml:space="preserve">IfcBuiltElement </v>
      </c>
      <c r="Q716" s="65" t="str">
        <f>_xlfn.CONCAT(E716," ")</f>
        <v xml:space="preserve">IfcRoof </v>
      </c>
      <c r="R716" s="63" t="str">
        <f>_xlfn.CONCAT(F716, )</f>
        <v>IfcRoofTypeEnum</v>
      </c>
      <c r="S716" s="63" t="str">
        <f>_xlfn.CONCAT(G716, )</f>
        <v>HIPPED_GABLE_ROOF</v>
      </c>
      <c r="T716" s="37" t="str">
        <f>_xlfn.CONCAT(SUBSTITUTE(N716, "null", " ")," ",SUBSTITUTE(O716, "null", " ")," ",SUBSTITUTE(P716, "null", " ")," ",SUBSTITUTE(Q716, "null", " ")," ", SUBSTITUTE(R716, "null", " ")," ", SUBSTITUTE(S716, "null", " "))</f>
        <v>Conceitos: Telhados IfcElement  IfcBuiltElement  IfcRoof  IfcRoofTypeEnum HIPPED_GABLE_ROOF</v>
      </c>
      <c r="U716" s="37" t="str">
        <f>_xlfn.CONCAT("Consultar  ",V716)</f>
        <v>Consultar  -</v>
      </c>
      <c r="V716" s="64" t="s">
        <v>27</v>
      </c>
      <c r="W716" s="64" t="s">
        <v>27</v>
      </c>
      <c r="X716" s="72" t="str">
        <f>_xlfn.CONCAT("IFC4X3ADD2-key_",A716)</f>
        <v>IFC4X3ADD2-key_751</v>
      </c>
    </row>
    <row r="717" spans="1:24" ht="7.8" customHeight="1" x14ac:dyDescent="0.15">
      <c r="A717" s="68">
        <v>752</v>
      </c>
      <c r="B717" s="69" t="s">
        <v>1181</v>
      </c>
      <c r="C717" s="69" t="s">
        <v>81</v>
      </c>
      <c r="D717" s="69" t="s">
        <v>107</v>
      </c>
      <c r="E717" s="70" t="s">
        <v>1182</v>
      </c>
      <c r="F717" s="70" t="s">
        <v>1183</v>
      </c>
      <c r="G717" s="70" t="s">
        <v>1192</v>
      </c>
      <c r="H717" s="42" t="s">
        <v>3</v>
      </c>
      <c r="I717" s="42" t="s">
        <v>3</v>
      </c>
      <c r="J717" s="41" t="s">
        <v>3</v>
      </c>
      <c r="K717" s="41" t="s">
        <v>3</v>
      </c>
      <c r="L717" s="41" t="s">
        <v>3</v>
      </c>
      <c r="M717" s="41" t="str">
        <f t="shared" si="11"/>
        <v>IfcRoofTypeEnum  some  HIP_ROOF</v>
      </c>
      <c r="N717" s="37" t="str">
        <f>_xlfn.CONCAT("Conceitos: ", B717)</f>
        <v>Conceitos: Telhados</v>
      </c>
      <c r="O717" s="37" t="str">
        <f>_xlfn.CONCAT(C717," ")</f>
        <v xml:space="preserve">IfcElement </v>
      </c>
      <c r="P717" s="37" t="str">
        <f>_xlfn.CONCAT(D717," ")</f>
        <v xml:space="preserve">IfcBuiltElement </v>
      </c>
      <c r="Q717" s="65" t="str">
        <f>_xlfn.CONCAT(E717," ")</f>
        <v xml:space="preserve">IfcRoof </v>
      </c>
      <c r="R717" s="63" t="str">
        <f>_xlfn.CONCAT(F717, )</f>
        <v>IfcRoofTypeEnum</v>
      </c>
      <c r="S717" s="63" t="str">
        <f>_xlfn.CONCAT(G717, )</f>
        <v>HIP_ROOF</v>
      </c>
      <c r="T717" s="37" t="str">
        <f>_xlfn.CONCAT(SUBSTITUTE(N717, "null", " ")," ",SUBSTITUTE(O717, "null", " ")," ",SUBSTITUTE(P717, "null", " ")," ",SUBSTITUTE(Q717, "null", " ")," ", SUBSTITUTE(R717, "null", " ")," ", SUBSTITUTE(S717, "null", " "))</f>
        <v>Conceitos: Telhados IfcElement  IfcBuiltElement  IfcRoof  IfcRoofTypeEnum HIP_ROOF</v>
      </c>
      <c r="U717" s="37" t="str">
        <f>_xlfn.CONCAT("Consultar  ",V717)</f>
        <v>Consultar  -</v>
      </c>
      <c r="V717" s="64" t="s">
        <v>27</v>
      </c>
      <c r="W717" s="64" t="s">
        <v>27</v>
      </c>
      <c r="X717" s="72" t="str">
        <f>_xlfn.CONCAT("IFC4X3ADD2-key_",A717)</f>
        <v>IFC4X3ADD2-key_752</v>
      </c>
    </row>
    <row r="718" spans="1:24" ht="7.8" customHeight="1" x14ac:dyDescent="0.15">
      <c r="A718" s="68">
        <v>753</v>
      </c>
      <c r="B718" s="69" t="s">
        <v>1181</v>
      </c>
      <c r="C718" s="69" t="s">
        <v>81</v>
      </c>
      <c r="D718" s="69" t="s">
        <v>107</v>
      </c>
      <c r="E718" s="70" t="s">
        <v>1182</v>
      </c>
      <c r="F718" s="70" t="s">
        <v>1183</v>
      </c>
      <c r="G718" s="70" t="s">
        <v>1193</v>
      </c>
      <c r="H718" s="42" t="s">
        <v>3</v>
      </c>
      <c r="I718" s="42" t="s">
        <v>3</v>
      </c>
      <c r="J718" s="41" t="s">
        <v>3</v>
      </c>
      <c r="K718" s="41" t="s">
        <v>3</v>
      </c>
      <c r="L718" s="41" t="s">
        <v>3</v>
      </c>
      <c r="M718" s="41" t="str">
        <f t="shared" si="11"/>
        <v>IfcRoofTypeEnum  some  MANSARD_ROOF</v>
      </c>
      <c r="N718" s="37" t="str">
        <f>_xlfn.CONCAT("Conceitos: ", B718)</f>
        <v>Conceitos: Telhados</v>
      </c>
      <c r="O718" s="37" t="str">
        <f>_xlfn.CONCAT(C718," ")</f>
        <v xml:space="preserve">IfcElement </v>
      </c>
      <c r="P718" s="37" t="str">
        <f>_xlfn.CONCAT(D718," ")</f>
        <v xml:space="preserve">IfcBuiltElement </v>
      </c>
      <c r="Q718" s="65" t="str">
        <f>_xlfn.CONCAT(E718," ")</f>
        <v xml:space="preserve">IfcRoof </v>
      </c>
      <c r="R718" s="63" t="str">
        <f>_xlfn.CONCAT(F718, )</f>
        <v>IfcRoofTypeEnum</v>
      </c>
      <c r="S718" s="63" t="str">
        <f>_xlfn.CONCAT(G718, )</f>
        <v>MANSARD_ROOF</v>
      </c>
      <c r="T718" s="37" t="str">
        <f>_xlfn.CONCAT(SUBSTITUTE(N718, "null", " ")," ",SUBSTITUTE(O718, "null", " ")," ",SUBSTITUTE(P718, "null", " ")," ",SUBSTITUTE(Q718, "null", " ")," ", SUBSTITUTE(R718, "null", " ")," ", SUBSTITUTE(S718, "null", " "))</f>
        <v>Conceitos: Telhados IfcElement  IfcBuiltElement  IfcRoof  IfcRoofTypeEnum MANSARD_ROOF</v>
      </c>
      <c r="U718" s="37" t="str">
        <f>_xlfn.CONCAT("Consultar  ",V718)</f>
        <v>Consultar  -</v>
      </c>
      <c r="V718" s="64" t="s">
        <v>27</v>
      </c>
      <c r="W718" s="64" t="s">
        <v>27</v>
      </c>
      <c r="X718" s="72" t="str">
        <f>_xlfn.CONCAT("IFC4X3ADD2-key_",A718)</f>
        <v>IFC4X3ADD2-key_753</v>
      </c>
    </row>
    <row r="719" spans="1:24" ht="7.8" customHeight="1" x14ac:dyDescent="0.15">
      <c r="A719" s="68">
        <v>754</v>
      </c>
      <c r="B719" s="69" t="s">
        <v>1181</v>
      </c>
      <c r="C719" s="69" t="s">
        <v>81</v>
      </c>
      <c r="D719" s="69" t="s">
        <v>107</v>
      </c>
      <c r="E719" s="70" t="s">
        <v>1182</v>
      </c>
      <c r="F719" s="70" t="s">
        <v>1183</v>
      </c>
      <c r="G719" s="70" t="s">
        <v>1194</v>
      </c>
      <c r="H719" s="42" t="s">
        <v>3</v>
      </c>
      <c r="I719" s="42" t="s">
        <v>3</v>
      </c>
      <c r="J719" s="41" t="s">
        <v>3</v>
      </c>
      <c r="K719" s="41" t="s">
        <v>3</v>
      </c>
      <c r="L719" s="41" t="s">
        <v>3</v>
      </c>
      <c r="M719" s="41" t="str">
        <f t="shared" si="11"/>
        <v>IfcRoofTypeEnum  some  PAVILION_ROOF</v>
      </c>
      <c r="N719" s="37" t="str">
        <f>_xlfn.CONCAT("Conceitos: ", B719)</f>
        <v>Conceitos: Telhados</v>
      </c>
      <c r="O719" s="37" t="str">
        <f>_xlfn.CONCAT(C719," ")</f>
        <v xml:space="preserve">IfcElement </v>
      </c>
      <c r="P719" s="37" t="str">
        <f>_xlfn.CONCAT(D719," ")</f>
        <v xml:space="preserve">IfcBuiltElement </v>
      </c>
      <c r="Q719" s="65" t="str">
        <f>_xlfn.CONCAT(E719," ")</f>
        <v xml:space="preserve">IfcRoof </v>
      </c>
      <c r="R719" s="63" t="str">
        <f>_xlfn.CONCAT(F719, )</f>
        <v>IfcRoofTypeEnum</v>
      </c>
      <c r="S719" s="63" t="str">
        <f>_xlfn.CONCAT(G719, )</f>
        <v>PAVILION_ROOF</v>
      </c>
      <c r="T719" s="37" t="str">
        <f>_xlfn.CONCAT(SUBSTITUTE(N719, "null", " ")," ",SUBSTITUTE(O719, "null", " ")," ",SUBSTITUTE(P719, "null", " ")," ",SUBSTITUTE(Q719, "null", " ")," ", SUBSTITUTE(R719, "null", " ")," ", SUBSTITUTE(S719, "null", " "))</f>
        <v>Conceitos: Telhados IfcElement  IfcBuiltElement  IfcRoof  IfcRoofTypeEnum PAVILION_ROOF</v>
      </c>
      <c r="U719" s="37" t="str">
        <f>_xlfn.CONCAT("Consultar  ",V719)</f>
        <v>Consultar  -</v>
      </c>
      <c r="V719" s="64" t="s">
        <v>27</v>
      </c>
      <c r="W719" s="64" t="s">
        <v>27</v>
      </c>
      <c r="X719" s="72" t="str">
        <f>_xlfn.CONCAT("IFC4X3ADD2-key_",A719)</f>
        <v>IFC4X3ADD2-key_754</v>
      </c>
    </row>
    <row r="720" spans="1:24" ht="7.8" customHeight="1" x14ac:dyDescent="0.15">
      <c r="A720" s="68">
        <v>755</v>
      </c>
      <c r="B720" s="69" t="s">
        <v>1181</v>
      </c>
      <c r="C720" s="69" t="s">
        <v>81</v>
      </c>
      <c r="D720" s="69" t="s">
        <v>107</v>
      </c>
      <c r="E720" s="70" t="s">
        <v>1182</v>
      </c>
      <c r="F720" s="70" t="s">
        <v>1183</v>
      </c>
      <c r="G720" s="70" t="s">
        <v>1195</v>
      </c>
      <c r="H720" s="42" t="s">
        <v>3</v>
      </c>
      <c r="I720" s="42" t="s">
        <v>3</v>
      </c>
      <c r="J720" s="41" t="s">
        <v>3</v>
      </c>
      <c r="K720" s="41" t="s">
        <v>3</v>
      </c>
      <c r="L720" s="41" t="s">
        <v>3</v>
      </c>
      <c r="M720" s="41" t="str">
        <f t="shared" si="11"/>
        <v>IfcRoofTypeEnum  some  RAINBOW_ROOF</v>
      </c>
      <c r="N720" s="37" t="str">
        <f>_xlfn.CONCAT("Conceitos: ", B720)</f>
        <v>Conceitos: Telhados</v>
      </c>
      <c r="O720" s="37" t="str">
        <f>_xlfn.CONCAT(C720," ")</f>
        <v xml:space="preserve">IfcElement </v>
      </c>
      <c r="P720" s="37" t="str">
        <f>_xlfn.CONCAT(D720," ")</f>
        <v xml:space="preserve">IfcBuiltElement </v>
      </c>
      <c r="Q720" s="65" t="str">
        <f>_xlfn.CONCAT(E720," ")</f>
        <v xml:space="preserve">IfcRoof </v>
      </c>
      <c r="R720" s="63" t="str">
        <f>_xlfn.CONCAT(F720, )</f>
        <v>IfcRoofTypeEnum</v>
      </c>
      <c r="S720" s="63" t="str">
        <f>_xlfn.CONCAT(G720, )</f>
        <v>RAINBOW_ROOF</v>
      </c>
      <c r="T720" s="37" t="str">
        <f>_xlfn.CONCAT(SUBSTITUTE(N720, "null", " ")," ",SUBSTITUTE(O720, "null", " ")," ",SUBSTITUTE(P720, "null", " ")," ",SUBSTITUTE(Q720, "null", " ")," ", SUBSTITUTE(R720, "null", " ")," ", SUBSTITUTE(S720, "null", " "))</f>
        <v>Conceitos: Telhados IfcElement  IfcBuiltElement  IfcRoof  IfcRoofTypeEnum RAINBOW_ROOF</v>
      </c>
      <c r="U720" s="37" t="str">
        <f>_xlfn.CONCAT("Consultar  ",V720)</f>
        <v>Consultar  -</v>
      </c>
      <c r="V720" s="64" t="s">
        <v>27</v>
      </c>
      <c r="W720" s="64" t="s">
        <v>27</v>
      </c>
      <c r="X720" s="72" t="str">
        <f>_xlfn.CONCAT("IFC4X3ADD2-key_",A720)</f>
        <v>IFC4X3ADD2-key_755</v>
      </c>
    </row>
    <row r="721" spans="1:24" ht="7.8" customHeight="1" x14ac:dyDescent="0.15">
      <c r="A721" s="68">
        <v>756</v>
      </c>
      <c r="B721" s="69" t="s">
        <v>1181</v>
      </c>
      <c r="C721" s="69" t="s">
        <v>81</v>
      </c>
      <c r="D721" s="69" t="s">
        <v>107</v>
      </c>
      <c r="E721" s="70" t="s">
        <v>1182</v>
      </c>
      <c r="F721" s="70" t="s">
        <v>1183</v>
      </c>
      <c r="G721" s="70" t="s">
        <v>1196</v>
      </c>
      <c r="H721" s="42" t="s">
        <v>3</v>
      </c>
      <c r="I721" s="42" t="s">
        <v>3</v>
      </c>
      <c r="J721" s="41" t="s">
        <v>3</v>
      </c>
      <c r="K721" s="41" t="s">
        <v>3</v>
      </c>
      <c r="L721" s="41" t="s">
        <v>3</v>
      </c>
      <c r="M721" s="41" t="str">
        <f t="shared" si="11"/>
        <v>IfcRoofTypeEnum  some  SHED_ROOF</v>
      </c>
      <c r="N721" s="37" t="str">
        <f>_xlfn.CONCAT("Conceitos: ", B721)</f>
        <v>Conceitos: Telhados</v>
      </c>
      <c r="O721" s="37" t="str">
        <f>_xlfn.CONCAT(C721," ")</f>
        <v xml:space="preserve">IfcElement </v>
      </c>
      <c r="P721" s="37" t="str">
        <f>_xlfn.CONCAT(D721," ")</f>
        <v xml:space="preserve">IfcBuiltElement </v>
      </c>
      <c r="Q721" s="65" t="str">
        <f>_xlfn.CONCAT(E721," ")</f>
        <v xml:space="preserve">IfcRoof </v>
      </c>
      <c r="R721" s="63" t="str">
        <f>_xlfn.CONCAT(F721, )</f>
        <v>IfcRoofTypeEnum</v>
      </c>
      <c r="S721" s="63" t="str">
        <f>_xlfn.CONCAT(G721, )</f>
        <v>SHED_ROOF</v>
      </c>
      <c r="T721" s="37" t="str">
        <f>_xlfn.CONCAT(SUBSTITUTE(N721, "null", " ")," ",SUBSTITUTE(O721, "null", " ")," ",SUBSTITUTE(P721, "null", " ")," ",SUBSTITUTE(Q721, "null", " ")," ", SUBSTITUTE(R721, "null", " ")," ", SUBSTITUTE(S721, "null", " "))</f>
        <v>Conceitos: Telhados IfcElement  IfcBuiltElement  IfcRoof  IfcRoofTypeEnum SHED_ROOF</v>
      </c>
      <c r="U721" s="37" t="str">
        <f>_xlfn.CONCAT("Consultar  ",V721)</f>
        <v>Consultar  -</v>
      </c>
      <c r="V721" s="64" t="s">
        <v>27</v>
      </c>
      <c r="W721" s="64" t="s">
        <v>27</v>
      </c>
      <c r="X721" s="72" t="str">
        <f>_xlfn.CONCAT("IFC4X3ADD2-key_",A721)</f>
        <v>IFC4X3ADD2-key_756</v>
      </c>
    </row>
    <row r="722" spans="1:24" ht="7.8" customHeight="1" x14ac:dyDescent="0.15">
      <c r="A722" s="68">
        <v>757</v>
      </c>
      <c r="B722" s="69" t="s">
        <v>1197</v>
      </c>
      <c r="C722" s="69" t="s">
        <v>81</v>
      </c>
      <c r="D722" s="69" t="s">
        <v>107</v>
      </c>
      <c r="E722" s="70" t="s">
        <v>1198</v>
      </c>
      <c r="F722" s="70" t="s">
        <v>1199</v>
      </c>
      <c r="G722" s="70" t="s">
        <v>1200</v>
      </c>
      <c r="H722" s="42" t="s">
        <v>3</v>
      </c>
      <c r="I722" s="42" t="s">
        <v>3</v>
      </c>
      <c r="J722" s="41" t="s">
        <v>3</v>
      </c>
      <c r="K722" s="41" t="s">
        <v>3</v>
      </c>
      <c r="L722" s="41" t="s">
        <v>3</v>
      </c>
      <c r="M722" s="41" t="str">
        <f t="shared" si="11"/>
        <v>IfcStairTypeEnum  some  CURVED_RUN_STAIR</v>
      </c>
      <c r="N722" s="37" t="str">
        <f>_xlfn.CONCAT("Conceitos: ", B722)</f>
        <v>Conceitos: Escadas</v>
      </c>
      <c r="O722" s="37" t="str">
        <f>_xlfn.CONCAT(C722," ")</f>
        <v xml:space="preserve">IfcElement </v>
      </c>
      <c r="P722" s="37" t="str">
        <f>_xlfn.CONCAT(D722," ")</f>
        <v xml:space="preserve">IfcBuiltElement </v>
      </c>
      <c r="Q722" s="65" t="str">
        <f>_xlfn.CONCAT(E722," ")</f>
        <v xml:space="preserve">IfcStair </v>
      </c>
      <c r="R722" s="63" t="str">
        <f>_xlfn.CONCAT(F722, )</f>
        <v>IfcStairTypeEnum</v>
      </c>
      <c r="S722" s="63" t="str">
        <f>_xlfn.CONCAT(G722, )</f>
        <v>CURVED_RUN_STAIR</v>
      </c>
      <c r="T722" s="37" t="str">
        <f>_xlfn.CONCAT(SUBSTITUTE(N722, "null", " ")," ",SUBSTITUTE(O722, "null", " ")," ",SUBSTITUTE(P722, "null", " ")," ",SUBSTITUTE(Q722, "null", " ")," ", SUBSTITUTE(R722, "null", " ")," ", SUBSTITUTE(S722, "null", " "))</f>
        <v>Conceitos: Escadas IfcElement  IfcBuiltElement  IfcStair  IfcStairTypeEnum CURVED_RUN_STAIR</v>
      </c>
      <c r="U722" s="37" t="str">
        <f>_xlfn.CONCAT("Consultar  ",V722)</f>
        <v>Consultar  -</v>
      </c>
      <c r="V722" s="64" t="s">
        <v>27</v>
      </c>
      <c r="W722" s="64" t="s">
        <v>27</v>
      </c>
      <c r="X722" s="72" t="str">
        <f>_xlfn.CONCAT("IFC4X3ADD2-key_",A722)</f>
        <v>IFC4X3ADD2-key_757</v>
      </c>
    </row>
    <row r="723" spans="1:24" ht="7.8" customHeight="1" x14ac:dyDescent="0.15">
      <c r="A723" s="68">
        <v>758</v>
      </c>
      <c r="B723" s="69" t="s">
        <v>1197</v>
      </c>
      <c r="C723" s="69" t="s">
        <v>81</v>
      </c>
      <c r="D723" s="69" t="s">
        <v>107</v>
      </c>
      <c r="E723" s="70" t="s">
        <v>1198</v>
      </c>
      <c r="F723" s="70" t="s">
        <v>1199</v>
      </c>
      <c r="G723" s="70" t="s">
        <v>1201</v>
      </c>
      <c r="H723" s="42" t="s">
        <v>3</v>
      </c>
      <c r="I723" s="42" t="s">
        <v>3</v>
      </c>
      <c r="J723" s="41" t="s">
        <v>3</v>
      </c>
      <c r="K723" s="41" t="s">
        <v>3</v>
      </c>
      <c r="L723" s="41" t="s">
        <v>3</v>
      </c>
      <c r="M723" s="41" t="str">
        <f t="shared" si="11"/>
        <v>IfcStairTypeEnum  some  DOUBLE_RETURN_STAIR</v>
      </c>
      <c r="N723" s="37" t="str">
        <f>_xlfn.CONCAT("Conceitos: ", B723)</f>
        <v>Conceitos: Escadas</v>
      </c>
      <c r="O723" s="37" t="str">
        <f>_xlfn.CONCAT(C723," ")</f>
        <v xml:space="preserve">IfcElement </v>
      </c>
      <c r="P723" s="37" t="str">
        <f>_xlfn.CONCAT(D723," ")</f>
        <v xml:space="preserve">IfcBuiltElement </v>
      </c>
      <c r="Q723" s="65" t="str">
        <f>_xlfn.CONCAT(E723," ")</f>
        <v xml:space="preserve">IfcStair </v>
      </c>
      <c r="R723" s="63" t="str">
        <f>_xlfn.CONCAT(F723, )</f>
        <v>IfcStairTypeEnum</v>
      </c>
      <c r="S723" s="63" t="str">
        <f>_xlfn.CONCAT(G723, )</f>
        <v>DOUBLE_RETURN_STAIR</v>
      </c>
      <c r="T723" s="37" t="str">
        <f>_xlfn.CONCAT(SUBSTITUTE(N723, "null", " ")," ",SUBSTITUTE(O723, "null", " ")," ",SUBSTITUTE(P723, "null", " ")," ",SUBSTITUTE(Q723, "null", " ")," ", SUBSTITUTE(R723, "null", " ")," ", SUBSTITUTE(S723, "null", " "))</f>
        <v>Conceitos: Escadas IfcElement  IfcBuiltElement  IfcStair  IfcStairTypeEnum DOUBLE_RETURN_STAIR</v>
      </c>
      <c r="U723" s="37" t="str">
        <f>_xlfn.CONCAT("Consultar  ",V723)</f>
        <v>Consultar  -</v>
      </c>
      <c r="V723" s="64" t="s">
        <v>27</v>
      </c>
      <c r="W723" s="64" t="s">
        <v>27</v>
      </c>
      <c r="X723" s="72" t="str">
        <f>_xlfn.CONCAT("IFC4X3ADD2-key_",A723)</f>
        <v>IFC4X3ADD2-key_758</v>
      </c>
    </row>
    <row r="724" spans="1:24" ht="7.8" customHeight="1" x14ac:dyDescent="0.15">
      <c r="A724" s="68">
        <v>759</v>
      </c>
      <c r="B724" s="69" t="s">
        <v>1197</v>
      </c>
      <c r="C724" s="69" t="s">
        <v>81</v>
      </c>
      <c r="D724" s="69" t="s">
        <v>107</v>
      </c>
      <c r="E724" s="70" t="s">
        <v>1198</v>
      </c>
      <c r="F724" s="70" t="s">
        <v>1199</v>
      </c>
      <c r="G724" s="70" t="s">
        <v>1202</v>
      </c>
      <c r="H724" s="42" t="s">
        <v>3</v>
      </c>
      <c r="I724" s="42" t="s">
        <v>3</v>
      </c>
      <c r="J724" s="41" t="s">
        <v>3</v>
      </c>
      <c r="K724" s="41" t="s">
        <v>3</v>
      </c>
      <c r="L724" s="41" t="s">
        <v>3</v>
      </c>
      <c r="M724" s="41" t="str">
        <f t="shared" si="11"/>
        <v>IfcStairTypeEnum  some  HALF_TURN_STAIR</v>
      </c>
      <c r="N724" s="37" t="str">
        <f>_xlfn.CONCAT("Conceitos: ", B724)</f>
        <v>Conceitos: Escadas</v>
      </c>
      <c r="O724" s="37" t="str">
        <f>_xlfn.CONCAT(C724," ")</f>
        <v xml:space="preserve">IfcElement </v>
      </c>
      <c r="P724" s="37" t="str">
        <f>_xlfn.CONCAT(D724," ")</f>
        <v xml:space="preserve">IfcBuiltElement </v>
      </c>
      <c r="Q724" s="65" t="str">
        <f>_xlfn.CONCAT(E724," ")</f>
        <v xml:space="preserve">IfcStair </v>
      </c>
      <c r="R724" s="63" t="str">
        <f>_xlfn.CONCAT(F724, )</f>
        <v>IfcStairTypeEnum</v>
      </c>
      <c r="S724" s="63" t="str">
        <f>_xlfn.CONCAT(G724, )</f>
        <v>HALF_TURN_STAIR</v>
      </c>
      <c r="T724" s="37" t="str">
        <f>_xlfn.CONCAT(SUBSTITUTE(N724, "null", " ")," ",SUBSTITUTE(O724, "null", " ")," ",SUBSTITUTE(P724, "null", " ")," ",SUBSTITUTE(Q724, "null", " ")," ", SUBSTITUTE(R724, "null", " ")," ", SUBSTITUTE(S724, "null", " "))</f>
        <v>Conceitos: Escadas IfcElement  IfcBuiltElement  IfcStair  IfcStairTypeEnum HALF_TURN_STAIR</v>
      </c>
      <c r="U724" s="37" t="str">
        <f>_xlfn.CONCAT("Consultar  ",V724)</f>
        <v>Consultar  -</v>
      </c>
      <c r="V724" s="64" t="s">
        <v>27</v>
      </c>
      <c r="W724" s="64" t="s">
        <v>27</v>
      </c>
      <c r="X724" s="72" t="str">
        <f>_xlfn.CONCAT("IFC4X3ADD2-key_",A724)</f>
        <v>IFC4X3ADD2-key_759</v>
      </c>
    </row>
    <row r="725" spans="1:24" ht="7.8" customHeight="1" x14ac:dyDescent="0.15">
      <c r="A725" s="68">
        <v>760</v>
      </c>
      <c r="B725" s="69" t="s">
        <v>1197</v>
      </c>
      <c r="C725" s="69" t="s">
        <v>81</v>
      </c>
      <c r="D725" s="69" t="s">
        <v>107</v>
      </c>
      <c r="E725" s="70" t="s">
        <v>1198</v>
      </c>
      <c r="F725" s="70" t="s">
        <v>1199</v>
      </c>
      <c r="G725" s="70" t="s">
        <v>1203</v>
      </c>
      <c r="H725" s="42" t="s">
        <v>3</v>
      </c>
      <c r="I725" s="42" t="s">
        <v>3</v>
      </c>
      <c r="J725" s="41" t="s">
        <v>3</v>
      </c>
      <c r="K725" s="41" t="s">
        <v>3</v>
      </c>
      <c r="L725" s="41" t="s">
        <v>3</v>
      </c>
      <c r="M725" s="41" t="str">
        <f t="shared" si="11"/>
        <v>IfcStairTypeEnum  some  HALF_WINDING_STAIR</v>
      </c>
      <c r="N725" s="37" t="str">
        <f>_xlfn.CONCAT("Conceitos: ", B725)</f>
        <v>Conceitos: Escadas</v>
      </c>
      <c r="O725" s="37" t="str">
        <f>_xlfn.CONCAT(C725," ")</f>
        <v xml:space="preserve">IfcElement </v>
      </c>
      <c r="P725" s="37" t="str">
        <f>_xlfn.CONCAT(D725," ")</f>
        <v xml:space="preserve">IfcBuiltElement </v>
      </c>
      <c r="Q725" s="65" t="str">
        <f>_xlfn.CONCAT(E725," ")</f>
        <v xml:space="preserve">IfcStair </v>
      </c>
      <c r="R725" s="63" t="str">
        <f>_xlfn.CONCAT(F725, )</f>
        <v>IfcStairTypeEnum</v>
      </c>
      <c r="S725" s="63" t="str">
        <f>_xlfn.CONCAT(G725, )</f>
        <v>HALF_WINDING_STAIR</v>
      </c>
      <c r="T725" s="37" t="str">
        <f>_xlfn.CONCAT(SUBSTITUTE(N725, "null", " ")," ",SUBSTITUTE(O725, "null", " ")," ",SUBSTITUTE(P725, "null", " ")," ",SUBSTITUTE(Q725, "null", " ")," ", SUBSTITUTE(R725, "null", " ")," ", SUBSTITUTE(S725, "null", " "))</f>
        <v>Conceitos: Escadas IfcElement  IfcBuiltElement  IfcStair  IfcStairTypeEnum HALF_WINDING_STAIR</v>
      </c>
      <c r="U725" s="37" t="str">
        <f>_xlfn.CONCAT("Consultar  ",V725)</f>
        <v>Consultar  -</v>
      </c>
      <c r="V725" s="64" t="s">
        <v>27</v>
      </c>
      <c r="W725" s="64" t="s">
        <v>27</v>
      </c>
      <c r="X725" s="72" t="str">
        <f>_xlfn.CONCAT("IFC4X3ADD2-key_",A725)</f>
        <v>IFC4X3ADD2-key_760</v>
      </c>
    </row>
    <row r="726" spans="1:24" ht="7.8" customHeight="1" x14ac:dyDescent="0.15">
      <c r="A726" s="68">
        <v>761</v>
      </c>
      <c r="B726" s="69" t="s">
        <v>1197</v>
      </c>
      <c r="C726" s="69" t="s">
        <v>81</v>
      </c>
      <c r="D726" s="69" t="s">
        <v>107</v>
      </c>
      <c r="E726" s="70" t="s">
        <v>1198</v>
      </c>
      <c r="F726" s="70" t="s">
        <v>1199</v>
      </c>
      <c r="G726" s="70" t="s">
        <v>1204</v>
      </c>
      <c r="H726" s="42" t="s">
        <v>3</v>
      </c>
      <c r="I726" s="42" t="s">
        <v>3</v>
      </c>
      <c r="J726" s="41" t="s">
        <v>3</v>
      </c>
      <c r="K726" s="41" t="s">
        <v>3</v>
      </c>
      <c r="L726" s="41" t="s">
        <v>3</v>
      </c>
      <c r="M726" s="41" t="str">
        <f t="shared" si="11"/>
        <v>IfcStairTypeEnum  some  LADDER</v>
      </c>
      <c r="N726" s="37" t="str">
        <f>_xlfn.CONCAT("Conceitos: ", B726)</f>
        <v>Conceitos: Escadas</v>
      </c>
      <c r="O726" s="37" t="str">
        <f>_xlfn.CONCAT(C726," ")</f>
        <v xml:space="preserve">IfcElement </v>
      </c>
      <c r="P726" s="37" t="str">
        <f>_xlfn.CONCAT(D726," ")</f>
        <v xml:space="preserve">IfcBuiltElement </v>
      </c>
      <c r="Q726" s="65" t="str">
        <f>_xlfn.CONCAT(E726," ")</f>
        <v xml:space="preserve">IfcStair </v>
      </c>
      <c r="R726" s="63" t="str">
        <f>_xlfn.CONCAT(F726, )</f>
        <v>IfcStairTypeEnum</v>
      </c>
      <c r="S726" s="63" t="str">
        <f>_xlfn.CONCAT(G726, )</f>
        <v>LADDER</v>
      </c>
      <c r="T726" s="37" t="str">
        <f>_xlfn.CONCAT(SUBSTITUTE(N726, "null", " ")," ",SUBSTITUTE(O726, "null", " ")," ",SUBSTITUTE(P726, "null", " ")," ",SUBSTITUTE(Q726, "null", " ")," ", SUBSTITUTE(R726, "null", " ")," ", SUBSTITUTE(S726, "null", " "))</f>
        <v>Conceitos: Escadas IfcElement  IfcBuiltElement  IfcStair  IfcStairTypeEnum LADDER</v>
      </c>
      <c r="U726" s="37" t="str">
        <f>_xlfn.CONCAT("Consultar  ",V726)</f>
        <v>Consultar  -</v>
      </c>
      <c r="V726" s="64" t="s">
        <v>27</v>
      </c>
      <c r="W726" s="64" t="s">
        <v>27</v>
      </c>
      <c r="X726" s="72" t="str">
        <f>_xlfn.CONCAT("IFC4X3ADD2-key_",A726)</f>
        <v>IFC4X3ADD2-key_761</v>
      </c>
    </row>
    <row r="727" spans="1:24" ht="7.8" customHeight="1" x14ac:dyDescent="0.15">
      <c r="A727" s="68">
        <v>762</v>
      </c>
      <c r="B727" s="69" t="s">
        <v>1197</v>
      </c>
      <c r="C727" s="69" t="s">
        <v>81</v>
      </c>
      <c r="D727" s="69" t="s">
        <v>107</v>
      </c>
      <c r="E727" s="70" t="s">
        <v>1198</v>
      </c>
      <c r="F727" s="70" t="s">
        <v>1199</v>
      </c>
      <c r="G727" s="70" t="s">
        <v>1205</v>
      </c>
      <c r="H727" s="42" t="s">
        <v>3</v>
      </c>
      <c r="I727" s="42" t="s">
        <v>3</v>
      </c>
      <c r="J727" s="41" t="s">
        <v>3</v>
      </c>
      <c r="K727" s="41" t="s">
        <v>3</v>
      </c>
      <c r="L727" s="41" t="s">
        <v>3</v>
      </c>
      <c r="M727" s="41" t="str">
        <f t="shared" si="11"/>
        <v>IfcStairTypeEnum  some  QUARTER_TURN_STAIR</v>
      </c>
      <c r="N727" s="37" t="str">
        <f>_xlfn.CONCAT("Conceitos: ", B727)</f>
        <v>Conceitos: Escadas</v>
      </c>
      <c r="O727" s="37" t="str">
        <f>_xlfn.CONCAT(C727," ")</f>
        <v xml:space="preserve">IfcElement </v>
      </c>
      <c r="P727" s="37" t="str">
        <f>_xlfn.CONCAT(D727," ")</f>
        <v xml:space="preserve">IfcBuiltElement </v>
      </c>
      <c r="Q727" s="65" t="str">
        <f>_xlfn.CONCAT(E727," ")</f>
        <v xml:space="preserve">IfcStair </v>
      </c>
      <c r="R727" s="63" t="str">
        <f>_xlfn.CONCAT(F727, )</f>
        <v>IfcStairTypeEnum</v>
      </c>
      <c r="S727" s="63" t="str">
        <f>_xlfn.CONCAT(G727, )</f>
        <v>QUARTER_TURN_STAIR</v>
      </c>
      <c r="T727" s="37" t="str">
        <f>_xlfn.CONCAT(SUBSTITUTE(N727, "null", " ")," ",SUBSTITUTE(O727, "null", " ")," ",SUBSTITUTE(P727, "null", " ")," ",SUBSTITUTE(Q727, "null", " ")," ", SUBSTITUTE(R727, "null", " ")," ", SUBSTITUTE(S727, "null", " "))</f>
        <v>Conceitos: Escadas IfcElement  IfcBuiltElement  IfcStair  IfcStairTypeEnum QUARTER_TURN_STAIR</v>
      </c>
      <c r="U727" s="37" t="str">
        <f>_xlfn.CONCAT("Consultar  ",V727)</f>
        <v>Consultar  -</v>
      </c>
      <c r="V727" s="64" t="s">
        <v>27</v>
      </c>
      <c r="W727" s="64" t="s">
        <v>27</v>
      </c>
      <c r="X727" s="72" t="str">
        <f>_xlfn.CONCAT("IFC4X3ADD2-key_",A727)</f>
        <v>IFC4X3ADD2-key_762</v>
      </c>
    </row>
    <row r="728" spans="1:24" ht="7.8" customHeight="1" x14ac:dyDescent="0.15">
      <c r="A728" s="68">
        <v>763</v>
      </c>
      <c r="B728" s="69" t="s">
        <v>1197</v>
      </c>
      <c r="C728" s="69" t="s">
        <v>81</v>
      </c>
      <c r="D728" s="69" t="s">
        <v>107</v>
      </c>
      <c r="E728" s="70" t="s">
        <v>1198</v>
      </c>
      <c r="F728" s="70" t="s">
        <v>1199</v>
      </c>
      <c r="G728" s="70" t="s">
        <v>1206</v>
      </c>
      <c r="H728" s="42" t="s">
        <v>3</v>
      </c>
      <c r="I728" s="42" t="s">
        <v>3</v>
      </c>
      <c r="J728" s="41" t="s">
        <v>3</v>
      </c>
      <c r="K728" s="41" t="s">
        <v>3</v>
      </c>
      <c r="L728" s="41" t="s">
        <v>3</v>
      </c>
      <c r="M728" s="41" t="str">
        <f t="shared" si="11"/>
        <v>IfcStairTypeEnum  some  QUARTER_WINDING_STAIR</v>
      </c>
      <c r="N728" s="37" t="str">
        <f>_xlfn.CONCAT("Conceitos: ", B728)</f>
        <v>Conceitos: Escadas</v>
      </c>
      <c r="O728" s="37" t="str">
        <f>_xlfn.CONCAT(C728," ")</f>
        <v xml:space="preserve">IfcElement </v>
      </c>
      <c r="P728" s="37" t="str">
        <f>_xlfn.CONCAT(D728," ")</f>
        <v xml:space="preserve">IfcBuiltElement </v>
      </c>
      <c r="Q728" s="65" t="str">
        <f>_xlfn.CONCAT(E728," ")</f>
        <v xml:space="preserve">IfcStair </v>
      </c>
      <c r="R728" s="63" t="str">
        <f>_xlfn.CONCAT(F728, )</f>
        <v>IfcStairTypeEnum</v>
      </c>
      <c r="S728" s="63" t="str">
        <f>_xlfn.CONCAT(G728, )</f>
        <v>QUARTER_WINDING_STAIR</v>
      </c>
      <c r="T728" s="37" t="str">
        <f>_xlfn.CONCAT(SUBSTITUTE(N728, "null", " ")," ",SUBSTITUTE(O728, "null", " ")," ",SUBSTITUTE(P728, "null", " ")," ",SUBSTITUTE(Q728, "null", " ")," ", SUBSTITUTE(R728, "null", " ")," ", SUBSTITUTE(S728, "null", " "))</f>
        <v>Conceitos: Escadas IfcElement  IfcBuiltElement  IfcStair  IfcStairTypeEnum QUARTER_WINDING_STAIR</v>
      </c>
      <c r="U728" s="37" t="str">
        <f>_xlfn.CONCAT("Consultar  ",V728)</f>
        <v>Consultar  -</v>
      </c>
      <c r="V728" s="64" t="s">
        <v>27</v>
      </c>
      <c r="W728" s="64" t="s">
        <v>27</v>
      </c>
      <c r="X728" s="72" t="str">
        <f>_xlfn.CONCAT("IFC4X3ADD2-key_",A728)</f>
        <v>IFC4X3ADD2-key_763</v>
      </c>
    </row>
    <row r="729" spans="1:24" ht="7.8" customHeight="1" x14ac:dyDescent="0.15">
      <c r="A729" s="68">
        <v>764</v>
      </c>
      <c r="B729" s="69" t="s">
        <v>1197</v>
      </c>
      <c r="C729" s="69" t="s">
        <v>81</v>
      </c>
      <c r="D729" s="69" t="s">
        <v>107</v>
      </c>
      <c r="E729" s="70" t="s">
        <v>1198</v>
      </c>
      <c r="F729" s="70" t="s">
        <v>1199</v>
      </c>
      <c r="G729" s="70" t="s">
        <v>1207</v>
      </c>
      <c r="H729" s="42" t="s">
        <v>3</v>
      </c>
      <c r="I729" s="42" t="s">
        <v>3</v>
      </c>
      <c r="J729" s="41" t="s">
        <v>3</v>
      </c>
      <c r="K729" s="41" t="s">
        <v>3</v>
      </c>
      <c r="L729" s="41" t="s">
        <v>3</v>
      </c>
      <c r="M729" s="41" t="str">
        <f t="shared" si="11"/>
        <v>IfcStairTypeEnum  some  SPIRAL_STAIR</v>
      </c>
      <c r="N729" s="37" t="str">
        <f>_xlfn.CONCAT("Conceitos: ", B729)</f>
        <v>Conceitos: Escadas</v>
      </c>
      <c r="O729" s="37" t="str">
        <f>_xlfn.CONCAT(C729," ")</f>
        <v xml:space="preserve">IfcElement </v>
      </c>
      <c r="P729" s="37" t="str">
        <f>_xlfn.CONCAT(D729," ")</f>
        <v xml:space="preserve">IfcBuiltElement </v>
      </c>
      <c r="Q729" s="65" t="str">
        <f>_xlfn.CONCAT(E729," ")</f>
        <v xml:space="preserve">IfcStair </v>
      </c>
      <c r="R729" s="63" t="str">
        <f>_xlfn.CONCAT(F729, )</f>
        <v>IfcStairTypeEnum</v>
      </c>
      <c r="S729" s="63" t="str">
        <f>_xlfn.CONCAT(G729, )</f>
        <v>SPIRAL_STAIR</v>
      </c>
      <c r="T729" s="37" t="str">
        <f>_xlfn.CONCAT(SUBSTITUTE(N729, "null", " ")," ",SUBSTITUTE(O729, "null", " ")," ",SUBSTITUTE(P729, "null", " ")," ",SUBSTITUTE(Q729, "null", " ")," ", SUBSTITUTE(R729, "null", " ")," ", SUBSTITUTE(S729, "null", " "))</f>
        <v>Conceitos: Escadas IfcElement  IfcBuiltElement  IfcStair  IfcStairTypeEnum SPIRAL_STAIR</v>
      </c>
      <c r="U729" s="37" t="str">
        <f>_xlfn.CONCAT("Consultar  ",V729)</f>
        <v>Consultar  -</v>
      </c>
      <c r="V729" s="64" t="s">
        <v>27</v>
      </c>
      <c r="W729" s="64" t="s">
        <v>27</v>
      </c>
      <c r="X729" s="72" t="str">
        <f>_xlfn.CONCAT("IFC4X3ADD2-key_",A729)</f>
        <v>IFC4X3ADD2-key_764</v>
      </c>
    </row>
    <row r="730" spans="1:24" ht="7.8" customHeight="1" x14ac:dyDescent="0.15">
      <c r="A730" s="68">
        <v>765</v>
      </c>
      <c r="B730" s="69" t="s">
        <v>1197</v>
      </c>
      <c r="C730" s="69" t="s">
        <v>81</v>
      </c>
      <c r="D730" s="69" t="s">
        <v>107</v>
      </c>
      <c r="E730" s="70" t="s">
        <v>1198</v>
      </c>
      <c r="F730" s="70" t="s">
        <v>1199</v>
      </c>
      <c r="G730" s="70" t="s">
        <v>1208</v>
      </c>
      <c r="H730" s="42" t="s">
        <v>3</v>
      </c>
      <c r="I730" s="42" t="s">
        <v>3</v>
      </c>
      <c r="J730" s="41" t="s">
        <v>3</v>
      </c>
      <c r="K730" s="41" t="s">
        <v>3</v>
      </c>
      <c r="L730" s="41" t="s">
        <v>3</v>
      </c>
      <c r="M730" s="41" t="str">
        <f t="shared" si="11"/>
        <v>IfcStairTypeEnum  some  STRAIGHT_RUN_STAIR</v>
      </c>
      <c r="N730" s="37" t="str">
        <f>_xlfn.CONCAT("Conceitos: ", B730)</f>
        <v>Conceitos: Escadas</v>
      </c>
      <c r="O730" s="37" t="str">
        <f>_xlfn.CONCAT(C730," ")</f>
        <v xml:space="preserve">IfcElement </v>
      </c>
      <c r="P730" s="37" t="str">
        <f>_xlfn.CONCAT(D730," ")</f>
        <v xml:space="preserve">IfcBuiltElement </v>
      </c>
      <c r="Q730" s="65" t="str">
        <f>_xlfn.CONCAT(E730," ")</f>
        <v xml:space="preserve">IfcStair </v>
      </c>
      <c r="R730" s="63" t="str">
        <f>_xlfn.CONCAT(F730, )</f>
        <v>IfcStairTypeEnum</v>
      </c>
      <c r="S730" s="63" t="str">
        <f>_xlfn.CONCAT(G730, )</f>
        <v>STRAIGHT_RUN_STAIR</v>
      </c>
      <c r="T730" s="37" t="str">
        <f>_xlfn.CONCAT(SUBSTITUTE(N730, "null", " ")," ",SUBSTITUTE(O730, "null", " ")," ",SUBSTITUTE(P730, "null", " ")," ",SUBSTITUTE(Q730, "null", " ")," ", SUBSTITUTE(R730, "null", " ")," ", SUBSTITUTE(S730, "null", " "))</f>
        <v>Conceitos: Escadas IfcElement  IfcBuiltElement  IfcStair  IfcStairTypeEnum STRAIGHT_RUN_STAIR</v>
      </c>
      <c r="U730" s="37" t="str">
        <f>_xlfn.CONCAT("Consultar  ",V730)</f>
        <v>Consultar  -</v>
      </c>
      <c r="V730" s="64" t="s">
        <v>27</v>
      </c>
      <c r="W730" s="64" t="s">
        <v>27</v>
      </c>
      <c r="X730" s="72" t="str">
        <f>_xlfn.CONCAT("IFC4X3ADD2-key_",A730)</f>
        <v>IFC4X3ADD2-key_765</v>
      </c>
    </row>
    <row r="731" spans="1:24" ht="7.8" customHeight="1" x14ac:dyDescent="0.15">
      <c r="A731" s="68">
        <v>766</v>
      </c>
      <c r="B731" s="69" t="s">
        <v>1197</v>
      </c>
      <c r="C731" s="69" t="s">
        <v>81</v>
      </c>
      <c r="D731" s="69" t="s">
        <v>107</v>
      </c>
      <c r="E731" s="70" t="s">
        <v>1198</v>
      </c>
      <c r="F731" s="70" t="s">
        <v>1199</v>
      </c>
      <c r="G731" s="70" t="s">
        <v>1209</v>
      </c>
      <c r="H731" s="42" t="s">
        <v>3</v>
      </c>
      <c r="I731" s="42" t="s">
        <v>3</v>
      </c>
      <c r="J731" s="41" t="s">
        <v>3</v>
      </c>
      <c r="K731" s="41" t="s">
        <v>3</v>
      </c>
      <c r="L731" s="41" t="s">
        <v>3</v>
      </c>
      <c r="M731" s="41" t="str">
        <f t="shared" si="11"/>
        <v>IfcStairTypeEnum  some  THREE_QUARTER_TURN_STAIR</v>
      </c>
      <c r="N731" s="37" t="str">
        <f>_xlfn.CONCAT("Conceitos: ", B731)</f>
        <v>Conceitos: Escadas</v>
      </c>
      <c r="O731" s="37" t="str">
        <f>_xlfn.CONCAT(C731," ")</f>
        <v xml:space="preserve">IfcElement </v>
      </c>
      <c r="P731" s="37" t="str">
        <f>_xlfn.CONCAT(D731," ")</f>
        <v xml:space="preserve">IfcBuiltElement </v>
      </c>
      <c r="Q731" s="65" t="str">
        <f>_xlfn.CONCAT(E731," ")</f>
        <v xml:space="preserve">IfcStair </v>
      </c>
      <c r="R731" s="63" t="str">
        <f>_xlfn.CONCAT(F731, )</f>
        <v>IfcStairTypeEnum</v>
      </c>
      <c r="S731" s="63" t="str">
        <f>_xlfn.CONCAT(G731, )</f>
        <v>THREE_QUARTER_TURN_STAIR</v>
      </c>
      <c r="T731" s="37" t="str">
        <f>_xlfn.CONCAT(SUBSTITUTE(N731, "null", " ")," ",SUBSTITUTE(O731, "null", " ")," ",SUBSTITUTE(P731, "null", " ")," ",SUBSTITUTE(Q731, "null", " ")," ", SUBSTITUTE(R731, "null", " ")," ", SUBSTITUTE(S731, "null", " "))</f>
        <v>Conceitos: Escadas IfcElement  IfcBuiltElement  IfcStair  IfcStairTypeEnum THREE_QUARTER_TURN_STAIR</v>
      </c>
      <c r="U731" s="37" t="str">
        <f>_xlfn.CONCAT("Consultar  ",V731)</f>
        <v>Consultar  -</v>
      </c>
      <c r="V731" s="64" t="s">
        <v>27</v>
      </c>
      <c r="W731" s="64" t="s">
        <v>27</v>
      </c>
      <c r="X731" s="72" t="str">
        <f>_xlfn.CONCAT("IFC4X3ADD2-key_",A731)</f>
        <v>IFC4X3ADD2-key_766</v>
      </c>
    </row>
    <row r="732" spans="1:24" ht="7.8" customHeight="1" x14ac:dyDescent="0.15">
      <c r="A732" s="68">
        <v>767</v>
      </c>
      <c r="B732" s="69" t="s">
        <v>1197</v>
      </c>
      <c r="C732" s="69" t="s">
        <v>81</v>
      </c>
      <c r="D732" s="69" t="s">
        <v>107</v>
      </c>
      <c r="E732" s="70" t="s">
        <v>1198</v>
      </c>
      <c r="F732" s="70" t="s">
        <v>1199</v>
      </c>
      <c r="G732" s="70" t="s">
        <v>1210</v>
      </c>
      <c r="H732" s="42" t="s">
        <v>3</v>
      </c>
      <c r="I732" s="42" t="s">
        <v>3</v>
      </c>
      <c r="J732" s="41" t="s">
        <v>3</v>
      </c>
      <c r="K732" s="41" t="s">
        <v>3</v>
      </c>
      <c r="L732" s="41" t="s">
        <v>3</v>
      </c>
      <c r="M732" s="41" t="str">
        <f t="shared" si="11"/>
        <v>IfcStairTypeEnum  some  THREE_QUARTER_WINDING_STAIR</v>
      </c>
      <c r="N732" s="37" t="str">
        <f>_xlfn.CONCAT("Conceitos: ", B732)</f>
        <v>Conceitos: Escadas</v>
      </c>
      <c r="O732" s="37" t="str">
        <f>_xlfn.CONCAT(C732," ")</f>
        <v xml:space="preserve">IfcElement </v>
      </c>
      <c r="P732" s="37" t="str">
        <f>_xlfn.CONCAT(D732," ")</f>
        <v xml:space="preserve">IfcBuiltElement </v>
      </c>
      <c r="Q732" s="65" t="str">
        <f>_xlfn.CONCAT(E732," ")</f>
        <v xml:space="preserve">IfcStair </v>
      </c>
      <c r="R732" s="63" t="str">
        <f>_xlfn.CONCAT(F732, )</f>
        <v>IfcStairTypeEnum</v>
      </c>
      <c r="S732" s="63" t="str">
        <f>_xlfn.CONCAT(G732, )</f>
        <v>THREE_QUARTER_WINDING_STAIR</v>
      </c>
      <c r="T732" s="37" t="str">
        <f>_xlfn.CONCAT(SUBSTITUTE(N732, "null", " ")," ",SUBSTITUTE(O732, "null", " ")," ",SUBSTITUTE(P732, "null", " ")," ",SUBSTITUTE(Q732, "null", " ")," ", SUBSTITUTE(R732, "null", " ")," ", SUBSTITUTE(S732, "null", " "))</f>
        <v>Conceitos: Escadas IfcElement  IfcBuiltElement  IfcStair  IfcStairTypeEnum THREE_QUARTER_WINDING_STAIR</v>
      </c>
      <c r="U732" s="37" t="str">
        <f>_xlfn.CONCAT("Consultar  ",V732)</f>
        <v>Consultar  -</v>
      </c>
      <c r="V732" s="64" t="s">
        <v>27</v>
      </c>
      <c r="W732" s="64" t="s">
        <v>27</v>
      </c>
      <c r="X732" s="72" t="str">
        <f>_xlfn.CONCAT("IFC4X3ADD2-key_",A732)</f>
        <v>IFC4X3ADD2-key_767</v>
      </c>
    </row>
    <row r="733" spans="1:24" ht="7.8" customHeight="1" x14ac:dyDescent="0.15">
      <c r="A733" s="68">
        <v>768</v>
      </c>
      <c r="B733" s="69" t="s">
        <v>1197</v>
      </c>
      <c r="C733" s="69" t="s">
        <v>81</v>
      </c>
      <c r="D733" s="69" t="s">
        <v>107</v>
      </c>
      <c r="E733" s="70" t="s">
        <v>1198</v>
      </c>
      <c r="F733" s="70" t="s">
        <v>1199</v>
      </c>
      <c r="G733" s="70" t="s">
        <v>1211</v>
      </c>
      <c r="H733" s="42" t="s">
        <v>3</v>
      </c>
      <c r="I733" s="42" t="s">
        <v>3</v>
      </c>
      <c r="J733" s="41" t="s">
        <v>3</v>
      </c>
      <c r="K733" s="41" t="s">
        <v>3</v>
      </c>
      <c r="L733" s="41" t="s">
        <v>3</v>
      </c>
      <c r="M733" s="41" t="str">
        <f t="shared" si="11"/>
        <v>IfcStairTypeEnum  some  TWO_CURVED_RUN_STAIR</v>
      </c>
      <c r="N733" s="37" t="str">
        <f>_xlfn.CONCAT("Conceitos: ", B733)</f>
        <v>Conceitos: Escadas</v>
      </c>
      <c r="O733" s="37" t="str">
        <f>_xlfn.CONCAT(C733," ")</f>
        <v xml:space="preserve">IfcElement </v>
      </c>
      <c r="P733" s="37" t="str">
        <f>_xlfn.CONCAT(D733," ")</f>
        <v xml:space="preserve">IfcBuiltElement </v>
      </c>
      <c r="Q733" s="65" t="str">
        <f>_xlfn.CONCAT(E733," ")</f>
        <v xml:space="preserve">IfcStair </v>
      </c>
      <c r="R733" s="63" t="str">
        <f>_xlfn.CONCAT(F733, )</f>
        <v>IfcStairTypeEnum</v>
      </c>
      <c r="S733" s="63" t="str">
        <f>_xlfn.CONCAT(G733, )</f>
        <v>TWO_CURVED_RUN_STAIR</v>
      </c>
      <c r="T733" s="37" t="str">
        <f>_xlfn.CONCAT(SUBSTITUTE(N733, "null", " ")," ",SUBSTITUTE(O733, "null", " ")," ",SUBSTITUTE(P733, "null", " ")," ",SUBSTITUTE(Q733, "null", " ")," ", SUBSTITUTE(R733, "null", " ")," ", SUBSTITUTE(S733, "null", " "))</f>
        <v>Conceitos: Escadas IfcElement  IfcBuiltElement  IfcStair  IfcStairTypeEnum TWO_CURVED_RUN_STAIR</v>
      </c>
      <c r="U733" s="37" t="str">
        <f>_xlfn.CONCAT("Consultar  ",V733)</f>
        <v>Consultar  -</v>
      </c>
      <c r="V733" s="64" t="s">
        <v>27</v>
      </c>
      <c r="W733" s="64" t="s">
        <v>27</v>
      </c>
      <c r="X733" s="72" t="str">
        <f>_xlfn.CONCAT("IFC4X3ADD2-key_",A733)</f>
        <v>IFC4X3ADD2-key_768</v>
      </c>
    </row>
    <row r="734" spans="1:24" ht="7.8" customHeight="1" x14ac:dyDescent="0.15">
      <c r="A734" s="68">
        <v>769</v>
      </c>
      <c r="B734" s="69" t="s">
        <v>1197</v>
      </c>
      <c r="C734" s="69" t="s">
        <v>81</v>
      </c>
      <c r="D734" s="69" t="s">
        <v>107</v>
      </c>
      <c r="E734" s="70" t="s">
        <v>1198</v>
      </c>
      <c r="F734" s="70" t="s">
        <v>1199</v>
      </c>
      <c r="G734" s="70" t="s">
        <v>1212</v>
      </c>
      <c r="H734" s="42" t="s">
        <v>3</v>
      </c>
      <c r="I734" s="42" t="s">
        <v>3</v>
      </c>
      <c r="J734" s="41" t="s">
        <v>3</v>
      </c>
      <c r="K734" s="41" t="s">
        <v>3</v>
      </c>
      <c r="L734" s="41" t="s">
        <v>3</v>
      </c>
      <c r="M734" s="41" t="str">
        <f t="shared" si="11"/>
        <v>IfcStairTypeEnum  some  TWO_QUARTER_TURN_STAIR</v>
      </c>
      <c r="N734" s="37" t="str">
        <f>_xlfn.CONCAT("Conceitos: ", B734)</f>
        <v>Conceitos: Escadas</v>
      </c>
      <c r="O734" s="37" t="str">
        <f>_xlfn.CONCAT(C734," ")</f>
        <v xml:space="preserve">IfcElement </v>
      </c>
      <c r="P734" s="37" t="str">
        <f>_xlfn.CONCAT(D734," ")</f>
        <v xml:space="preserve">IfcBuiltElement </v>
      </c>
      <c r="Q734" s="65" t="str">
        <f>_xlfn.CONCAT(E734," ")</f>
        <v xml:space="preserve">IfcStair </v>
      </c>
      <c r="R734" s="63" t="str">
        <f>_xlfn.CONCAT(F734, )</f>
        <v>IfcStairTypeEnum</v>
      </c>
      <c r="S734" s="63" t="str">
        <f>_xlfn.CONCAT(G734, )</f>
        <v>TWO_QUARTER_TURN_STAIR</v>
      </c>
      <c r="T734" s="37" t="str">
        <f>_xlfn.CONCAT(SUBSTITUTE(N734, "null", " ")," ",SUBSTITUTE(O734, "null", " ")," ",SUBSTITUTE(P734, "null", " ")," ",SUBSTITUTE(Q734, "null", " ")," ", SUBSTITUTE(R734, "null", " ")," ", SUBSTITUTE(S734, "null", " "))</f>
        <v>Conceitos: Escadas IfcElement  IfcBuiltElement  IfcStair  IfcStairTypeEnum TWO_QUARTER_TURN_STAIR</v>
      </c>
      <c r="U734" s="37" t="str">
        <f>_xlfn.CONCAT("Consultar  ",V734)</f>
        <v>Consultar  -</v>
      </c>
      <c r="V734" s="64" t="s">
        <v>27</v>
      </c>
      <c r="W734" s="64" t="s">
        <v>27</v>
      </c>
      <c r="X734" s="72" t="str">
        <f>_xlfn.CONCAT("IFC4X3ADD2-key_",A734)</f>
        <v>IFC4X3ADD2-key_769</v>
      </c>
    </row>
    <row r="735" spans="1:24" ht="7.8" customHeight="1" x14ac:dyDescent="0.15">
      <c r="A735" s="68">
        <v>770</v>
      </c>
      <c r="B735" s="69" t="s">
        <v>1197</v>
      </c>
      <c r="C735" s="69" t="s">
        <v>81</v>
      </c>
      <c r="D735" s="69" t="s">
        <v>107</v>
      </c>
      <c r="E735" s="70" t="s">
        <v>1198</v>
      </c>
      <c r="F735" s="70" t="s">
        <v>1199</v>
      </c>
      <c r="G735" s="70" t="s">
        <v>1213</v>
      </c>
      <c r="H735" s="42" t="s">
        <v>3</v>
      </c>
      <c r="I735" s="42" t="s">
        <v>3</v>
      </c>
      <c r="J735" s="41" t="s">
        <v>3</v>
      </c>
      <c r="K735" s="41" t="s">
        <v>3</v>
      </c>
      <c r="L735" s="41" t="s">
        <v>3</v>
      </c>
      <c r="M735" s="41" t="str">
        <f t="shared" si="11"/>
        <v>IfcStairTypeEnum  some  TWO_QUARTER_WINDING_STAIR</v>
      </c>
      <c r="N735" s="37" t="str">
        <f>_xlfn.CONCAT("Conceitos: ", B735)</f>
        <v>Conceitos: Escadas</v>
      </c>
      <c r="O735" s="37" t="str">
        <f>_xlfn.CONCAT(C735," ")</f>
        <v xml:space="preserve">IfcElement </v>
      </c>
      <c r="P735" s="37" t="str">
        <f>_xlfn.CONCAT(D735," ")</f>
        <v xml:space="preserve">IfcBuiltElement </v>
      </c>
      <c r="Q735" s="65" t="str">
        <f>_xlfn.CONCAT(E735," ")</f>
        <v xml:space="preserve">IfcStair </v>
      </c>
      <c r="R735" s="63" t="str">
        <f>_xlfn.CONCAT(F735, )</f>
        <v>IfcStairTypeEnum</v>
      </c>
      <c r="S735" s="63" t="str">
        <f>_xlfn.CONCAT(G735, )</f>
        <v>TWO_QUARTER_WINDING_STAIR</v>
      </c>
      <c r="T735" s="37" t="str">
        <f>_xlfn.CONCAT(SUBSTITUTE(N735, "null", " ")," ",SUBSTITUTE(O735, "null", " ")," ",SUBSTITUTE(P735, "null", " ")," ",SUBSTITUTE(Q735, "null", " ")," ", SUBSTITUTE(R735, "null", " ")," ", SUBSTITUTE(S735, "null", " "))</f>
        <v>Conceitos: Escadas IfcElement  IfcBuiltElement  IfcStair  IfcStairTypeEnum TWO_QUARTER_WINDING_STAIR</v>
      </c>
      <c r="U735" s="37" t="str">
        <f>_xlfn.CONCAT("Consultar  ",V735)</f>
        <v>Consultar  -</v>
      </c>
      <c r="V735" s="64" t="s">
        <v>27</v>
      </c>
      <c r="W735" s="64" t="s">
        <v>27</v>
      </c>
      <c r="X735" s="72" t="str">
        <f>_xlfn.CONCAT("IFC4X3ADD2-key_",A735)</f>
        <v>IFC4X3ADD2-key_770</v>
      </c>
    </row>
    <row r="736" spans="1:24" ht="7.8" customHeight="1" x14ac:dyDescent="0.15">
      <c r="A736" s="68">
        <v>771</v>
      </c>
      <c r="B736" s="69" t="s">
        <v>1197</v>
      </c>
      <c r="C736" s="69" t="s">
        <v>81</v>
      </c>
      <c r="D736" s="69" t="s">
        <v>107</v>
      </c>
      <c r="E736" s="70" t="s">
        <v>1198</v>
      </c>
      <c r="F736" s="70" t="s">
        <v>1199</v>
      </c>
      <c r="G736" s="70" t="s">
        <v>1214</v>
      </c>
      <c r="H736" s="42" t="s">
        <v>3</v>
      </c>
      <c r="I736" s="42" t="s">
        <v>3</v>
      </c>
      <c r="J736" s="41" t="s">
        <v>3</v>
      </c>
      <c r="K736" s="41" t="s">
        <v>3</v>
      </c>
      <c r="L736" s="41" t="s">
        <v>3</v>
      </c>
      <c r="M736" s="41" t="str">
        <f t="shared" si="11"/>
        <v>IfcStairTypeEnum  some  TWO_STRAIGHT_RUN_STAIR</v>
      </c>
      <c r="N736" s="37" t="str">
        <f>_xlfn.CONCAT("Conceitos: ", B736)</f>
        <v>Conceitos: Escadas</v>
      </c>
      <c r="O736" s="37" t="str">
        <f>_xlfn.CONCAT(C736," ")</f>
        <v xml:space="preserve">IfcElement </v>
      </c>
      <c r="P736" s="37" t="str">
        <f>_xlfn.CONCAT(D736," ")</f>
        <v xml:space="preserve">IfcBuiltElement </v>
      </c>
      <c r="Q736" s="65" t="str">
        <f>_xlfn.CONCAT(E736," ")</f>
        <v xml:space="preserve">IfcStair </v>
      </c>
      <c r="R736" s="63" t="str">
        <f>_xlfn.CONCAT(F736, )</f>
        <v>IfcStairTypeEnum</v>
      </c>
      <c r="S736" s="63" t="str">
        <f>_xlfn.CONCAT(G736, )</f>
        <v>TWO_STRAIGHT_RUN_STAIR</v>
      </c>
      <c r="T736" s="37" t="str">
        <f>_xlfn.CONCAT(SUBSTITUTE(N736, "null", " ")," ",SUBSTITUTE(O736, "null", " ")," ",SUBSTITUTE(P736, "null", " ")," ",SUBSTITUTE(Q736, "null", " ")," ", SUBSTITUTE(R736, "null", " ")," ", SUBSTITUTE(S736, "null", " "))</f>
        <v>Conceitos: Escadas IfcElement  IfcBuiltElement  IfcStair  IfcStairTypeEnum TWO_STRAIGHT_RUN_STAIR</v>
      </c>
      <c r="U736" s="37" t="str">
        <f>_xlfn.CONCAT("Consultar  ",V736)</f>
        <v>Consultar  -</v>
      </c>
      <c r="V736" s="64" t="s">
        <v>27</v>
      </c>
      <c r="W736" s="64" t="s">
        <v>27</v>
      </c>
      <c r="X736" s="72" t="str">
        <f>_xlfn.CONCAT("IFC4X3ADD2-key_",A736)</f>
        <v>IFC4X3ADD2-key_771</v>
      </c>
    </row>
    <row r="737" spans="1:24" ht="7.8" customHeight="1" x14ac:dyDescent="0.15">
      <c r="A737" s="68">
        <v>772</v>
      </c>
      <c r="B737" s="69" t="s">
        <v>1197</v>
      </c>
      <c r="C737" s="69" t="s">
        <v>81</v>
      </c>
      <c r="D737" s="69" t="s">
        <v>107</v>
      </c>
      <c r="E737" s="70" t="s">
        <v>1215</v>
      </c>
      <c r="F737" s="70" t="s">
        <v>1216</v>
      </c>
      <c r="G737" s="70" t="s">
        <v>1217</v>
      </c>
      <c r="H737" s="42" t="s">
        <v>3</v>
      </c>
      <c r="I737" s="42" t="s">
        <v>3</v>
      </c>
      <c r="J737" s="41" t="s">
        <v>3</v>
      </c>
      <c r="K737" s="41" t="s">
        <v>3</v>
      </c>
      <c r="L737" s="41" t="s">
        <v>3</v>
      </c>
      <c r="M737" s="41" t="str">
        <f t="shared" si="11"/>
        <v>IfcStairFlightTypeEnum  some  CURVED</v>
      </c>
      <c r="N737" s="37" t="str">
        <f>_xlfn.CONCAT("Conceitos: ", B737)</f>
        <v>Conceitos: Escadas</v>
      </c>
      <c r="O737" s="37" t="str">
        <f>_xlfn.CONCAT(C737," ")</f>
        <v xml:space="preserve">IfcElement </v>
      </c>
      <c r="P737" s="37" t="str">
        <f>_xlfn.CONCAT(D737," ")</f>
        <v xml:space="preserve">IfcBuiltElement </v>
      </c>
      <c r="Q737" s="65" t="str">
        <f>_xlfn.CONCAT(E737," ")</f>
        <v xml:space="preserve">IfcStairFlight </v>
      </c>
      <c r="R737" s="63" t="str">
        <f>_xlfn.CONCAT(F737, )</f>
        <v>IfcStairFlightTypeEnum</v>
      </c>
      <c r="S737" s="63" t="str">
        <f>_xlfn.CONCAT(G737, )</f>
        <v>CURVED</v>
      </c>
      <c r="T737" s="37" t="str">
        <f>_xlfn.CONCAT(SUBSTITUTE(N737, "null", " ")," ",SUBSTITUTE(O737, "null", " ")," ",SUBSTITUTE(P737, "null", " ")," ",SUBSTITUTE(Q737, "null", " ")," ", SUBSTITUTE(R737, "null", " ")," ", SUBSTITUTE(S737, "null", " "))</f>
        <v>Conceitos: Escadas IfcElement  IfcBuiltElement  IfcStairFlight  IfcStairFlightTypeEnum CURVED</v>
      </c>
      <c r="U737" s="37" t="str">
        <f>_xlfn.CONCAT("Consultar  ",V737)</f>
        <v>Consultar  -</v>
      </c>
      <c r="V737" s="64" t="s">
        <v>27</v>
      </c>
      <c r="W737" s="64" t="s">
        <v>27</v>
      </c>
      <c r="X737" s="72" t="str">
        <f>_xlfn.CONCAT("IFC4X3ADD2-key_",A737)</f>
        <v>IFC4X3ADD2-key_772</v>
      </c>
    </row>
    <row r="738" spans="1:24" ht="7.8" customHeight="1" x14ac:dyDescent="0.15">
      <c r="A738" s="68">
        <v>773</v>
      </c>
      <c r="B738" s="69" t="s">
        <v>1197</v>
      </c>
      <c r="C738" s="69" t="s">
        <v>81</v>
      </c>
      <c r="D738" s="69" t="s">
        <v>107</v>
      </c>
      <c r="E738" s="70" t="s">
        <v>1215</v>
      </c>
      <c r="F738" s="70" t="s">
        <v>1216</v>
      </c>
      <c r="G738" s="70" t="s">
        <v>1218</v>
      </c>
      <c r="H738" s="42" t="s">
        <v>3</v>
      </c>
      <c r="I738" s="42" t="s">
        <v>3</v>
      </c>
      <c r="J738" s="41" t="s">
        <v>3</v>
      </c>
      <c r="K738" s="41" t="s">
        <v>3</v>
      </c>
      <c r="L738" s="41" t="s">
        <v>3</v>
      </c>
      <c r="M738" s="41" t="str">
        <f t="shared" si="11"/>
        <v>IfcStairFlightTypeEnum  some  WINDER</v>
      </c>
      <c r="N738" s="37" t="str">
        <f>_xlfn.CONCAT("Conceitos: ", B738)</f>
        <v>Conceitos: Escadas</v>
      </c>
      <c r="O738" s="37" t="str">
        <f>_xlfn.CONCAT(C738," ")</f>
        <v xml:space="preserve">IfcElement </v>
      </c>
      <c r="P738" s="37" t="str">
        <f>_xlfn.CONCAT(D738," ")</f>
        <v xml:space="preserve">IfcBuiltElement </v>
      </c>
      <c r="Q738" s="65" t="str">
        <f>_xlfn.CONCAT(E738," ")</f>
        <v xml:space="preserve">IfcStairFlight </v>
      </c>
      <c r="R738" s="63" t="str">
        <f>_xlfn.CONCAT(F738, )</f>
        <v>IfcStairFlightTypeEnum</v>
      </c>
      <c r="S738" s="63" t="str">
        <f>_xlfn.CONCAT(G738, )</f>
        <v>WINDER</v>
      </c>
      <c r="T738" s="37" t="str">
        <f>_xlfn.CONCAT(SUBSTITUTE(N738, "null", " ")," ",SUBSTITUTE(O738, "null", " ")," ",SUBSTITUTE(P738, "null", " ")," ",SUBSTITUTE(Q738, "null", " ")," ", SUBSTITUTE(R738, "null", " ")," ", SUBSTITUTE(S738, "null", " "))</f>
        <v>Conceitos: Escadas IfcElement  IfcBuiltElement  IfcStairFlight  IfcStairFlightTypeEnum WINDER</v>
      </c>
      <c r="U738" s="37" t="str">
        <f>_xlfn.CONCAT("Consultar  ",V738)</f>
        <v>Consultar  -</v>
      </c>
      <c r="V738" s="64" t="s">
        <v>27</v>
      </c>
      <c r="W738" s="64" t="s">
        <v>27</v>
      </c>
      <c r="X738" s="72" t="str">
        <f>_xlfn.CONCAT("IFC4X3ADD2-key_",A738)</f>
        <v>IFC4X3ADD2-key_773</v>
      </c>
    </row>
    <row r="739" spans="1:24" ht="7.8" customHeight="1" x14ac:dyDescent="0.15">
      <c r="A739" s="68">
        <v>774</v>
      </c>
      <c r="B739" s="69" t="s">
        <v>1219</v>
      </c>
      <c r="C739" s="69" t="s">
        <v>81</v>
      </c>
      <c r="D739" s="69" t="s">
        <v>1220</v>
      </c>
      <c r="E739" s="70" t="s">
        <v>1221</v>
      </c>
      <c r="F739" s="70" t="s">
        <v>1222</v>
      </c>
      <c r="G739" s="70" t="s">
        <v>1223</v>
      </c>
      <c r="H739" s="42" t="s">
        <v>3</v>
      </c>
      <c r="I739" s="42" t="s">
        <v>3</v>
      </c>
      <c r="J739" s="41" t="s">
        <v>3</v>
      </c>
      <c r="K739" s="41" t="s">
        <v>3</v>
      </c>
      <c r="L739" s="41" t="s">
        <v>3</v>
      </c>
      <c r="M739" s="41" t="str">
        <f t="shared" si="11"/>
        <v>IfcTransportElementTypeEnum  some  CRANEWAY</v>
      </c>
      <c r="N739" s="37" t="str">
        <f>_xlfn.CONCAT("Conceitos: ", B739)</f>
        <v>Conceitos: Equipamentos.de.Transporte</v>
      </c>
      <c r="O739" s="37" t="str">
        <f>_xlfn.CONCAT(C739," ")</f>
        <v xml:space="preserve">IfcElement </v>
      </c>
      <c r="P739" s="37" t="str">
        <f>_xlfn.CONCAT(D739," ")</f>
        <v xml:space="preserve">IfcTransportationDevice </v>
      </c>
      <c r="Q739" s="65" t="str">
        <f>_xlfn.CONCAT(E739," ")</f>
        <v xml:space="preserve">IfcTransportElement </v>
      </c>
      <c r="R739" s="63" t="str">
        <f>_xlfn.CONCAT(F739, )</f>
        <v>IfcTransportElementTypeEnum</v>
      </c>
      <c r="S739" s="63" t="str">
        <f>_xlfn.CONCAT(G739, )</f>
        <v>CRANEWAY</v>
      </c>
      <c r="T739" s="37" t="str">
        <f>_xlfn.CONCAT(SUBSTITUTE(N739, "null", " ")," ",SUBSTITUTE(O739, "null", " ")," ",SUBSTITUTE(P739, "null", " ")," ",SUBSTITUTE(Q739, "null", " ")," ", SUBSTITUTE(R739, "null", " ")," ", SUBSTITUTE(S739, "null", " "))</f>
        <v>Conceitos: Equipamentos.de.Transporte IfcElement  IfcTransportationDevice  IfcTransportElement  IfcTransportElementTypeEnum CRANEWAY</v>
      </c>
      <c r="U739" s="37" t="str">
        <f>_xlfn.CONCAT("Consultar  ",V739)</f>
        <v>Consultar  -</v>
      </c>
      <c r="V739" s="64" t="s">
        <v>27</v>
      </c>
      <c r="W739" s="64" t="s">
        <v>27</v>
      </c>
      <c r="X739" s="72" t="str">
        <f>_xlfn.CONCAT("IFC4X3ADD2-key_",A739)</f>
        <v>IFC4X3ADD2-key_774</v>
      </c>
    </row>
    <row r="740" spans="1:24" ht="7.8" customHeight="1" x14ac:dyDescent="0.15">
      <c r="A740" s="68">
        <v>775</v>
      </c>
      <c r="B740" s="69" t="s">
        <v>1219</v>
      </c>
      <c r="C740" s="69" t="s">
        <v>81</v>
      </c>
      <c r="D740" s="69" t="s">
        <v>1220</v>
      </c>
      <c r="E740" s="70" t="s">
        <v>1221</v>
      </c>
      <c r="F740" s="70" t="s">
        <v>1222</v>
      </c>
      <c r="G740" s="70" t="s">
        <v>1224</v>
      </c>
      <c r="H740" s="42" t="s">
        <v>3</v>
      </c>
      <c r="I740" s="42" t="s">
        <v>3</v>
      </c>
      <c r="J740" s="41" t="s">
        <v>3</v>
      </c>
      <c r="K740" s="41" t="s">
        <v>3</v>
      </c>
      <c r="L740" s="41" t="s">
        <v>3</v>
      </c>
      <c r="M740" s="41" t="str">
        <f t="shared" si="11"/>
        <v>IfcTransportElementTypeEnum  some  ELEVATOR</v>
      </c>
      <c r="N740" s="37" t="str">
        <f>_xlfn.CONCAT("Conceitos: ", B740)</f>
        <v>Conceitos: Equipamentos.de.Transporte</v>
      </c>
      <c r="O740" s="37" t="str">
        <f>_xlfn.CONCAT(C740," ")</f>
        <v xml:space="preserve">IfcElement </v>
      </c>
      <c r="P740" s="37" t="str">
        <f>_xlfn.CONCAT(D740," ")</f>
        <v xml:space="preserve">IfcTransportationDevice </v>
      </c>
      <c r="Q740" s="65" t="str">
        <f>_xlfn.CONCAT(E740," ")</f>
        <v xml:space="preserve">IfcTransportElement </v>
      </c>
      <c r="R740" s="63" t="str">
        <f>_xlfn.CONCAT(F740, )</f>
        <v>IfcTransportElementTypeEnum</v>
      </c>
      <c r="S740" s="63" t="str">
        <f>_xlfn.CONCAT(G740, )</f>
        <v>ELEVATOR</v>
      </c>
      <c r="T740" s="37" t="str">
        <f>_xlfn.CONCAT(SUBSTITUTE(N740, "null", " ")," ",SUBSTITUTE(O740, "null", " ")," ",SUBSTITUTE(P740, "null", " ")," ",SUBSTITUTE(Q740, "null", " ")," ", SUBSTITUTE(R740, "null", " ")," ", SUBSTITUTE(S740, "null", " "))</f>
        <v>Conceitos: Equipamentos.de.Transporte IfcElement  IfcTransportationDevice  IfcTransportElement  IfcTransportElementTypeEnum ELEVATOR</v>
      </c>
      <c r="U740" s="37" t="str">
        <f>_xlfn.CONCAT("Consultar  ",V740)</f>
        <v>Consultar  -</v>
      </c>
      <c r="V740" s="64" t="s">
        <v>27</v>
      </c>
      <c r="W740" s="64" t="s">
        <v>27</v>
      </c>
      <c r="X740" s="72" t="str">
        <f>_xlfn.CONCAT("IFC4X3ADD2-key_",A740)</f>
        <v>IFC4X3ADD2-key_775</v>
      </c>
    </row>
    <row r="741" spans="1:24" ht="7.8" customHeight="1" x14ac:dyDescent="0.15">
      <c r="A741" s="68">
        <v>776</v>
      </c>
      <c r="B741" s="69" t="s">
        <v>1219</v>
      </c>
      <c r="C741" s="69" t="s">
        <v>81</v>
      </c>
      <c r="D741" s="69" t="s">
        <v>1220</v>
      </c>
      <c r="E741" s="70" t="s">
        <v>1221</v>
      </c>
      <c r="F741" s="70" t="s">
        <v>1222</v>
      </c>
      <c r="G741" s="70" t="s">
        <v>1225</v>
      </c>
      <c r="H741" s="42" t="s">
        <v>3</v>
      </c>
      <c r="I741" s="42" t="s">
        <v>3</v>
      </c>
      <c r="J741" s="41" t="s">
        <v>3</v>
      </c>
      <c r="K741" s="41" t="s">
        <v>3</v>
      </c>
      <c r="L741" s="41" t="s">
        <v>3</v>
      </c>
      <c r="M741" s="41" t="str">
        <f t="shared" si="11"/>
        <v>IfcTransportElementTypeEnum  some  ESCALATOR</v>
      </c>
      <c r="N741" s="37" t="str">
        <f>_xlfn.CONCAT("Conceitos: ", B741)</f>
        <v>Conceitos: Equipamentos.de.Transporte</v>
      </c>
      <c r="O741" s="37" t="str">
        <f>_xlfn.CONCAT(C741," ")</f>
        <v xml:space="preserve">IfcElement </v>
      </c>
      <c r="P741" s="37" t="str">
        <f>_xlfn.CONCAT(D741," ")</f>
        <v xml:space="preserve">IfcTransportationDevice </v>
      </c>
      <c r="Q741" s="65" t="str">
        <f>_xlfn.CONCAT(E741," ")</f>
        <v xml:space="preserve">IfcTransportElement </v>
      </c>
      <c r="R741" s="63" t="str">
        <f>_xlfn.CONCAT(F741, )</f>
        <v>IfcTransportElementTypeEnum</v>
      </c>
      <c r="S741" s="63" t="str">
        <f>_xlfn.CONCAT(G741, )</f>
        <v>ESCALATOR</v>
      </c>
      <c r="T741" s="37" t="str">
        <f>_xlfn.CONCAT(SUBSTITUTE(N741, "null", " ")," ",SUBSTITUTE(O741, "null", " ")," ",SUBSTITUTE(P741, "null", " ")," ",SUBSTITUTE(Q741, "null", " ")," ", SUBSTITUTE(R741, "null", " ")," ", SUBSTITUTE(S741, "null", " "))</f>
        <v>Conceitos: Equipamentos.de.Transporte IfcElement  IfcTransportationDevice  IfcTransportElement  IfcTransportElementTypeEnum ESCALATOR</v>
      </c>
      <c r="U741" s="37" t="str">
        <f>_xlfn.CONCAT("Consultar  ",V741)</f>
        <v>Consultar  -</v>
      </c>
      <c r="V741" s="64" t="s">
        <v>27</v>
      </c>
      <c r="W741" s="64" t="s">
        <v>27</v>
      </c>
      <c r="X741" s="72" t="str">
        <f>_xlfn.CONCAT("IFC4X3ADD2-key_",A741)</f>
        <v>IFC4X3ADD2-key_776</v>
      </c>
    </row>
    <row r="742" spans="1:24" ht="7.8" customHeight="1" x14ac:dyDescent="0.15">
      <c r="A742" s="68">
        <v>777</v>
      </c>
      <c r="B742" s="69" t="s">
        <v>1219</v>
      </c>
      <c r="C742" s="69" t="s">
        <v>81</v>
      </c>
      <c r="D742" s="69" t="s">
        <v>1220</v>
      </c>
      <c r="E742" s="70" t="s">
        <v>1221</v>
      </c>
      <c r="F742" s="70" t="s">
        <v>1222</v>
      </c>
      <c r="G742" s="70" t="s">
        <v>1226</v>
      </c>
      <c r="H742" s="42" t="s">
        <v>3</v>
      </c>
      <c r="I742" s="42" t="s">
        <v>3</v>
      </c>
      <c r="J742" s="41" t="s">
        <v>3</v>
      </c>
      <c r="K742" s="41" t="s">
        <v>3</v>
      </c>
      <c r="L742" s="41" t="s">
        <v>3</v>
      </c>
      <c r="M742" s="41" t="str">
        <f t="shared" si="11"/>
        <v>IfcTransportElementTypeEnum  some  HAULINGGEAR</v>
      </c>
      <c r="N742" s="37" t="str">
        <f>_xlfn.CONCAT("Conceitos: ", B742)</f>
        <v>Conceitos: Equipamentos.de.Transporte</v>
      </c>
      <c r="O742" s="37" t="str">
        <f>_xlfn.CONCAT(C742," ")</f>
        <v xml:space="preserve">IfcElement </v>
      </c>
      <c r="P742" s="37" t="str">
        <f>_xlfn.CONCAT(D742," ")</f>
        <v xml:space="preserve">IfcTransportationDevice </v>
      </c>
      <c r="Q742" s="65" t="str">
        <f>_xlfn.CONCAT(E742," ")</f>
        <v xml:space="preserve">IfcTransportElement </v>
      </c>
      <c r="R742" s="63" t="str">
        <f>_xlfn.CONCAT(F742, )</f>
        <v>IfcTransportElementTypeEnum</v>
      </c>
      <c r="S742" s="63" t="str">
        <f>_xlfn.CONCAT(G742, )</f>
        <v>HAULINGGEAR</v>
      </c>
      <c r="T742" s="37" t="str">
        <f>_xlfn.CONCAT(SUBSTITUTE(N742, "null", " ")," ",SUBSTITUTE(O742, "null", " ")," ",SUBSTITUTE(P742, "null", " ")," ",SUBSTITUTE(Q742, "null", " ")," ", SUBSTITUTE(R742, "null", " ")," ", SUBSTITUTE(S742, "null", " "))</f>
        <v>Conceitos: Equipamentos.de.Transporte IfcElement  IfcTransportationDevice  IfcTransportElement  IfcTransportElementTypeEnum HAULINGGEAR</v>
      </c>
      <c r="U742" s="37" t="str">
        <f>_xlfn.CONCAT("Consultar  ",V742)</f>
        <v>Consultar  -</v>
      </c>
      <c r="V742" s="64" t="s">
        <v>27</v>
      </c>
      <c r="W742" s="64" t="s">
        <v>27</v>
      </c>
      <c r="X742" s="72" t="str">
        <f>_xlfn.CONCAT("IFC4X3ADD2-key_",A742)</f>
        <v>IFC4X3ADD2-key_777</v>
      </c>
    </row>
    <row r="743" spans="1:24" ht="7.8" customHeight="1" x14ac:dyDescent="0.15">
      <c r="A743" s="68">
        <v>778</v>
      </c>
      <c r="B743" s="69" t="s">
        <v>1219</v>
      </c>
      <c r="C743" s="69" t="s">
        <v>81</v>
      </c>
      <c r="D743" s="69" t="s">
        <v>1220</v>
      </c>
      <c r="E743" s="70" t="s">
        <v>1221</v>
      </c>
      <c r="F743" s="70" t="s">
        <v>1222</v>
      </c>
      <c r="G743" s="70" t="s">
        <v>1227</v>
      </c>
      <c r="H743" s="42" t="s">
        <v>3</v>
      </c>
      <c r="I743" s="42" t="s">
        <v>3</v>
      </c>
      <c r="J743" s="41" t="s">
        <v>3</v>
      </c>
      <c r="K743" s="41" t="s">
        <v>3</v>
      </c>
      <c r="L743" s="41" t="s">
        <v>3</v>
      </c>
      <c r="M743" s="41" t="str">
        <f t="shared" si="11"/>
        <v>IfcTransportElementTypeEnum  some  LIFTINGGEAR</v>
      </c>
      <c r="N743" s="37" t="str">
        <f>_xlfn.CONCAT("Conceitos: ", B743)</f>
        <v>Conceitos: Equipamentos.de.Transporte</v>
      </c>
      <c r="O743" s="37" t="str">
        <f>_xlfn.CONCAT(C743," ")</f>
        <v xml:space="preserve">IfcElement </v>
      </c>
      <c r="P743" s="37" t="str">
        <f>_xlfn.CONCAT(D743," ")</f>
        <v xml:space="preserve">IfcTransportationDevice </v>
      </c>
      <c r="Q743" s="65" t="str">
        <f>_xlfn.CONCAT(E743," ")</f>
        <v xml:space="preserve">IfcTransportElement </v>
      </c>
      <c r="R743" s="63" t="str">
        <f>_xlfn.CONCAT(F743, )</f>
        <v>IfcTransportElementTypeEnum</v>
      </c>
      <c r="S743" s="63" t="str">
        <f>_xlfn.CONCAT(G743, )</f>
        <v>LIFTINGGEAR</v>
      </c>
      <c r="T743" s="37" t="str">
        <f>_xlfn.CONCAT(SUBSTITUTE(N743, "null", " ")," ",SUBSTITUTE(O743, "null", " ")," ",SUBSTITUTE(P743, "null", " ")," ",SUBSTITUTE(Q743, "null", " ")," ", SUBSTITUTE(R743, "null", " ")," ", SUBSTITUTE(S743, "null", " "))</f>
        <v>Conceitos: Equipamentos.de.Transporte IfcElement  IfcTransportationDevice  IfcTransportElement  IfcTransportElementTypeEnum LIFTINGGEAR</v>
      </c>
      <c r="U743" s="37" t="str">
        <f>_xlfn.CONCAT("Consultar  ",V743)</f>
        <v>Consultar  -</v>
      </c>
      <c r="V743" s="64" t="s">
        <v>27</v>
      </c>
      <c r="W743" s="64" t="s">
        <v>27</v>
      </c>
      <c r="X743" s="72" t="str">
        <f>_xlfn.CONCAT("IFC4X3ADD2-key_",A743)</f>
        <v>IFC4X3ADD2-key_778</v>
      </c>
    </row>
    <row r="744" spans="1:24" ht="7.8" customHeight="1" x14ac:dyDescent="0.15">
      <c r="A744" s="68">
        <v>779</v>
      </c>
      <c r="B744" s="69" t="s">
        <v>1219</v>
      </c>
      <c r="C744" s="69" t="s">
        <v>81</v>
      </c>
      <c r="D744" s="69" t="s">
        <v>1220</v>
      </c>
      <c r="E744" s="70" t="s">
        <v>1221</v>
      </c>
      <c r="F744" s="70" t="s">
        <v>1222</v>
      </c>
      <c r="G744" s="70" t="s">
        <v>1228</v>
      </c>
      <c r="H744" s="42" t="s">
        <v>3</v>
      </c>
      <c r="I744" s="42" t="s">
        <v>3</v>
      </c>
      <c r="J744" s="41" t="s">
        <v>3</v>
      </c>
      <c r="K744" s="41" t="s">
        <v>3</v>
      </c>
      <c r="L744" s="41" t="s">
        <v>3</v>
      </c>
      <c r="M744" s="41" t="str">
        <f t="shared" si="11"/>
        <v>IfcTransportElementTypeEnum  some  MOVINGWALKWAY</v>
      </c>
      <c r="N744" s="37" t="str">
        <f>_xlfn.CONCAT("Conceitos: ", B744)</f>
        <v>Conceitos: Equipamentos.de.Transporte</v>
      </c>
      <c r="O744" s="37" t="str">
        <f>_xlfn.CONCAT(C744," ")</f>
        <v xml:space="preserve">IfcElement </v>
      </c>
      <c r="P744" s="37" t="str">
        <f>_xlfn.CONCAT(D744," ")</f>
        <v xml:space="preserve">IfcTransportationDevice </v>
      </c>
      <c r="Q744" s="65" t="str">
        <f>_xlfn.CONCAT(E744," ")</f>
        <v xml:space="preserve">IfcTransportElement </v>
      </c>
      <c r="R744" s="63" t="str">
        <f>_xlfn.CONCAT(F744, )</f>
        <v>IfcTransportElementTypeEnum</v>
      </c>
      <c r="S744" s="63" t="str">
        <f>_xlfn.CONCAT(G744, )</f>
        <v>MOVINGWALKWAY</v>
      </c>
      <c r="T744" s="37" t="str">
        <f>_xlfn.CONCAT(SUBSTITUTE(N744, "null", " ")," ",SUBSTITUTE(O744, "null", " ")," ",SUBSTITUTE(P744, "null", " ")," ",SUBSTITUTE(Q744, "null", " ")," ", SUBSTITUTE(R744, "null", " ")," ", SUBSTITUTE(S744, "null", " "))</f>
        <v>Conceitos: Equipamentos.de.Transporte IfcElement  IfcTransportationDevice  IfcTransportElement  IfcTransportElementTypeEnum MOVINGWALKWAY</v>
      </c>
      <c r="U744" s="37" t="str">
        <f>_xlfn.CONCAT("Consultar  ",V744)</f>
        <v>Consultar  -</v>
      </c>
      <c r="V744" s="64" t="s">
        <v>27</v>
      </c>
      <c r="W744" s="64" t="s">
        <v>27</v>
      </c>
      <c r="X744" s="72" t="str">
        <f>_xlfn.CONCAT("IFC4X3ADD2-key_",A744)</f>
        <v>IFC4X3ADD2-key_779</v>
      </c>
    </row>
    <row r="745" spans="1:24" ht="7.8" customHeight="1" x14ac:dyDescent="0.15">
      <c r="A745" s="68">
        <v>780</v>
      </c>
      <c r="B745" s="69" t="s">
        <v>1229</v>
      </c>
      <c r="C745" s="69" t="s">
        <v>81</v>
      </c>
      <c r="D745" s="69" t="s">
        <v>1220</v>
      </c>
      <c r="E745" s="70" t="s">
        <v>1230</v>
      </c>
      <c r="F745" s="70" t="s">
        <v>1231</v>
      </c>
      <c r="G745" s="70" t="s">
        <v>1232</v>
      </c>
      <c r="H745" s="42" t="s">
        <v>3</v>
      </c>
      <c r="I745" s="42" t="s">
        <v>3</v>
      </c>
      <c r="J745" s="41" t="s">
        <v>3</v>
      </c>
      <c r="K745" s="41" t="s">
        <v>3</v>
      </c>
      <c r="L745" s="41" t="s">
        <v>3</v>
      </c>
      <c r="M745" s="41" t="str">
        <f t="shared" si="11"/>
        <v>IfcVehicleTypeEnum  some  CARGO</v>
      </c>
      <c r="N745" s="37" t="str">
        <f>_xlfn.CONCAT("Conceitos: ", B745)</f>
        <v>Conceitos: Veículos</v>
      </c>
      <c r="O745" s="37" t="str">
        <f>_xlfn.CONCAT(C745," ")</f>
        <v xml:space="preserve">IfcElement </v>
      </c>
      <c r="P745" s="37" t="str">
        <f>_xlfn.CONCAT(D745," ")</f>
        <v xml:space="preserve">IfcTransportationDevice </v>
      </c>
      <c r="Q745" s="65" t="str">
        <f>_xlfn.CONCAT(E745," ")</f>
        <v xml:space="preserve">IfcVehicle </v>
      </c>
      <c r="R745" s="63" t="str">
        <f>_xlfn.CONCAT(F745, )</f>
        <v>IfcVehicleTypeEnum</v>
      </c>
      <c r="S745" s="63" t="str">
        <f>_xlfn.CONCAT(G745, )</f>
        <v>CARGO</v>
      </c>
      <c r="T745" s="37" t="str">
        <f>_xlfn.CONCAT(SUBSTITUTE(N745, "null", " ")," ",SUBSTITUTE(O745, "null", " ")," ",SUBSTITUTE(P745, "null", " ")," ",SUBSTITUTE(Q745, "null", " ")," ", SUBSTITUTE(R745, "null", " ")," ", SUBSTITUTE(S745, "null", " "))</f>
        <v>Conceitos: Veículos IfcElement  IfcTransportationDevice  IfcVehicle  IfcVehicleTypeEnum CARGO</v>
      </c>
      <c r="U745" s="37" t="str">
        <f>_xlfn.CONCAT("Consultar  ",V745)</f>
        <v>Consultar  -</v>
      </c>
      <c r="V745" s="64" t="s">
        <v>27</v>
      </c>
      <c r="W745" s="64" t="s">
        <v>27</v>
      </c>
      <c r="X745" s="72" t="str">
        <f>_xlfn.CONCAT("IFC4X3ADD2-key_",A745)</f>
        <v>IFC4X3ADD2-key_780</v>
      </c>
    </row>
    <row r="746" spans="1:24" ht="7.8" customHeight="1" x14ac:dyDescent="0.15">
      <c r="A746" s="68">
        <v>781</v>
      </c>
      <c r="B746" s="69" t="s">
        <v>1229</v>
      </c>
      <c r="C746" s="69" t="s">
        <v>81</v>
      </c>
      <c r="D746" s="69" t="s">
        <v>1220</v>
      </c>
      <c r="E746" s="70" t="s">
        <v>1230</v>
      </c>
      <c r="F746" s="70" t="s">
        <v>1231</v>
      </c>
      <c r="G746" s="70" t="s">
        <v>1233</v>
      </c>
      <c r="H746" s="42" t="s">
        <v>3</v>
      </c>
      <c r="I746" s="42" t="s">
        <v>3</v>
      </c>
      <c r="J746" s="41" t="s">
        <v>3</v>
      </c>
      <c r="K746" s="41" t="s">
        <v>3</v>
      </c>
      <c r="L746" s="41" t="s">
        <v>3</v>
      </c>
      <c r="M746" s="41" t="str">
        <f t="shared" si="11"/>
        <v>IfcVehicleTypeEnum  some  ROLLINGSTOCK</v>
      </c>
      <c r="N746" s="37" t="str">
        <f>_xlfn.CONCAT("Conceitos: ", B746)</f>
        <v>Conceitos: Veículos</v>
      </c>
      <c r="O746" s="37" t="str">
        <f>_xlfn.CONCAT(C746," ")</f>
        <v xml:space="preserve">IfcElement </v>
      </c>
      <c r="P746" s="37" t="str">
        <f>_xlfn.CONCAT(D746," ")</f>
        <v xml:space="preserve">IfcTransportationDevice </v>
      </c>
      <c r="Q746" s="65" t="str">
        <f>_xlfn.CONCAT(E746," ")</f>
        <v xml:space="preserve">IfcVehicle </v>
      </c>
      <c r="R746" s="63" t="str">
        <f>_xlfn.CONCAT(F746, )</f>
        <v>IfcVehicleTypeEnum</v>
      </c>
      <c r="S746" s="63" t="str">
        <f>_xlfn.CONCAT(G746, )</f>
        <v>ROLLINGSTOCK</v>
      </c>
      <c r="T746" s="37" t="str">
        <f>_xlfn.CONCAT(SUBSTITUTE(N746, "null", " ")," ",SUBSTITUTE(O746, "null", " ")," ",SUBSTITUTE(P746, "null", " ")," ",SUBSTITUTE(Q746, "null", " ")," ", SUBSTITUTE(R746, "null", " ")," ", SUBSTITUTE(S746, "null", " "))</f>
        <v>Conceitos: Veículos IfcElement  IfcTransportationDevice  IfcVehicle  IfcVehicleTypeEnum ROLLINGSTOCK</v>
      </c>
      <c r="U746" s="37" t="str">
        <f>_xlfn.CONCAT("Consultar  ",V746)</f>
        <v>Consultar  -</v>
      </c>
      <c r="V746" s="64" t="s">
        <v>27</v>
      </c>
      <c r="W746" s="64" t="s">
        <v>27</v>
      </c>
      <c r="X746" s="72" t="str">
        <f>_xlfn.CONCAT("IFC4X3ADD2-key_",A746)</f>
        <v>IFC4X3ADD2-key_781</v>
      </c>
    </row>
    <row r="747" spans="1:24" ht="7.8" customHeight="1" x14ac:dyDescent="0.15">
      <c r="A747" s="68">
        <v>782</v>
      </c>
      <c r="B747" s="69" t="s">
        <v>1229</v>
      </c>
      <c r="C747" s="69" t="s">
        <v>81</v>
      </c>
      <c r="D747" s="69" t="s">
        <v>1220</v>
      </c>
      <c r="E747" s="70" t="s">
        <v>1230</v>
      </c>
      <c r="F747" s="70" t="s">
        <v>1231</v>
      </c>
      <c r="G747" s="70" t="s">
        <v>1234</v>
      </c>
      <c r="H747" s="42" t="s">
        <v>3</v>
      </c>
      <c r="I747" s="42" t="s">
        <v>3</v>
      </c>
      <c r="J747" s="41" t="s">
        <v>3</v>
      </c>
      <c r="K747" s="41" t="s">
        <v>3</v>
      </c>
      <c r="L747" s="41" t="s">
        <v>3</v>
      </c>
      <c r="M747" s="41" t="str">
        <f t="shared" si="11"/>
        <v>IfcVehicleTypeEnum  some  VEHICLE</v>
      </c>
      <c r="N747" s="37" t="str">
        <f>_xlfn.CONCAT("Conceitos: ", B747)</f>
        <v>Conceitos: Veículos</v>
      </c>
      <c r="O747" s="37" t="str">
        <f>_xlfn.CONCAT(C747," ")</f>
        <v xml:space="preserve">IfcElement </v>
      </c>
      <c r="P747" s="37" t="str">
        <f>_xlfn.CONCAT(D747," ")</f>
        <v xml:space="preserve">IfcTransportationDevice </v>
      </c>
      <c r="Q747" s="65" t="str">
        <f>_xlfn.CONCAT(E747," ")</f>
        <v xml:space="preserve">IfcVehicle </v>
      </c>
      <c r="R747" s="63" t="str">
        <f>_xlfn.CONCAT(F747, )</f>
        <v>IfcVehicleTypeEnum</v>
      </c>
      <c r="S747" s="63" t="str">
        <f>_xlfn.CONCAT(G747, )</f>
        <v>VEHICLE</v>
      </c>
      <c r="T747" s="37" t="str">
        <f>_xlfn.CONCAT(SUBSTITUTE(N747, "null", " ")," ",SUBSTITUTE(O747, "null", " ")," ",SUBSTITUTE(P747, "null", " ")," ",SUBSTITUTE(Q747, "null", " ")," ", SUBSTITUTE(R747, "null", " ")," ", SUBSTITUTE(S747, "null", " "))</f>
        <v>Conceitos: Veículos IfcElement  IfcTransportationDevice  IfcVehicle  IfcVehicleTypeEnum VEHICLE</v>
      </c>
      <c r="U747" s="37" t="str">
        <f>_xlfn.CONCAT("Consultar  ",V747)</f>
        <v>Consultar  -</v>
      </c>
      <c r="V747" s="64" t="s">
        <v>27</v>
      </c>
      <c r="W747" s="64" t="s">
        <v>27</v>
      </c>
      <c r="X747" s="72" t="str">
        <f>_xlfn.CONCAT("IFC4X3ADD2-key_",A747)</f>
        <v>IFC4X3ADD2-key_782</v>
      </c>
    </row>
    <row r="748" spans="1:24" ht="7.8" customHeight="1" x14ac:dyDescent="0.15">
      <c r="A748" s="68">
        <v>783</v>
      </c>
      <c r="B748" s="69" t="s">
        <v>1229</v>
      </c>
      <c r="C748" s="69" t="s">
        <v>81</v>
      </c>
      <c r="D748" s="69" t="s">
        <v>1220</v>
      </c>
      <c r="E748" s="70" t="s">
        <v>1230</v>
      </c>
      <c r="F748" s="70" t="s">
        <v>1231</v>
      </c>
      <c r="G748" s="70" t="s">
        <v>1235</v>
      </c>
      <c r="H748" s="42" t="s">
        <v>3</v>
      </c>
      <c r="I748" s="42" t="s">
        <v>3</v>
      </c>
      <c r="J748" s="41" t="s">
        <v>3</v>
      </c>
      <c r="K748" s="41" t="s">
        <v>3</v>
      </c>
      <c r="L748" s="41" t="s">
        <v>3</v>
      </c>
      <c r="M748" s="41" t="str">
        <f t="shared" si="11"/>
        <v>IfcVehicleTypeEnum  some  VEHICLEAIR</v>
      </c>
      <c r="N748" s="37" t="str">
        <f>_xlfn.CONCAT("Conceitos: ", B748)</f>
        <v>Conceitos: Veículos</v>
      </c>
      <c r="O748" s="37" t="str">
        <f>_xlfn.CONCAT(C748," ")</f>
        <v xml:space="preserve">IfcElement </v>
      </c>
      <c r="P748" s="37" t="str">
        <f>_xlfn.CONCAT(D748," ")</f>
        <v xml:space="preserve">IfcTransportationDevice </v>
      </c>
      <c r="Q748" s="65" t="str">
        <f>_xlfn.CONCAT(E748," ")</f>
        <v xml:space="preserve">IfcVehicle </v>
      </c>
      <c r="R748" s="63" t="str">
        <f>_xlfn.CONCAT(F748, )</f>
        <v>IfcVehicleTypeEnum</v>
      </c>
      <c r="S748" s="63" t="str">
        <f>_xlfn.CONCAT(G748, )</f>
        <v>VEHICLEAIR</v>
      </c>
      <c r="T748" s="37" t="str">
        <f>_xlfn.CONCAT(SUBSTITUTE(N748, "null", " ")," ",SUBSTITUTE(O748, "null", " ")," ",SUBSTITUTE(P748, "null", " ")," ",SUBSTITUTE(Q748, "null", " ")," ", SUBSTITUTE(R748, "null", " ")," ", SUBSTITUTE(S748, "null", " "))</f>
        <v>Conceitos: Veículos IfcElement  IfcTransportationDevice  IfcVehicle  IfcVehicleTypeEnum VEHICLEAIR</v>
      </c>
      <c r="U748" s="37" t="str">
        <f>_xlfn.CONCAT("Consultar  ",V748)</f>
        <v>Consultar  -</v>
      </c>
      <c r="V748" s="64" t="s">
        <v>27</v>
      </c>
      <c r="W748" s="64" t="s">
        <v>27</v>
      </c>
      <c r="X748" s="72" t="str">
        <f>_xlfn.CONCAT("IFC4X3ADD2-key_",A748)</f>
        <v>IFC4X3ADD2-key_783</v>
      </c>
    </row>
    <row r="749" spans="1:24" ht="7.8" customHeight="1" x14ac:dyDescent="0.15">
      <c r="A749" s="68">
        <v>784</v>
      </c>
      <c r="B749" s="69" t="s">
        <v>1229</v>
      </c>
      <c r="C749" s="69" t="s">
        <v>81</v>
      </c>
      <c r="D749" s="69" t="s">
        <v>1220</v>
      </c>
      <c r="E749" s="70" t="s">
        <v>1230</v>
      </c>
      <c r="F749" s="70" t="s">
        <v>1231</v>
      </c>
      <c r="G749" s="70" t="s">
        <v>1236</v>
      </c>
      <c r="H749" s="42" t="s">
        <v>3</v>
      </c>
      <c r="I749" s="42" t="s">
        <v>3</v>
      </c>
      <c r="J749" s="41" t="s">
        <v>3</v>
      </c>
      <c r="K749" s="41" t="s">
        <v>3</v>
      </c>
      <c r="L749" s="41" t="s">
        <v>3</v>
      </c>
      <c r="M749" s="41" t="str">
        <f t="shared" si="11"/>
        <v>IfcVehicleTypeEnum  some  VEHICLEMARINE</v>
      </c>
      <c r="N749" s="37" t="str">
        <f>_xlfn.CONCAT("Conceitos: ", B749)</f>
        <v>Conceitos: Veículos</v>
      </c>
      <c r="O749" s="37" t="str">
        <f>_xlfn.CONCAT(C749," ")</f>
        <v xml:space="preserve">IfcElement </v>
      </c>
      <c r="P749" s="37" t="str">
        <f>_xlfn.CONCAT(D749," ")</f>
        <v xml:space="preserve">IfcTransportationDevice </v>
      </c>
      <c r="Q749" s="65" t="str">
        <f>_xlfn.CONCAT(E749," ")</f>
        <v xml:space="preserve">IfcVehicle </v>
      </c>
      <c r="R749" s="63" t="str">
        <f>_xlfn.CONCAT(F749, )</f>
        <v>IfcVehicleTypeEnum</v>
      </c>
      <c r="S749" s="63" t="str">
        <f>_xlfn.CONCAT(G749, )</f>
        <v>VEHICLEMARINE</v>
      </c>
      <c r="T749" s="37" t="str">
        <f>_xlfn.CONCAT(SUBSTITUTE(N749, "null", " ")," ",SUBSTITUTE(O749, "null", " ")," ",SUBSTITUTE(P749, "null", " ")," ",SUBSTITUTE(Q749, "null", " ")," ", SUBSTITUTE(R749, "null", " ")," ", SUBSTITUTE(S749, "null", " "))</f>
        <v>Conceitos: Veículos IfcElement  IfcTransportationDevice  IfcVehicle  IfcVehicleTypeEnum VEHICLEMARINE</v>
      </c>
      <c r="U749" s="37" t="str">
        <f>_xlfn.CONCAT("Consultar  ",V749)</f>
        <v>Consultar  -</v>
      </c>
      <c r="V749" s="64" t="s">
        <v>27</v>
      </c>
      <c r="W749" s="64" t="s">
        <v>27</v>
      </c>
      <c r="X749" s="72" t="str">
        <f>_xlfn.CONCAT("IFC4X3ADD2-key_",A749)</f>
        <v>IFC4X3ADD2-key_784</v>
      </c>
    </row>
    <row r="750" spans="1:24" ht="7.8" customHeight="1" x14ac:dyDescent="0.15">
      <c r="A750" s="68">
        <v>785</v>
      </c>
      <c r="B750" s="69" t="s">
        <v>1229</v>
      </c>
      <c r="C750" s="69" t="s">
        <v>81</v>
      </c>
      <c r="D750" s="69" t="s">
        <v>1220</v>
      </c>
      <c r="E750" s="70" t="s">
        <v>1230</v>
      </c>
      <c r="F750" s="70" t="s">
        <v>1231</v>
      </c>
      <c r="G750" s="70" t="s">
        <v>1237</v>
      </c>
      <c r="H750" s="42" t="s">
        <v>3</v>
      </c>
      <c r="I750" s="42" t="s">
        <v>3</v>
      </c>
      <c r="J750" s="41" t="s">
        <v>3</v>
      </c>
      <c r="K750" s="41" t="s">
        <v>3</v>
      </c>
      <c r="L750" s="41" t="s">
        <v>3</v>
      </c>
      <c r="M750" s="41" t="str">
        <f t="shared" si="11"/>
        <v>IfcVehicleTypeEnum  some  VEHICLETRACKED</v>
      </c>
      <c r="N750" s="37" t="str">
        <f>_xlfn.CONCAT("Conceitos: ", B750)</f>
        <v>Conceitos: Veículos</v>
      </c>
      <c r="O750" s="37" t="str">
        <f>_xlfn.CONCAT(C750," ")</f>
        <v xml:space="preserve">IfcElement </v>
      </c>
      <c r="P750" s="37" t="str">
        <f>_xlfn.CONCAT(D750," ")</f>
        <v xml:space="preserve">IfcTransportationDevice </v>
      </c>
      <c r="Q750" s="65" t="str">
        <f>_xlfn.CONCAT(E750," ")</f>
        <v xml:space="preserve">IfcVehicle </v>
      </c>
      <c r="R750" s="63" t="str">
        <f>_xlfn.CONCAT(F750, )</f>
        <v>IfcVehicleTypeEnum</v>
      </c>
      <c r="S750" s="63" t="str">
        <f>_xlfn.CONCAT(G750, )</f>
        <v>VEHICLETRACKED</v>
      </c>
      <c r="T750" s="37" t="str">
        <f>_xlfn.CONCAT(SUBSTITUTE(N750, "null", " ")," ",SUBSTITUTE(O750, "null", " ")," ",SUBSTITUTE(P750, "null", " ")," ",SUBSTITUTE(Q750, "null", " ")," ", SUBSTITUTE(R750, "null", " ")," ", SUBSTITUTE(S750, "null", " "))</f>
        <v>Conceitos: Veículos IfcElement  IfcTransportationDevice  IfcVehicle  IfcVehicleTypeEnum VEHICLETRACKED</v>
      </c>
      <c r="U750" s="37" t="str">
        <f>_xlfn.CONCAT("Consultar  ",V750)</f>
        <v>Consultar  -</v>
      </c>
      <c r="V750" s="64" t="s">
        <v>27</v>
      </c>
      <c r="W750" s="64" t="s">
        <v>27</v>
      </c>
      <c r="X750" s="72" t="str">
        <f>_xlfn.CONCAT("IFC4X3ADD2-key_",A750)</f>
        <v>IFC4X3ADD2-key_785</v>
      </c>
    </row>
    <row r="751" spans="1:24" ht="7.8" customHeight="1" x14ac:dyDescent="0.15">
      <c r="A751" s="68">
        <v>786</v>
      </c>
      <c r="B751" s="69" t="s">
        <v>1229</v>
      </c>
      <c r="C751" s="69" t="s">
        <v>81</v>
      </c>
      <c r="D751" s="69" t="s">
        <v>1220</v>
      </c>
      <c r="E751" s="70" t="s">
        <v>1230</v>
      </c>
      <c r="F751" s="70" t="s">
        <v>1231</v>
      </c>
      <c r="G751" s="70" t="s">
        <v>1238</v>
      </c>
      <c r="H751" s="42" t="s">
        <v>3</v>
      </c>
      <c r="I751" s="42" t="s">
        <v>3</v>
      </c>
      <c r="J751" s="41" t="s">
        <v>3</v>
      </c>
      <c r="K751" s="41" t="s">
        <v>3</v>
      </c>
      <c r="L751" s="41" t="s">
        <v>3</v>
      </c>
      <c r="M751" s="41" t="str">
        <f t="shared" si="11"/>
        <v>IfcVehicleTypeEnum  some  VEHICLEWHEELED</v>
      </c>
      <c r="N751" s="37" t="str">
        <f>_xlfn.CONCAT("Conceitos: ", B751)</f>
        <v>Conceitos: Veículos</v>
      </c>
      <c r="O751" s="37" t="str">
        <f>_xlfn.CONCAT(C751," ")</f>
        <v xml:space="preserve">IfcElement </v>
      </c>
      <c r="P751" s="37" t="str">
        <f>_xlfn.CONCAT(D751," ")</f>
        <v xml:space="preserve">IfcTransportationDevice </v>
      </c>
      <c r="Q751" s="65" t="str">
        <f>_xlfn.CONCAT(E751," ")</f>
        <v xml:space="preserve">IfcVehicle </v>
      </c>
      <c r="R751" s="63" t="str">
        <f>_xlfn.CONCAT(F751, )</f>
        <v>IfcVehicleTypeEnum</v>
      </c>
      <c r="S751" s="63" t="str">
        <f>_xlfn.CONCAT(G751, )</f>
        <v>VEHICLEWHEELED</v>
      </c>
      <c r="T751" s="37" t="str">
        <f>_xlfn.CONCAT(SUBSTITUTE(N751, "null", " ")," ",SUBSTITUTE(O751, "null", " ")," ",SUBSTITUTE(P751, "null", " ")," ",SUBSTITUTE(Q751, "null", " ")," ", SUBSTITUTE(R751, "null", " ")," ", SUBSTITUTE(S751, "null", " "))</f>
        <v>Conceitos: Veículos IfcElement  IfcTransportationDevice  IfcVehicle  IfcVehicleTypeEnum VEHICLEWHEELED</v>
      </c>
      <c r="U751" s="37" t="str">
        <f>_xlfn.CONCAT("Consultar  ",V751)</f>
        <v>Consultar  -</v>
      </c>
      <c r="V751" s="64" t="s">
        <v>27</v>
      </c>
      <c r="W751" s="64" t="s">
        <v>27</v>
      </c>
      <c r="X751" s="72" t="str">
        <f>_xlfn.CONCAT("IFC4X3ADD2-key_",A751)</f>
        <v>IFC4X3ADD2-key_786</v>
      </c>
    </row>
    <row r="752" spans="1:24" ht="7.8" customHeight="1" x14ac:dyDescent="0.15">
      <c r="A752" s="68">
        <v>787</v>
      </c>
      <c r="B752" s="69" t="s">
        <v>1239</v>
      </c>
      <c r="C752" s="69" t="s">
        <v>81</v>
      </c>
      <c r="D752" s="69" t="s">
        <v>204</v>
      </c>
      <c r="E752" s="70" t="s">
        <v>1240</v>
      </c>
      <c r="F752" s="70" t="s">
        <v>1241</v>
      </c>
      <c r="G752" s="70" t="s">
        <v>1242</v>
      </c>
      <c r="H752" s="42" t="s">
        <v>3</v>
      </c>
      <c r="I752" s="42" t="s">
        <v>3</v>
      </c>
      <c r="J752" s="41" t="s">
        <v>3</v>
      </c>
      <c r="K752" s="41" t="s">
        <v>3</v>
      </c>
      <c r="L752" s="41" t="s">
        <v>3</v>
      </c>
      <c r="M752" s="41" t="str">
        <f t="shared" si="11"/>
        <v>IfcVibrationDamperTypeEnum  some  AXIAL_YIELD</v>
      </c>
      <c r="N752" s="37" t="str">
        <f>_xlfn.CONCAT("Conceitos: ", B752)</f>
        <v>Conceitos: Dampers.AntiVibrações</v>
      </c>
      <c r="O752" s="37" t="str">
        <f>_xlfn.CONCAT(C752," ")</f>
        <v xml:space="preserve">IfcElement </v>
      </c>
      <c r="P752" s="37" t="str">
        <f>_xlfn.CONCAT(D752," ")</f>
        <v xml:space="preserve">IfcElementComponent </v>
      </c>
      <c r="Q752" s="65" t="str">
        <f>_xlfn.CONCAT(E752," ")</f>
        <v xml:space="preserve">IfcVibrationDamper </v>
      </c>
      <c r="R752" s="63" t="str">
        <f>_xlfn.CONCAT(F752, )</f>
        <v>IfcVibrationDamperTypeEnum</v>
      </c>
      <c r="S752" s="63" t="str">
        <f>_xlfn.CONCAT(G752, )</f>
        <v>AXIAL_YIELD</v>
      </c>
      <c r="T752" s="37" t="str">
        <f>_xlfn.CONCAT(SUBSTITUTE(N752, "null", " ")," ",SUBSTITUTE(O752, "null", " ")," ",SUBSTITUTE(P752, "null", " ")," ",SUBSTITUTE(Q752, "null", " ")," ", SUBSTITUTE(R752, "null", " ")," ", SUBSTITUTE(S752, "null", " "))</f>
        <v>Conceitos: Dampers.AntiVibrações IfcElement  IfcElementComponent  IfcVibrationDamper  IfcVibrationDamperTypeEnum AXIAL_YIELD</v>
      </c>
      <c r="U752" s="37" t="str">
        <f>_xlfn.CONCAT("Consultar  ",V752)</f>
        <v>Consultar  -</v>
      </c>
      <c r="V752" s="64" t="s">
        <v>27</v>
      </c>
      <c r="W752" s="64" t="s">
        <v>27</v>
      </c>
      <c r="X752" s="72" t="str">
        <f>_xlfn.CONCAT("IFC4X3ADD2-key_",A752)</f>
        <v>IFC4X3ADD2-key_787</v>
      </c>
    </row>
    <row r="753" spans="1:24" ht="7.8" customHeight="1" x14ac:dyDescent="0.15">
      <c r="A753" s="68">
        <v>788</v>
      </c>
      <c r="B753" s="69" t="s">
        <v>1239</v>
      </c>
      <c r="C753" s="69" t="s">
        <v>81</v>
      </c>
      <c r="D753" s="69" t="s">
        <v>204</v>
      </c>
      <c r="E753" s="70" t="s">
        <v>1240</v>
      </c>
      <c r="F753" s="70" t="s">
        <v>1241</v>
      </c>
      <c r="G753" s="70" t="s">
        <v>1243</v>
      </c>
      <c r="H753" s="42" t="s">
        <v>3</v>
      </c>
      <c r="I753" s="42" t="s">
        <v>3</v>
      </c>
      <c r="J753" s="41" t="s">
        <v>3</v>
      </c>
      <c r="K753" s="41" t="s">
        <v>3</v>
      </c>
      <c r="L753" s="41" t="s">
        <v>3</v>
      </c>
      <c r="M753" s="41" t="str">
        <f t="shared" si="11"/>
        <v>IfcVibrationDamperTypeEnum  some  BENDING_YIELD</v>
      </c>
      <c r="N753" s="37" t="str">
        <f>_xlfn.CONCAT("Conceitos: ", B753)</f>
        <v>Conceitos: Dampers.AntiVibrações</v>
      </c>
      <c r="O753" s="37" t="str">
        <f>_xlfn.CONCAT(C753," ")</f>
        <v xml:space="preserve">IfcElement </v>
      </c>
      <c r="P753" s="37" t="str">
        <f>_xlfn.CONCAT(D753," ")</f>
        <v xml:space="preserve">IfcElementComponent </v>
      </c>
      <c r="Q753" s="65" t="str">
        <f>_xlfn.CONCAT(E753," ")</f>
        <v xml:space="preserve">IfcVibrationDamper </v>
      </c>
      <c r="R753" s="63" t="str">
        <f>_xlfn.CONCAT(F753, )</f>
        <v>IfcVibrationDamperTypeEnum</v>
      </c>
      <c r="S753" s="63" t="str">
        <f>_xlfn.CONCAT(G753, )</f>
        <v>BENDING_YIELD</v>
      </c>
      <c r="T753" s="37" t="str">
        <f>_xlfn.CONCAT(SUBSTITUTE(N753, "null", " ")," ",SUBSTITUTE(O753, "null", " ")," ",SUBSTITUTE(P753, "null", " ")," ",SUBSTITUTE(Q753, "null", " ")," ", SUBSTITUTE(R753, "null", " ")," ", SUBSTITUTE(S753, "null", " "))</f>
        <v>Conceitos: Dampers.AntiVibrações IfcElement  IfcElementComponent  IfcVibrationDamper  IfcVibrationDamperTypeEnum BENDING_YIELD</v>
      </c>
      <c r="U753" s="37" t="str">
        <f>_xlfn.CONCAT("Consultar  ",V753)</f>
        <v>Consultar  -</v>
      </c>
      <c r="V753" s="64" t="s">
        <v>27</v>
      </c>
      <c r="W753" s="64" t="s">
        <v>27</v>
      </c>
      <c r="X753" s="72" t="str">
        <f>_xlfn.CONCAT("IFC4X3ADD2-key_",A753)</f>
        <v>IFC4X3ADD2-key_788</v>
      </c>
    </row>
    <row r="754" spans="1:24" ht="7.8" customHeight="1" x14ac:dyDescent="0.15">
      <c r="A754" s="68">
        <v>789</v>
      </c>
      <c r="B754" s="69" t="s">
        <v>1239</v>
      </c>
      <c r="C754" s="69" t="s">
        <v>81</v>
      </c>
      <c r="D754" s="69" t="s">
        <v>204</v>
      </c>
      <c r="E754" s="70" t="s">
        <v>1240</v>
      </c>
      <c r="F754" s="70" t="s">
        <v>1241</v>
      </c>
      <c r="G754" s="70" t="s">
        <v>1244</v>
      </c>
      <c r="H754" s="42" t="s">
        <v>3</v>
      </c>
      <c r="I754" s="42" t="s">
        <v>3</v>
      </c>
      <c r="J754" s="41" t="s">
        <v>3</v>
      </c>
      <c r="K754" s="41" t="s">
        <v>3</v>
      </c>
      <c r="L754" s="41" t="s">
        <v>3</v>
      </c>
      <c r="M754" s="41" t="str">
        <f t="shared" si="11"/>
        <v>IfcVibrationDamperTypeEnum  some  RUBBER</v>
      </c>
      <c r="N754" s="37" t="str">
        <f>_xlfn.CONCAT("Conceitos: ", B754)</f>
        <v>Conceitos: Dampers.AntiVibrações</v>
      </c>
      <c r="O754" s="37" t="str">
        <f>_xlfn.CONCAT(C754," ")</f>
        <v xml:space="preserve">IfcElement </v>
      </c>
      <c r="P754" s="37" t="str">
        <f>_xlfn.CONCAT(D754," ")</f>
        <v xml:space="preserve">IfcElementComponent </v>
      </c>
      <c r="Q754" s="65" t="str">
        <f>_xlfn.CONCAT(E754," ")</f>
        <v xml:space="preserve">IfcVibrationDamper </v>
      </c>
      <c r="R754" s="63" t="str">
        <f>_xlfn.CONCAT(F754, )</f>
        <v>IfcVibrationDamperTypeEnum</v>
      </c>
      <c r="S754" s="63" t="str">
        <f>_xlfn.CONCAT(G754, )</f>
        <v>RUBBER</v>
      </c>
      <c r="T754" s="37" t="str">
        <f>_xlfn.CONCAT(SUBSTITUTE(N754, "null", " ")," ",SUBSTITUTE(O754, "null", " ")," ",SUBSTITUTE(P754, "null", " ")," ",SUBSTITUTE(Q754, "null", " ")," ", SUBSTITUTE(R754, "null", " ")," ", SUBSTITUTE(S754, "null", " "))</f>
        <v>Conceitos: Dampers.AntiVibrações IfcElement  IfcElementComponent  IfcVibrationDamper  IfcVibrationDamperTypeEnum RUBBER</v>
      </c>
      <c r="U754" s="37" t="str">
        <f>_xlfn.CONCAT("Consultar  ",V754)</f>
        <v>Consultar  -</v>
      </c>
      <c r="V754" s="64" t="s">
        <v>27</v>
      </c>
      <c r="W754" s="64" t="s">
        <v>27</v>
      </c>
      <c r="X754" s="72" t="str">
        <f>_xlfn.CONCAT("IFC4X3ADD2-key_",A754)</f>
        <v>IFC4X3ADD2-key_789</v>
      </c>
    </row>
    <row r="755" spans="1:24" ht="7.8" customHeight="1" x14ac:dyDescent="0.15">
      <c r="A755" s="68">
        <v>790</v>
      </c>
      <c r="B755" s="69" t="s">
        <v>1239</v>
      </c>
      <c r="C755" s="69" t="s">
        <v>81</v>
      </c>
      <c r="D755" s="69" t="s">
        <v>204</v>
      </c>
      <c r="E755" s="70" t="s">
        <v>1240</v>
      </c>
      <c r="F755" s="70" t="s">
        <v>1241</v>
      </c>
      <c r="G755" s="70" t="s">
        <v>1245</v>
      </c>
      <c r="H755" s="42" t="s">
        <v>3</v>
      </c>
      <c r="I755" s="42" t="s">
        <v>3</v>
      </c>
      <c r="J755" s="41" t="s">
        <v>3</v>
      </c>
      <c r="K755" s="41" t="s">
        <v>3</v>
      </c>
      <c r="L755" s="41" t="s">
        <v>3</v>
      </c>
      <c r="M755" s="41" t="str">
        <f t="shared" si="11"/>
        <v>IfcVibrationDamperTypeEnum  some  SHEAR_YIELD</v>
      </c>
      <c r="N755" s="37" t="str">
        <f>_xlfn.CONCAT("Conceitos: ", B755)</f>
        <v>Conceitos: Dampers.AntiVibrações</v>
      </c>
      <c r="O755" s="37" t="str">
        <f>_xlfn.CONCAT(C755," ")</f>
        <v xml:space="preserve">IfcElement </v>
      </c>
      <c r="P755" s="37" t="str">
        <f>_xlfn.CONCAT(D755," ")</f>
        <v xml:space="preserve">IfcElementComponent </v>
      </c>
      <c r="Q755" s="65" t="str">
        <f>_xlfn.CONCAT(E755," ")</f>
        <v xml:space="preserve">IfcVibrationDamper </v>
      </c>
      <c r="R755" s="63" t="str">
        <f>_xlfn.CONCAT(F755, )</f>
        <v>IfcVibrationDamperTypeEnum</v>
      </c>
      <c r="S755" s="63" t="str">
        <f>_xlfn.CONCAT(G755, )</f>
        <v>SHEAR_YIELD</v>
      </c>
      <c r="T755" s="37" t="str">
        <f>_xlfn.CONCAT(SUBSTITUTE(N755, "null", " ")," ",SUBSTITUTE(O755, "null", " ")," ",SUBSTITUTE(P755, "null", " ")," ",SUBSTITUTE(Q755, "null", " ")," ", SUBSTITUTE(R755, "null", " ")," ", SUBSTITUTE(S755, "null", " "))</f>
        <v>Conceitos: Dampers.AntiVibrações IfcElement  IfcElementComponent  IfcVibrationDamper  IfcVibrationDamperTypeEnum SHEAR_YIELD</v>
      </c>
      <c r="U755" s="37" t="str">
        <f>_xlfn.CONCAT("Consultar  ",V755)</f>
        <v>Consultar  -</v>
      </c>
      <c r="V755" s="64" t="s">
        <v>27</v>
      </c>
      <c r="W755" s="64" t="s">
        <v>27</v>
      </c>
      <c r="X755" s="72" t="str">
        <f>_xlfn.CONCAT("IFC4X3ADD2-key_",A755)</f>
        <v>IFC4X3ADD2-key_790</v>
      </c>
    </row>
    <row r="756" spans="1:24" ht="7.8" customHeight="1" x14ac:dyDescent="0.15">
      <c r="A756" s="68">
        <v>791</v>
      </c>
      <c r="B756" s="69" t="s">
        <v>1239</v>
      </c>
      <c r="C756" s="69" t="s">
        <v>81</v>
      </c>
      <c r="D756" s="69" t="s">
        <v>204</v>
      </c>
      <c r="E756" s="70" t="s">
        <v>1240</v>
      </c>
      <c r="F756" s="70" t="s">
        <v>1241</v>
      </c>
      <c r="G756" s="70" t="s">
        <v>1246</v>
      </c>
      <c r="H756" s="42" t="s">
        <v>3</v>
      </c>
      <c r="I756" s="42" t="s">
        <v>3</v>
      </c>
      <c r="J756" s="41" t="s">
        <v>3</v>
      </c>
      <c r="K756" s="41" t="s">
        <v>3</v>
      </c>
      <c r="L756" s="41" t="s">
        <v>3</v>
      </c>
      <c r="M756" s="41" t="str">
        <f t="shared" si="11"/>
        <v>IfcVibrationDamperTypeEnum  some  VISCOUS</v>
      </c>
      <c r="N756" s="37" t="str">
        <f>_xlfn.CONCAT("Conceitos: ", B756)</f>
        <v>Conceitos: Dampers.AntiVibrações</v>
      </c>
      <c r="O756" s="37" t="str">
        <f>_xlfn.CONCAT(C756," ")</f>
        <v xml:space="preserve">IfcElement </v>
      </c>
      <c r="P756" s="37" t="str">
        <f>_xlfn.CONCAT(D756," ")</f>
        <v xml:space="preserve">IfcElementComponent </v>
      </c>
      <c r="Q756" s="65" t="str">
        <f>_xlfn.CONCAT(E756," ")</f>
        <v xml:space="preserve">IfcVibrationDamper </v>
      </c>
      <c r="R756" s="63" t="str">
        <f>_xlfn.CONCAT(F756, )</f>
        <v>IfcVibrationDamperTypeEnum</v>
      </c>
      <c r="S756" s="63" t="str">
        <f>_xlfn.CONCAT(G756, )</f>
        <v>VISCOUS</v>
      </c>
      <c r="T756" s="37" t="str">
        <f>_xlfn.CONCAT(SUBSTITUTE(N756, "null", " ")," ",SUBSTITUTE(O756, "null", " ")," ",SUBSTITUTE(P756, "null", " ")," ",SUBSTITUTE(Q756, "null", " ")," ", SUBSTITUTE(R756, "null", " ")," ", SUBSTITUTE(S756, "null", " "))</f>
        <v>Conceitos: Dampers.AntiVibrações IfcElement  IfcElementComponent  IfcVibrationDamper  IfcVibrationDamperTypeEnum VISCOUS</v>
      </c>
      <c r="U756" s="37" t="str">
        <f>_xlfn.CONCAT("Consultar  ",V756)</f>
        <v>Consultar  -</v>
      </c>
      <c r="V756" s="64" t="s">
        <v>27</v>
      </c>
      <c r="W756" s="64" t="s">
        <v>27</v>
      </c>
      <c r="X756" s="72" t="str">
        <f>_xlfn.CONCAT("IFC4X3ADD2-key_",A756)</f>
        <v>IFC4X3ADD2-key_791</v>
      </c>
    </row>
    <row r="757" spans="1:24" ht="7.8" customHeight="1" x14ac:dyDescent="0.15">
      <c r="A757" s="68">
        <v>792</v>
      </c>
      <c r="B757" s="69" t="s">
        <v>1247</v>
      </c>
      <c r="C757" s="69" t="s">
        <v>81</v>
      </c>
      <c r="D757" s="69" t="s">
        <v>204</v>
      </c>
      <c r="E757" s="70" t="s">
        <v>1248</v>
      </c>
      <c r="F757" s="70" t="s">
        <v>1249</v>
      </c>
      <c r="G757" s="70" t="s">
        <v>1250</v>
      </c>
      <c r="H757" s="42" t="s">
        <v>3</v>
      </c>
      <c r="I757" s="42" t="s">
        <v>3</v>
      </c>
      <c r="J757" s="41" t="s">
        <v>3</v>
      </c>
      <c r="K757" s="41" t="s">
        <v>3</v>
      </c>
      <c r="L757" s="41" t="s">
        <v>3</v>
      </c>
      <c r="M757" s="41" t="str">
        <f t="shared" si="11"/>
        <v>IfcVibrationIsolatorTypeEnum  some  BASE</v>
      </c>
      <c r="N757" s="37" t="str">
        <f>_xlfn.CONCAT("Conceitos: ", B757)</f>
        <v>Conceitos: Bases.Inerciais</v>
      </c>
      <c r="O757" s="37" t="str">
        <f>_xlfn.CONCAT(C757," ")</f>
        <v xml:space="preserve">IfcElement </v>
      </c>
      <c r="P757" s="37" t="str">
        <f>_xlfn.CONCAT(D757," ")</f>
        <v xml:space="preserve">IfcElementComponent </v>
      </c>
      <c r="Q757" s="65" t="str">
        <f>_xlfn.CONCAT(E757," ")</f>
        <v xml:space="preserve">IfcVibrationIsolator </v>
      </c>
      <c r="R757" s="63" t="str">
        <f>_xlfn.CONCAT(F757, )</f>
        <v>IfcVibrationIsolatorTypeEnum</v>
      </c>
      <c r="S757" s="63" t="str">
        <f>_xlfn.CONCAT(G757, )</f>
        <v>BASE</v>
      </c>
      <c r="T757" s="37" t="str">
        <f>_xlfn.CONCAT(SUBSTITUTE(N757, "null", " ")," ",SUBSTITUTE(O757, "null", " ")," ",SUBSTITUTE(P757, "null", " ")," ",SUBSTITUTE(Q757, "null", " ")," ", SUBSTITUTE(R757, "null", " ")," ", SUBSTITUTE(S757, "null", " "))</f>
        <v>Conceitos: Bases.Inerciais IfcElement  IfcElementComponent  IfcVibrationIsolator  IfcVibrationIsolatorTypeEnum BASE</v>
      </c>
      <c r="U757" s="37" t="str">
        <f>_xlfn.CONCAT("Consultar  ",V757)</f>
        <v>Consultar  -</v>
      </c>
      <c r="V757" s="64" t="s">
        <v>27</v>
      </c>
      <c r="W757" s="64" t="s">
        <v>27</v>
      </c>
      <c r="X757" s="72" t="str">
        <f>_xlfn.CONCAT("IFC4X3ADD2-key_",A757)</f>
        <v>IFC4X3ADD2-key_792</v>
      </c>
    </row>
    <row r="758" spans="1:24" ht="7.8" customHeight="1" x14ac:dyDescent="0.15">
      <c r="A758" s="68">
        <v>793</v>
      </c>
      <c r="B758" s="69" t="s">
        <v>1247</v>
      </c>
      <c r="C758" s="69" t="s">
        <v>81</v>
      </c>
      <c r="D758" s="69" t="s">
        <v>204</v>
      </c>
      <c r="E758" s="70" t="s">
        <v>1248</v>
      </c>
      <c r="F758" s="70" t="s">
        <v>1249</v>
      </c>
      <c r="G758" s="70" t="s">
        <v>1251</v>
      </c>
      <c r="H758" s="42" t="s">
        <v>3</v>
      </c>
      <c r="I758" s="42" t="s">
        <v>3</v>
      </c>
      <c r="J758" s="41" t="s">
        <v>3</v>
      </c>
      <c r="K758" s="41" t="s">
        <v>3</v>
      </c>
      <c r="L758" s="41" t="s">
        <v>3</v>
      </c>
      <c r="M758" s="41" t="str">
        <f t="shared" si="11"/>
        <v>IfcVibrationIsolatorTypeEnum  some  COMPRESSION</v>
      </c>
      <c r="N758" s="37" t="str">
        <f>_xlfn.CONCAT("Conceitos: ", B758)</f>
        <v>Conceitos: Bases.Inerciais</v>
      </c>
      <c r="O758" s="37" t="str">
        <f>_xlfn.CONCAT(C758," ")</f>
        <v xml:space="preserve">IfcElement </v>
      </c>
      <c r="P758" s="37" t="str">
        <f>_xlfn.CONCAT(D758," ")</f>
        <v xml:space="preserve">IfcElementComponent </v>
      </c>
      <c r="Q758" s="65" t="str">
        <f>_xlfn.CONCAT(E758," ")</f>
        <v xml:space="preserve">IfcVibrationIsolator </v>
      </c>
      <c r="R758" s="63" t="str">
        <f>_xlfn.CONCAT(F758, )</f>
        <v>IfcVibrationIsolatorTypeEnum</v>
      </c>
      <c r="S758" s="63" t="str">
        <f>_xlfn.CONCAT(G758, )</f>
        <v>COMPRESSION</v>
      </c>
      <c r="T758" s="37" t="str">
        <f>_xlfn.CONCAT(SUBSTITUTE(N758, "null", " ")," ",SUBSTITUTE(O758, "null", " ")," ",SUBSTITUTE(P758, "null", " ")," ",SUBSTITUTE(Q758, "null", " ")," ", SUBSTITUTE(R758, "null", " ")," ", SUBSTITUTE(S758, "null", " "))</f>
        <v>Conceitos: Bases.Inerciais IfcElement  IfcElementComponent  IfcVibrationIsolator  IfcVibrationIsolatorTypeEnum COMPRESSION</v>
      </c>
      <c r="U758" s="37" t="str">
        <f>_xlfn.CONCAT("Consultar  ",V758)</f>
        <v>Consultar  -</v>
      </c>
      <c r="V758" s="64" t="s">
        <v>27</v>
      </c>
      <c r="W758" s="64" t="s">
        <v>27</v>
      </c>
      <c r="X758" s="72" t="str">
        <f>_xlfn.CONCAT("IFC4X3ADD2-key_",A758)</f>
        <v>IFC4X3ADD2-key_793</v>
      </c>
    </row>
    <row r="759" spans="1:24" ht="7.8" customHeight="1" x14ac:dyDescent="0.15">
      <c r="A759" s="68">
        <v>794</v>
      </c>
      <c r="B759" s="69" t="s">
        <v>1247</v>
      </c>
      <c r="C759" s="69" t="s">
        <v>81</v>
      </c>
      <c r="D759" s="69" t="s">
        <v>204</v>
      </c>
      <c r="E759" s="70" t="s">
        <v>1248</v>
      </c>
      <c r="F759" s="70" t="s">
        <v>1249</v>
      </c>
      <c r="G759" s="70" t="s">
        <v>1252</v>
      </c>
      <c r="H759" s="42" t="s">
        <v>3</v>
      </c>
      <c r="I759" s="42" t="s">
        <v>3</v>
      </c>
      <c r="J759" s="41" t="s">
        <v>3</v>
      </c>
      <c r="K759" s="41" t="s">
        <v>3</v>
      </c>
      <c r="L759" s="41" t="s">
        <v>3</v>
      </c>
      <c r="M759" s="41" t="str">
        <f t="shared" si="11"/>
        <v>IfcVibrationIsolatorTypeEnum  some  SPRING</v>
      </c>
      <c r="N759" s="37" t="str">
        <f>_xlfn.CONCAT("Conceitos: ", B759)</f>
        <v>Conceitos: Bases.Inerciais</v>
      </c>
      <c r="O759" s="37" t="str">
        <f>_xlfn.CONCAT(C759," ")</f>
        <v xml:space="preserve">IfcElement </v>
      </c>
      <c r="P759" s="37" t="str">
        <f>_xlfn.CONCAT(D759," ")</f>
        <v xml:space="preserve">IfcElementComponent </v>
      </c>
      <c r="Q759" s="65" t="str">
        <f>_xlfn.CONCAT(E759," ")</f>
        <v xml:space="preserve">IfcVibrationIsolator </v>
      </c>
      <c r="R759" s="63" t="str">
        <f>_xlfn.CONCAT(F759, )</f>
        <v>IfcVibrationIsolatorTypeEnum</v>
      </c>
      <c r="S759" s="63" t="str">
        <f>_xlfn.CONCAT(G759, )</f>
        <v>SPRING</v>
      </c>
      <c r="T759" s="37" t="str">
        <f>_xlfn.CONCAT(SUBSTITUTE(N759, "null", " ")," ",SUBSTITUTE(O759, "null", " ")," ",SUBSTITUTE(P759, "null", " ")," ",SUBSTITUTE(Q759, "null", " ")," ", SUBSTITUTE(R759, "null", " ")," ", SUBSTITUTE(S759, "null", " "))</f>
        <v>Conceitos: Bases.Inerciais IfcElement  IfcElementComponent  IfcVibrationIsolator  IfcVibrationIsolatorTypeEnum SPRING</v>
      </c>
      <c r="U759" s="37" t="str">
        <f>_xlfn.CONCAT("Consultar  ",V759)</f>
        <v>Consultar  -</v>
      </c>
      <c r="V759" s="64" t="s">
        <v>27</v>
      </c>
      <c r="W759" s="64" t="s">
        <v>27</v>
      </c>
      <c r="X759" s="72" t="str">
        <f>_xlfn.CONCAT("IFC4X3ADD2-key_",A759)</f>
        <v>IFC4X3ADD2-key_794</v>
      </c>
    </row>
    <row r="760" spans="1:24" ht="7.8" customHeight="1" x14ac:dyDescent="0.15">
      <c r="A760" s="68">
        <v>922</v>
      </c>
      <c r="B760" s="69" t="s">
        <v>1153</v>
      </c>
      <c r="C760" s="69" t="s">
        <v>81</v>
      </c>
      <c r="D760" s="69" t="s">
        <v>107</v>
      </c>
      <c r="E760" s="70" t="s">
        <v>1445</v>
      </c>
      <c r="F760" s="70" t="s">
        <v>1446</v>
      </c>
      <c r="G760" s="70" t="s">
        <v>1447</v>
      </c>
      <c r="H760" s="42" t="s">
        <v>3</v>
      </c>
      <c r="I760" s="42" t="s">
        <v>3</v>
      </c>
      <c r="J760" s="41" t="s">
        <v>3</v>
      </c>
      <c r="K760" s="41" t="s">
        <v>3</v>
      </c>
      <c r="L760" s="41" t="s">
        <v>3</v>
      </c>
      <c r="M760" s="41" t="str">
        <f t="shared" si="11"/>
        <v>IfcTrackElementTypeEnum  some  BLOCKINGDEVICE</v>
      </c>
      <c r="N760" s="37" t="str">
        <f>_xlfn.CONCAT("Conceitos: ", B760)</f>
        <v>Conceitos: Trilhos</v>
      </c>
      <c r="O760" s="37" t="str">
        <f>_xlfn.CONCAT(C760," ")</f>
        <v xml:space="preserve">IfcElement </v>
      </c>
      <c r="P760" s="37" t="str">
        <f>_xlfn.CONCAT(D760," ")</f>
        <v xml:space="preserve">IfcBuiltElement </v>
      </c>
      <c r="Q760" s="65" t="str">
        <f>_xlfn.CONCAT(E760," ")</f>
        <v xml:space="preserve">IfcTrackElement </v>
      </c>
      <c r="R760" s="63" t="str">
        <f>_xlfn.CONCAT(F760, )</f>
        <v>IfcTrackElementTypeEnum</v>
      </c>
      <c r="S760" s="63" t="str">
        <f>_xlfn.CONCAT(G760, )</f>
        <v>BLOCKINGDEVICE</v>
      </c>
      <c r="T760" s="37" t="str">
        <f>_xlfn.CONCAT(SUBSTITUTE(N760, "null", " ")," ",SUBSTITUTE(O760, "null", " ")," ",SUBSTITUTE(P760, "null", " ")," ",SUBSTITUTE(Q760, "null", " ")," ", SUBSTITUTE(R760, "null", " ")," ", SUBSTITUTE(S760, "null", " "))</f>
        <v>Conceitos: Trilhos IfcElement  IfcBuiltElement  IfcTrackElement  IfcTrackElementTypeEnum BLOCKINGDEVICE</v>
      </c>
      <c r="U760" s="37" t="str">
        <f>_xlfn.CONCAT("Consultar  ",V760)</f>
        <v>Consultar  -</v>
      </c>
      <c r="V760" s="64" t="s">
        <v>27</v>
      </c>
      <c r="W760" s="64" t="s">
        <v>27</v>
      </c>
      <c r="X760" s="72" t="str">
        <f>_xlfn.CONCAT("IFC4X3ADD2-key_",A760)</f>
        <v>IFC4X3ADD2-key_922</v>
      </c>
    </row>
    <row r="761" spans="1:24" ht="7.8" customHeight="1" x14ac:dyDescent="0.15">
      <c r="A761" s="68">
        <v>923</v>
      </c>
      <c r="B761" s="69" t="s">
        <v>1153</v>
      </c>
      <c r="C761" s="69" t="s">
        <v>81</v>
      </c>
      <c r="D761" s="69" t="s">
        <v>107</v>
      </c>
      <c r="E761" s="70" t="s">
        <v>1445</v>
      </c>
      <c r="F761" s="70" t="s">
        <v>1446</v>
      </c>
      <c r="G761" s="70" t="s">
        <v>1448</v>
      </c>
      <c r="H761" s="42" t="s">
        <v>3</v>
      </c>
      <c r="I761" s="42" t="s">
        <v>3</v>
      </c>
      <c r="J761" s="41" t="s">
        <v>3</v>
      </c>
      <c r="K761" s="41" t="s">
        <v>3</v>
      </c>
      <c r="L761" s="41" t="s">
        <v>3</v>
      </c>
      <c r="M761" s="41" t="str">
        <f t="shared" si="11"/>
        <v>IfcTrackElementTypeEnum  some  DERAILER</v>
      </c>
      <c r="N761" s="37" t="str">
        <f>_xlfn.CONCAT("Conceitos: ", B761)</f>
        <v>Conceitos: Trilhos</v>
      </c>
      <c r="O761" s="37" t="str">
        <f>_xlfn.CONCAT(C761," ")</f>
        <v xml:space="preserve">IfcElement </v>
      </c>
      <c r="P761" s="37" t="str">
        <f>_xlfn.CONCAT(D761," ")</f>
        <v xml:space="preserve">IfcBuiltElement </v>
      </c>
      <c r="Q761" s="65" t="str">
        <f>_xlfn.CONCAT(E761," ")</f>
        <v xml:space="preserve">IfcTrackElement </v>
      </c>
      <c r="R761" s="63" t="str">
        <f>_xlfn.CONCAT(F761, )</f>
        <v>IfcTrackElementTypeEnum</v>
      </c>
      <c r="S761" s="63" t="str">
        <f>_xlfn.CONCAT(G761, )</f>
        <v>DERAILER</v>
      </c>
      <c r="T761" s="37" t="str">
        <f>_xlfn.CONCAT(SUBSTITUTE(N761, "null", " ")," ",SUBSTITUTE(O761, "null", " ")," ",SUBSTITUTE(P761, "null", " ")," ",SUBSTITUTE(Q761, "null", " ")," ", SUBSTITUTE(R761, "null", " ")," ", SUBSTITUTE(S761, "null", " "))</f>
        <v>Conceitos: Trilhos IfcElement  IfcBuiltElement  IfcTrackElement  IfcTrackElementTypeEnum DERAILER</v>
      </c>
      <c r="U761" s="37" t="str">
        <f>_xlfn.CONCAT("Consultar  ",V761)</f>
        <v>Consultar  -</v>
      </c>
      <c r="V761" s="64" t="s">
        <v>27</v>
      </c>
      <c r="W761" s="64" t="s">
        <v>27</v>
      </c>
      <c r="X761" s="72" t="str">
        <f>_xlfn.CONCAT("IFC4X3ADD2-key_",A761)</f>
        <v>IFC4X3ADD2-key_923</v>
      </c>
    </row>
    <row r="762" spans="1:24" ht="7.8" customHeight="1" x14ac:dyDescent="0.15">
      <c r="A762" s="68">
        <v>924</v>
      </c>
      <c r="B762" s="69" t="s">
        <v>1153</v>
      </c>
      <c r="C762" s="69" t="s">
        <v>81</v>
      </c>
      <c r="D762" s="69" t="s">
        <v>107</v>
      </c>
      <c r="E762" s="70" t="s">
        <v>1445</v>
      </c>
      <c r="F762" s="70" t="s">
        <v>1446</v>
      </c>
      <c r="G762" s="70" t="s">
        <v>1449</v>
      </c>
      <c r="H762" s="42" t="s">
        <v>3</v>
      </c>
      <c r="I762" s="42" t="s">
        <v>3</v>
      </c>
      <c r="J762" s="41" t="s">
        <v>3</v>
      </c>
      <c r="K762" s="41" t="s">
        <v>3</v>
      </c>
      <c r="L762" s="41" t="s">
        <v>3</v>
      </c>
      <c r="M762" s="41" t="str">
        <f t="shared" si="11"/>
        <v>IfcTrackElementTypeEnum  some  FROG</v>
      </c>
      <c r="N762" s="37" t="str">
        <f>_xlfn.CONCAT("Conceitos: ", B762)</f>
        <v>Conceitos: Trilhos</v>
      </c>
      <c r="O762" s="37" t="str">
        <f>_xlfn.CONCAT(C762," ")</f>
        <v xml:space="preserve">IfcElement </v>
      </c>
      <c r="P762" s="37" t="str">
        <f>_xlfn.CONCAT(D762," ")</f>
        <v xml:space="preserve">IfcBuiltElement </v>
      </c>
      <c r="Q762" s="65" t="str">
        <f>_xlfn.CONCAT(E762," ")</f>
        <v xml:space="preserve">IfcTrackElement </v>
      </c>
      <c r="R762" s="63" t="str">
        <f>_xlfn.CONCAT(F762, )</f>
        <v>IfcTrackElementTypeEnum</v>
      </c>
      <c r="S762" s="63" t="str">
        <f>_xlfn.CONCAT(G762, )</f>
        <v>FROG</v>
      </c>
      <c r="T762" s="37" t="str">
        <f>_xlfn.CONCAT(SUBSTITUTE(N762, "null", " ")," ",SUBSTITUTE(O762, "null", " ")," ",SUBSTITUTE(P762, "null", " ")," ",SUBSTITUTE(Q762, "null", " ")," ", SUBSTITUTE(R762, "null", " ")," ", SUBSTITUTE(S762, "null", " "))</f>
        <v>Conceitos: Trilhos IfcElement  IfcBuiltElement  IfcTrackElement  IfcTrackElementTypeEnum FROG</v>
      </c>
      <c r="U762" s="37" t="str">
        <f>_xlfn.CONCAT("Consultar  ",V762)</f>
        <v>Consultar  -</v>
      </c>
      <c r="V762" s="64" t="s">
        <v>27</v>
      </c>
      <c r="W762" s="64" t="s">
        <v>27</v>
      </c>
      <c r="X762" s="72" t="str">
        <f>_xlfn.CONCAT("IFC4X3ADD2-key_",A762)</f>
        <v>IFC4X3ADD2-key_924</v>
      </c>
    </row>
    <row r="763" spans="1:24" ht="7.8" customHeight="1" x14ac:dyDescent="0.15">
      <c r="A763" s="68">
        <v>925</v>
      </c>
      <c r="B763" s="69" t="s">
        <v>1153</v>
      </c>
      <c r="C763" s="69" t="s">
        <v>81</v>
      </c>
      <c r="D763" s="69" t="s">
        <v>107</v>
      </c>
      <c r="E763" s="70" t="s">
        <v>1445</v>
      </c>
      <c r="F763" s="70" t="s">
        <v>1446</v>
      </c>
      <c r="G763" s="70" t="s">
        <v>1450</v>
      </c>
      <c r="H763" s="42" t="s">
        <v>3</v>
      </c>
      <c r="I763" s="42" t="s">
        <v>3</v>
      </c>
      <c r="J763" s="41" t="s">
        <v>3</v>
      </c>
      <c r="K763" s="41" t="s">
        <v>3</v>
      </c>
      <c r="L763" s="41" t="s">
        <v>3</v>
      </c>
      <c r="M763" s="41" t="str">
        <f t="shared" si="11"/>
        <v>IfcTrackElementTypeEnum  some  HALF_SET_OF_BLADES</v>
      </c>
      <c r="N763" s="37" t="str">
        <f>_xlfn.CONCAT("Conceitos: ", B763)</f>
        <v>Conceitos: Trilhos</v>
      </c>
      <c r="O763" s="37" t="str">
        <f>_xlfn.CONCAT(C763," ")</f>
        <v xml:space="preserve">IfcElement </v>
      </c>
      <c r="P763" s="37" t="str">
        <f>_xlfn.CONCAT(D763," ")</f>
        <v xml:space="preserve">IfcBuiltElement </v>
      </c>
      <c r="Q763" s="65" t="str">
        <f>_xlfn.CONCAT(E763," ")</f>
        <v xml:space="preserve">IfcTrackElement </v>
      </c>
      <c r="R763" s="63" t="str">
        <f>_xlfn.CONCAT(F763, )</f>
        <v>IfcTrackElementTypeEnum</v>
      </c>
      <c r="S763" s="63" t="str">
        <f>_xlfn.CONCAT(G763, )</f>
        <v>HALF_SET_OF_BLADES</v>
      </c>
      <c r="T763" s="37" t="str">
        <f>_xlfn.CONCAT(SUBSTITUTE(N763, "null", " ")," ",SUBSTITUTE(O763, "null", " ")," ",SUBSTITUTE(P763, "null", " ")," ",SUBSTITUTE(Q763, "null", " ")," ", SUBSTITUTE(R763, "null", " ")," ", SUBSTITUTE(S763, "null", " "))</f>
        <v>Conceitos: Trilhos IfcElement  IfcBuiltElement  IfcTrackElement  IfcTrackElementTypeEnum HALF_SET_OF_BLADES</v>
      </c>
      <c r="U763" s="37" t="str">
        <f>_xlfn.CONCAT("Consultar  ",V763)</f>
        <v>Consultar  -</v>
      </c>
      <c r="V763" s="64" t="s">
        <v>27</v>
      </c>
      <c r="W763" s="64" t="s">
        <v>27</v>
      </c>
      <c r="X763" s="72" t="str">
        <f>_xlfn.CONCAT("IFC4X3ADD2-key_",A763)</f>
        <v>IFC4X3ADD2-key_925</v>
      </c>
    </row>
    <row r="764" spans="1:24" ht="7.8" customHeight="1" x14ac:dyDescent="0.15">
      <c r="A764" s="68">
        <v>926</v>
      </c>
      <c r="B764" s="69" t="s">
        <v>1153</v>
      </c>
      <c r="C764" s="69" t="s">
        <v>81</v>
      </c>
      <c r="D764" s="69" t="s">
        <v>107</v>
      </c>
      <c r="E764" s="70" t="s">
        <v>1445</v>
      </c>
      <c r="F764" s="70" t="s">
        <v>1446</v>
      </c>
      <c r="G764" s="70" t="s">
        <v>1451</v>
      </c>
      <c r="H764" s="42" t="s">
        <v>3</v>
      </c>
      <c r="I764" s="42" t="s">
        <v>3</v>
      </c>
      <c r="J764" s="41" t="s">
        <v>3</v>
      </c>
      <c r="K764" s="41" t="s">
        <v>3</v>
      </c>
      <c r="L764" s="41" t="s">
        <v>3</v>
      </c>
      <c r="M764" s="41" t="str">
        <f t="shared" si="11"/>
        <v>IfcTrackElementTypeEnum  some  SLEEPER</v>
      </c>
      <c r="N764" s="37" t="str">
        <f>_xlfn.CONCAT("Conceitos: ", B764)</f>
        <v>Conceitos: Trilhos</v>
      </c>
      <c r="O764" s="37" t="str">
        <f>_xlfn.CONCAT(C764," ")</f>
        <v xml:space="preserve">IfcElement </v>
      </c>
      <c r="P764" s="37" t="str">
        <f>_xlfn.CONCAT(D764," ")</f>
        <v xml:space="preserve">IfcBuiltElement </v>
      </c>
      <c r="Q764" s="65" t="str">
        <f>_xlfn.CONCAT(E764," ")</f>
        <v xml:space="preserve">IfcTrackElement </v>
      </c>
      <c r="R764" s="63" t="str">
        <f>_xlfn.CONCAT(F764, )</f>
        <v>IfcTrackElementTypeEnum</v>
      </c>
      <c r="S764" s="63" t="str">
        <f>_xlfn.CONCAT(G764, )</f>
        <v>SLEEPER</v>
      </c>
      <c r="T764" s="37" t="str">
        <f>_xlfn.CONCAT(SUBSTITUTE(N764, "null", " ")," ",SUBSTITUTE(O764, "null", " ")," ",SUBSTITUTE(P764, "null", " ")," ",SUBSTITUTE(Q764, "null", " ")," ", SUBSTITUTE(R764, "null", " ")," ", SUBSTITUTE(S764, "null", " "))</f>
        <v>Conceitos: Trilhos IfcElement  IfcBuiltElement  IfcTrackElement  IfcTrackElementTypeEnum SLEEPER</v>
      </c>
      <c r="U764" s="37" t="str">
        <f>_xlfn.CONCAT("Consultar  ",V764)</f>
        <v>Consultar  -</v>
      </c>
      <c r="V764" s="64" t="s">
        <v>27</v>
      </c>
      <c r="W764" s="64" t="s">
        <v>27</v>
      </c>
      <c r="X764" s="72" t="str">
        <f>_xlfn.CONCAT("IFC4X3ADD2-key_",A764)</f>
        <v>IFC4X3ADD2-key_926</v>
      </c>
    </row>
    <row r="765" spans="1:24" ht="7.8" customHeight="1" x14ac:dyDescent="0.15">
      <c r="A765" s="68">
        <v>927</v>
      </c>
      <c r="B765" s="69" t="s">
        <v>1153</v>
      </c>
      <c r="C765" s="69" t="s">
        <v>81</v>
      </c>
      <c r="D765" s="69" t="s">
        <v>107</v>
      </c>
      <c r="E765" s="70" t="s">
        <v>1445</v>
      </c>
      <c r="F765" s="70" t="s">
        <v>1446</v>
      </c>
      <c r="G765" s="70" t="s">
        <v>1452</v>
      </c>
      <c r="H765" s="42" t="s">
        <v>3</v>
      </c>
      <c r="I765" s="42" t="s">
        <v>3</v>
      </c>
      <c r="J765" s="41" t="s">
        <v>3</v>
      </c>
      <c r="K765" s="41" t="s">
        <v>3</v>
      </c>
      <c r="L765" s="41" t="s">
        <v>3</v>
      </c>
      <c r="M765" s="41" t="str">
        <f t="shared" si="11"/>
        <v>IfcTrackElementTypeEnum  some  SPEEDREGULATOR</v>
      </c>
      <c r="N765" s="37" t="str">
        <f>_xlfn.CONCAT("Conceitos: ", B765)</f>
        <v>Conceitos: Trilhos</v>
      </c>
      <c r="O765" s="37" t="str">
        <f>_xlfn.CONCAT(C765," ")</f>
        <v xml:space="preserve">IfcElement </v>
      </c>
      <c r="P765" s="37" t="str">
        <f>_xlfn.CONCAT(D765," ")</f>
        <v xml:space="preserve">IfcBuiltElement </v>
      </c>
      <c r="Q765" s="65" t="str">
        <f>_xlfn.CONCAT(E765," ")</f>
        <v xml:space="preserve">IfcTrackElement </v>
      </c>
      <c r="R765" s="63" t="str">
        <f>_xlfn.CONCAT(F765, )</f>
        <v>IfcTrackElementTypeEnum</v>
      </c>
      <c r="S765" s="63" t="str">
        <f>_xlfn.CONCAT(G765, )</f>
        <v>SPEEDREGULATOR</v>
      </c>
      <c r="T765" s="37" t="str">
        <f>_xlfn.CONCAT(SUBSTITUTE(N765, "null", " ")," ",SUBSTITUTE(O765, "null", " ")," ",SUBSTITUTE(P765, "null", " ")," ",SUBSTITUTE(Q765, "null", " ")," ", SUBSTITUTE(R765, "null", " ")," ", SUBSTITUTE(S765, "null", " "))</f>
        <v>Conceitos: Trilhos IfcElement  IfcBuiltElement  IfcTrackElement  IfcTrackElementTypeEnum SPEEDREGULATOR</v>
      </c>
      <c r="U765" s="37" t="str">
        <f>_xlfn.CONCAT("Consultar  ",V765)</f>
        <v>Consultar  -</v>
      </c>
      <c r="V765" s="64" t="s">
        <v>27</v>
      </c>
      <c r="W765" s="64" t="s">
        <v>27</v>
      </c>
      <c r="X765" s="72" t="str">
        <f>_xlfn.CONCAT("IFC4X3ADD2-key_",A765)</f>
        <v>IFC4X3ADD2-key_927</v>
      </c>
    </row>
    <row r="766" spans="1:24" ht="7.8" customHeight="1" x14ac:dyDescent="0.15">
      <c r="A766" s="68">
        <v>928</v>
      </c>
      <c r="B766" s="69" t="s">
        <v>1153</v>
      </c>
      <c r="C766" s="69" t="s">
        <v>81</v>
      </c>
      <c r="D766" s="69" t="s">
        <v>107</v>
      </c>
      <c r="E766" s="70" t="s">
        <v>1445</v>
      </c>
      <c r="F766" s="70" t="s">
        <v>1446</v>
      </c>
      <c r="G766" s="70" t="s">
        <v>1453</v>
      </c>
      <c r="H766" s="42" t="s">
        <v>3</v>
      </c>
      <c r="I766" s="42" t="s">
        <v>3</v>
      </c>
      <c r="J766" s="41" t="s">
        <v>3</v>
      </c>
      <c r="K766" s="41" t="s">
        <v>3</v>
      </c>
      <c r="L766" s="41" t="s">
        <v>3</v>
      </c>
      <c r="M766" s="41" t="str">
        <f t="shared" si="11"/>
        <v>IfcTrackElementTypeEnum  some  TRACKENDOFALIGNMENT</v>
      </c>
      <c r="N766" s="37" t="str">
        <f>_xlfn.CONCAT("Conceitos: ", B766)</f>
        <v>Conceitos: Trilhos</v>
      </c>
      <c r="O766" s="37" t="str">
        <f>_xlfn.CONCAT(C766," ")</f>
        <v xml:space="preserve">IfcElement </v>
      </c>
      <c r="P766" s="37" t="str">
        <f>_xlfn.CONCAT(D766," ")</f>
        <v xml:space="preserve">IfcBuiltElement </v>
      </c>
      <c r="Q766" s="65" t="str">
        <f>_xlfn.CONCAT(E766," ")</f>
        <v xml:space="preserve">IfcTrackElement </v>
      </c>
      <c r="R766" s="63" t="str">
        <f>_xlfn.CONCAT(F766, )</f>
        <v>IfcTrackElementTypeEnum</v>
      </c>
      <c r="S766" s="63" t="str">
        <f>_xlfn.CONCAT(G766, )</f>
        <v>TRACKENDOFALIGNMENT</v>
      </c>
      <c r="T766" s="37" t="str">
        <f>_xlfn.CONCAT(SUBSTITUTE(N766, "null", " ")," ",SUBSTITUTE(O766, "null", " ")," ",SUBSTITUTE(P766, "null", " ")," ",SUBSTITUTE(Q766, "null", " ")," ", SUBSTITUTE(R766, "null", " ")," ", SUBSTITUTE(S766, "null", " "))</f>
        <v>Conceitos: Trilhos IfcElement  IfcBuiltElement  IfcTrackElement  IfcTrackElementTypeEnum TRACKENDOFALIGNMENT</v>
      </c>
      <c r="U766" s="37" t="str">
        <f>_xlfn.CONCAT("Consultar  ",V766)</f>
        <v>Consultar  -</v>
      </c>
      <c r="V766" s="64" t="s">
        <v>27</v>
      </c>
      <c r="W766" s="64" t="s">
        <v>27</v>
      </c>
      <c r="X766" s="72" t="str">
        <f>_xlfn.CONCAT("IFC4X3ADD2-key_",A766)</f>
        <v>IFC4X3ADD2-key_928</v>
      </c>
    </row>
    <row r="767" spans="1:24" ht="7.8" customHeight="1" x14ac:dyDescent="0.15">
      <c r="A767" s="68">
        <v>929</v>
      </c>
      <c r="B767" s="69" t="s">
        <v>1153</v>
      </c>
      <c r="C767" s="69" t="s">
        <v>81</v>
      </c>
      <c r="D767" s="69" t="s">
        <v>107</v>
      </c>
      <c r="E767" s="70" t="s">
        <v>1445</v>
      </c>
      <c r="F767" s="70" t="s">
        <v>1446</v>
      </c>
      <c r="G767" s="70" t="s">
        <v>1454</v>
      </c>
      <c r="H767" s="42" t="s">
        <v>3</v>
      </c>
      <c r="I767" s="42" t="s">
        <v>3</v>
      </c>
      <c r="J767" s="41" t="s">
        <v>3</v>
      </c>
      <c r="K767" s="41" t="s">
        <v>3</v>
      </c>
      <c r="L767" s="41" t="s">
        <v>3</v>
      </c>
      <c r="M767" s="41" t="str">
        <f t="shared" si="11"/>
        <v>IfcTrackElementTypeEnum  some  VEHICLESTOP</v>
      </c>
      <c r="N767" s="37" t="str">
        <f>_xlfn.CONCAT("Conceitos: ", B767)</f>
        <v>Conceitos: Trilhos</v>
      </c>
      <c r="O767" s="37" t="str">
        <f>_xlfn.CONCAT(C767," ")</f>
        <v xml:space="preserve">IfcElement </v>
      </c>
      <c r="P767" s="37" t="str">
        <f>_xlfn.CONCAT(D767," ")</f>
        <v xml:space="preserve">IfcBuiltElement </v>
      </c>
      <c r="Q767" s="65" t="str">
        <f>_xlfn.CONCAT(E767," ")</f>
        <v xml:space="preserve">IfcTrackElement </v>
      </c>
      <c r="R767" s="63" t="str">
        <f>_xlfn.CONCAT(F767, )</f>
        <v>IfcTrackElementTypeEnum</v>
      </c>
      <c r="S767" s="63" t="str">
        <f>_xlfn.CONCAT(G767, )</f>
        <v>VEHICLESTOP</v>
      </c>
      <c r="T767" s="37" t="str">
        <f>_xlfn.CONCAT(SUBSTITUTE(N767, "null", " ")," ",SUBSTITUTE(O767, "null", " ")," ",SUBSTITUTE(P767, "null", " ")," ",SUBSTITUTE(Q767, "null", " ")," ", SUBSTITUTE(R767, "null", " ")," ", SUBSTITUTE(S767, "null", " "))</f>
        <v>Conceitos: Trilhos IfcElement  IfcBuiltElement  IfcTrackElement  IfcTrackElementTypeEnum VEHICLESTOP</v>
      </c>
      <c r="U767" s="37" t="str">
        <f>_xlfn.CONCAT("Consultar  ",V767)</f>
        <v>Consultar  -</v>
      </c>
      <c r="V767" s="64" t="s">
        <v>27</v>
      </c>
      <c r="W767" s="64" t="s">
        <v>27</v>
      </c>
      <c r="X767" s="72" t="str">
        <f>_xlfn.CONCAT("IFC4X3ADD2-key_",A767)</f>
        <v>IFC4X3ADD2-key_929</v>
      </c>
    </row>
    <row r="768" spans="1:24" ht="7.8" customHeight="1" x14ac:dyDescent="0.15">
      <c r="A768" s="68">
        <v>807</v>
      </c>
      <c r="B768" s="69" t="s">
        <v>1277</v>
      </c>
      <c r="C768" s="69" t="s">
        <v>204</v>
      </c>
      <c r="D768" s="69" t="s">
        <v>1278</v>
      </c>
      <c r="E768" s="70" t="s">
        <v>1279</v>
      </c>
      <c r="F768" s="70" t="s">
        <v>1280</v>
      </c>
      <c r="G768" s="70" t="s">
        <v>1281</v>
      </c>
      <c r="H768" s="42" t="s">
        <v>3</v>
      </c>
      <c r="I768" s="42" t="s">
        <v>3</v>
      </c>
      <c r="J768" s="41" t="s">
        <v>3</v>
      </c>
      <c r="K768" s="41" t="s">
        <v>3</v>
      </c>
      <c r="L768" s="41" t="s">
        <v>3</v>
      </c>
      <c r="M768" s="41" t="str">
        <f t="shared" si="11"/>
        <v>IfcReinforcingBarTypeEnum  some  SPACEBAR</v>
      </c>
      <c r="N768" s="37" t="str">
        <f>_xlfn.CONCAT("Conceitos: ", B768)</f>
        <v>Conceitos: Estrutural.Armaduras.Barras</v>
      </c>
      <c r="O768" s="37" t="str">
        <f>_xlfn.CONCAT(C768," ")</f>
        <v xml:space="preserve">IfcElementComponent </v>
      </c>
      <c r="P768" s="37" t="str">
        <f>_xlfn.CONCAT(D768," ")</f>
        <v xml:space="preserve">IfcReinforcingElement </v>
      </c>
      <c r="Q768" s="65" t="str">
        <f>_xlfn.CONCAT(E768," ")</f>
        <v xml:space="preserve">IfcReinforcingBar </v>
      </c>
      <c r="R768" s="63" t="str">
        <f>_xlfn.CONCAT(F768, )</f>
        <v>IfcReinforcingBarTypeEnum</v>
      </c>
      <c r="S768" s="63" t="str">
        <f>_xlfn.CONCAT(G768, )</f>
        <v>SPACEBAR</v>
      </c>
      <c r="T768" s="37" t="str">
        <f>_xlfn.CONCAT(SUBSTITUTE(N768, "null", " ")," ",SUBSTITUTE(O768, "null", " ")," ",SUBSTITUTE(P768, "null", " ")," ",SUBSTITUTE(Q768, "null", " ")," ", SUBSTITUTE(R768, "null", " ")," ", SUBSTITUTE(S768, "null", " "))</f>
        <v>Conceitos: Estrutural.Armaduras.Barras IfcElementComponent  IfcReinforcingElement  IfcReinforcingBar  IfcReinforcingBarTypeEnum SPACEBAR</v>
      </c>
      <c r="U768" s="37" t="str">
        <f>_xlfn.CONCAT("Consultar  ",V768)</f>
        <v>Consultar  -</v>
      </c>
      <c r="V768" s="64" t="s">
        <v>27</v>
      </c>
      <c r="W768" s="64" t="s">
        <v>27</v>
      </c>
      <c r="X768" s="72" t="str">
        <f>_xlfn.CONCAT("IFC4X3ADD2-key_",A768)</f>
        <v>IFC4X3ADD2-key_807</v>
      </c>
    </row>
    <row r="769" spans="1:24" ht="7.8" customHeight="1" x14ac:dyDescent="0.15">
      <c r="A769" s="68">
        <v>808</v>
      </c>
      <c r="B769" s="69" t="s">
        <v>1282</v>
      </c>
      <c r="C769" s="69" t="s">
        <v>204</v>
      </c>
      <c r="D769" s="69" t="s">
        <v>1278</v>
      </c>
      <c r="E769" s="70" t="s">
        <v>1283</v>
      </c>
      <c r="F769" s="70" t="s">
        <v>1284</v>
      </c>
      <c r="G769" s="70" t="str">
        <f>_xlfn.CONCAT("NOTDEFINED-",E769)</f>
        <v>NOTDEFINED-IfcReinforcingMesh</v>
      </c>
      <c r="H769" s="42" t="s">
        <v>3</v>
      </c>
      <c r="I769" s="42" t="s">
        <v>3</v>
      </c>
      <c r="J769" s="41" t="s">
        <v>3</v>
      </c>
      <c r="K769" s="41" t="s">
        <v>3</v>
      </c>
      <c r="L769" s="41" t="s">
        <v>3</v>
      </c>
      <c r="M769" s="41" t="str">
        <f t="shared" si="11"/>
        <v>IfcReinforcingMeshTypeEnum  some  NOTDEFINED-IfcReinforcingMesh</v>
      </c>
      <c r="N769" s="37" t="str">
        <f>_xlfn.CONCAT("Conceitos: ", B769)</f>
        <v>Conceitos: Estrutural.Armaduras.Telas</v>
      </c>
      <c r="O769" s="37" t="str">
        <f>_xlfn.CONCAT(C769," ")</f>
        <v xml:space="preserve">IfcElementComponent </v>
      </c>
      <c r="P769" s="37" t="str">
        <f>_xlfn.CONCAT(D769," ")</f>
        <v xml:space="preserve">IfcReinforcingElement </v>
      </c>
      <c r="Q769" s="65" t="str">
        <f>_xlfn.CONCAT(E769," ")</f>
        <v xml:space="preserve">IfcReinforcingMesh </v>
      </c>
      <c r="R769" s="63" t="str">
        <f>_xlfn.CONCAT(F769, )</f>
        <v>IfcReinforcingMeshTypeEnum</v>
      </c>
      <c r="S769" s="63" t="str">
        <f>_xlfn.CONCAT(G769, )</f>
        <v>NOTDEFINED-IfcReinforcingMesh</v>
      </c>
      <c r="T769" s="37" t="str">
        <f>_xlfn.CONCAT(SUBSTITUTE(N769, "null", " ")," ",SUBSTITUTE(O769, "null", " ")," ",SUBSTITUTE(P769, "null", " ")," ",SUBSTITUTE(Q769, "null", " ")," ", SUBSTITUTE(R769, "null", " ")," ", SUBSTITUTE(S769, "null", " "))</f>
        <v>Conceitos: Estrutural.Armaduras.Telas IfcElementComponent  IfcReinforcingElement  IfcReinforcingMesh  IfcReinforcingMeshTypeEnum NOTDEFINED-IfcReinforcingMesh</v>
      </c>
      <c r="U769" s="37" t="str">
        <f>_xlfn.CONCAT("Consultar  ",V769)</f>
        <v>Consultar  -</v>
      </c>
      <c r="V769" s="64" t="s">
        <v>27</v>
      </c>
      <c r="W769" s="64" t="s">
        <v>27</v>
      </c>
      <c r="X769" s="72" t="str">
        <f>_xlfn.CONCAT("IFC4X3ADD2-key_",A769)</f>
        <v>IFC4X3ADD2-key_808</v>
      </c>
    </row>
    <row r="770" spans="1:24" ht="7.8" customHeight="1" x14ac:dyDescent="0.15">
      <c r="A770" s="68">
        <v>809</v>
      </c>
      <c r="B770" s="69" t="s">
        <v>1285</v>
      </c>
      <c r="C770" s="69" t="s">
        <v>204</v>
      </c>
      <c r="D770" s="69" t="s">
        <v>1278</v>
      </c>
      <c r="E770" s="70" t="s">
        <v>1286</v>
      </c>
      <c r="F770" s="70" t="s">
        <v>1287</v>
      </c>
      <c r="G770" s="70" t="s">
        <v>1288</v>
      </c>
      <c r="H770" s="42" t="s">
        <v>3</v>
      </c>
      <c r="I770" s="42" t="s">
        <v>3</v>
      </c>
      <c r="J770" s="41" t="s">
        <v>3</v>
      </c>
      <c r="K770" s="41" t="s">
        <v>3</v>
      </c>
      <c r="L770" s="41" t="s">
        <v>3</v>
      </c>
      <c r="M770" s="41" t="str">
        <f t="shared" si="11"/>
        <v>IfcTendonTypeEnum  some  BAR</v>
      </c>
      <c r="N770" s="37" t="str">
        <f>_xlfn.CONCAT("Conceitos: ", B770)</f>
        <v>Conceitos: Estrutural.Cabos.Tensionados</v>
      </c>
      <c r="O770" s="37" t="str">
        <f>_xlfn.CONCAT(C770," ")</f>
        <v xml:space="preserve">IfcElementComponent </v>
      </c>
      <c r="P770" s="37" t="str">
        <f>_xlfn.CONCAT(D770," ")</f>
        <v xml:space="preserve">IfcReinforcingElement </v>
      </c>
      <c r="Q770" s="65" t="str">
        <f>_xlfn.CONCAT(E770," ")</f>
        <v xml:space="preserve">IfcTendon </v>
      </c>
      <c r="R770" s="63" t="str">
        <f>_xlfn.CONCAT(F770, )</f>
        <v>IfcTendonTypeEnum</v>
      </c>
      <c r="S770" s="63" t="str">
        <f>_xlfn.CONCAT(G770, )</f>
        <v>BAR</v>
      </c>
      <c r="T770" s="37" t="str">
        <f>_xlfn.CONCAT(SUBSTITUTE(N770, "null", " ")," ",SUBSTITUTE(O770, "null", " ")," ",SUBSTITUTE(P770, "null", " ")," ",SUBSTITUTE(Q770, "null", " ")," ", SUBSTITUTE(R770, "null", " ")," ", SUBSTITUTE(S770, "null", " "))</f>
        <v>Conceitos: Estrutural.Cabos.Tensionados IfcElementComponent  IfcReinforcingElement  IfcTendon  IfcTendonTypeEnum BAR</v>
      </c>
      <c r="U770" s="37" t="str">
        <f>_xlfn.CONCAT("Consultar  ",V770)</f>
        <v>Consultar  -</v>
      </c>
      <c r="V770" s="64" t="s">
        <v>27</v>
      </c>
      <c r="W770" s="64" t="s">
        <v>27</v>
      </c>
      <c r="X770" s="72" t="str">
        <f>_xlfn.CONCAT("IFC4X3ADD2-key_",A770)</f>
        <v>IFC4X3ADD2-key_809</v>
      </c>
    </row>
    <row r="771" spans="1:24" ht="7.8" customHeight="1" x14ac:dyDescent="0.15">
      <c r="A771" s="68">
        <v>810</v>
      </c>
      <c r="B771" s="69" t="s">
        <v>1285</v>
      </c>
      <c r="C771" s="69" t="s">
        <v>204</v>
      </c>
      <c r="D771" s="69" t="s">
        <v>1278</v>
      </c>
      <c r="E771" s="70" t="s">
        <v>1286</v>
      </c>
      <c r="F771" s="70" t="s">
        <v>1287</v>
      </c>
      <c r="G771" s="70" t="s">
        <v>1289</v>
      </c>
      <c r="H771" s="42" t="s">
        <v>3</v>
      </c>
      <c r="I771" s="42" t="s">
        <v>3</v>
      </c>
      <c r="J771" s="41" t="s">
        <v>3</v>
      </c>
      <c r="K771" s="41" t="s">
        <v>3</v>
      </c>
      <c r="L771" s="41" t="s">
        <v>3</v>
      </c>
      <c r="M771" s="41" t="str">
        <f t="shared" ref="M771:M834" si="12">_xlfn.CONCAT(F771, "  some  ", G771)</f>
        <v>IfcTendonTypeEnum  some  COATED</v>
      </c>
      <c r="N771" s="37" t="str">
        <f>_xlfn.CONCAT("Conceitos: ", B771)</f>
        <v>Conceitos: Estrutural.Cabos.Tensionados</v>
      </c>
      <c r="O771" s="37" t="str">
        <f>_xlfn.CONCAT(C771," ")</f>
        <v xml:space="preserve">IfcElementComponent </v>
      </c>
      <c r="P771" s="37" t="str">
        <f>_xlfn.CONCAT(D771," ")</f>
        <v xml:space="preserve">IfcReinforcingElement </v>
      </c>
      <c r="Q771" s="65" t="str">
        <f>_xlfn.CONCAT(E771," ")</f>
        <v xml:space="preserve">IfcTendon </v>
      </c>
      <c r="R771" s="63" t="str">
        <f>_xlfn.CONCAT(F771, )</f>
        <v>IfcTendonTypeEnum</v>
      </c>
      <c r="S771" s="63" t="str">
        <f>_xlfn.CONCAT(G771, )</f>
        <v>COATED</v>
      </c>
      <c r="T771" s="37" t="str">
        <f>_xlfn.CONCAT(SUBSTITUTE(N771, "null", " ")," ",SUBSTITUTE(O771, "null", " ")," ",SUBSTITUTE(P771, "null", " ")," ",SUBSTITUTE(Q771, "null", " ")," ", SUBSTITUTE(R771, "null", " ")," ", SUBSTITUTE(S771, "null", " "))</f>
        <v>Conceitos: Estrutural.Cabos.Tensionados IfcElementComponent  IfcReinforcingElement  IfcTendon  IfcTendonTypeEnum COATED</v>
      </c>
      <c r="U771" s="37" t="str">
        <f>_xlfn.CONCAT("Consultar  ",V771)</f>
        <v>Consultar  -</v>
      </c>
      <c r="V771" s="64" t="s">
        <v>27</v>
      </c>
      <c r="W771" s="64" t="s">
        <v>27</v>
      </c>
      <c r="X771" s="72" t="str">
        <f>_xlfn.CONCAT("IFC4X3ADD2-key_",A771)</f>
        <v>IFC4X3ADD2-key_810</v>
      </c>
    </row>
    <row r="772" spans="1:24" ht="7.8" customHeight="1" x14ac:dyDescent="0.15">
      <c r="A772" s="68">
        <v>811</v>
      </c>
      <c r="B772" s="69" t="s">
        <v>1285</v>
      </c>
      <c r="C772" s="69" t="s">
        <v>204</v>
      </c>
      <c r="D772" s="69" t="s">
        <v>1278</v>
      </c>
      <c r="E772" s="70" t="s">
        <v>1286</v>
      </c>
      <c r="F772" s="70" t="s">
        <v>1287</v>
      </c>
      <c r="G772" s="70" t="s">
        <v>1290</v>
      </c>
      <c r="H772" s="42" t="s">
        <v>3</v>
      </c>
      <c r="I772" s="42" t="s">
        <v>3</v>
      </c>
      <c r="J772" s="41" t="s">
        <v>3</v>
      </c>
      <c r="K772" s="41" t="s">
        <v>3</v>
      </c>
      <c r="L772" s="41" t="s">
        <v>3</v>
      </c>
      <c r="M772" s="41" t="str">
        <f t="shared" si="12"/>
        <v>IfcTendonTypeEnum  some  STRAND</v>
      </c>
      <c r="N772" s="37" t="str">
        <f>_xlfn.CONCAT("Conceitos: ", B772)</f>
        <v>Conceitos: Estrutural.Cabos.Tensionados</v>
      </c>
      <c r="O772" s="37" t="str">
        <f>_xlfn.CONCAT(C772," ")</f>
        <v xml:space="preserve">IfcElementComponent </v>
      </c>
      <c r="P772" s="37" t="str">
        <f>_xlfn.CONCAT(D772," ")</f>
        <v xml:space="preserve">IfcReinforcingElement </v>
      </c>
      <c r="Q772" s="65" t="str">
        <f>_xlfn.CONCAT(E772," ")</f>
        <v xml:space="preserve">IfcTendon </v>
      </c>
      <c r="R772" s="63" t="str">
        <f>_xlfn.CONCAT(F772, )</f>
        <v>IfcTendonTypeEnum</v>
      </c>
      <c r="S772" s="63" t="str">
        <f>_xlfn.CONCAT(G772, )</f>
        <v>STRAND</v>
      </c>
      <c r="T772" s="37" t="str">
        <f>_xlfn.CONCAT(SUBSTITUTE(N772, "null", " ")," ",SUBSTITUTE(O772, "null", " ")," ",SUBSTITUTE(P772, "null", " ")," ",SUBSTITUTE(Q772, "null", " ")," ", SUBSTITUTE(R772, "null", " ")," ", SUBSTITUTE(S772, "null", " "))</f>
        <v>Conceitos: Estrutural.Cabos.Tensionados IfcElementComponent  IfcReinforcingElement  IfcTendon  IfcTendonTypeEnum STRAND</v>
      </c>
      <c r="U772" s="37" t="str">
        <f>_xlfn.CONCAT("Consultar  ",V772)</f>
        <v>Consultar  -</v>
      </c>
      <c r="V772" s="64" t="s">
        <v>27</v>
      </c>
      <c r="W772" s="64" t="s">
        <v>27</v>
      </c>
      <c r="X772" s="72" t="str">
        <f>_xlfn.CONCAT("IFC4X3ADD2-key_",A772)</f>
        <v>IFC4X3ADD2-key_811</v>
      </c>
    </row>
    <row r="773" spans="1:24" ht="7.8" customHeight="1" x14ac:dyDescent="0.15">
      <c r="A773" s="68">
        <v>812</v>
      </c>
      <c r="B773" s="69" t="s">
        <v>1285</v>
      </c>
      <c r="C773" s="69" t="s">
        <v>204</v>
      </c>
      <c r="D773" s="69" t="s">
        <v>1278</v>
      </c>
      <c r="E773" s="70" t="s">
        <v>1286</v>
      </c>
      <c r="F773" s="70" t="s">
        <v>1287</v>
      </c>
      <c r="G773" s="70" t="s">
        <v>1291</v>
      </c>
      <c r="H773" s="42" t="s">
        <v>3</v>
      </c>
      <c r="I773" s="42" t="s">
        <v>3</v>
      </c>
      <c r="J773" s="41" t="s">
        <v>3</v>
      </c>
      <c r="K773" s="41" t="s">
        <v>3</v>
      </c>
      <c r="L773" s="41" t="s">
        <v>3</v>
      </c>
      <c r="M773" s="41" t="str">
        <f t="shared" si="12"/>
        <v>IfcTendonTypeEnum  some  WIRE</v>
      </c>
      <c r="N773" s="37" t="str">
        <f>_xlfn.CONCAT("Conceitos: ", B773)</f>
        <v>Conceitos: Estrutural.Cabos.Tensionados</v>
      </c>
      <c r="O773" s="37" t="str">
        <f>_xlfn.CONCAT(C773," ")</f>
        <v xml:space="preserve">IfcElementComponent </v>
      </c>
      <c r="P773" s="37" t="str">
        <f>_xlfn.CONCAT(D773," ")</f>
        <v xml:space="preserve">IfcReinforcingElement </v>
      </c>
      <c r="Q773" s="65" t="str">
        <f>_xlfn.CONCAT(E773," ")</f>
        <v xml:space="preserve">IfcTendon </v>
      </c>
      <c r="R773" s="63" t="str">
        <f>_xlfn.CONCAT(F773, )</f>
        <v>IfcTendonTypeEnum</v>
      </c>
      <c r="S773" s="63" t="str">
        <f>_xlfn.CONCAT(G773, )</f>
        <v>WIRE</v>
      </c>
      <c r="T773" s="37" t="str">
        <f>_xlfn.CONCAT(SUBSTITUTE(N773, "null", " ")," ",SUBSTITUTE(O773, "null", " ")," ",SUBSTITUTE(P773, "null", " ")," ",SUBSTITUTE(Q773, "null", " ")," ", SUBSTITUTE(R773, "null", " ")," ", SUBSTITUTE(S773, "null", " "))</f>
        <v>Conceitos: Estrutural.Cabos.Tensionados IfcElementComponent  IfcReinforcingElement  IfcTendon  IfcTendonTypeEnum WIRE</v>
      </c>
      <c r="U773" s="37" t="str">
        <f>_xlfn.CONCAT("Consultar  ",V773)</f>
        <v>Consultar  -</v>
      </c>
      <c r="V773" s="64" t="s">
        <v>27</v>
      </c>
      <c r="W773" s="64" t="s">
        <v>27</v>
      </c>
      <c r="X773" s="72" t="str">
        <f>_xlfn.CONCAT("IFC4X3ADD2-key_",A773)</f>
        <v>IFC4X3ADD2-key_812</v>
      </c>
    </row>
    <row r="774" spans="1:24" ht="7.8" customHeight="1" x14ac:dyDescent="0.15">
      <c r="A774" s="68">
        <v>813</v>
      </c>
      <c r="B774" s="69" t="s">
        <v>1292</v>
      </c>
      <c r="C774" s="69" t="s">
        <v>204</v>
      </c>
      <c r="D774" s="69" t="s">
        <v>1278</v>
      </c>
      <c r="E774" s="70" t="s">
        <v>1293</v>
      </c>
      <c r="F774" s="70" t="s">
        <v>1294</v>
      </c>
      <c r="G774" s="70" t="s">
        <v>1295</v>
      </c>
      <c r="H774" s="42" t="s">
        <v>3</v>
      </c>
      <c r="I774" s="42" t="s">
        <v>3</v>
      </c>
      <c r="J774" s="41" t="s">
        <v>3</v>
      </c>
      <c r="K774" s="41" t="s">
        <v>3</v>
      </c>
      <c r="L774" s="41" t="s">
        <v>3</v>
      </c>
      <c r="M774" s="41" t="str">
        <f t="shared" si="12"/>
        <v>IfcTendonAnchorTypeEnum  some  FIXED_END</v>
      </c>
      <c r="N774" s="37" t="str">
        <f>_xlfn.CONCAT("Conceitos: ", B774)</f>
        <v>Conceitos: Estrutural.Ancoragens</v>
      </c>
      <c r="O774" s="37" t="str">
        <f>_xlfn.CONCAT(C774," ")</f>
        <v xml:space="preserve">IfcElementComponent </v>
      </c>
      <c r="P774" s="37" t="str">
        <f>_xlfn.CONCAT(D774," ")</f>
        <v xml:space="preserve">IfcReinforcingElement </v>
      </c>
      <c r="Q774" s="65" t="str">
        <f>_xlfn.CONCAT(E774," ")</f>
        <v xml:space="preserve">IfcTendonAnchor </v>
      </c>
      <c r="R774" s="63" t="str">
        <f>_xlfn.CONCAT(F774, )</f>
        <v>IfcTendonAnchorTypeEnum</v>
      </c>
      <c r="S774" s="63" t="str">
        <f>_xlfn.CONCAT(G774, )</f>
        <v>FIXED_END</v>
      </c>
      <c r="T774" s="37" t="str">
        <f>_xlfn.CONCAT(SUBSTITUTE(N774, "null", " ")," ",SUBSTITUTE(O774, "null", " ")," ",SUBSTITUTE(P774, "null", " ")," ",SUBSTITUTE(Q774, "null", " ")," ", SUBSTITUTE(R774, "null", " ")," ", SUBSTITUTE(S774, "null", " "))</f>
        <v>Conceitos: Estrutural.Ancoragens IfcElementComponent  IfcReinforcingElement  IfcTendonAnchor  IfcTendonAnchorTypeEnum FIXED_END</v>
      </c>
      <c r="U774" s="37" t="str">
        <f>_xlfn.CONCAT("Consultar  ",V774)</f>
        <v>Consultar  -</v>
      </c>
      <c r="V774" s="64" t="s">
        <v>27</v>
      </c>
      <c r="W774" s="64" t="s">
        <v>27</v>
      </c>
      <c r="X774" s="72" t="str">
        <f>_xlfn.CONCAT("IFC4X3ADD2-key_",A774)</f>
        <v>IFC4X3ADD2-key_813</v>
      </c>
    </row>
    <row r="775" spans="1:24" ht="7.8" customHeight="1" x14ac:dyDescent="0.15">
      <c r="A775" s="68">
        <v>814</v>
      </c>
      <c r="B775" s="69" t="s">
        <v>1292</v>
      </c>
      <c r="C775" s="69" t="s">
        <v>204</v>
      </c>
      <c r="D775" s="69" t="s">
        <v>1278</v>
      </c>
      <c r="E775" s="70" t="s">
        <v>1293</v>
      </c>
      <c r="F775" s="70" t="s">
        <v>1294</v>
      </c>
      <c r="G775" s="70" t="s">
        <v>1296</v>
      </c>
      <c r="H775" s="42" t="s">
        <v>3</v>
      </c>
      <c r="I775" s="42" t="s">
        <v>3</v>
      </c>
      <c r="J775" s="41" t="s">
        <v>3</v>
      </c>
      <c r="K775" s="41" t="s">
        <v>3</v>
      </c>
      <c r="L775" s="41" t="s">
        <v>3</v>
      </c>
      <c r="M775" s="41" t="str">
        <f t="shared" si="12"/>
        <v>IfcTendonAnchorTypeEnum  some  TENSIONING_END</v>
      </c>
      <c r="N775" s="37" t="str">
        <f>_xlfn.CONCAT("Conceitos: ", B775)</f>
        <v>Conceitos: Estrutural.Ancoragens</v>
      </c>
      <c r="O775" s="37" t="str">
        <f>_xlfn.CONCAT(C775," ")</f>
        <v xml:space="preserve">IfcElementComponent </v>
      </c>
      <c r="P775" s="37" t="str">
        <f>_xlfn.CONCAT(D775," ")</f>
        <v xml:space="preserve">IfcReinforcingElement </v>
      </c>
      <c r="Q775" s="65" t="str">
        <f>_xlfn.CONCAT(E775," ")</f>
        <v xml:space="preserve">IfcTendonAnchor </v>
      </c>
      <c r="R775" s="63" t="str">
        <f>_xlfn.CONCAT(F775, )</f>
        <v>IfcTendonAnchorTypeEnum</v>
      </c>
      <c r="S775" s="63" t="str">
        <f>_xlfn.CONCAT(G775, )</f>
        <v>TENSIONING_END</v>
      </c>
      <c r="T775" s="37" t="str">
        <f>_xlfn.CONCAT(SUBSTITUTE(N775, "null", " ")," ",SUBSTITUTE(O775, "null", " ")," ",SUBSTITUTE(P775, "null", " ")," ",SUBSTITUTE(Q775, "null", " ")," ", SUBSTITUTE(R775, "null", " ")," ", SUBSTITUTE(S775, "null", " "))</f>
        <v>Conceitos: Estrutural.Ancoragens IfcElementComponent  IfcReinforcingElement  IfcTendonAnchor  IfcTendonAnchorTypeEnum TENSIONING_END</v>
      </c>
      <c r="U775" s="37" t="str">
        <f>_xlfn.CONCAT("Consultar  ",V775)</f>
        <v>Consultar  -</v>
      </c>
      <c r="V775" s="64" t="s">
        <v>27</v>
      </c>
      <c r="W775" s="64" t="s">
        <v>27</v>
      </c>
      <c r="X775" s="72" t="str">
        <f>_xlfn.CONCAT("IFC4X3ADD2-key_",A775)</f>
        <v>IFC4X3ADD2-key_814</v>
      </c>
    </row>
    <row r="776" spans="1:24" ht="7.8" customHeight="1" x14ac:dyDescent="0.15">
      <c r="A776" s="68">
        <v>815</v>
      </c>
      <c r="B776" s="69" t="s">
        <v>1292</v>
      </c>
      <c r="C776" s="69" t="s">
        <v>204</v>
      </c>
      <c r="D776" s="69" t="s">
        <v>1278</v>
      </c>
      <c r="E776" s="70" t="s">
        <v>1297</v>
      </c>
      <c r="F776" s="70" t="s">
        <v>1298</v>
      </c>
      <c r="G776" s="70" t="s">
        <v>1299</v>
      </c>
      <c r="H776" s="42" t="s">
        <v>3</v>
      </c>
      <c r="I776" s="42" t="s">
        <v>3</v>
      </c>
      <c r="J776" s="41" t="s">
        <v>3</v>
      </c>
      <c r="K776" s="41" t="s">
        <v>3</v>
      </c>
      <c r="L776" s="41" t="s">
        <v>3</v>
      </c>
      <c r="M776" s="41" t="str">
        <f t="shared" si="12"/>
        <v>IfcTendonConduitTypeEnum  some  DIABOLO</v>
      </c>
      <c r="N776" s="37" t="str">
        <f>_xlfn.CONCAT("Conceitos: ", B776)</f>
        <v>Conceitos: Estrutural.Ancoragens</v>
      </c>
      <c r="O776" s="37" t="str">
        <f>_xlfn.CONCAT(C776," ")</f>
        <v xml:space="preserve">IfcElementComponent </v>
      </c>
      <c r="P776" s="37" t="str">
        <f>_xlfn.CONCAT(D776," ")</f>
        <v xml:space="preserve">IfcReinforcingElement </v>
      </c>
      <c r="Q776" s="65" t="str">
        <f>_xlfn.CONCAT(E776," ")</f>
        <v xml:space="preserve">IfcTendonConduit </v>
      </c>
      <c r="R776" s="63" t="str">
        <f>_xlfn.CONCAT(F776, )</f>
        <v>IfcTendonConduitTypeEnum</v>
      </c>
      <c r="S776" s="63" t="str">
        <f>_xlfn.CONCAT(G776, )</f>
        <v>DIABOLO</v>
      </c>
      <c r="T776" s="37" t="str">
        <f>_xlfn.CONCAT(SUBSTITUTE(N776, "null", " ")," ",SUBSTITUTE(O776, "null", " ")," ",SUBSTITUTE(P776, "null", " ")," ",SUBSTITUTE(Q776, "null", " ")," ", SUBSTITUTE(R776, "null", " ")," ", SUBSTITUTE(S776, "null", " "))</f>
        <v>Conceitos: Estrutural.Ancoragens IfcElementComponent  IfcReinforcingElement  IfcTendonConduit  IfcTendonConduitTypeEnum DIABOLO</v>
      </c>
      <c r="U776" s="37" t="str">
        <f>_xlfn.CONCAT("Consultar  ",V776)</f>
        <v>Consultar  -</v>
      </c>
      <c r="V776" s="64" t="s">
        <v>27</v>
      </c>
      <c r="W776" s="64" t="s">
        <v>27</v>
      </c>
      <c r="X776" s="72" t="str">
        <f>_xlfn.CONCAT("IFC4X3ADD2-key_",A776)</f>
        <v>IFC4X3ADD2-key_815</v>
      </c>
    </row>
    <row r="777" spans="1:24" ht="7.8" customHeight="1" x14ac:dyDescent="0.15">
      <c r="A777" s="68">
        <v>816</v>
      </c>
      <c r="B777" s="69" t="s">
        <v>1292</v>
      </c>
      <c r="C777" s="69" t="s">
        <v>204</v>
      </c>
      <c r="D777" s="69" t="s">
        <v>1278</v>
      </c>
      <c r="E777" s="70" t="s">
        <v>1297</v>
      </c>
      <c r="F777" s="70" t="s">
        <v>1298</v>
      </c>
      <c r="G777" s="70" t="s">
        <v>1300</v>
      </c>
      <c r="H777" s="42" t="s">
        <v>3</v>
      </c>
      <c r="I777" s="42" t="s">
        <v>3</v>
      </c>
      <c r="J777" s="41" t="s">
        <v>3</v>
      </c>
      <c r="K777" s="41" t="s">
        <v>3</v>
      </c>
      <c r="L777" s="41" t="s">
        <v>3</v>
      </c>
      <c r="M777" s="41" t="str">
        <f t="shared" si="12"/>
        <v>IfcTendonConduitTypeEnum  some  GROUTING_DUCT</v>
      </c>
      <c r="N777" s="37" t="str">
        <f>_xlfn.CONCAT("Conceitos: ", B777)</f>
        <v>Conceitos: Estrutural.Ancoragens</v>
      </c>
      <c r="O777" s="37" t="str">
        <f>_xlfn.CONCAT(C777," ")</f>
        <v xml:space="preserve">IfcElementComponent </v>
      </c>
      <c r="P777" s="37" t="str">
        <f>_xlfn.CONCAT(D777," ")</f>
        <v xml:space="preserve">IfcReinforcingElement </v>
      </c>
      <c r="Q777" s="65" t="str">
        <f>_xlfn.CONCAT(E777," ")</f>
        <v xml:space="preserve">IfcTendonConduit </v>
      </c>
      <c r="R777" s="63" t="str">
        <f>_xlfn.CONCAT(F777, )</f>
        <v>IfcTendonConduitTypeEnum</v>
      </c>
      <c r="S777" s="63" t="str">
        <f>_xlfn.CONCAT(G777, )</f>
        <v>GROUTING_DUCT</v>
      </c>
      <c r="T777" s="37" t="str">
        <f>_xlfn.CONCAT(SUBSTITUTE(N777, "null", " ")," ",SUBSTITUTE(O777, "null", " ")," ",SUBSTITUTE(P777, "null", " ")," ",SUBSTITUTE(Q777, "null", " ")," ", SUBSTITUTE(R777, "null", " ")," ", SUBSTITUTE(S777, "null", " "))</f>
        <v>Conceitos: Estrutural.Ancoragens IfcElementComponent  IfcReinforcingElement  IfcTendonConduit  IfcTendonConduitTypeEnum GROUTING_DUCT</v>
      </c>
      <c r="U777" s="37" t="str">
        <f>_xlfn.CONCAT("Consultar  ",V777)</f>
        <v>Consultar  -</v>
      </c>
      <c r="V777" s="64" t="s">
        <v>27</v>
      </c>
      <c r="W777" s="64" t="s">
        <v>27</v>
      </c>
      <c r="X777" s="72" t="str">
        <f>_xlfn.CONCAT("IFC4X3ADD2-key_",A777)</f>
        <v>IFC4X3ADD2-key_816</v>
      </c>
    </row>
    <row r="778" spans="1:24" ht="7.8" customHeight="1" x14ac:dyDescent="0.15">
      <c r="A778" s="68">
        <v>817</v>
      </c>
      <c r="B778" s="69" t="s">
        <v>1292</v>
      </c>
      <c r="C778" s="69" t="s">
        <v>204</v>
      </c>
      <c r="D778" s="69" t="s">
        <v>1278</v>
      </c>
      <c r="E778" s="70" t="s">
        <v>1297</v>
      </c>
      <c r="F778" s="70" t="s">
        <v>1298</v>
      </c>
      <c r="G778" s="70" t="s">
        <v>1301</v>
      </c>
      <c r="H778" s="42" t="s">
        <v>3</v>
      </c>
      <c r="I778" s="42" t="s">
        <v>3</v>
      </c>
      <c r="J778" s="41" t="s">
        <v>3</v>
      </c>
      <c r="K778" s="41" t="s">
        <v>3</v>
      </c>
      <c r="L778" s="41" t="s">
        <v>3</v>
      </c>
      <c r="M778" s="41" t="str">
        <f t="shared" si="12"/>
        <v>IfcTendonConduitTypeEnum  some  TRUMPET</v>
      </c>
      <c r="N778" s="37" t="str">
        <f>_xlfn.CONCAT("Conceitos: ", B778)</f>
        <v>Conceitos: Estrutural.Ancoragens</v>
      </c>
      <c r="O778" s="37" t="str">
        <f>_xlfn.CONCAT(C778," ")</f>
        <v xml:space="preserve">IfcElementComponent </v>
      </c>
      <c r="P778" s="37" t="str">
        <f>_xlfn.CONCAT(D778," ")</f>
        <v xml:space="preserve">IfcReinforcingElement </v>
      </c>
      <c r="Q778" s="65" t="str">
        <f>_xlfn.CONCAT(E778," ")</f>
        <v xml:space="preserve">IfcTendonConduit </v>
      </c>
      <c r="R778" s="63" t="str">
        <f>_xlfn.CONCAT(F778, )</f>
        <v>IfcTendonConduitTypeEnum</v>
      </c>
      <c r="S778" s="63" t="str">
        <f>_xlfn.CONCAT(G778, )</f>
        <v>TRUMPET</v>
      </c>
      <c r="T778" s="37" t="str">
        <f>_xlfn.CONCAT(SUBSTITUTE(N778, "null", " ")," ",SUBSTITUTE(O778, "null", " ")," ",SUBSTITUTE(P778, "null", " ")," ",SUBSTITUTE(Q778, "null", " ")," ", SUBSTITUTE(R778, "null", " ")," ", SUBSTITUTE(S778, "null", " "))</f>
        <v>Conceitos: Estrutural.Ancoragens IfcElementComponent  IfcReinforcingElement  IfcTendonConduit  IfcTendonConduitTypeEnum TRUMPET</v>
      </c>
      <c r="U778" s="37" t="str">
        <f>_xlfn.CONCAT("Consultar  ",V778)</f>
        <v>Consultar  -</v>
      </c>
      <c r="V778" s="64" t="s">
        <v>27</v>
      </c>
      <c r="W778" s="64" t="s">
        <v>27</v>
      </c>
      <c r="X778" s="72" t="str">
        <f>_xlfn.CONCAT("IFC4X3ADD2-key_",A778)</f>
        <v>IFC4X3ADD2-key_817</v>
      </c>
    </row>
    <row r="779" spans="1:24" ht="7.8" customHeight="1" x14ac:dyDescent="0.15">
      <c r="A779" s="68">
        <v>7</v>
      </c>
      <c r="B779" s="69" t="s">
        <v>93</v>
      </c>
      <c r="C779" s="69" t="s">
        <v>94</v>
      </c>
      <c r="D779" s="69" t="s">
        <v>95</v>
      </c>
      <c r="E779" s="70" t="s">
        <v>96</v>
      </c>
      <c r="F779" s="70" t="s">
        <v>97</v>
      </c>
      <c r="G779" s="70" t="s">
        <v>98</v>
      </c>
      <c r="H779" s="42" t="s">
        <v>3</v>
      </c>
      <c r="I779" s="42" t="s">
        <v>3</v>
      </c>
      <c r="J779" s="41" t="s">
        <v>3</v>
      </c>
      <c r="K779" s="41" t="s">
        <v>3</v>
      </c>
      <c r="L779" s="41" t="s">
        <v>3</v>
      </c>
      <c r="M779" s="41" t="str">
        <f t="shared" si="12"/>
        <v>IfcEarthworksCutTypeEnum  some  BASE_EXCAVATION</v>
      </c>
      <c r="N779" s="37" t="str">
        <f>_xlfn.CONCAT("Conceitos: ", B779)</f>
        <v>Conceitos: Geotécnica.Corte.Terreno</v>
      </c>
      <c r="O779" s="37" t="str">
        <f>_xlfn.CONCAT(C779," ")</f>
        <v xml:space="preserve">IfcFeatureElement </v>
      </c>
      <c r="P779" s="37" t="str">
        <f>_xlfn.CONCAT(D779," ")</f>
        <v xml:space="preserve">IfcFeatureElementSubtraction </v>
      </c>
      <c r="Q779" s="65" t="str">
        <f>_xlfn.CONCAT(E779," ")</f>
        <v xml:space="preserve">IfcEarthworksCut </v>
      </c>
      <c r="R779" s="63" t="str">
        <f>_xlfn.CONCAT(F779, )</f>
        <v>IfcEarthworksCutTypeEnum</v>
      </c>
      <c r="S779" s="63" t="str">
        <f>_xlfn.CONCAT(G779, )</f>
        <v>BASE_EXCAVATION</v>
      </c>
      <c r="T779" s="37" t="str">
        <f>_xlfn.CONCAT(SUBSTITUTE(N779, "null", " ")," ",SUBSTITUTE(O779, "null", " ")," ",SUBSTITUTE(P779, "null", " ")," ",SUBSTITUTE(Q779, "null", " ")," ", SUBSTITUTE(R779, "null", " ")," ", SUBSTITUTE(S779, "null", " "))</f>
        <v>Conceitos: Geotécnica.Corte.Terreno IfcFeatureElement  IfcFeatureElementSubtraction  IfcEarthworksCut  IfcEarthworksCutTypeEnum BASE_EXCAVATION</v>
      </c>
      <c r="U779" s="37" t="str">
        <f>_xlfn.CONCAT("Consultar  ",V779)</f>
        <v>Consultar  -</v>
      </c>
      <c r="V779" s="64" t="s">
        <v>27</v>
      </c>
      <c r="W779" s="64" t="s">
        <v>27</v>
      </c>
      <c r="X779" s="72" t="str">
        <f>_xlfn.CONCAT("IFC4X3ADD2-key_",A779)</f>
        <v>IFC4X3ADD2-key_7</v>
      </c>
    </row>
    <row r="780" spans="1:24" ht="7.8" customHeight="1" x14ac:dyDescent="0.15">
      <c r="A780" s="68">
        <v>8</v>
      </c>
      <c r="B780" s="69" t="s">
        <v>93</v>
      </c>
      <c r="C780" s="69" t="s">
        <v>94</v>
      </c>
      <c r="D780" s="69" t="s">
        <v>95</v>
      </c>
      <c r="E780" s="70" t="s">
        <v>96</v>
      </c>
      <c r="F780" s="70" t="s">
        <v>97</v>
      </c>
      <c r="G780" s="70" t="s">
        <v>99</v>
      </c>
      <c r="H780" s="42" t="s">
        <v>3</v>
      </c>
      <c r="I780" s="42" t="s">
        <v>3</v>
      </c>
      <c r="J780" s="41" t="s">
        <v>3</v>
      </c>
      <c r="K780" s="41" t="s">
        <v>3</v>
      </c>
      <c r="L780" s="41" t="s">
        <v>3</v>
      </c>
      <c r="M780" s="41" t="str">
        <f t="shared" si="12"/>
        <v>IfcEarthworksCutTypeEnum  some  CUT</v>
      </c>
      <c r="N780" s="37" t="str">
        <f>_xlfn.CONCAT("Conceitos: ", B780)</f>
        <v>Conceitos: Geotécnica.Corte.Terreno</v>
      </c>
      <c r="O780" s="37" t="str">
        <f>_xlfn.CONCAT(C780," ")</f>
        <v xml:space="preserve">IfcFeatureElement </v>
      </c>
      <c r="P780" s="37" t="str">
        <f>_xlfn.CONCAT(D780," ")</f>
        <v xml:space="preserve">IfcFeatureElementSubtraction </v>
      </c>
      <c r="Q780" s="65" t="str">
        <f>_xlfn.CONCAT(E780," ")</f>
        <v xml:space="preserve">IfcEarthworksCut </v>
      </c>
      <c r="R780" s="63" t="str">
        <f>_xlfn.CONCAT(F780, )</f>
        <v>IfcEarthworksCutTypeEnum</v>
      </c>
      <c r="S780" s="63" t="str">
        <f>_xlfn.CONCAT(G780, )</f>
        <v>CUT</v>
      </c>
      <c r="T780" s="37" t="str">
        <f>_xlfn.CONCAT(SUBSTITUTE(N780, "null", " ")," ",SUBSTITUTE(O780, "null", " ")," ",SUBSTITUTE(P780, "null", " ")," ",SUBSTITUTE(Q780, "null", " ")," ", SUBSTITUTE(R780, "null", " ")," ", SUBSTITUTE(S780, "null", " "))</f>
        <v>Conceitos: Geotécnica.Corte.Terreno IfcFeatureElement  IfcFeatureElementSubtraction  IfcEarthworksCut  IfcEarthworksCutTypeEnum CUT</v>
      </c>
      <c r="U780" s="37" t="str">
        <f>_xlfn.CONCAT("Consultar  ",V780)</f>
        <v>Consultar  -</v>
      </c>
      <c r="V780" s="64" t="s">
        <v>27</v>
      </c>
      <c r="W780" s="64" t="s">
        <v>27</v>
      </c>
      <c r="X780" s="72" t="str">
        <f>_xlfn.CONCAT("IFC4X3ADD2-key_",A780)</f>
        <v>IFC4X3ADD2-key_8</v>
      </c>
    </row>
    <row r="781" spans="1:24" ht="7.8" customHeight="1" x14ac:dyDescent="0.15">
      <c r="A781" s="68">
        <v>9</v>
      </c>
      <c r="B781" s="69" t="s">
        <v>93</v>
      </c>
      <c r="C781" s="69" t="s">
        <v>94</v>
      </c>
      <c r="D781" s="69" t="s">
        <v>95</v>
      </c>
      <c r="E781" s="70" t="s">
        <v>96</v>
      </c>
      <c r="F781" s="70" t="s">
        <v>97</v>
      </c>
      <c r="G781" s="70" t="s">
        <v>100</v>
      </c>
      <c r="H781" s="42" t="s">
        <v>3</v>
      </c>
      <c r="I781" s="42" t="s">
        <v>3</v>
      </c>
      <c r="J781" s="41" t="s">
        <v>3</v>
      </c>
      <c r="K781" s="41" t="s">
        <v>3</v>
      </c>
      <c r="L781" s="41" t="s">
        <v>3</v>
      </c>
      <c r="M781" s="41" t="str">
        <f t="shared" si="12"/>
        <v>IfcEarthworksCutTypeEnum  some  DREDGING</v>
      </c>
      <c r="N781" s="37" t="str">
        <f>_xlfn.CONCAT("Conceitos: ", B781)</f>
        <v>Conceitos: Geotécnica.Corte.Terreno</v>
      </c>
      <c r="O781" s="37" t="str">
        <f>_xlfn.CONCAT(C781," ")</f>
        <v xml:space="preserve">IfcFeatureElement </v>
      </c>
      <c r="P781" s="37" t="str">
        <f>_xlfn.CONCAT(D781," ")</f>
        <v xml:space="preserve">IfcFeatureElementSubtraction </v>
      </c>
      <c r="Q781" s="65" t="str">
        <f>_xlfn.CONCAT(E781," ")</f>
        <v xml:space="preserve">IfcEarthworksCut </v>
      </c>
      <c r="R781" s="63" t="str">
        <f>_xlfn.CONCAT(F781, )</f>
        <v>IfcEarthworksCutTypeEnum</v>
      </c>
      <c r="S781" s="63" t="str">
        <f>_xlfn.CONCAT(G781, )</f>
        <v>DREDGING</v>
      </c>
      <c r="T781" s="37" t="str">
        <f>_xlfn.CONCAT(SUBSTITUTE(N781, "null", " ")," ",SUBSTITUTE(O781, "null", " ")," ",SUBSTITUTE(P781, "null", " ")," ",SUBSTITUTE(Q781, "null", " ")," ", SUBSTITUTE(R781, "null", " ")," ", SUBSTITUTE(S781, "null", " "))</f>
        <v>Conceitos: Geotécnica.Corte.Terreno IfcFeatureElement  IfcFeatureElementSubtraction  IfcEarthworksCut  IfcEarthworksCutTypeEnum DREDGING</v>
      </c>
      <c r="U781" s="37" t="str">
        <f>_xlfn.CONCAT("Consultar  ",V781)</f>
        <v>Consultar  -</v>
      </c>
      <c r="V781" s="64" t="s">
        <v>27</v>
      </c>
      <c r="W781" s="64" t="s">
        <v>27</v>
      </c>
      <c r="X781" s="72" t="str">
        <f>_xlfn.CONCAT("IFC4X3ADD2-key_",A781)</f>
        <v>IFC4X3ADD2-key_9</v>
      </c>
    </row>
    <row r="782" spans="1:24" ht="7.8" customHeight="1" x14ac:dyDescent="0.15">
      <c r="A782" s="68">
        <v>10</v>
      </c>
      <c r="B782" s="69" t="s">
        <v>93</v>
      </c>
      <c r="C782" s="69" t="s">
        <v>94</v>
      </c>
      <c r="D782" s="69" t="s">
        <v>95</v>
      </c>
      <c r="E782" s="70" t="s">
        <v>96</v>
      </c>
      <c r="F782" s="70" t="s">
        <v>97</v>
      </c>
      <c r="G782" s="70" t="s">
        <v>101</v>
      </c>
      <c r="H782" s="42" t="s">
        <v>3</v>
      </c>
      <c r="I782" s="42" t="s">
        <v>3</v>
      </c>
      <c r="J782" s="41" t="s">
        <v>3</v>
      </c>
      <c r="K782" s="41" t="s">
        <v>3</v>
      </c>
      <c r="L782" s="41" t="s">
        <v>3</v>
      </c>
      <c r="M782" s="41" t="str">
        <f t="shared" si="12"/>
        <v>IfcEarthworksCutTypeEnum  some  EXCAVATION</v>
      </c>
      <c r="N782" s="37" t="str">
        <f>_xlfn.CONCAT("Conceitos: ", B782)</f>
        <v>Conceitos: Geotécnica.Corte.Terreno</v>
      </c>
      <c r="O782" s="37" t="str">
        <f>_xlfn.CONCAT(C782," ")</f>
        <v xml:space="preserve">IfcFeatureElement </v>
      </c>
      <c r="P782" s="37" t="str">
        <f>_xlfn.CONCAT(D782," ")</f>
        <v xml:space="preserve">IfcFeatureElementSubtraction </v>
      </c>
      <c r="Q782" s="65" t="str">
        <f>_xlfn.CONCAT(E782," ")</f>
        <v xml:space="preserve">IfcEarthworksCut </v>
      </c>
      <c r="R782" s="63" t="str">
        <f>_xlfn.CONCAT(F782, )</f>
        <v>IfcEarthworksCutTypeEnum</v>
      </c>
      <c r="S782" s="63" t="str">
        <f>_xlfn.CONCAT(G782, )</f>
        <v>EXCAVATION</v>
      </c>
      <c r="T782" s="37" t="str">
        <f>_xlfn.CONCAT(SUBSTITUTE(N782, "null", " ")," ",SUBSTITUTE(O782, "null", " ")," ",SUBSTITUTE(P782, "null", " ")," ",SUBSTITUTE(Q782, "null", " ")," ", SUBSTITUTE(R782, "null", " ")," ", SUBSTITUTE(S782, "null", " "))</f>
        <v>Conceitos: Geotécnica.Corte.Terreno IfcFeatureElement  IfcFeatureElementSubtraction  IfcEarthworksCut  IfcEarthworksCutTypeEnum EXCAVATION</v>
      </c>
      <c r="U782" s="37" t="str">
        <f>_xlfn.CONCAT("Consultar  ",V782)</f>
        <v>Consultar  -</v>
      </c>
      <c r="V782" s="64" t="s">
        <v>27</v>
      </c>
      <c r="W782" s="64" t="s">
        <v>27</v>
      </c>
      <c r="X782" s="72" t="str">
        <f>_xlfn.CONCAT("IFC4X3ADD2-key_",A782)</f>
        <v>IFC4X3ADD2-key_10</v>
      </c>
    </row>
    <row r="783" spans="1:24" ht="7.8" customHeight="1" x14ac:dyDescent="0.15">
      <c r="A783" s="68">
        <v>11</v>
      </c>
      <c r="B783" s="69" t="s">
        <v>93</v>
      </c>
      <c r="C783" s="69" t="s">
        <v>94</v>
      </c>
      <c r="D783" s="69" t="s">
        <v>95</v>
      </c>
      <c r="E783" s="70" t="s">
        <v>96</v>
      </c>
      <c r="F783" s="70" t="s">
        <v>97</v>
      </c>
      <c r="G783" s="70" t="s">
        <v>102</v>
      </c>
      <c r="H783" s="42" t="s">
        <v>3</v>
      </c>
      <c r="I783" s="42" t="s">
        <v>3</v>
      </c>
      <c r="J783" s="41" t="s">
        <v>3</v>
      </c>
      <c r="K783" s="41" t="s">
        <v>3</v>
      </c>
      <c r="L783" s="41" t="s">
        <v>3</v>
      </c>
      <c r="M783" s="41" t="str">
        <f t="shared" si="12"/>
        <v>IfcEarthworksCutTypeEnum  some  OVEREXCAVATION</v>
      </c>
      <c r="N783" s="37" t="str">
        <f>_xlfn.CONCAT("Conceitos: ", B783)</f>
        <v>Conceitos: Geotécnica.Corte.Terreno</v>
      </c>
      <c r="O783" s="37" t="str">
        <f>_xlfn.CONCAT(C783," ")</f>
        <v xml:space="preserve">IfcFeatureElement </v>
      </c>
      <c r="P783" s="37" t="str">
        <f>_xlfn.CONCAT(D783," ")</f>
        <v xml:space="preserve">IfcFeatureElementSubtraction </v>
      </c>
      <c r="Q783" s="65" t="str">
        <f>_xlfn.CONCAT(E783," ")</f>
        <v xml:space="preserve">IfcEarthworksCut </v>
      </c>
      <c r="R783" s="63" t="str">
        <f>_xlfn.CONCAT(F783, )</f>
        <v>IfcEarthworksCutTypeEnum</v>
      </c>
      <c r="S783" s="63" t="str">
        <f>_xlfn.CONCAT(G783, )</f>
        <v>OVEREXCAVATION</v>
      </c>
      <c r="T783" s="37" t="str">
        <f>_xlfn.CONCAT(SUBSTITUTE(N783, "null", " ")," ",SUBSTITUTE(O783, "null", " ")," ",SUBSTITUTE(P783, "null", " ")," ",SUBSTITUTE(Q783, "null", " ")," ", SUBSTITUTE(R783, "null", " ")," ", SUBSTITUTE(S783, "null", " "))</f>
        <v>Conceitos: Geotécnica.Corte.Terreno IfcFeatureElement  IfcFeatureElementSubtraction  IfcEarthworksCut  IfcEarthworksCutTypeEnum OVEREXCAVATION</v>
      </c>
      <c r="U783" s="37" t="str">
        <f>_xlfn.CONCAT("Consultar  ",V783)</f>
        <v>Consultar  -</v>
      </c>
      <c r="V783" s="64" t="s">
        <v>27</v>
      </c>
      <c r="W783" s="64" t="s">
        <v>27</v>
      </c>
      <c r="X783" s="72" t="str">
        <f>_xlfn.CONCAT("IFC4X3ADD2-key_",A783)</f>
        <v>IFC4X3ADD2-key_11</v>
      </c>
    </row>
    <row r="784" spans="1:24" ht="7.8" customHeight="1" x14ac:dyDescent="0.15">
      <c r="A784" s="68">
        <v>12</v>
      </c>
      <c r="B784" s="69" t="s">
        <v>93</v>
      </c>
      <c r="C784" s="69" t="s">
        <v>94</v>
      </c>
      <c r="D784" s="69" t="s">
        <v>95</v>
      </c>
      <c r="E784" s="70" t="s">
        <v>96</v>
      </c>
      <c r="F784" s="70" t="s">
        <v>97</v>
      </c>
      <c r="G784" s="70" t="s">
        <v>103</v>
      </c>
      <c r="H784" s="42" t="s">
        <v>3</v>
      </c>
      <c r="I784" s="42" t="s">
        <v>3</v>
      </c>
      <c r="J784" s="41" t="s">
        <v>3</v>
      </c>
      <c r="K784" s="41" t="s">
        <v>3</v>
      </c>
      <c r="L784" s="41" t="s">
        <v>3</v>
      </c>
      <c r="M784" s="41" t="str">
        <f t="shared" si="12"/>
        <v>IfcEarthworksCutTypeEnum  some  PAVEMENTMILLING</v>
      </c>
      <c r="N784" s="37" t="str">
        <f>_xlfn.CONCAT("Conceitos: ", B784)</f>
        <v>Conceitos: Geotécnica.Corte.Terreno</v>
      </c>
      <c r="O784" s="37" t="str">
        <f>_xlfn.CONCAT(C784," ")</f>
        <v xml:space="preserve">IfcFeatureElement </v>
      </c>
      <c r="P784" s="37" t="str">
        <f>_xlfn.CONCAT(D784," ")</f>
        <v xml:space="preserve">IfcFeatureElementSubtraction </v>
      </c>
      <c r="Q784" s="65" t="str">
        <f>_xlfn.CONCAT(E784," ")</f>
        <v xml:space="preserve">IfcEarthworksCut </v>
      </c>
      <c r="R784" s="63" t="str">
        <f>_xlfn.CONCAT(F784, )</f>
        <v>IfcEarthworksCutTypeEnum</v>
      </c>
      <c r="S784" s="63" t="str">
        <f>_xlfn.CONCAT(G784, )</f>
        <v>PAVEMENTMILLING</v>
      </c>
      <c r="T784" s="37" t="str">
        <f>_xlfn.CONCAT(SUBSTITUTE(N784, "null", " ")," ",SUBSTITUTE(O784, "null", " ")," ",SUBSTITUTE(P784, "null", " ")," ",SUBSTITUTE(Q784, "null", " ")," ", SUBSTITUTE(R784, "null", " ")," ", SUBSTITUTE(S784, "null", " "))</f>
        <v>Conceitos: Geotécnica.Corte.Terreno IfcFeatureElement  IfcFeatureElementSubtraction  IfcEarthworksCut  IfcEarthworksCutTypeEnum PAVEMENTMILLING</v>
      </c>
      <c r="U784" s="37" t="str">
        <f>_xlfn.CONCAT("Consultar  ",V784)</f>
        <v>Consultar  -</v>
      </c>
      <c r="V784" s="64" t="s">
        <v>27</v>
      </c>
      <c r="W784" s="64" t="s">
        <v>27</v>
      </c>
      <c r="X784" s="72" t="str">
        <f>_xlfn.CONCAT("IFC4X3ADD2-key_",A784)</f>
        <v>IFC4X3ADD2-key_12</v>
      </c>
    </row>
    <row r="785" spans="1:24" ht="7.8" customHeight="1" x14ac:dyDescent="0.15">
      <c r="A785" s="68">
        <v>13</v>
      </c>
      <c r="B785" s="69" t="s">
        <v>93</v>
      </c>
      <c r="C785" s="69" t="s">
        <v>94</v>
      </c>
      <c r="D785" s="69" t="s">
        <v>95</v>
      </c>
      <c r="E785" s="70" t="s">
        <v>96</v>
      </c>
      <c r="F785" s="70" t="s">
        <v>97</v>
      </c>
      <c r="G785" s="70" t="s">
        <v>104</v>
      </c>
      <c r="H785" s="42" t="s">
        <v>3</v>
      </c>
      <c r="I785" s="42" t="s">
        <v>3</v>
      </c>
      <c r="J785" s="41" t="s">
        <v>3</v>
      </c>
      <c r="K785" s="41" t="s">
        <v>3</v>
      </c>
      <c r="L785" s="41" t="s">
        <v>3</v>
      </c>
      <c r="M785" s="41" t="str">
        <f t="shared" si="12"/>
        <v>IfcEarthworksCutTypeEnum  some  STEPEXCAVATION</v>
      </c>
      <c r="N785" s="37" t="str">
        <f>_xlfn.CONCAT("Conceitos: ", B785)</f>
        <v>Conceitos: Geotécnica.Corte.Terreno</v>
      </c>
      <c r="O785" s="37" t="str">
        <f>_xlfn.CONCAT(C785," ")</f>
        <v xml:space="preserve">IfcFeatureElement </v>
      </c>
      <c r="P785" s="37" t="str">
        <f>_xlfn.CONCAT(D785," ")</f>
        <v xml:space="preserve">IfcFeatureElementSubtraction </v>
      </c>
      <c r="Q785" s="65" t="str">
        <f>_xlfn.CONCAT(E785," ")</f>
        <v xml:space="preserve">IfcEarthworksCut </v>
      </c>
      <c r="R785" s="63" t="str">
        <f>_xlfn.CONCAT(F785, )</f>
        <v>IfcEarthworksCutTypeEnum</v>
      </c>
      <c r="S785" s="63" t="str">
        <f>_xlfn.CONCAT(G785, )</f>
        <v>STEPEXCAVATION</v>
      </c>
      <c r="T785" s="37" t="str">
        <f>_xlfn.CONCAT(SUBSTITUTE(N785, "null", " ")," ",SUBSTITUTE(O785, "null", " ")," ",SUBSTITUTE(P785, "null", " ")," ",SUBSTITUTE(Q785, "null", " ")," ", SUBSTITUTE(R785, "null", " ")," ", SUBSTITUTE(S785, "null", " "))</f>
        <v>Conceitos: Geotécnica.Corte.Terreno IfcFeatureElement  IfcFeatureElementSubtraction  IfcEarthworksCut  IfcEarthworksCutTypeEnum STEPEXCAVATION</v>
      </c>
      <c r="U785" s="37" t="str">
        <f>_xlfn.CONCAT("Consultar  ",V785)</f>
        <v>Consultar  -</v>
      </c>
      <c r="V785" s="64" t="s">
        <v>27</v>
      </c>
      <c r="W785" s="64" t="s">
        <v>27</v>
      </c>
      <c r="X785" s="72" t="str">
        <f>_xlfn.CONCAT("IFC4X3ADD2-key_",A785)</f>
        <v>IFC4X3ADD2-key_13</v>
      </c>
    </row>
    <row r="786" spans="1:24" ht="7.8" customHeight="1" x14ac:dyDescent="0.15">
      <c r="A786" s="68">
        <v>14</v>
      </c>
      <c r="B786" s="69" t="s">
        <v>93</v>
      </c>
      <c r="C786" s="69" t="s">
        <v>94</v>
      </c>
      <c r="D786" s="69" t="s">
        <v>95</v>
      </c>
      <c r="E786" s="70" t="s">
        <v>96</v>
      </c>
      <c r="F786" s="70" t="s">
        <v>97</v>
      </c>
      <c r="G786" s="70" t="s">
        <v>105</v>
      </c>
      <c r="H786" s="42" t="s">
        <v>3</v>
      </c>
      <c r="I786" s="42" t="s">
        <v>3</v>
      </c>
      <c r="J786" s="41" t="s">
        <v>3</v>
      </c>
      <c r="K786" s="41" t="s">
        <v>3</v>
      </c>
      <c r="L786" s="41" t="s">
        <v>3</v>
      </c>
      <c r="M786" s="41" t="str">
        <f t="shared" si="12"/>
        <v>IfcEarthworksCutTypeEnum  some  TOPSOILREMOVAL</v>
      </c>
      <c r="N786" s="37" t="str">
        <f>_xlfn.CONCAT("Conceitos: ", B786)</f>
        <v>Conceitos: Geotécnica.Corte.Terreno</v>
      </c>
      <c r="O786" s="37" t="str">
        <f>_xlfn.CONCAT(C786," ")</f>
        <v xml:space="preserve">IfcFeatureElement </v>
      </c>
      <c r="P786" s="37" t="str">
        <f>_xlfn.CONCAT(D786," ")</f>
        <v xml:space="preserve">IfcFeatureElementSubtraction </v>
      </c>
      <c r="Q786" s="65" t="str">
        <f>_xlfn.CONCAT(E786," ")</f>
        <v xml:space="preserve">IfcEarthworksCut </v>
      </c>
      <c r="R786" s="63" t="str">
        <f>_xlfn.CONCAT(F786, )</f>
        <v>IfcEarthworksCutTypeEnum</v>
      </c>
      <c r="S786" s="63" t="str">
        <f>_xlfn.CONCAT(G786, )</f>
        <v>TOPSOILREMOVAL</v>
      </c>
      <c r="T786" s="37" t="str">
        <f>_xlfn.CONCAT(SUBSTITUTE(N786, "null", " ")," ",SUBSTITUTE(O786, "null", " ")," ",SUBSTITUTE(P786, "null", " ")," ",SUBSTITUTE(Q786, "null", " ")," ", SUBSTITUTE(R786, "null", " ")," ", SUBSTITUTE(S786, "null", " "))</f>
        <v>Conceitos: Geotécnica.Corte.Terreno IfcFeatureElement  IfcFeatureElementSubtraction  IfcEarthworksCut  IfcEarthworksCutTypeEnum TOPSOILREMOVAL</v>
      </c>
      <c r="U786" s="37" t="str">
        <f>_xlfn.CONCAT("Consultar  ",V786)</f>
        <v>Consultar  -</v>
      </c>
      <c r="V786" s="64" t="s">
        <v>27</v>
      </c>
      <c r="W786" s="64" t="s">
        <v>27</v>
      </c>
      <c r="X786" s="72" t="str">
        <f>_xlfn.CONCAT("IFC4X3ADD2-key_",A786)</f>
        <v>IFC4X3ADD2-key_14</v>
      </c>
    </row>
    <row r="787" spans="1:24" ht="7.8" customHeight="1" x14ac:dyDescent="0.15">
      <c r="A787" s="68">
        <v>818</v>
      </c>
      <c r="B787" s="69" t="s">
        <v>1302</v>
      </c>
      <c r="C787" s="69" t="s">
        <v>94</v>
      </c>
      <c r="D787" s="69" t="s">
        <v>95</v>
      </c>
      <c r="E787" s="70" t="s">
        <v>1303</v>
      </c>
      <c r="F787" s="70" t="s">
        <v>1304</v>
      </c>
      <c r="G787" s="70" t="s">
        <v>1305</v>
      </c>
      <c r="H787" s="42" t="s">
        <v>3</v>
      </c>
      <c r="I787" s="42" t="s">
        <v>3</v>
      </c>
      <c r="J787" s="41" t="s">
        <v>3</v>
      </c>
      <c r="K787" s="41" t="s">
        <v>3</v>
      </c>
      <c r="L787" s="41" t="s">
        <v>3</v>
      </c>
      <c r="M787" s="41" t="str">
        <f t="shared" si="12"/>
        <v>IfcOpeningElementTypeEnum  some  OPENING</v>
      </c>
      <c r="N787" s="37" t="str">
        <f>_xlfn.CONCAT("Conceitos: ", B787)</f>
        <v>Conceitos: Aberturas</v>
      </c>
      <c r="O787" s="37" t="str">
        <f>_xlfn.CONCAT(C787," ")</f>
        <v xml:space="preserve">IfcFeatureElement </v>
      </c>
      <c r="P787" s="37" t="str">
        <f>_xlfn.CONCAT(D787," ")</f>
        <v xml:space="preserve">IfcFeatureElementSubtraction </v>
      </c>
      <c r="Q787" s="65" t="str">
        <f>_xlfn.CONCAT(E787," ")</f>
        <v xml:space="preserve">IfcOpeningElement </v>
      </c>
      <c r="R787" s="63" t="str">
        <f>_xlfn.CONCAT(F787, )</f>
        <v>IfcOpeningElementTypeEnum</v>
      </c>
      <c r="S787" s="63" t="str">
        <f>_xlfn.CONCAT(G787, )</f>
        <v>OPENING</v>
      </c>
      <c r="T787" s="37" t="str">
        <f>_xlfn.CONCAT(SUBSTITUTE(N787, "null", " ")," ",SUBSTITUTE(O787, "null", " ")," ",SUBSTITUTE(P787, "null", " ")," ",SUBSTITUTE(Q787, "null", " ")," ", SUBSTITUTE(R787, "null", " ")," ", SUBSTITUTE(S787, "null", " "))</f>
        <v>Conceitos: Aberturas IfcFeatureElement  IfcFeatureElementSubtraction  IfcOpeningElement  IfcOpeningElementTypeEnum OPENING</v>
      </c>
      <c r="U787" s="37" t="str">
        <f>_xlfn.CONCAT("Consultar  ",V787)</f>
        <v>Consultar  -</v>
      </c>
      <c r="V787" s="64" t="s">
        <v>27</v>
      </c>
      <c r="W787" s="64" t="s">
        <v>27</v>
      </c>
      <c r="X787" s="72" t="str">
        <f>_xlfn.CONCAT("IFC4X3ADD2-key_",A787)</f>
        <v>IFC4X3ADD2-key_818</v>
      </c>
    </row>
    <row r="788" spans="1:24" ht="7.8" customHeight="1" x14ac:dyDescent="0.15">
      <c r="A788" s="68">
        <v>819</v>
      </c>
      <c r="B788" s="69" t="s">
        <v>1302</v>
      </c>
      <c r="C788" s="69" t="s">
        <v>94</v>
      </c>
      <c r="D788" s="69" t="s">
        <v>95</v>
      </c>
      <c r="E788" s="70" t="s">
        <v>1303</v>
      </c>
      <c r="F788" s="70" t="s">
        <v>1304</v>
      </c>
      <c r="G788" s="70" t="s">
        <v>1306</v>
      </c>
      <c r="H788" s="42" t="s">
        <v>3</v>
      </c>
      <c r="I788" s="42" t="s">
        <v>3</v>
      </c>
      <c r="J788" s="41" t="s">
        <v>3</v>
      </c>
      <c r="K788" s="41" t="s">
        <v>3</v>
      </c>
      <c r="L788" s="41" t="s">
        <v>3</v>
      </c>
      <c r="M788" s="41" t="str">
        <f t="shared" si="12"/>
        <v>IfcOpeningElementTypeEnum  some  RECESS</v>
      </c>
      <c r="N788" s="37" t="str">
        <f>_xlfn.CONCAT("Conceitos: ", B788)</f>
        <v>Conceitos: Aberturas</v>
      </c>
      <c r="O788" s="37" t="str">
        <f>_xlfn.CONCAT(C788," ")</f>
        <v xml:space="preserve">IfcFeatureElement </v>
      </c>
      <c r="P788" s="37" t="str">
        <f>_xlfn.CONCAT(D788," ")</f>
        <v xml:space="preserve">IfcFeatureElementSubtraction </v>
      </c>
      <c r="Q788" s="65" t="str">
        <f>_xlfn.CONCAT(E788," ")</f>
        <v xml:space="preserve">IfcOpeningElement </v>
      </c>
      <c r="R788" s="63" t="str">
        <f>_xlfn.CONCAT(F788, )</f>
        <v>IfcOpeningElementTypeEnum</v>
      </c>
      <c r="S788" s="63" t="str">
        <f>_xlfn.CONCAT(G788, )</f>
        <v>RECESS</v>
      </c>
      <c r="T788" s="37" t="str">
        <f>_xlfn.CONCAT(SUBSTITUTE(N788, "null", " ")," ",SUBSTITUTE(O788, "null", " ")," ",SUBSTITUTE(P788, "null", " ")," ",SUBSTITUTE(Q788, "null", " ")," ", SUBSTITUTE(R788, "null", " ")," ", SUBSTITUTE(S788, "null", " "))</f>
        <v>Conceitos: Aberturas IfcFeatureElement  IfcFeatureElementSubtraction  IfcOpeningElement  IfcOpeningElementTypeEnum RECESS</v>
      </c>
      <c r="U788" s="37" t="str">
        <f>_xlfn.CONCAT("Consultar  ",V788)</f>
        <v>Consultar  -</v>
      </c>
      <c r="V788" s="64" t="s">
        <v>27</v>
      </c>
      <c r="W788" s="64" t="s">
        <v>27</v>
      </c>
      <c r="X788" s="72" t="str">
        <f>_xlfn.CONCAT("IFC4X3ADD2-key_",A788)</f>
        <v>IFC4X3ADD2-key_819</v>
      </c>
    </row>
    <row r="789" spans="1:24" ht="7.8" customHeight="1" x14ac:dyDescent="0.15">
      <c r="A789" s="68">
        <v>820</v>
      </c>
      <c r="B789" s="69" t="s">
        <v>1307</v>
      </c>
      <c r="C789" s="69" t="s">
        <v>94</v>
      </c>
      <c r="D789" s="69" t="s">
        <v>95</v>
      </c>
      <c r="E789" s="70" t="s">
        <v>1308</v>
      </c>
      <c r="F789" s="70" t="s">
        <v>1309</v>
      </c>
      <c r="G789" s="70" t="s">
        <v>1310</v>
      </c>
      <c r="H789" s="42" t="s">
        <v>3</v>
      </c>
      <c r="I789" s="42" t="s">
        <v>3</v>
      </c>
      <c r="J789" s="41" t="s">
        <v>3</v>
      </c>
      <c r="K789" s="41" t="s">
        <v>3</v>
      </c>
      <c r="L789" s="41" t="s">
        <v>3</v>
      </c>
      <c r="M789" s="41" t="str">
        <f t="shared" si="12"/>
        <v>IfcVoidingFeatureTypeEnum  some  CHAMFER</v>
      </c>
      <c r="N789" s="37" t="str">
        <f>_xlfn.CONCAT("Conceitos: ", B789)</f>
        <v>Conceitos: Vazios</v>
      </c>
      <c r="O789" s="37" t="str">
        <f>_xlfn.CONCAT(C789," ")</f>
        <v xml:space="preserve">IfcFeatureElement </v>
      </c>
      <c r="P789" s="37" t="str">
        <f>_xlfn.CONCAT(D789," ")</f>
        <v xml:space="preserve">IfcFeatureElementSubtraction </v>
      </c>
      <c r="Q789" s="65" t="str">
        <f>_xlfn.CONCAT(E789," ")</f>
        <v xml:space="preserve">IfcVoidingFeature </v>
      </c>
      <c r="R789" s="63" t="str">
        <f>_xlfn.CONCAT(F789, )</f>
        <v>IfcVoidingFeatureTypeEnum</v>
      </c>
      <c r="S789" s="63" t="str">
        <f>_xlfn.CONCAT(G789, )</f>
        <v>CHAMFER</v>
      </c>
      <c r="T789" s="37" t="str">
        <f>_xlfn.CONCAT(SUBSTITUTE(N789, "null", " ")," ",SUBSTITUTE(O789, "null", " ")," ",SUBSTITUTE(P789, "null", " ")," ",SUBSTITUTE(Q789, "null", " ")," ", SUBSTITUTE(R789, "null", " ")," ", SUBSTITUTE(S789, "null", " "))</f>
        <v>Conceitos: Vazios IfcFeatureElement  IfcFeatureElementSubtraction  IfcVoidingFeature  IfcVoidingFeatureTypeEnum CHAMFER</v>
      </c>
      <c r="U789" s="37" t="str">
        <f>_xlfn.CONCAT("Consultar  ",V789)</f>
        <v>Consultar  -</v>
      </c>
      <c r="V789" s="64" t="s">
        <v>27</v>
      </c>
      <c r="W789" s="64" t="s">
        <v>27</v>
      </c>
      <c r="X789" s="72" t="str">
        <f>_xlfn.CONCAT("IFC4X3ADD2-key_",A789)</f>
        <v>IFC4X3ADD2-key_820</v>
      </c>
    </row>
    <row r="790" spans="1:24" ht="7.8" customHeight="1" x14ac:dyDescent="0.15">
      <c r="A790" s="68">
        <v>821</v>
      </c>
      <c r="B790" s="69" t="s">
        <v>1307</v>
      </c>
      <c r="C790" s="69" t="s">
        <v>94</v>
      </c>
      <c r="D790" s="69" t="s">
        <v>95</v>
      </c>
      <c r="E790" s="70" t="s">
        <v>1308</v>
      </c>
      <c r="F790" s="70" t="s">
        <v>1309</v>
      </c>
      <c r="G790" s="70" t="s">
        <v>1311</v>
      </c>
      <c r="H790" s="42" t="s">
        <v>3</v>
      </c>
      <c r="I790" s="42" t="s">
        <v>3</v>
      </c>
      <c r="J790" s="41" t="s">
        <v>3</v>
      </c>
      <c r="K790" s="41" t="s">
        <v>3</v>
      </c>
      <c r="L790" s="41" t="s">
        <v>3</v>
      </c>
      <c r="M790" s="41" t="str">
        <f t="shared" si="12"/>
        <v>IfcVoidingFeatureTypeEnum  some  CUTOUT</v>
      </c>
      <c r="N790" s="37" t="str">
        <f>_xlfn.CONCAT("Conceitos: ", B790)</f>
        <v>Conceitos: Vazios</v>
      </c>
      <c r="O790" s="37" t="str">
        <f>_xlfn.CONCAT(C790," ")</f>
        <v xml:space="preserve">IfcFeatureElement </v>
      </c>
      <c r="P790" s="37" t="str">
        <f>_xlfn.CONCAT(D790," ")</f>
        <v xml:space="preserve">IfcFeatureElementSubtraction </v>
      </c>
      <c r="Q790" s="65" t="str">
        <f>_xlfn.CONCAT(E790," ")</f>
        <v xml:space="preserve">IfcVoidingFeature </v>
      </c>
      <c r="R790" s="63" t="str">
        <f>_xlfn.CONCAT(F790, )</f>
        <v>IfcVoidingFeatureTypeEnum</v>
      </c>
      <c r="S790" s="63" t="str">
        <f>_xlfn.CONCAT(G790, )</f>
        <v>CUTOUT</v>
      </c>
      <c r="T790" s="37" t="str">
        <f>_xlfn.CONCAT(SUBSTITUTE(N790, "null", " ")," ",SUBSTITUTE(O790, "null", " ")," ",SUBSTITUTE(P790, "null", " ")," ",SUBSTITUTE(Q790, "null", " ")," ", SUBSTITUTE(R790, "null", " ")," ", SUBSTITUTE(S790, "null", " "))</f>
        <v>Conceitos: Vazios IfcFeatureElement  IfcFeatureElementSubtraction  IfcVoidingFeature  IfcVoidingFeatureTypeEnum CUTOUT</v>
      </c>
      <c r="U790" s="37" t="str">
        <f>_xlfn.CONCAT("Consultar  ",V790)</f>
        <v>Consultar  -</v>
      </c>
      <c r="V790" s="64" t="s">
        <v>27</v>
      </c>
      <c r="W790" s="64" t="s">
        <v>27</v>
      </c>
      <c r="X790" s="72" t="str">
        <f>_xlfn.CONCAT("IFC4X3ADD2-key_",A790)</f>
        <v>IFC4X3ADD2-key_821</v>
      </c>
    </row>
    <row r="791" spans="1:24" ht="7.8" customHeight="1" x14ac:dyDescent="0.15">
      <c r="A791" s="68">
        <v>822</v>
      </c>
      <c r="B791" s="69" t="s">
        <v>1307</v>
      </c>
      <c r="C791" s="69" t="s">
        <v>94</v>
      </c>
      <c r="D791" s="69" t="s">
        <v>95</v>
      </c>
      <c r="E791" s="70" t="s">
        <v>1308</v>
      </c>
      <c r="F791" s="70" t="s">
        <v>1309</v>
      </c>
      <c r="G791" s="70" t="s">
        <v>1312</v>
      </c>
      <c r="H791" s="42" t="s">
        <v>3</v>
      </c>
      <c r="I791" s="42" t="s">
        <v>3</v>
      </c>
      <c r="J791" s="41" t="s">
        <v>3</v>
      </c>
      <c r="K791" s="41" t="s">
        <v>3</v>
      </c>
      <c r="L791" s="41" t="s">
        <v>3</v>
      </c>
      <c r="M791" s="41" t="str">
        <f t="shared" si="12"/>
        <v>IfcVoidingFeatureTypeEnum  some  HOLE</v>
      </c>
      <c r="N791" s="37" t="str">
        <f>_xlfn.CONCAT("Conceitos: ", B791)</f>
        <v>Conceitos: Vazios</v>
      </c>
      <c r="O791" s="37" t="str">
        <f>_xlfn.CONCAT(C791," ")</f>
        <v xml:space="preserve">IfcFeatureElement </v>
      </c>
      <c r="P791" s="37" t="str">
        <f>_xlfn.CONCAT(D791," ")</f>
        <v xml:space="preserve">IfcFeatureElementSubtraction </v>
      </c>
      <c r="Q791" s="65" t="str">
        <f>_xlfn.CONCAT(E791," ")</f>
        <v xml:space="preserve">IfcVoidingFeature </v>
      </c>
      <c r="R791" s="63" t="str">
        <f>_xlfn.CONCAT(F791, )</f>
        <v>IfcVoidingFeatureTypeEnum</v>
      </c>
      <c r="S791" s="63" t="str">
        <f>_xlfn.CONCAT(G791, )</f>
        <v>HOLE</v>
      </c>
      <c r="T791" s="37" t="str">
        <f>_xlfn.CONCAT(SUBSTITUTE(N791, "null", " ")," ",SUBSTITUTE(O791, "null", " ")," ",SUBSTITUTE(P791, "null", " ")," ",SUBSTITUTE(Q791, "null", " ")," ", SUBSTITUTE(R791, "null", " ")," ", SUBSTITUTE(S791, "null", " "))</f>
        <v>Conceitos: Vazios IfcFeatureElement  IfcFeatureElementSubtraction  IfcVoidingFeature  IfcVoidingFeatureTypeEnum HOLE</v>
      </c>
      <c r="U791" s="37" t="str">
        <f>_xlfn.CONCAT("Consultar  ",V791)</f>
        <v>Consultar  -</v>
      </c>
      <c r="V791" s="64" t="s">
        <v>27</v>
      </c>
      <c r="W791" s="64" t="s">
        <v>27</v>
      </c>
      <c r="X791" s="72" t="str">
        <f>_xlfn.CONCAT("IFC4X3ADD2-key_",A791)</f>
        <v>IFC4X3ADD2-key_822</v>
      </c>
    </row>
    <row r="792" spans="1:24" ht="7.8" customHeight="1" x14ac:dyDescent="0.15">
      <c r="A792" s="68">
        <v>823</v>
      </c>
      <c r="B792" s="69" t="s">
        <v>1307</v>
      </c>
      <c r="C792" s="69" t="s">
        <v>94</v>
      </c>
      <c r="D792" s="69" t="s">
        <v>95</v>
      </c>
      <c r="E792" s="70" t="s">
        <v>1308</v>
      </c>
      <c r="F792" s="70" t="s">
        <v>1309</v>
      </c>
      <c r="G792" s="70" t="s">
        <v>1313</v>
      </c>
      <c r="H792" s="42" t="s">
        <v>3</v>
      </c>
      <c r="I792" s="42" t="s">
        <v>3</v>
      </c>
      <c r="J792" s="41" t="s">
        <v>3</v>
      </c>
      <c r="K792" s="41" t="s">
        <v>3</v>
      </c>
      <c r="L792" s="41" t="s">
        <v>3</v>
      </c>
      <c r="M792" s="41" t="str">
        <f t="shared" si="12"/>
        <v>IfcVoidingFeatureTypeEnum  some  MITER</v>
      </c>
      <c r="N792" s="37" t="str">
        <f>_xlfn.CONCAT("Conceitos: ", B792)</f>
        <v>Conceitos: Vazios</v>
      </c>
      <c r="O792" s="37" t="str">
        <f>_xlfn.CONCAT(C792," ")</f>
        <v xml:space="preserve">IfcFeatureElement </v>
      </c>
      <c r="P792" s="37" t="str">
        <f>_xlfn.CONCAT(D792," ")</f>
        <v xml:space="preserve">IfcFeatureElementSubtraction </v>
      </c>
      <c r="Q792" s="65" t="str">
        <f>_xlfn.CONCAT(E792," ")</f>
        <v xml:space="preserve">IfcVoidingFeature </v>
      </c>
      <c r="R792" s="63" t="str">
        <f>_xlfn.CONCAT(F792, )</f>
        <v>IfcVoidingFeatureTypeEnum</v>
      </c>
      <c r="S792" s="63" t="str">
        <f>_xlfn.CONCAT(G792, )</f>
        <v>MITER</v>
      </c>
      <c r="T792" s="37" t="str">
        <f>_xlfn.CONCAT(SUBSTITUTE(N792, "null", " ")," ",SUBSTITUTE(O792, "null", " ")," ",SUBSTITUTE(P792, "null", " ")," ",SUBSTITUTE(Q792, "null", " ")," ", SUBSTITUTE(R792, "null", " ")," ", SUBSTITUTE(S792, "null", " "))</f>
        <v>Conceitos: Vazios IfcFeatureElement  IfcFeatureElementSubtraction  IfcVoidingFeature  IfcVoidingFeatureTypeEnum MITER</v>
      </c>
      <c r="U792" s="37" t="str">
        <f>_xlfn.CONCAT("Consultar  ",V792)</f>
        <v>Consultar  -</v>
      </c>
      <c r="V792" s="64" t="s">
        <v>27</v>
      </c>
      <c r="W792" s="64" t="s">
        <v>27</v>
      </c>
      <c r="X792" s="72" t="str">
        <f>_xlfn.CONCAT("IFC4X3ADD2-key_",A792)</f>
        <v>IFC4X3ADD2-key_823</v>
      </c>
    </row>
    <row r="793" spans="1:24" ht="7.8" customHeight="1" x14ac:dyDescent="0.15">
      <c r="A793" s="68">
        <v>824</v>
      </c>
      <c r="B793" s="69" t="s">
        <v>1307</v>
      </c>
      <c r="C793" s="69" t="s">
        <v>94</v>
      </c>
      <c r="D793" s="69" t="s">
        <v>95</v>
      </c>
      <c r="E793" s="70" t="s">
        <v>1308</v>
      </c>
      <c r="F793" s="70" t="s">
        <v>1309</v>
      </c>
      <c r="G793" s="70" t="s">
        <v>1314</v>
      </c>
      <c r="H793" s="42" t="s">
        <v>3</v>
      </c>
      <c r="I793" s="42" t="s">
        <v>3</v>
      </c>
      <c r="J793" s="41" t="s">
        <v>3</v>
      </c>
      <c r="K793" s="41" t="s">
        <v>3</v>
      </c>
      <c r="L793" s="41" t="s">
        <v>3</v>
      </c>
      <c r="M793" s="41" t="str">
        <f t="shared" si="12"/>
        <v>IfcVoidingFeatureTypeEnum  some  NOTCH</v>
      </c>
      <c r="N793" s="37" t="str">
        <f>_xlfn.CONCAT("Conceitos: ", B793)</f>
        <v>Conceitos: Vazios</v>
      </c>
      <c r="O793" s="37" t="str">
        <f>_xlfn.CONCAT(C793," ")</f>
        <v xml:space="preserve">IfcFeatureElement </v>
      </c>
      <c r="P793" s="37" t="str">
        <f>_xlfn.CONCAT(D793," ")</f>
        <v xml:space="preserve">IfcFeatureElementSubtraction </v>
      </c>
      <c r="Q793" s="65" t="str">
        <f>_xlfn.CONCAT(E793," ")</f>
        <v xml:space="preserve">IfcVoidingFeature </v>
      </c>
      <c r="R793" s="63" t="str">
        <f>_xlfn.CONCAT(F793, )</f>
        <v>IfcVoidingFeatureTypeEnum</v>
      </c>
      <c r="S793" s="63" t="str">
        <f>_xlfn.CONCAT(G793, )</f>
        <v>NOTCH</v>
      </c>
      <c r="T793" s="37" t="str">
        <f>_xlfn.CONCAT(SUBSTITUTE(N793, "null", " ")," ",SUBSTITUTE(O793, "null", " ")," ",SUBSTITUTE(P793, "null", " ")," ",SUBSTITUTE(Q793, "null", " ")," ", SUBSTITUTE(R793, "null", " ")," ", SUBSTITUTE(S793, "null", " "))</f>
        <v>Conceitos: Vazios IfcFeatureElement  IfcFeatureElementSubtraction  IfcVoidingFeature  IfcVoidingFeatureTypeEnum NOTCH</v>
      </c>
      <c r="U793" s="37" t="str">
        <f>_xlfn.CONCAT("Consultar  ",V793)</f>
        <v>Consultar  -</v>
      </c>
      <c r="V793" s="64" t="s">
        <v>27</v>
      </c>
      <c r="W793" s="64" t="s">
        <v>27</v>
      </c>
      <c r="X793" s="72" t="str">
        <f>_xlfn.CONCAT("IFC4X3ADD2-key_",A793)</f>
        <v>IFC4X3ADD2-key_824</v>
      </c>
    </row>
    <row r="794" spans="1:24" ht="7.8" customHeight="1" x14ac:dyDescent="0.15">
      <c r="A794" s="68">
        <v>825</v>
      </c>
      <c r="B794" s="69" t="s">
        <v>1315</v>
      </c>
      <c r="C794" s="69" t="s">
        <v>1316</v>
      </c>
      <c r="D794" s="69" t="s">
        <v>1317</v>
      </c>
      <c r="E794" s="70" t="s">
        <v>1318</v>
      </c>
      <c r="F794" s="70" t="s">
        <v>1319</v>
      </c>
      <c r="G794" s="70" t="s">
        <v>1320</v>
      </c>
      <c r="H794" s="42" t="s">
        <v>3</v>
      </c>
      <c r="I794" s="42" t="s">
        <v>3</v>
      </c>
      <c r="J794" s="41" t="s">
        <v>3</v>
      </c>
      <c r="K794" s="41" t="s">
        <v>3</v>
      </c>
      <c r="L794" s="41" t="s">
        <v>3</v>
      </c>
      <c r="M794" s="41" t="str">
        <f t="shared" si="12"/>
        <v>IfcBuildingSystemTypeEnum  some  FENESTRATION</v>
      </c>
      <c r="N794" s="37" t="str">
        <f>_xlfn.CONCAT("Conceitos: ", B794)</f>
        <v>Conceitos: Sistemas.Edificados</v>
      </c>
      <c r="O794" s="37" t="str">
        <f>_xlfn.CONCAT(C794," ")</f>
        <v xml:space="preserve">IfcGroup </v>
      </c>
      <c r="P794" s="37" t="str">
        <f>_xlfn.CONCAT(D794," ")</f>
        <v xml:space="preserve">IfcSystem </v>
      </c>
      <c r="Q794" s="65" t="str">
        <f>_xlfn.CONCAT(E794," ")</f>
        <v xml:space="preserve">IfcBuildingSystem </v>
      </c>
      <c r="R794" s="63" t="str">
        <f>_xlfn.CONCAT(F794, )</f>
        <v>IfcBuildingSystemTypeEnum</v>
      </c>
      <c r="S794" s="63" t="str">
        <f>_xlfn.CONCAT(G794, )</f>
        <v>FENESTRATION</v>
      </c>
      <c r="T794" s="37" t="str">
        <f>_xlfn.CONCAT(SUBSTITUTE(N794, "null", " ")," ",SUBSTITUTE(O794, "null", " ")," ",SUBSTITUTE(P794, "null", " ")," ",SUBSTITUTE(Q794, "null", " ")," ", SUBSTITUTE(R794, "null", " ")," ", SUBSTITUTE(S794, "null", " "))</f>
        <v>Conceitos: Sistemas.Edificados IfcGroup  IfcSystem  IfcBuildingSystem  IfcBuildingSystemTypeEnum FENESTRATION</v>
      </c>
      <c r="U794" s="37" t="str">
        <f>_xlfn.CONCAT("Consultar  ",V794)</f>
        <v>Consultar  -</v>
      </c>
      <c r="V794" s="64" t="s">
        <v>27</v>
      </c>
      <c r="W794" s="64" t="s">
        <v>27</v>
      </c>
      <c r="X794" s="72" t="str">
        <f>_xlfn.CONCAT("IFC4X3ADD2-key_",A794)</f>
        <v>IFC4X3ADD2-key_825</v>
      </c>
    </row>
    <row r="795" spans="1:24" ht="7.8" customHeight="1" x14ac:dyDescent="0.15">
      <c r="A795" s="68">
        <v>826</v>
      </c>
      <c r="B795" s="69" t="s">
        <v>1315</v>
      </c>
      <c r="C795" s="69" t="s">
        <v>1316</v>
      </c>
      <c r="D795" s="69" t="s">
        <v>1317</v>
      </c>
      <c r="E795" s="70" t="s">
        <v>1318</v>
      </c>
      <c r="F795" s="70" t="s">
        <v>1319</v>
      </c>
      <c r="G795" s="70" t="s">
        <v>1321</v>
      </c>
      <c r="H795" s="42" t="s">
        <v>3</v>
      </c>
      <c r="I795" s="42" t="s">
        <v>3</v>
      </c>
      <c r="J795" s="41" t="s">
        <v>3</v>
      </c>
      <c r="K795" s="41" t="s">
        <v>3</v>
      </c>
      <c r="L795" s="41" t="s">
        <v>3</v>
      </c>
      <c r="M795" s="41" t="str">
        <f t="shared" si="12"/>
        <v>IfcBuildingSystemTypeEnum  some  LOADBEARING</v>
      </c>
      <c r="N795" s="37" t="str">
        <f>_xlfn.CONCAT("Conceitos: ", B795)</f>
        <v>Conceitos: Sistemas.Edificados</v>
      </c>
      <c r="O795" s="37" t="str">
        <f>_xlfn.CONCAT(C795," ")</f>
        <v xml:space="preserve">IfcGroup </v>
      </c>
      <c r="P795" s="37" t="str">
        <f>_xlfn.CONCAT(D795," ")</f>
        <v xml:space="preserve">IfcSystem </v>
      </c>
      <c r="Q795" s="65" t="str">
        <f>_xlfn.CONCAT(E795," ")</f>
        <v xml:space="preserve">IfcBuildingSystem </v>
      </c>
      <c r="R795" s="63" t="str">
        <f>_xlfn.CONCAT(F795, )</f>
        <v>IfcBuildingSystemTypeEnum</v>
      </c>
      <c r="S795" s="63" t="str">
        <f>_xlfn.CONCAT(G795, )</f>
        <v>LOADBEARING</v>
      </c>
      <c r="T795" s="37" t="str">
        <f>_xlfn.CONCAT(SUBSTITUTE(N795, "null", " ")," ",SUBSTITUTE(O795, "null", " ")," ",SUBSTITUTE(P795, "null", " ")," ",SUBSTITUTE(Q795, "null", " ")," ", SUBSTITUTE(R795, "null", " ")," ", SUBSTITUTE(S795, "null", " "))</f>
        <v>Conceitos: Sistemas.Edificados IfcGroup  IfcSystem  IfcBuildingSystem  IfcBuildingSystemTypeEnum LOADBEARING</v>
      </c>
      <c r="U795" s="37" t="str">
        <f>_xlfn.CONCAT("Consultar  ",V795)</f>
        <v>Consultar  -</v>
      </c>
      <c r="V795" s="64" t="s">
        <v>27</v>
      </c>
      <c r="W795" s="64" t="s">
        <v>27</v>
      </c>
      <c r="X795" s="72" t="str">
        <f>_xlfn.CONCAT("IFC4X3ADD2-key_",A795)</f>
        <v>IFC4X3ADD2-key_826</v>
      </c>
    </row>
    <row r="796" spans="1:24" ht="7.8" customHeight="1" x14ac:dyDescent="0.15">
      <c r="A796" s="68">
        <v>827</v>
      </c>
      <c r="B796" s="69" t="s">
        <v>1315</v>
      </c>
      <c r="C796" s="69" t="s">
        <v>1316</v>
      </c>
      <c r="D796" s="69" t="s">
        <v>1317</v>
      </c>
      <c r="E796" s="70" t="s">
        <v>1318</v>
      </c>
      <c r="F796" s="70" t="s">
        <v>1319</v>
      </c>
      <c r="G796" s="70" t="s">
        <v>1322</v>
      </c>
      <c r="H796" s="42" t="s">
        <v>3</v>
      </c>
      <c r="I796" s="42" t="s">
        <v>3</v>
      </c>
      <c r="J796" s="41" t="s">
        <v>3</v>
      </c>
      <c r="K796" s="41" t="s">
        <v>3</v>
      </c>
      <c r="L796" s="41" t="s">
        <v>3</v>
      </c>
      <c r="M796" s="41" t="str">
        <f t="shared" si="12"/>
        <v>IfcBuildingSystemTypeEnum  some  OUTERSHELL</v>
      </c>
      <c r="N796" s="37" t="str">
        <f>_xlfn.CONCAT("Conceitos: ", B796)</f>
        <v>Conceitos: Sistemas.Edificados</v>
      </c>
      <c r="O796" s="37" t="str">
        <f>_xlfn.CONCAT(C796," ")</f>
        <v xml:space="preserve">IfcGroup </v>
      </c>
      <c r="P796" s="37" t="str">
        <f>_xlfn.CONCAT(D796," ")</f>
        <v xml:space="preserve">IfcSystem </v>
      </c>
      <c r="Q796" s="65" t="str">
        <f>_xlfn.CONCAT(E796," ")</f>
        <v xml:space="preserve">IfcBuildingSystem </v>
      </c>
      <c r="R796" s="63" t="str">
        <f>_xlfn.CONCAT(F796, )</f>
        <v>IfcBuildingSystemTypeEnum</v>
      </c>
      <c r="S796" s="63" t="str">
        <f>_xlfn.CONCAT(G796, )</f>
        <v>OUTERSHELL</v>
      </c>
      <c r="T796" s="37" t="str">
        <f>_xlfn.CONCAT(SUBSTITUTE(N796, "null", " ")," ",SUBSTITUTE(O796, "null", " ")," ",SUBSTITUTE(P796, "null", " ")," ",SUBSTITUTE(Q796, "null", " ")," ", SUBSTITUTE(R796, "null", " ")," ", SUBSTITUTE(S796, "null", " "))</f>
        <v>Conceitos: Sistemas.Edificados IfcGroup  IfcSystem  IfcBuildingSystem  IfcBuildingSystemTypeEnum OUTERSHELL</v>
      </c>
      <c r="U796" s="37" t="str">
        <f>_xlfn.CONCAT("Consultar  ",V796)</f>
        <v>Consultar  -</v>
      </c>
      <c r="V796" s="64" t="s">
        <v>27</v>
      </c>
      <c r="W796" s="64" t="s">
        <v>27</v>
      </c>
      <c r="X796" s="72" t="str">
        <f>_xlfn.CONCAT("IFC4X3ADD2-key_",A796)</f>
        <v>IFC4X3ADD2-key_827</v>
      </c>
    </row>
    <row r="797" spans="1:24" ht="7.8" customHeight="1" x14ac:dyDescent="0.15">
      <c r="A797" s="68">
        <v>828</v>
      </c>
      <c r="B797" s="69" t="s">
        <v>1315</v>
      </c>
      <c r="C797" s="69" t="s">
        <v>1316</v>
      </c>
      <c r="D797" s="69" t="s">
        <v>1317</v>
      </c>
      <c r="E797" s="70" t="s">
        <v>1318</v>
      </c>
      <c r="F797" s="70" t="s">
        <v>1319</v>
      </c>
      <c r="G797" s="70" t="s">
        <v>1323</v>
      </c>
      <c r="H797" s="42" t="s">
        <v>3</v>
      </c>
      <c r="I797" s="42" t="s">
        <v>3</v>
      </c>
      <c r="J797" s="41" t="s">
        <v>3</v>
      </c>
      <c r="K797" s="41" t="s">
        <v>3</v>
      </c>
      <c r="L797" s="41" t="s">
        <v>3</v>
      </c>
      <c r="M797" s="41" t="str">
        <f t="shared" si="12"/>
        <v>IfcBuildingSystemTypeEnum  some  SHADING</v>
      </c>
      <c r="N797" s="37" t="str">
        <f>_xlfn.CONCAT("Conceitos: ", B797)</f>
        <v>Conceitos: Sistemas.Edificados</v>
      </c>
      <c r="O797" s="37" t="str">
        <f>_xlfn.CONCAT(C797," ")</f>
        <v xml:space="preserve">IfcGroup </v>
      </c>
      <c r="P797" s="37" t="str">
        <f>_xlfn.CONCAT(D797," ")</f>
        <v xml:space="preserve">IfcSystem </v>
      </c>
      <c r="Q797" s="65" t="str">
        <f>_xlfn.CONCAT(E797," ")</f>
        <v xml:space="preserve">IfcBuildingSystem </v>
      </c>
      <c r="R797" s="63" t="str">
        <f>_xlfn.CONCAT(F797, )</f>
        <v>IfcBuildingSystemTypeEnum</v>
      </c>
      <c r="S797" s="63" t="str">
        <f>_xlfn.CONCAT(G797, )</f>
        <v>SHADING</v>
      </c>
      <c r="T797" s="37" t="str">
        <f>_xlfn.CONCAT(SUBSTITUTE(N797, "null", " ")," ",SUBSTITUTE(O797, "null", " ")," ",SUBSTITUTE(P797, "null", " ")," ",SUBSTITUTE(Q797, "null", " ")," ", SUBSTITUTE(R797, "null", " ")," ", SUBSTITUTE(S797, "null", " "))</f>
        <v>Conceitos: Sistemas.Edificados IfcGroup  IfcSystem  IfcBuildingSystem  IfcBuildingSystemTypeEnum SHADING</v>
      </c>
      <c r="U797" s="37" t="str">
        <f>_xlfn.CONCAT("Consultar  ",V797)</f>
        <v>Consultar  -</v>
      </c>
      <c r="V797" s="64" t="s">
        <v>27</v>
      </c>
      <c r="W797" s="64" t="s">
        <v>27</v>
      </c>
      <c r="X797" s="72" t="str">
        <f>_xlfn.CONCAT("IFC4X3ADD2-key_",A797)</f>
        <v>IFC4X3ADD2-key_828</v>
      </c>
    </row>
    <row r="798" spans="1:24" ht="7.8" customHeight="1" x14ac:dyDescent="0.15">
      <c r="A798" s="68">
        <v>829</v>
      </c>
      <c r="B798" s="69" t="s">
        <v>1324</v>
      </c>
      <c r="C798" s="69" t="s">
        <v>1316</v>
      </c>
      <c r="D798" s="69" t="s">
        <v>1317</v>
      </c>
      <c r="E798" s="70" t="s">
        <v>1325</v>
      </c>
      <c r="F798" s="70" t="s">
        <v>1326</v>
      </c>
      <c r="G798" s="70" t="s">
        <v>1327</v>
      </c>
      <c r="H798" s="42" t="s">
        <v>3</v>
      </c>
      <c r="I798" s="42" t="s">
        <v>3</v>
      </c>
      <c r="J798" s="41" t="s">
        <v>3</v>
      </c>
      <c r="K798" s="41" t="s">
        <v>3</v>
      </c>
      <c r="L798" s="41" t="s">
        <v>3</v>
      </c>
      <c r="M798" s="41" t="str">
        <f t="shared" si="12"/>
        <v>IfcBuiltSystemTypeEnum  some  EROSIONPREVENTION</v>
      </c>
      <c r="N798" s="37" t="str">
        <f>_xlfn.CONCAT("Conceitos: ", B798)</f>
        <v>Conceitos: Sistemas.de.Construção</v>
      </c>
      <c r="O798" s="37" t="str">
        <f>_xlfn.CONCAT(C798," ")</f>
        <v xml:space="preserve">IfcGroup </v>
      </c>
      <c r="P798" s="37" t="str">
        <f>_xlfn.CONCAT(D798," ")</f>
        <v xml:space="preserve">IfcSystem </v>
      </c>
      <c r="Q798" s="65" t="str">
        <f>_xlfn.CONCAT(E798," ")</f>
        <v xml:space="preserve">IfcBuiltSystem </v>
      </c>
      <c r="R798" s="63" t="str">
        <f>_xlfn.CONCAT(F798, )</f>
        <v>IfcBuiltSystemTypeEnum</v>
      </c>
      <c r="S798" s="63" t="str">
        <f>_xlfn.CONCAT(G798, )</f>
        <v>EROSIONPREVENTION</v>
      </c>
      <c r="T798" s="37" t="str">
        <f>_xlfn.CONCAT(SUBSTITUTE(N798, "null", " ")," ",SUBSTITUTE(O798, "null", " ")," ",SUBSTITUTE(P798, "null", " ")," ",SUBSTITUTE(Q798, "null", " ")," ", SUBSTITUTE(R798, "null", " ")," ", SUBSTITUTE(S798, "null", " "))</f>
        <v>Conceitos: Sistemas.de.Construção IfcGroup  IfcSystem  IfcBuiltSystem  IfcBuiltSystemTypeEnum EROSIONPREVENTION</v>
      </c>
      <c r="U798" s="37" t="str">
        <f>_xlfn.CONCAT("Consultar  ",V798)</f>
        <v>Consultar  -</v>
      </c>
      <c r="V798" s="64" t="s">
        <v>27</v>
      </c>
      <c r="W798" s="64" t="s">
        <v>27</v>
      </c>
      <c r="X798" s="72" t="str">
        <f>_xlfn.CONCAT("IFC4X3ADD2-key_",A798)</f>
        <v>IFC4X3ADD2-key_829</v>
      </c>
    </row>
    <row r="799" spans="1:24" ht="7.8" customHeight="1" x14ac:dyDescent="0.15">
      <c r="A799" s="68">
        <v>830</v>
      </c>
      <c r="B799" s="69" t="s">
        <v>1324</v>
      </c>
      <c r="C799" s="69" t="s">
        <v>1316</v>
      </c>
      <c r="D799" s="69" t="s">
        <v>1317</v>
      </c>
      <c r="E799" s="70" t="s">
        <v>1325</v>
      </c>
      <c r="F799" s="70" t="s">
        <v>1326</v>
      </c>
      <c r="G799" s="70" t="s">
        <v>1328</v>
      </c>
      <c r="H799" s="42" t="s">
        <v>3</v>
      </c>
      <c r="I799" s="42" t="s">
        <v>3</v>
      </c>
      <c r="J799" s="41" t="s">
        <v>3</v>
      </c>
      <c r="K799" s="41" t="s">
        <v>3</v>
      </c>
      <c r="L799" s="41" t="s">
        <v>3</v>
      </c>
      <c r="M799" s="41" t="str">
        <f t="shared" si="12"/>
        <v>IfcBuiltSystemTypeEnum  some  MOORING</v>
      </c>
      <c r="N799" s="37" t="str">
        <f>_xlfn.CONCAT("Conceitos: ", B799)</f>
        <v>Conceitos: Sistemas.de.Construção</v>
      </c>
      <c r="O799" s="37" t="str">
        <f>_xlfn.CONCAT(C799," ")</f>
        <v xml:space="preserve">IfcGroup </v>
      </c>
      <c r="P799" s="37" t="str">
        <f>_xlfn.CONCAT(D799," ")</f>
        <v xml:space="preserve">IfcSystem </v>
      </c>
      <c r="Q799" s="65" t="str">
        <f>_xlfn.CONCAT(E799," ")</f>
        <v xml:space="preserve">IfcBuiltSystem </v>
      </c>
      <c r="R799" s="63" t="str">
        <f>_xlfn.CONCAT(F799, )</f>
        <v>IfcBuiltSystemTypeEnum</v>
      </c>
      <c r="S799" s="63" t="str">
        <f>_xlfn.CONCAT(G799, )</f>
        <v>MOORING</v>
      </c>
      <c r="T799" s="37" t="str">
        <f>_xlfn.CONCAT(SUBSTITUTE(N799, "null", " ")," ",SUBSTITUTE(O799, "null", " ")," ",SUBSTITUTE(P799, "null", " ")," ",SUBSTITUTE(Q799, "null", " ")," ", SUBSTITUTE(R799, "null", " ")," ", SUBSTITUTE(S799, "null", " "))</f>
        <v>Conceitos: Sistemas.de.Construção IfcGroup  IfcSystem  IfcBuiltSystem  IfcBuiltSystemTypeEnum MOORING</v>
      </c>
      <c r="U799" s="37" t="str">
        <f>_xlfn.CONCAT("Consultar  ",V799)</f>
        <v>Consultar  -</v>
      </c>
      <c r="V799" s="64" t="s">
        <v>27</v>
      </c>
      <c r="W799" s="64" t="s">
        <v>27</v>
      </c>
      <c r="X799" s="72" t="str">
        <f>_xlfn.CONCAT("IFC4X3ADD2-key_",A799)</f>
        <v>IFC4X3ADD2-key_830</v>
      </c>
    </row>
    <row r="800" spans="1:24" ht="7.8" customHeight="1" x14ac:dyDescent="0.15">
      <c r="A800" s="68">
        <v>831</v>
      </c>
      <c r="B800" s="69" t="s">
        <v>1324</v>
      </c>
      <c r="C800" s="69" t="s">
        <v>1316</v>
      </c>
      <c r="D800" s="69" t="s">
        <v>1317</v>
      </c>
      <c r="E800" s="70" t="s">
        <v>1325</v>
      </c>
      <c r="F800" s="70" t="s">
        <v>1326</v>
      </c>
      <c r="G800" s="70" t="s">
        <v>1329</v>
      </c>
      <c r="H800" s="42" t="s">
        <v>3</v>
      </c>
      <c r="I800" s="42" t="s">
        <v>3</v>
      </c>
      <c r="J800" s="41" t="s">
        <v>3</v>
      </c>
      <c r="K800" s="41" t="s">
        <v>3</v>
      </c>
      <c r="L800" s="41" t="s">
        <v>3</v>
      </c>
      <c r="M800" s="41" t="str">
        <f t="shared" si="12"/>
        <v>IfcBuiltSystemTypeEnum  some  PRESTRESSING</v>
      </c>
      <c r="N800" s="37" t="str">
        <f>_xlfn.CONCAT("Conceitos: ", B800)</f>
        <v>Conceitos: Sistemas.de.Construção</v>
      </c>
      <c r="O800" s="37" t="str">
        <f>_xlfn.CONCAT(C800," ")</f>
        <v xml:space="preserve">IfcGroup </v>
      </c>
      <c r="P800" s="37" t="str">
        <f>_xlfn.CONCAT(D800," ")</f>
        <v xml:space="preserve">IfcSystem </v>
      </c>
      <c r="Q800" s="65" t="str">
        <f>_xlfn.CONCAT(E800," ")</f>
        <v xml:space="preserve">IfcBuiltSystem </v>
      </c>
      <c r="R800" s="63" t="str">
        <f>_xlfn.CONCAT(F800, )</f>
        <v>IfcBuiltSystemTypeEnum</v>
      </c>
      <c r="S800" s="63" t="str">
        <f>_xlfn.CONCAT(G800, )</f>
        <v>PRESTRESSING</v>
      </c>
      <c r="T800" s="37" t="str">
        <f>_xlfn.CONCAT(SUBSTITUTE(N800, "null", " ")," ",SUBSTITUTE(O800, "null", " ")," ",SUBSTITUTE(P800, "null", " ")," ",SUBSTITUTE(Q800, "null", " ")," ", SUBSTITUTE(R800, "null", " ")," ", SUBSTITUTE(S800, "null", " "))</f>
        <v>Conceitos: Sistemas.de.Construção IfcGroup  IfcSystem  IfcBuiltSystem  IfcBuiltSystemTypeEnum PRESTRESSING</v>
      </c>
      <c r="U800" s="37" t="str">
        <f>_xlfn.CONCAT("Consultar  ",V800)</f>
        <v>Consultar  -</v>
      </c>
      <c r="V800" s="64" t="s">
        <v>27</v>
      </c>
      <c r="W800" s="64" t="s">
        <v>27</v>
      </c>
      <c r="X800" s="72" t="str">
        <f>_xlfn.CONCAT("IFC4X3ADD2-key_",A800)</f>
        <v>IFC4X3ADD2-key_831</v>
      </c>
    </row>
    <row r="801" spans="1:24" ht="7.8" customHeight="1" x14ac:dyDescent="0.15">
      <c r="A801" s="68">
        <v>832</v>
      </c>
      <c r="B801" s="69" t="s">
        <v>1324</v>
      </c>
      <c r="C801" s="69" t="s">
        <v>1316</v>
      </c>
      <c r="D801" s="69" t="s">
        <v>1317</v>
      </c>
      <c r="E801" s="70" t="s">
        <v>1325</v>
      </c>
      <c r="F801" s="70" t="s">
        <v>1326</v>
      </c>
      <c r="G801" s="70" t="s">
        <v>1330</v>
      </c>
      <c r="H801" s="42" t="s">
        <v>3</v>
      </c>
      <c r="I801" s="42" t="s">
        <v>3</v>
      </c>
      <c r="J801" s="41" t="s">
        <v>3</v>
      </c>
      <c r="K801" s="41" t="s">
        <v>3</v>
      </c>
      <c r="L801" s="41" t="s">
        <v>3</v>
      </c>
      <c r="M801" s="41" t="str">
        <f t="shared" si="12"/>
        <v>IfcBuiltSystemTypeEnum  some  RAILWAYLINE</v>
      </c>
      <c r="N801" s="37" t="str">
        <f>_xlfn.CONCAT("Conceitos: ", B801)</f>
        <v>Conceitos: Sistemas.de.Construção</v>
      </c>
      <c r="O801" s="37" t="str">
        <f>_xlfn.CONCAT(C801," ")</f>
        <v xml:space="preserve">IfcGroup </v>
      </c>
      <c r="P801" s="37" t="str">
        <f>_xlfn.CONCAT(D801," ")</f>
        <v xml:space="preserve">IfcSystem </v>
      </c>
      <c r="Q801" s="65" t="str">
        <f>_xlfn.CONCAT(E801," ")</f>
        <v xml:space="preserve">IfcBuiltSystem </v>
      </c>
      <c r="R801" s="63" t="str">
        <f>_xlfn.CONCAT(F801, )</f>
        <v>IfcBuiltSystemTypeEnum</v>
      </c>
      <c r="S801" s="63" t="str">
        <f>_xlfn.CONCAT(G801, )</f>
        <v>RAILWAYLINE</v>
      </c>
      <c r="T801" s="37" t="str">
        <f>_xlfn.CONCAT(SUBSTITUTE(N801, "null", " ")," ",SUBSTITUTE(O801, "null", " ")," ",SUBSTITUTE(P801, "null", " ")," ",SUBSTITUTE(Q801, "null", " ")," ", SUBSTITUTE(R801, "null", " ")," ", SUBSTITUTE(S801, "null", " "))</f>
        <v>Conceitos: Sistemas.de.Construção IfcGroup  IfcSystem  IfcBuiltSystem  IfcBuiltSystemTypeEnum RAILWAYLINE</v>
      </c>
      <c r="U801" s="37" t="str">
        <f>_xlfn.CONCAT("Consultar  ",V801)</f>
        <v>Consultar  -</v>
      </c>
      <c r="V801" s="64" t="s">
        <v>27</v>
      </c>
      <c r="W801" s="64" t="s">
        <v>27</v>
      </c>
      <c r="X801" s="72" t="str">
        <f>_xlfn.CONCAT("IFC4X3ADD2-key_",A801)</f>
        <v>IFC4X3ADD2-key_832</v>
      </c>
    </row>
    <row r="802" spans="1:24" ht="7.8" customHeight="1" x14ac:dyDescent="0.15">
      <c r="A802" s="68">
        <v>833</v>
      </c>
      <c r="B802" s="69" t="s">
        <v>1324</v>
      </c>
      <c r="C802" s="69" t="s">
        <v>1316</v>
      </c>
      <c r="D802" s="69" t="s">
        <v>1317</v>
      </c>
      <c r="E802" s="70" t="s">
        <v>1325</v>
      </c>
      <c r="F802" s="70" t="s">
        <v>1326</v>
      </c>
      <c r="G802" s="70" t="s">
        <v>1331</v>
      </c>
      <c r="H802" s="42" t="s">
        <v>3</v>
      </c>
      <c r="I802" s="42" t="s">
        <v>3</v>
      </c>
      <c r="J802" s="41" t="s">
        <v>3</v>
      </c>
      <c r="K802" s="41" t="s">
        <v>3</v>
      </c>
      <c r="L802" s="41" t="s">
        <v>3</v>
      </c>
      <c r="M802" s="41" t="str">
        <f t="shared" si="12"/>
        <v>IfcBuiltSystemTypeEnum  some  RAILWAYTRACK</v>
      </c>
      <c r="N802" s="37" t="str">
        <f>_xlfn.CONCAT("Conceitos: ", B802)</f>
        <v>Conceitos: Sistemas.de.Construção</v>
      </c>
      <c r="O802" s="37" t="str">
        <f>_xlfn.CONCAT(C802," ")</f>
        <v xml:space="preserve">IfcGroup </v>
      </c>
      <c r="P802" s="37" t="str">
        <f>_xlfn.CONCAT(D802," ")</f>
        <v xml:space="preserve">IfcSystem </v>
      </c>
      <c r="Q802" s="65" t="str">
        <f>_xlfn.CONCAT(E802," ")</f>
        <v xml:space="preserve">IfcBuiltSystem </v>
      </c>
      <c r="R802" s="63" t="str">
        <f>_xlfn.CONCAT(F802, )</f>
        <v>IfcBuiltSystemTypeEnum</v>
      </c>
      <c r="S802" s="63" t="str">
        <f>_xlfn.CONCAT(G802, )</f>
        <v>RAILWAYTRACK</v>
      </c>
      <c r="T802" s="37" t="str">
        <f>_xlfn.CONCAT(SUBSTITUTE(N802, "null", " ")," ",SUBSTITUTE(O802, "null", " ")," ",SUBSTITUTE(P802, "null", " ")," ",SUBSTITUTE(Q802, "null", " ")," ", SUBSTITUTE(R802, "null", " ")," ", SUBSTITUTE(S802, "null", " "))</f>
        <v>Conceitos: Sistemas.de.Construção IfcGroup  IfcSystem  IfcBuiltSystem  IfcBuiltSystemTypeEnum RAILWAYTRACK</v>
      </c>
      <c r="U802" s="37" t="str">
        <f>_xlfn.CONCAT("Consultar  ",V802)</f>
        <v>Consultar  -</v>
      </c>
      <c r="V802" s="64" t="s">
        <v>27</v>
      </c>
      <c r="W802" s="64" t="s">
        <v>27</v>
      </c>
      <c r="X802" s="72" t="str">
        <f>_xlfn.CONCAT("IFC4X3ADD2-key_",A802)</f>
        <v>IFC4X3ADD2-key_833</v>
      </c>
    </row>
    <row r="803" spans="1:24" ht="7.8" customHeight="1" x14ac:dyDescent="0.15">
      <c r="A803" s="68">
        <v>834</v>
      </c>
      <c r="B803" s="69" t="s">
        <v>1324</v>
      </c>
      <c r="C803" s="69" t="s">
        <v>1316</v>
      </c>
      <c r="D803" s="69" t="s">
        <v>1317</v>
      </c>
      <c r="E803" s="70" t="s">
        <v>1325</v>
      </c>
      <c r="F803" s="70" t="s">
        <v>1326</v>
      </c>
      <c r="G803" s="70" t="s">
        <v>1332</v>
      </c>
      <c r="H803" s="42" t="s">
        <v>3</v>
      </c>
      <c r="I803" s="42" t="s">
        <v>3</v>
      </c>
      <c r="J803" s="41" t="s">
        <v>3</v>
      </c>
      <c r="K803" s="41" t="s">
        <v>3</v>
      </c>
      <c r="L803" s="41" t="s">
        <v>3</v>
      </c>
      <c r="M803" s="41" t="str">
        <f t="shared" si="12"/>
        <v>IfcBuiltSystemTypeEnum  some  REINFORCING</v>
      </c>
      <c r="N803" s="37" t="str">
        <f>_xlfn.CONCAT("Conceitos: ", B803)</f>
        <v>Conceitos: Sistemas.de.Construção</v>
      </c>
      <c r="O803" s="37" t="str">
        <f>_xlfn.CONCAT(C803," ")</f>
        <v xml:space="preserve">IfcGroup </v>
      </c>
      <c r="P803" s="37" t="str">
        <f>_xlfn.CONCAT(D803," ")</f>
        <v xml:space="preserve">IfcSystem </v>
      </c>
      <c r="Q803" s="65" t="str">
        <f>_xlfn.CONCAT(E803," ")</f>
        <v xml:space="preserve">IfcBuiltSystem </v>
      </c>
      <c r="R803" s="63" t="str">
        <f>_xlfn.CONCAT(F803, )</f>
        <v>IfcBuiltSystemTypeEnum</v>
      </c>
      <c r="S803" s="63" t="str">
        <f>_xlfn.CONCAT(G803, )</f>
        <v>REINFORCING</v>
      </c>
      <c r="T803" s="37" t="str">
        <f>_xlfn.CONCAT(SUBSTITUTE(N803, "null", " ")," ",SUBSTITUTE(O803, "null", " ")," ",SUBSTITUTE(P803, "null", " ")," ",SUBSTITUTE(Q803, "null", " ")," ", SUBSTITUTE(R803, "null", " ")," ", SUBSTITUTE(S803, "null", " "))</f>
        <v>Conceitos: Sistemas.de.Construção IfcGroup  IfcSystem  IfcBuiltSystem  IfcBuiltSystemTypeEnum REINFORCING</v>
      </c>
      <c r="U803" s="37" t="str">
        <f>_xlfn.CONCAT("Consultar  ",V803)</f>
        <v>Consultar  -</v>
      </c>
      <c r="V803" s="64" t="s">
        <v>27</v>
      </c>
      <c r="W803" s="64" t="s">
        <v>27</v>
      </c>
      <c r="X803" s="72" t="str">
        <f>_xlfn.CONCAT("IFC4X3ADD2-key_",A803)</f>
        <v>IFC4X3ADD2-key_834</v>
      </c>
    </row>
    <row r="804" spans="1:24" ht="7.8" customHeight="1" x14ac:dyDescent="0.15">
      <c r="A804" s="68">
        <v>835</v>
      </c>
      <c r="B804" s="69" t="s">
        <v>1324</v>
      </c>
      <c r="C804" s="69" t="s">
        <v>1316</v>
      </c>
      <c r="D804" s="69" t="s">
        <v>1317</v>
      </c>
      <c r="E804" s="70" t="s">
        <v>1325</v>
      </c>
      <c r="F804" s="70" t="s">
        <v>1326</v>
      </c>
      <c r="G804" s="70" t="s">
        <v>1333</v>
      </c>
      <c r="H804" s="42" t="s">
        <v>3</v>
      </c>
      <c r="I804" s="42" t="s">
        <v>3</v>
      </c>
      <c r="J804" s="41" t="s">
        <v>3</v>
      </c>
      <c r="K804" s="41" t="s">
        <v>3</v>
      </c>
      <c r="L804" s="41" t="s">
        <v>3</v>
      </c>
      <c r="M804" s="41" t="str">
        <f t="shared" si="12"/>
        <v>IfcBuiltSystemTypeEnum  some  TRACKCIRCUIT</v>
      </c>
      <c r="N804" s="37" t="str">
        <f>_xlfn.CONCAT("Conceitos: ", B804)</f>
        <v>Conceitos: Sistemas.de.Construção</v>
      </c>
      <c r="O804" s="37" t="str">
        <f>_xlfn.CONCAT(C804," ")</f>
        <v xml:space="preserve">IfcGroup </v>
      </c>
      <c r="P804" s="37" t="str">
        <f>_xlfn.CONCAT(D804," ")</f>
        <v xml:space="preserve">IfcSystem </v>
      </c>
      <c r="Q804" s="65" t="str">
        <f>_xlfn.CONCAT(E804," ")</f>
        <v xml:space="preserve">IfcBuiltSystem </v>
      </c>
      <c r="R804" s="63" t="str">
        <f>_xlfn.CONCAT(F804, )</f>
        <v>IfcBuiltSystemTypeEnum</v>
      </c>
      <c r="S804" s="63" t="str">
        <f>_xlfn.CONCAT(G804, )</f>
        <v>TRACKCIRCUIT</v>
      </c>
      <c r="T804" s="37" t="str">
        <f>_xlfn.CONCAT(SUBSTITUTE(N804, "null", " ")," ",SUBSTITUTE(O804, "null", " ")," ",SUBSTITUTE(P804, "null", " ")," ",SUBSTITUTE(Q804, "null", " ")," ", SUBSTITUTE(R804, "null", " ")," ", SUBSTITUTE(S804, "null", " "))</f>
        <v>Conceitos: Sistemas.de.Construção IfcGroup  IfcSystem  IfcBuiltSystem  IfcBuiltSystemTypeEnum TRACKCIRCUIT</v>
      </c>
      <c r="U804" s="37" t="str">
        <f>_xlfn.CONCAT("Consultar  ",V804)</f>
        <v>Consultar  -</v>
      </c>
      <c r="V804" s="64" t="s">
        <v>27</v>
      </c>
      <c r="W804" s="64" t="s">
        <v>27</v>
      </c>
      <c r="X804" s="72" t="str">
        <f>_xlfn.CONCAT("IFC4X3ADD2-key_",A804)</f>
        <v>IFC4X3ADD2-key_835</v>
      </c>
    </row>
    <row r="805" spans="1:24" ht="7.8" customHeight="1" x14ac:dyDescent="0.15">
      <c r="A805" s="68">
        <v>836</v>
      </c>
      <c r="B805" s="69" t="s">
        <v>1334</v>
      </c>
      <c r="C805" s="69" t="s">
        <v>1316</v>
      </c>
      <c r="D805" s="69" t="s">
        <v>1317</v>
      </c>
      <c r="E805" s="70" t="s">
        <v>1335</v>
      </c>
      <c r="F805" s="70" t="s">
        <v>1336</v>
      </c>
      <c r="G805" s="70" t="s">
        <v>1337</v>
      </c>
      <c r="H805" s="42" t="s">
        <v>3</v>
      </c>
      <c r="I805" s="42" t="s">
        <v>3</v>
      </c>
      <c r="J805" s="41" t="s">
        <v>3</v>
      </c>
      <c r="K805" s="41" t="s">
        <v>3</v>
      </c>
      <c r="L805" s="41" t="s">
        <v>3</v>
      </c>
      <c r="M805" s="41" t="str">
        <f t="shared" si="12"/>
        <v>IfcDistributionSystemEnum  some  AIRCONDITIONING</v>
      </c>
      <c r="N805" s="37" t="str">
        <f>_xlfn.CONCAT("Conceitos: ", B805)</f>
        <v>Conceitos: Sistemas.de.Distribuição</v>
      </c>
      <c r="O805" s="37" t="str">
        <f>_xlfn.CONCAT(C805," ")</f>
        <v xml:space="preserve">IfcGroup </v>
      </c>
      <c r="P805" s="37" t="str">
        <f>_xlfn.CONCAT(D805," ")</f>
        <v xml:space="preserve">IfcSystem </v>
      </c>
      <c r="Q805" s="65" t="str">
        <f>_xlfn.CONCAT(E805," ")</f>
        <v xml:space="preserve">IfcDistributionSystem </v>
      </c>
      <c r="R805" s="63" t="str">
        <f>_xlfn.CONCAT(F805, )</f>
        <v>IfcDistributionSystemEnum</v>
      </c>
      <c r="S805" s="63" t="str">
        <f>_xlfn.CONCAT(G805, )</f>
        <v>AIRCONDITIONING</v>
      </c>
      <c r="T805" s="37" t="str">
        <f>_xlfn.CONCAT(SUBSTITUTE(N805, "null", " ")," ",SUBSTITUTE(O805, "null", " ")," ",SUBSTITUTE(P805, "null", " ")," ",SUBSTITUTE(Q805, "null", " ")," ", SUBSTITUTE(R805, "null", " ")," ", SUBSTITUTE(S805, "null", " "))</f>
        <v>Conceitos: Sistemas.de.Distribuição IfcGroup  IfcSystem  IfcDistributionSystem  IfcDistributionSystemEnum AIRCONDITIONING</v>
      </c>
      <c r="U805" s="37" t="str">
        <f>_xlfn.CONCAT("Consultar  ",V805)</f>
        <v>Consultar  -</v>
      </c>
      <c r="V805" s="64" t="s">
        <v>27</v>
      </c>
      <c r="W805" s="64" t="s">
        <v>27</v>
      </c>
      <c r="X805" s="72" t="str">
        <f>_xlfn.CONCAT("IFC4X3ADD2-key_",A805)</f>
        <v>IFC4X3ADD2-key_836</v>
      </c>
    </row>
    <row r="806" spans="1:24" ht="7.8" customHeight="1" x14ac:dyDescent="0.15">
      <c r="A806" s="68">
        <v>837</v>
      </c>
      <c r="B806" s="69" t="s">
        <v>1334</v>
      </c>
      <c r="C806" s="69" t="s">
        <v>1316</v>
      </c>
      <c r="D806" s="69" t="s">
        <v>1317</v>
      </c>
      <c r="E806" s="70" t="s">
        <v>1335</v>
      </c>
      <c r="F806" s="70" t="s">
        <v>1336</v>
      </c>
      <c r="G806" s="70" t="s">
        <v>1338</v>
      </c>
      <c r="H806" s="42" t="s">
        <v>3</v>
      </c>
      <c r="I806" s="42" t="s">
        <v>3</v>
      </c>
      <c r="J806" s="41" t="s">
        <v>3</v>
      </c>
      <c r="K806" s="41" t="s">
        <v>3</v>
      </c>
      <c r="L806" s="41" t="s">
        <v>3</v>
      </c>
      <c r="M806" s="41" t="str">
        <f t="shared" si="12"/>
        <v>IfcDistributionSystemEnum  some  AUDIOVISUAL</v>
      </c>
      <c r="N806" s="37" t="str">
        <f>_xlfn.CONCAT("Conceitos: ", B806)</f>
        <v>Conceitos: Sistemas.de.Distribuição</v>
      </c>
      <c r="O806" s="37" t="str">
        <f>_xlfn.CONCAT(C806," ")</f>
        <v xml:space="preserve">IfcGroup </v>
      </c>
      <c r="P806" s="37" t="str">
        <f>_xlfn.CONCAT(D806," ")</f>
        <v xml:space="preserve">IfcSystem </v>
      </c>
      <c r="Q806" s="65" t="str">
        <f>_xlfn.CONCAT(E806," ")</f>
        <v xml:space="preserve">IfcDistributionSystem </v>
      </c>
      <c r="R806" s="63" t="str">
        <f>_xlfn.CONCAT(F806, )</f>
        <v>IfcDistributionSystemEnum</v>
      </c>
      <c r="S806" s="63" t="str">
        <f>_xlfn.CONCAT(G806, )</f>
        <v>AUDIOVISUAL</v>
      </c>
      <c r="T806" s="37" t="str">
        <f>_xlfn.CONCAT(SUBSTITUTE(N806, "null", " ")," ",SUBSTITUTE(O806, "null", " ")," ",SUBSTITUTE(P806, "null", " ")," ",SUBSTITUTE(Q806, "null", " ")," ", SUBSTITUTE(R806, "null", " ")," ", SUBSTITUTE(S806, "null", " "))</f>
        <v>Conceitos: Sistemas.de.Distribuição IfcGroup  IfcSystem  IfcDistributionSystem  IfcDistributionSystemEnum AUDIOVISUAL</v>
      </c>
      <c r="U806" s="37" t="str">
        <f>_xlfn.CONCAT("Consultar  ",V806)</f>
        <v>Consultar  -</v>
      </c>
      <c r="V806" s="64" t="s">
        <v>27</v>
      </c>
      <c r="W806" s="64" t="s">
        <v>27</v>
      </c>
      <c r="X806" s="72" t="str">
        <f>_xlfn.CONCAT("IFC4X3ADD2-key_",A806)</f>
        <v>IFC4X3ADD2-key_837</v>
      </c>
    </row>
    <row r="807" spans="1:24" ht="7.8" customHeight="1" x14ac:dyDescent="0.15">
      <c r="A807" s="68">
        <v>838</v>
      </c>
      <c r="B807" s="69" t="s">
        <v>1334</v>
      </c>
      <c r="C807" s="69" t="s">
        <v>1316</v>
      </c>
      <c r="D807" s="69" t="s">
        <v>1317</v>
      </c>
      <c r="E807" s="70" t="s">
        <v>1335</v>
      </c>
      <c r="F807" s="70" t="s">
        <v>1336</v>
      </c>
      <c r="G807" s="70" t="s">
        <v>1339</v>
      </c>
      <c r="H807" s="42" t="s">
        <v>3</v>
      </c>
      <c r="I807" s="42" t="s">
        <v>3</v>
      </c>
      <c r="J807" s="41" t="s">
        <v>3</v>
      </c>
      <c r="K807" s="41" t="s">
        <v>3</v>
      </c>
      <c r="L807" s="41" t="s">
        <v>3</v>
      </c>
      <c r="M807" s="41" t="str">
        <f t="shared" si="12"/>
        <v>IfcDistributionSystemEnum  some  CATENARY_SYSTEM</v>
      </c>
      <c r="N807" s="37" t="str">
        <f>_xlfn.CONCAT("Conceitos: ", B807)</f>
        <v>Conceitos: Sistemas.de.Distribuição</v>
      </c>
      <c r="O807" s="37" t="str">
        <f>_xlfn.CONCAT(C807," ")</f>
        <v xml:space="preserve">IfcGroup </v>
      </c>
      <c r="P807" s="37" t="str">
        <f>_xlfn.CONCAT(D807," ")</f>
        <v xml:space="preserve">IfcSystem </v>
      </c>
      <c r="Q807" s="65" t="str">
        <f>_xlfn.CONCAT(E807," ")</f>
        <v xml:space="preserve">IfcDistributionSystem </v>
      </c>
      <c r="R807" s="63" t="str">
        <f>_xlfn.CONCAT(F807, )</f>
        <v>IfcDistributionSystemEnum</v>
      </c>
      <c r="S807" s="63" t="str">
        <f>_xlfn.CONCAT(G807, )</f>
        <v>CATENARY_SYSTEM</v>
      </c>
      <c r="T807" s="37" t="str">
        <f>_xlfn.CONCAT(SUBSTITUTE(N807, "null", " ")," ",SUBSTITUTE(O807, "null", " ")," ",SUBSTITUTE(P807, "null", " ")," ",SUBSTITUTE(Q807, "null", " ")," ", SUBSTITUTE(R807, "null", " ")," ", SUBSTITUTE(S807, "null", " "))</f>
        <v>Conceitos: Sistemas.de.Distribuição IfcGroup  IfcSystem  IfcDistributionSystem  IfcDistributionSystemEnum CATENARY_SYSTEM</v>
      </c>
      <c r="U807" s="37" t="str">
        <f>_xlfn.CONCAT("Consultar  ",V807)</f>
        <v>Consultar  -</v>
      </c>
      <c r="V807" s="64" t="s">
        <v>27</v>
      </c>
      <c r="W807" s="64" t="s">
        <v>27</v>
      </c>
      <c r="X807" s="72" t="str">
        <f>_xlfn.CONCAT("IFC4X3ADD2-key_",A807)</f>
        <v>IFC4X3ADD2-key_838</v>
      </c>
    </row>
    <row r="808" spans="1:24" ht="7.8" customHeight="1" x14ac:dyDescent="0.15">
      <c r="A808" s="68">
        <v>839</v>
      </c>
      <c r="B808" s="69" t="s">
        <v>1334</v>
      </c>
      <c r="C808" s="69" t="s">
        <v>1316</v>
      </c>
      <c r="D808" s="69" t="s">
        <v>1317</v>
      </c>
      <c r="E808" s="70" t="s">
        <v>1335</v>
      </c>
      <c r="F808" s="70" t="s">
        <v>1336</v>
      </c>
      <c r="G808" s="70" t="s">
        <v>1340</v>
      </c>
      <c r="H808" s="42" t="s">
        <v>3</v>
      </c>
      <c r="I808" s="42" t="s">
        <v>3</v>
      </c>
      <c r="J808" s="41" t="s">
        <v>3</v>
      </c>
      <c r="K808" s="41" t="s">
        <v>3</v>
      </c>
      <c r="L808" s="41" t="s">
        <v>3</v>
      </c>
      <c r="M808" s="41" t="str">
        <f t="shared" si="12"/>
        <v>IfcDistributionSystemEnum  some  CHEMICAL</v>
      </c>
      <c r="N808" s="37" t="str">
        <f>_xlfn.CONCAT("Conceitos: ", B808)</f>
        <v>Conceitos: Sistemas.de.Distribuição</v>
      </c>
      <c r="O808" s="37" t="str">
        <f>_xlfn.CONCAT(C808," ")</f>
        <v xml:space="preserve">IfcGroup </v>
      </c>
      <c r="P808" s="37" t="str">
        <f>_xlfn.CONCAT(D808," ")</f>
        <v xml:space="preserve">IfcSystem </v>
      </c>
      <c r="Q808" s="65" t="str">
        <f>_xlfn.CONCAT(E808," ")</f>
        <v xml:space="preserve">IfcDistributionSystem </v>
      </c>
      <c r="R808" s="63" t="str">
        <f>_xlfn.CONCAT(F808, )</f>
        <v>IfcDistributionSystemEnum</v>
      </c>
      <c r="S808" s="63" t="str">
        <f>_xlfn.CONCAT(G808, )</f>
        <v>CHEMICAL</v>
      </c>
      <c r="T808" s="37" t="str">
        <f>_xlfn.CONCAT(SUBSTITUTE(N808, "null", " ")," ",SUBSTITUTE(O808, "null", " ")," ",SUBSTITUTE(P808, "null", " ")," ",SUBSTITUTE(Q808, "null", " ")," ", SUBSTITUTE(R808, "null", " ")," ", SUBSTITUTE(S808, "null", " "))</f>
        <v>Conceitos: Sistemas.de.Distribuição IfcGroup  IfcSystem  IfcDistributionSystem  IfcDistributionSystemEnum CHEMICAL</v>
      </c>
      <c r="U808" s="37" t="str">
        <f>_xlfn.CONCAT("Consultar  ",V808)</f>
        <v>Consultar  -</v>
      </c>
      <c r="V808" s="64" t="s">
        <v>27</v>
      </c>
      <c r="W808" s="64" t="s">
        <v>27</v>
      </c>
      <c r="X808" s="72" t="str">
        <f>_xlfn.CONCAT("IFC4X3ADD2-key_",A808)</f>
        <v>IFC4X3ADD2-key_839</v>
      </c>
    </row>
    <row r="809" spans="1:24" ht="7.8" customHeight="1" x14ac:dyDescent="0.15">
      <c r="A809" s="68">
        <v>840</v>
      </c>
      <c r="B809" s="69" t="s">
        <v>1334</v>
      </c>
      <c r="C809" s="69" t="s">
        <v>1316</v>
      </c>
      <c r="D809" s="69" t="s">
        <v>1317</v>
      </c>
      <c r="E809" s="70" t="s">
        <v>1335</v>
      </c>
      <c r="F809" s="70" t="s">
        <v>1336</v>
      </c>
      <c r="G809" s="70" t="s">
        <v>1341</v>
      </c>
      <c r="H809" s="42" t="s">
        <v>3</v>
      </c>
      <c r="I809" s="42" t="s">
        <v>3</v>
      </c>
      <c r="J809" s="41" t="s">
        <v>3</v>
      </c>
      <c r="K809" s="41" t="s">
        <v>3</v>
      </c>
      <c r="L809" s="41" t="s">
        <v>3</v>
      </c>
      <c r="M809" s="41" t="str">
        <f t="shared" si="12"/>
        <v>IfcDistributionSystemEnum  some  CHILLEDWATER</v>
      </c>
      <c r="N809" s="37" t="str">
        <f>_xlfn.CONCAT("Conceitos: ", B809)</f>
        <v>Conceitos: Sistemas.de.Distribuição</v>
      </c>
      <c r="O809" s="37" t="str">
        <f>_xlfn.CONCAT(C809," ")</f>
        <v xml:space="preserve">IfcGroup </v>
      </c>
      <c r="P809" s="37" t="str">
        <f>_xlfn.CONCAT(D809," ")</f>
        <v xml:space="preserve">IfcSystem </v>
      </c>
      <c r="Q809" s="65" t="str">
        <f>_xlfn.CONCAT(E809," ")</f>
        <v xml:space="preserve">IfcDistributionSystem </v>
      </c>
      <c r="R809" s="63" t="str">
        <f>_xlfn.CONCAT(F809, )</f>
        <v>IfcDistributionSystemEnum</v>
      </c>
      <c r="S809" s="63" t="str">
        <f>_xlfn.CONCAT(G809, )</f>
        <v>CHILLEDWATER</v>
      </c>
      <c r="T809" s="37" t="str">
        <f>_xlfn.CONCAT(SUBSTITUTE(N809, "null", " ")," ",SUBSTITUTE(O809, "null", " ")," ",SUBSTITUTE(P809, "null", " ")," ",SUBSTITUTE(Q809, "null", " ")," ", SUBSTITUTE(R809, "null", " ")," ", SUBSTITUTE(S809, "null", " "))</f>
        <v>Conceitos: Sistemas.de.Distribuição IfcGroup  IfcSystem  IfcDistributionSystem  IfcDistributionSystemEnum CHILLEDWATER</v>
      </c>
      <c r="U809" s="37" t="str">
        <f>_xlfn.CONCAT("Consultar  ",V809)</f>
        <v>Consultar  -</v>
      </c>
      <c r="V809" s="64" t="s">
        <v>27</v>
      </c>
      <c r="W809" s="64" t="s">
        <v>27</v>
      </c>
      <c r="X809" s="72" t="str">
        <f>_xlfn.CONCAT("IFC4X3ADD2-key_",A809)</f>
        <v>IFC4X3ADD2-key_840</v>
      </c>
    </row>
    <row r="810" spans="1:24" ht="7.8" customHeight="1" x14ac:dyDescent="0.15">
      <c r="A810" s="68">
        <v>841</v>
      </c>
      <c r="B810" s="69" t="s">
        <v>1334</v>
      </c>
      <c r="C810" s="69" t="s">
        <v>1316</v>
      </c>
      <c r="D810" s="69" t="s">
        <v>1317</v>
      </c>
      <c r="E810" s="70" t="s">
        <v>1335</v>
      </c>
      <c r="F810" s="70" t="s">
        <v>1336</v>
      </c>
      <c r="G810" s="70" t="s">
        <v>1342</v>
      </c>
      <c r="H810" s="42" t="s">
        <v>3</v>
      </c>
      <c r="I810" s="42" t="s">
        <v>3</v>
      </c>
      <c r="J810" s="41" t="s">
        <v>3</v>
      </c>
      <c r="K810" s="41" t="s">
        <v>3</v>
      </c>
      <c r="L810" s="41" t="s">
        <v>3</v>
      </c>
      <c r="M810" s="41" t="str">
        <f t="shared" si="12"/>
        <v>IfcDistributionSystemEnum  some  COMMUNICATION</v>
      </c>
      <c r="N810" s="37" t="str">
        <f>_xlfn.CONCAT("Conceitos: ", B810)</f>
        <v>Conceitos: Sistemas.de.Distribuição</v>
      </c>
      <c r="O810" s="37" t="str">
        <f>_xlfn.CONCAT(C810," ")</f>
        <v xml:space="preserve">IfcGroup </v>
      </c>
      <c r="P810" s="37" t="str">
        <f>_xlfn.CONCAT(D810," ")</f>
        <v xml:space="preserve">IfcSystem </v>
      </c>
      <c r="Q810" s="65" t="str">
        <f>_xlfn.CONCAT(E810," ")</f>
        <v xml:space="preserve">IfcDistributionSystem </v>
      </c>
      <c r="R810" s="63" t="str">
        <f>_xlfn.CONCAT(F810, )</f>
        <v>IfcDistributionSystemEnum</v>
      </c>
      <c r="S810" s="63" t="str">
        <f>_xlfn.CONCAT(G810, )</f>
        <v>COMMUNICATION</v>
      </c>
      <c r="T810" s="37" t="str">
        <f>_xlfn.CONCAT(SUBSTITUTE(N810, "null", " ")," ",SUBSTITUTE(O810, "null", " ")," ",SUBSTITUTE(P810, "null", " ")," ",SUBSTITUTE(Q810, "null", " ")," ", SUBSTITUTE(R810, "null", " ")," ", SUBSTITUTE(S810, "null", " "))</f>
        <v>Conceitos: Sistemas.de.Distribuição IfcGroup  IfcSystem  IfcDistributionSystem  IfcDistributionSystemEnum COMMUNICATION</v>
      </c>
      <c r="U810" s="37" t="str">
        <f>_xlfn.CONCAT("Consultar  ",V810)</f>
        <v>Consultar  -</v>
      </c>
      <c r="V810" s="64" t="s">
        <v>27</v>
      </c>
      <c r="W810" s="64" t="s">
        <v>27</v>
      </c>
      <c r="X810" s="72" t="str">
        <f>_xlfn.CONCAT("IFC4X3ADD2-key_",A810)</f>
        <v>IFC4X3ADD2-key_841</v>
      </c>
    </row>
    <row r="811" spans="1:24" ht="7.8" customHeight="1" x14ac:dyDescent="0.15">
      <c r="A811" s="68">
        <v>842</v>
      </c>
      <c r="B811" s="69" t="s">
        <v>1334</v>
      </c>
      <c r="C811" s="69" t="s">
        <v>1316</v>
      </c>
      <c r="D811" s="69" t="s">
        <v>1317</v>
      </c>
      <c r="E811" s="70" t="s">
        <v>1335</v>
      </c>
      <c r="F811" s="70" t="s">
        <v>1336</v>
      </c>
      <c r="G811" s="70" t="s">
        <v>1343</v>
      </c>
      <c r="H811" s="42" t="s">
        <v>3</v>
      </c>
      <c r="I811" s="42" t="s">
        <v>3</v>
      </c>
      <c r="J811" s="41" t="s">
        <v>3</v>
      </c>
      <c r="K811" s="41" t="s">
        <v>3</v>
      </c>
      <c r="L811" s="41" t="s">
        <v>3</v>
      </c>
      <c r="M811" s="41" t="str">
        <f t="shared" si="12"/>
        <v>IfcDistributionSystemEnum  some  COMPRESSEDAIR</v>
      </c>
      <c r="N811" s="37" t="str">
        <f>_xlfn.CONCAT("Conceitos: ", B811)</f>
        <v>Conceitos: Sistemas.de.Distribuição</v>
      </c>
      <c r="O811" s="37" t="str">
        <f>_xlfn.CONCAT(C811," ")</f>
        <v xml:space="preserve">IfcGroup </v>
      </c>
      <c r="P811" s="37" t="str">
        <f>_xlfn.CONCAT(D811," ")</f>
        <v xml:space="preserve">IfcSystem </v>
      </c>
      <c r="Q811" s="65" t="str">
        <f>_xlfn.CONCAT(E811," ")</f>
        <v xml:space="preserve">IfcDistributionSystem </v>
      </c>
      <c r="R811" s="63" t="str">
        <f>_xlfn.CONCAT(F811, )</f>
        <v>IfcDistributionSystemEnum</v>
      </c>
      <c r="S811" s="63" t="str">
        <f>_xlfn.CONCAT(G811, )</f>
        <v>COMPRESSEDAIR</v>
      </c>
      <c r="T811" s="37" t="str">
        <f>_xlfn.CONCAT(SUBSTITUTE(N811, "null", " ")," ",SUBSTITUTE(O811, "null", " ")," ",SUBSTITUTE(P811, "null", " ")," ",SUBSTITUTE(Q811, "null", " ")," ", SUBSTITUTE(R811, "null", " ")," ", SUBSTITUTE(S811, "null", " "))</f>
        <v>Conceitos: Sistemas.de.Distribuição IfcGroup  IfcSystem  IfcDistributionSystem  IfcDistributionSystemEnum COMPRESSEDAIR</v>
      </c>
      <c r="U811" s="37" t="str">
        <f>_xlfn.CONCAT("Consultar  ",V811)</f>
        <v>Consultar  -</v>
      </c>
      <c r="V811" s="64" t="s">
        <v>27</v>
      </c>
      <c r="W811" s="64" t="s">
        <v>27</v>
      </c>
      <c r="X811" s="72" t="str">
        <f>_xlfn.CONCAT("IFC4X3ADD2-key_",A811)</f>
        <v>IFC4X3ADD2-key_842</v>
      </c>
    </row>
    <row r="812" spans="1:24" ht="7.8" customHeight="1" x14ac:dyDescent="0.15">
      <c r="A812" s="68">
        <v>843</v>
      </c>
      <c r="B812" s="69" t="s">
        <v>1334</v>
      </c>
      <c r="C812" s="69" t="s">
        <v>1316</v>
      </c>
      <c r="D812" s="69" t="s">
        <v>1317</v>
      </c>
      <c r="E812" s="70" t="s">
        <v>1335</v>
      </c>
      <c r="F812" s="70" t="s">
        <v>1336</v>
      </c>
      <c r="G812" s="70" t="s">
        <v>1344</v>
      </c>
      <c r="H812" s="42" t="s">
        <v>3</v>
      </c>
      <c r="I812" s="42" t="s">
        <v>3</v>
      </c>
      <c r="J812" s="41" t="s">
        <v>3</v>
      </c>
      <c r="K812" s="41" t="s">
        <v>3</v>
      </c>
      <c r="L812" s="41" t="s">
        <v>3</v>
      </c>
      <c r="M812" s="41" t="str">
        <f t="shared" si="12"/>
        <v>IfcDistributionSystemEnum  some  CONDENSERWATER</v>
      </c>
      <c r="N812" s="37" t="str">
        <f>_xlfn.CONCAT("Conceitos: ", B812)</f>
        <v>Conceitos: Sistemas.de.Distribuição</v>
      </c>
      <c r="O812" s="37" t="str">
        <f>_xlfn.CONCAT(C812," ")</f>
        <v xml:space="preserve">IfcGroup </v>
      </c>
      <c r="P812" s="37" t="str">
        <f>_xlfn.CONCAT(D812," ")</f>
        <v xml:space="preserve">IfcSystem </v>
      </c>
      <c r="Q812" s="65" t="str">
        <f>_xlfn.CONCAT(E812," ")</f>
        <v xml:space="preserve">IfcDistributionSystem </v>
      </c>
      <c r="R812" s="63" t="str">
        <f>_xlfn.CONCAT(F812, )</f>
        <v>IfcDistributionSystemEnum</v>
      </c>
      <c r="S812" s="63" t="str">
        <f>_xlfn.CONCAT(G812, )</f>
        <v>CONDENSERWATER</v>
      </c>
      <c r="T812" s="37" t="str">
        <f>_xlfn.CONCAT(SUBSTITUTE(N812, "null", " ")," ",SUBSTITUTE(O812, "null", " ")," ",SUBSTITUTE(P812, "null", " ")," ",SUBSTITUTE(Q812, "null", " ")," ", SUBSTITUTE(R812, "null", " ")," ", SUBSTITUTE(S812, "null", " "))</f>
        <v>Conceitos: Sistemas.de.Distribuição IfcGroup  IfcSystem  IfcDistributionSystem  IfcDistributionSystemEnum CONDENSERWATER</v>
      </c>
      <c r="U812" s="37" t="str">
        <f>_xlfn.CONCAT("Consultar  ",V812)</f>
        <v>Consultar  -</v>
      </c>
      <c r="V812" s="64" t="s">
        <v>27</v>
      </c>
      <c r="W812" s="64" t="s">
        <v>27</v>
      </c>
      <c r="X812" s="72" t="str">
        <f>_xlfn.CONCAT("IFC4X3ADD2-key_",A812)</f>
        <v>IFC4X3ADD2-key_843</v>
      </c>
    </row>
    <row r="813" spans="1:24" ht="7.8" customHeight="1" x14ac:dyDescent="0.15">
      <c r="A813" s="68">
        <v>844</v>
      </c>
      <c r="B813" s="69" t="s">
        <v>1334</v>
      </c>
      <c r="C813" s="69" t="s">
        <v>1316</v>
      </c>
      <c r="D813" s="69" t="s">
        <v>1317</v>
      </c>
      <c r="E813" s="70" t="s">
        <v>1335</v>
      </c>
      <c r="F813" s="70" t="s">
        <v>1336</v>
      </c>
      <c r="G813" s="70" t="s">
        <v>1345</v>
      </c>
      <c r="H813" s="42" t="s">
        <v>3</v>
      </c>
      <c r="I813" s="42" t="s">
        <v>3</v>
      </c>
      <c r="J813" s="41" t="s">
        <v>3</v>
      </c>
      <c r="K813" s="41" t="s">
        <v>3</v>
      </c>
      <c r="L813" s="41" t="s">
        <v>3</v>
      </c>
      <c r="M813" s="41" t="str">
        <f t="shared" si="12"/>
        <v>IfcDistributionSystemEnum  some  CONTROL</v>
      </c>
      <c r="N813" s="37" t="str">
        <f>_xlfn.CONCAT("Conceitos: ", B813)</f>
        <v>Conceitos: Sistemas.de.Distribuição</v>
      </c>
      <c r="O813" s="37" t="str">
        <f>_xlfn.CONCAT(C813," ")</f>
        <v xml:space="preserve">IfcGroup </v>
      </c>
      <c r="P813" s="37" t="str">
        <f>_xlfn.CONCAT(D813," ")</f>
        <v xml:space="preserve">IfcSystem </v>
      </c>
      <c r="Q813" s="65" t="str">
        <f>_xlfn.CONCAT(E813," ")</f>
        <v xml:space="preserve">IfcDistributionSystem </v>
      </c>
      <c r="R813" s="63" t="str">
        <f>_xlfn.CONCAT(F813, )</f>
        <v>IfcDistributionSystemEnum</v>
      </c>
      <c r="S813" s="63" t="str">
        <f>_xlfn.CONCAT(G813, )</f>
        <v>CONTROL</v>
      </c>
      <c r="T813" s="37" t="str">
        <f>_xlfn.CONCAT(SUBSTITUTE(N813, "null", " ")," ",SUBSTITUTE(O813, "null", " ")," ",SUBSTITUTE(P813, "null", " ")," ",SUBSTITUTE(Q813, "null", " ")," ", SUBSTITUTE(R813, "null", " ")," ", SUBSTITUTE(S813, "null", " "))</f>
        <v>Conceitos: Sistemas.de.Distribuição IfcGroup  IfcSystem  IfcDistributionSystem  IfcDistributionSystemEnum CONTROL</v>
      </c>
      <c r="U813" s="37" t="str">
        <f>_xlfn.CONCAT("Consultar  ",V813)</f>
        <v>Consultar  -</v>
      </c>
      <c r="V813" s="64" t="s">
        <v>27</v>
      </c>
      <c r="W813" s="64" t="s">
        <v>27</v>
      </c>
      <c r="X813" s="72" t="str">
        <f>_xlfn.CONCAT("IFC4X3ADD2-key_",A813)</f>
        <v>IFC4X3ADD2-key_844</v>
      </c>
    </row>
    <row r="814" spans="1:24" ht="7.8" customHeight="1" x14ac:dyDescent="0.15">
      <c r="A814" s="68">
        <v>845</v>
      </c>
      <c r="B814" s="69" t="s">
        <v>1334</v>
      </c>
      <c r="C814" s="69" t="s">
        <v>1316</v>
      </c>
      <c r="D814" s="69" t="s">
        <v>1317</v>
      </c>
      <c r="E814" s="70" t="s">
        <v>1335</v>
      </c>
      <c r="F814" s="70" t="s">
        <v>1336</v>
      </c>
      <c r="G814" s="70" t="s">
        <v>1346</v>
      </c>
      <c r="H814" s="42" t="s">
        <v>3</v>
      </c>
      <c r="I814" s="42" t="s">
        <v>3</v>
      </c>
      <c r="J814" s="41" t="s">
        <v>3</v>
      </c>
      <c r="K814" s="41" t="s">
        <v>3</v>
      </c>
      <c r="L814" s="41" t="s">
        <v>3</v>
      </c>
      <c r="M814" s="41" t="str">
        <f t="shared" si="12"/>
        <v>IfcDistributionSystemEnum  some  CONVEYING</v>
      </c>
      <c r="N814" s="37" t="str">
        <f>_xlfn.CONCAT("Conceitos: ", B814)</f>
        <v>Conceitos: Sistemas.de.Distribuição</v>
      </c>
      <c r="O814" s="37" t="str">
        <f>_xlfn.CONCAT(C814," ")</f>
        <v xml:space="preserve">IfcGroup </v>
      </c>
      <c r="P814" s="37" t="str">
        <f>_xlfn.CONCAT(D814," ")</f>
        <v xml:space="preserve">IfcSystem </v>
      </c>
      <c r="Q814" s="65" t="str">
        <f>_xlfn.CONCAT(E814," ")</f>
        <v xml:space="preserve">IfcDistributionSystem </v>
      </c>
      <c r="R814" s="63" t="str">
        <f>_xlfn.CONCAT(F814, )</f>
        <v>IfcDistributionSystemEnum</v>
      </c>
      <c r="S814" s="63" t="str">
        <f>_xlfn.CONCAT(G814, )</f>
        <v>CONVEYING</v>
      </c>
      <c r="T814" s="37" t="str">
        <f>_xlfn.CONCAT(SUBSTITUTE(N814, "null", " ")," ",SUBSTITUTE(O814, "null", " ")," ",SUBSTITUTE(P814, "null", " ")," ",SUBSTITUTE(Q814, "null", " ")," ", SUBSTITUTE(R814, "null", " ")," ", SUBSTITUTE(S814, "null", " "))</f>
        <v>Conceitos: Sistemas.de.Distribuição IfcGroup  IfcSystem  IfcDistributionSystem  IfcDistributionSystemEnum CONVEYING</v>
      </c>
      <c r="U814" s="37" t="str">
        <f>_xlfn.CONCAT("Consultar  ",V814)</f>
        <v>Consultar  -</v>
      </c>
      <c r="V814" s="64" t="s">
        <v>27</v>
      </c>
      <c r="W814" s="64" t="s">
        <v>27</v>
      </c>
      <c r="X814" s="72" t="str">
        <f>_xlfn.CONCAT("IFC4X3ADD2-key_",A814)</f>
        <v>IFC4X3ADD2-key_845</v>
      </c>
    </row>
    <row r="815" spans="1:24" ht="7.8" customHeight="1" x14ac:dyDescent="0.15">
      <c r="A815" s="68">
        <v>846</v>
      </c>
      <c r="B815" s="69" t="s">
        <v>1334</v>
      </c>
      <c r="C815" s="69" t="s">
        <v>1316</v>
      </c>
      <c r="D815" s="69" t="s">
        <v>1317</v>
      </c>
      <c r="E815" s="70" t="s">
        <v>1335</v>
      </c>
      <c r="F815" s="70" t="s">
        <v>1336</v>
      </c>
      <c r="G815" s="70" t="s">
        <v>1347</v>
      </c>
      <c r="H815" s="42" t="s">
        <v>3</v>
      </c>
      <c r="I815" s="42" t="s">
        <v>3</v>
      </c>
      <c r="J815" s="41" t="s">
        <v>3</v>
      </c>
      <c r="K815" s="41" t="s">
        <v>3</v>
      </c>
      <c r="L815" s="41" t="s">
        <v>3</v>
      </c>
      <c r="M815" s="41" t="str">
        <f t="shared" si="12"/>
        <v>IfcDistributionSystemEnum  some  DATA</v>
      </c>
      <c r="N815" s="37" t="str">
        <f>_xlfn.CONCAT("Conceitos: ", B815)</f>
        <v>Conceitos: Sistemas.de.Distribuição</v>
      </c>
      <c r="O815" s="37" t="str">
        <f>_xlfn.CONCAT(C815," ")</f>
        <v xml:space="preserve">IfcGroup </v>
      </c>
      <c r="P815" s="37" t="str">
        <f>_xlfn.CONCAT(D815," ")</f>
        <v xml:space="preserve">IfcSystem </v>
      </c>
      <c r="Q815" s="65" t="str">
        <f>_xlfn.CONCAT(E815," ")</f>
        <v xml:space="preserve">IfcDistributionSystem </v>
      </c>
      <c r="R815" s="63" t="str">
        <f>_xlfn.CONCAT(F815, )</f>
        <v>IfcDistributionSystemEnum</v>
      </c>
      <c r="S815" s="63" t="str">
        <f>_xlfn.CONCAT(G815, )</f>
        <v>DATA</v>
      </c>
      <c r="T815" s="37" t="str">
        <f>_xlfn.CONCAT(SUBSTITUTE(N815, "null", " ")," ",SUBSTITUTE(O815, "null", " ")," ",SUBSTITUTE(P815, "null", " ")," ",SUBSTITUTE(Q815, "null", " ")," ", SUBSTITUTE(R815, "null", " ")," ", SUBSTITUTE(S815, "null", " "))</f>
        <v>Conceitos: Sistemas.de.Distribuição IfcGroup  IfcSystem  IfcDistributionSystem  IfcDistributionSystemEnum DATA</v>
      </c>
      <c r="U815" s="37" t="str">
        <f>_xlfn.CONCAT("Consultar  ",V815)</f>
        <v>Consultar  -</v>
      </c>
      <c r="V815" s="64" t="s">
        <v>27</v>
      </c>
      <c r="W815" s="64" t="s">
        <v>27</v>
      </c>
      <c r="X815" s="72" t="str">
        <f>_xlfn.CONCAT("IFC4X3ADD2-key_",A815)</f>
        <v>IFC4X3ADD2-key_846</v>
      </c>
    </row>
    <row r="816" spans="1:24" ht="7.8" customHeight="1" x14ac:dyDescent="0.15">
      <c r="A816" s="68">
        <v>847</v>
      </c>
      <c r="B816" s="69" t="s">
        <v>1334</v>
      </c>
      <c r="C816" s="69" t="s">
        <v>1316</v>
      </c>
      <c r="D816" s="69" t="s">
        <v>1317</v>
      </c>
      <c r="E816" s="70" t="s">
        <v>1335</v>
      </c>
      <c r="F816" s="70" t="s">
        <v>1336</v>
      </c>
      <c r="G816" s="70" t="s">
        <v>1348</v>
      </c>
      <c r="H816" s="42" t="s">
        <v>3</v>
      </c>
      <c r="I816" s="42" t="s">
        <v>3</v>
      </c>
      <c r="J816" s="41" t="s">
        <v>3</v>
      </c>
      <c r="K816" s="41" t="s">
        <v>3</v>
      </c>
      <c r="L816" s="41" t="s">
        <v>3</v>
      </c>
      <c r="M816" s="41" t="str">
        <f t="shared" si="12"/>
        <v>IfcDistributionSystemEnum  some  DISPOSAL</v>
      </c>
      <c r="N816" s="37" t="str">
        <f>_xlfn.CONCAT("Conceitos: ", B816)</f>
        <v>Conceitos: Sistemas.de.Distribuição</v>
      </c>
      <c r="O816" s="37" t="str">
        <f>_xlfn.CONCAT(C816," ")</f>
        <v xml:space="preserve">IfcGroup </v>
      </c>
      <c r="P816" s="37" t="str">
        <f>_xlfn.CONCAT(D816," ")</f>
        <v xml:space="preserve">IfcSystem </v>
      </c>
      <c r="Q816" s="65" t="str">
        <f>_xlfn.CONCAT(E816," ")</f>
        <v xml:space="preserve">IfcDistributionSystem </v>
      </c>
      <c r="R816" s="63" t="str">
        <f>_xlfn.CONCAT(F816, )</f>
        <v>IfcDistributionSystemEnum</v>
      </c>
      <c r="S816" s="63" t="str">
        <f>_xlfn.CONCAT(G816, )</f>
        <v>DISPOSAL</v>
      </c>
      <c r="T816" s="37" t="str">
        <f>_xlfn.CONCAT(SUBSTITUTE(N816, "null", " ")," ",SUBSTITUTE(O816, "null", " ")," ",SUBSTITUTE(P816, "null", " ")," ",SUBSTITUTE(Q816, "null", " ")," ", SUBSTITUTE(R816, "null", " ")," ", SUBSTITUTE(S816, "null", " "))</f>
        <v>Conceitos: Sistemas.de.Distribuição IfcGroup  IfcSystem  IfcDistributionSystem  IfcDistributionSystemEnum DISPOSAL</v>
      </c>
      <c r="U816" s="37" t="str">
        <f>_xlfn.CONCAT("Consultar  ",V816)</f>
        <v>Consultar  -</v>
      </c>
      <c r="V816" s="64" t="s">
        <v>27</v>
      </c>
      <c r="W816" s="64" t="s">
        <v>27</v>
      </c>
      <c r="X816" s="72" t="str">
        <f>_xlfn.CONCAT("IFC4X3ADD2-key_",A816)</f>
        <v>IFC4X3ADD2-key_847</v>
      </c>
    </row>
    <row r="817" spans="1:24" ht="7.8" customHeight="1" x14ac:dyDescent="0.15">
      <c r="A817" s="68">
        <v>848</v>
      </c>
      <c r="B817" s="69" t="s">
        <v>1334</v>
      </c>
      <c r="C817" s="69" t="s">
        <v>1316</v>
      </c>
      <c r="D817" s="69" t="s">
        <v>1317</v>
      </c>
      <c r="E817" s="70" t="s">
        <v>1335</v>
      </c>
      <c r="F817" s="70" t="s">
        <v>1336</v>
      </c>
      <c r="G817" s="70" t="s">
        <v>1349</v>
      </c>
      <c r="H817" s="42" t="s">
        <v>3</v>
      </c>
      <c r="I817" s="42" t="s">
        <v>3</v>
      </c>
      <c r="J817" s="41" t="s">
        <v>3</v>
      </c>
      <c r="K817" s="41" t="s">
        <v>3</v>
      </c>
      <c r="L817" s="41" t="s">
        <v>3</v>
      </c>
      <c r="M817" s="41" t="str">
        <f t="shared" si="12"/>
        <v>IfcDistributionSystemEnum  some  DOMESTICCOLDWATER</v>
      </c>
      <c r="N817" s="37" t="str">
        <f>_xlfn.CONCAT("Conceitos: ", B817)</f>
        <v>Conceitos: Sistemas.de.Distribuição</v>
      </c>
      <c r="O817" s="37" t="str">
        <f>_xlfn.CONCAT(C817," ")</f>
        <v xml:space="preserve">IfcGroup </v>
      </c>
      <c r="P817" s="37" t="str">
        <f>_xlfn.CONCAT(D817," ")</f>
        <v xml:space="preserve">IfcSystem </v>
      </c>
      <c r="Q817" s="65" t="str">
        <f>_xlfn.CONCAT(E817," ")</f>
        <v xml:space="preserve">IfcDistributionSystem </v>
      </c>
      <c r="R817" s="63" t="str">
        <f>_xlfn.CONCAT(F817, )</f>
        <v>IfcDistributionSystemEnum</v>
      </c>
      <c r="S817" s="63" t="str">
        <f>_xlfn.CONCAT(G817, )</f>
        <v>DOMESTICCOLDWATER</v>
      </c>
      <c r="T817" s="37" t="str">
        <f>_xlfn.CONCAT(SUBSTITUTE(N817, "null", " ")," ",SUBSTITUTE(O817, "null", " ")," ",SUBSTITUTE(P817, "null", " ")," ",SUBSTITUTE(Q817, "null", " ")," ", SUBSTITUTE(R817, "null", " ")," ", SUBSTITUTE(S817, "null", " "))</f>
        <v>Conceitos: Sistemas.de.Distribuição IfcGroup  IfcSystem  IfcDistributionSystem  IfcDistributionSystemEnum DOMESTICCOLDWATER</v>
      </c>
      <c r="U817" s="37" t="str">
        <f>_xlfn.CONCAT("Consultar  ",V817)</f>
        <v>Consultar  -</v>
      </c>
      <c r="V817" s="64" t="s">
        <v>27</v>
      </c>
      <c r="W817" s="64" t="s">
        <v>27</v>
      </c>
      <c r="X817" s="72" t="str">
        <f>_xlfn.CONCAT("IFC4X3ADD2-key_",A817)</f>
        <v>IFC4X3ADD2-key_848</v>
      </c>
    </row>
    <row r="818" spans="1:24" ht="7.8" customHeight="1" x14ac:dyDescent="0.15">
      <c r="A818" s="68">
        <v>849</v>
      </c>
      <c r="B818" s="69" t="s">
        <v>1334</v>
      </c>
      <c r="C818" s="69" t="s">
        <v>1316</v>
      </c>
      <c r="D818" s="69" t="s">
        <v>1317</v>
      </c>
      <c r="E818" s="70" t="s">
        <v>1335</v>
      </c>
      <c r="F818" s="70" t="s">
        <v>1336</v>
      </c>
      <c r="G818" s="70" t="s">
        <v>1350</v>
      </c>
      <c r="H818" s="42" t="s">
        <v>3</v>
      </c>
      <c r="I818" s="42" t="s">
        <v>3</v>
      </c>
      <c r="J818" s="41" t="s">
        <v>3</v>
      </c>
      <c r="K818" s="41" t="s">
        <v>3</v>
      </c>
      <c r="L818" s="41" t="s">
        <v>3</v>
      </c>
      <c r="M818" s="41" t="str">
        <f t="shared" si="12"/>
        <v>IfcDistributionSystemEnum  some  DOMESTICHOTWATER</v>
      </c>
      <c r="N818" s="37" t="str">
        <f>_xlfn.CONCAT("Conceitos: ", B818)</f>
        <v>Conceitos: Sistemas.de.Distribuição</v>
      </c>
      <c r="O818" s="37" t="str">
        <f>_xlfn.CONCAT(C818," ")</f>
        <v xml:space="preserve">IfcGroup </v>
      </c>
      <c r="P818" s="37" t="str">
        <f>_xlfn.CONCAT(D818," ")</f>
        <v xml:space="preserve">IfcSystem </v>
      </c>
      <c r="Q818" s="65" t="str">
        <f>_xlfn.CONCAT(E818," ")</f>
        <v xml:space="preserve">IfcDistributionSystem </v>
      </c>
      <c r="R818" s="63" t="str">
        <f>_xlfn.CONCAT(F818, )</f>
        <v>IfcDistributionSystemEnum</v>
      </c>
      <c r="S818" s="63" t="str">
        <f>_xlfn.CONCAT(G818, )</f>
        <v>DOMESTICHOTWATER</v>
      </c>
      <c r="T818" s="37" t="str">
        <f>_xlfn.CONCAT(SUBSTITUTE(N818, "null", " ")," ",SUBSTITUTE(O818, "null", " ")," ",SUBSTITUTE(P818, "null", " ")," ",SUBSTITUTE(Q818, "null", " ")," ", SUBSTITUTE(R818, "null", " ")," ", SUBSTITUTE(S818, "null", " "))</f>
        <v>Conceitos: Sistemas.de.Distribuição IfcGroup  IfcSystem  IfcDistributionSystem  IfcDistributionSystemEnum DOMESTICHOTWATER</v>
      </c>
      <c r="U818" s="37" t="str">
        <f>_xlfn.CONCAT("Consultar  ",V818)</f>
        <v>Consultar  -</v>
      </c>
      <c r="V818" s="64" t="s">
        <v>27</v>
      </c>
      <c r="W818" s="64" t="s">
        <v>27</v>
      </c>
      <c r="X818" s="72" t="str">
        <f>_xlfn.CONCAT("IFC4X3ADD2-key_",A818)</f>
        <v>IFC4X3ADD2-key_849</v>
      </c>
    </row>
    <row r="819" spans="1:24" ht="7.8" customHeight="1" x14ac:dyDescent="0.15">
      <c r="A819" s="68">
        <v>850</v>
      </c>
      <c r="B819" s="69" t="s">
        <v>1334</v>
      </c>
      <c r="C819" s="69" t="s">
        <v>1316</v>
      </c>
      <c r="D819" s="69" t="s">
        <v>1317</v>
      </c>
      <c r="E819" s="70" t="s">
        <v>1335</v>
      </c>
      <c r="F819" s="70" t="s">
        <v>1336</v>
      </c>
      <c r="G819" s="70" t="s">
        <v>1351</v>
      </c>
      <c r="H819" s="42" t="s">
        <v>3</v>
      </c>
      <c r="I819" s="42" t="s">
        <v>3</v>
      </c>
      <c r="J819" s="41" t="s">
        <v>3</v>
      </c>
      <c r="K819" s="41" t="s">
        <v>3</v>
      </c>
      <c r="L819" s="41" t="s">
        <v>3</v>
      </c>
      <c r="M819" s="41" t="str">
        <f t="shared" si="12"/>
        <v>IfcDistributionSystemEnum  some  DRAINAGE</v>
      </c>
      <c r="N819" s="37" t="str">
        <f>_xlfn.CONCAT("Conceitos: ", B819)</f>
        <v>Conceitos: Sistemas.de.Distribuição</v>
      </c>
      <c r="O819" s="37" t="str">
        <f>_xlfn.CONCAT(C819," ")</f>
        <v xml:space="preserve">IfcGroup </v>
      </c>
      <c r="P819" s="37" t="str">
        <f>_xlfn.CONCAT(D819," ")</f>
        <v xml:space="preserve">IfcSystem </v>
      </c>
      <c r="Q819" s="65" t="str">
        <f>_xlfn.CONCAT(E819," ")</f>
        <v xml:space="preserve">IfcDistributionSystem </v>
      </c>
      <c r="R819" s="63" t="str">
        <f>_xlfn.CONCAT(F819, )</f>
        <v>IfcDistributionSystemEnum</v>
      </c>
      <c r="S819" s="63" t="str">
        <f>_xlfn.CONCAT(G819, )</f>
        <v>DRAINAGE</v>
      </c>
      <c r="T819" s="37" t="str">
        <f>_xlfn.CONCAT(SUBSTITUTE(N819, "null", " ")," ",SUBSTITUTE(O819, "null", " ")," ",SUBSTITUTE(P819, "null", " ")," ",SUBSTITUTE(Q819, "null", " ")," ", SUBSTITUTE(R819, "null", " ")," ", SUBSTITUTE(S819, "null", " "))</f>
        <v>Conceitos: Sistemas.de.Distribuição IfcGroup  IfcSystem  IfcDistributionSystem  IfcDistributionSystemEnum DRAINAGE</v>
      </c>
      <c r="U819" s="37" t="str">
        <f>_xlfn.CONCAT("Consultar  ",V819)</f>
        <v>Consultar  -</v>
      </c>
      <c r="V819" s="64" t="s">
        <v>27</v>
      </c>
      <c r="W819" s="64" t="s">
        <v>27</v>
      </c>
      <c r="X819" s="72" t="str">
        <f>_xlfn.CONCAT("IFC4X3ADD2-key_",A819)</f>
        <v>IFC4X3ADD2-key_850</v>
      </c>
    </row>
    <row r="820" spans="1:24" ht="7.8" customHeight="1" x14ac:dyDescent="0.15">
      <c r="A820" s="68">
        <v>851</v>
      </c>
      <c r="B820" s="69" t="s">
        <v>1334</v>
      </c>
      <c r="C820" s="69" t="s">
        <v>1316</v>
      </c>
      <c r="D820" s="69" t="s">
        <v>1317</v>
      </c>
      <c r="E820" s="70" t="s">
        <v>1335</v>
      </c>
      <c r="F820" s="70" t="s">
        <v>1336</v>
      </c>
      <c r="G820" s="70" t="s">
        <v>1352</v>
      </c>
      <c r="H820" s="42" t="s">
        <v>3</v>
      </c>
      <c r="I820" s="42" t="s">
        <v>3</v>
      </c>
      <c r="J820" s="41" t="s">
        <v>3</v>
      </c>
      <c r="K820" s="41" t="s">
        <v>3</v>
      </c>
      <c r="L820" s="41" t="s">
        <v>3</v>
      </c>
      <c r="M820" s="41" t="str">
        <f t="shared" si="12"/>
        <v>IfcDistributionSystemEnum  some  EARTHING</v>
      </c>
      <c r="N820" s="37" t="str">
        <f>_xlfn.CONCAT("Conceitos: ", B820)</f>
        <v>Conceitos: Sistemas.de.Distribuição</v>
      </c>
      <c r="O820" s="37" t="str">
        <f>_xlfn.CONCAT(C820," ")</f>
        <v xml:space="preserve">IfcGroup </v>
      </c>
      <c r="P820" s="37" t="str">
        <f>_xlfn.CONCAT(D820," ")</f>
        <v xml:space="preserve">IfcSystem </v>
      </c>
      <c r="Q820" s="65" t="str">
        <f>_xlfn.CONCAT(E820," ")</f>
        <v xml:space="preserve">IfcDistributionSystem </v>
      </c>
      <c r="R820" s="63" t="str">
        <f>_xlfn.CONCAT(F820, )</f>
        <v>IfcDistributionSystemEnum</v>
      </c>
      <c r="S820" s="63" t="str">
        <f>_xlfn.CONCAT(G820, )</f>
        <v>EARTHING</v>
      </c>
      <c r="T820" s="37" t="str">
        <f>_xlfn.CONCAT(SUBSTITUTE(N820, "null", " ")," ",SUBSTITUTE(O820, "null", " ")," ",SUBSTITUTE(P820, "null", " ")," ",SUBSTITUTE(Q820, "null", " ")," ", SUBSTITUTE(R820, "null", " ")," ", SUBSTITUTE(S820, "null", " "))</f>
        <v>Conceitos: Sistemas.de.Distribuição IfcGroup  IfcSystem  IfcDistributionSystem  IfcDistributionSystemEnum EARTHING</v>
      </c>
      <c r="U820" s="37" t="str">
        <f>_xlfn.CONCAT("Consultar  ",V820)</f>
        <v>Consultar  -</v>
      </c>
      <c r="V820" s="64" t="s">
        <v>27</v>
      </c>
      <c r="W820" s="64" t="s">
        <v>27</v>
      </c>
      <c r="X820" s="72" t="str">
        <f>_xlfn.CONCAT("IFC4X3ADD2-key_",A820)</f>
        <v>IFC4X3ADD2-key_851</v>
      </c>
    </row>
    <row r="821" spans="1:24" ht="7.8" customHeight="1" x14ac:dyDescent="0.15">
      <c r="A821" s="68">
        <v>852</v>
      </c>
      <c r="B821" s="69" t="s">
        <v>1334</v>
      </c>
      <c r="C821" s="69" t="s">
        <v>1316</v>
      </c>
      <c r="D821" s="69" t="s">
        <v>1317</v>
      </c>
      <c r="E821" s="70" t="s">
        <v>1335</v>
      </c>
      <c r="F821" s="70" t="s">
        <v>1336</v>
      </c>
      <c r="G821" s="70" t="s">
        <v>1353</v>
      </c>
      <c r="H821" s="42" t="s">
        <v>3</v>
      </c>
      <c r="I821" s="42" t="s">
        <v>3</v>
      </c>
      <c r="J821" s="41" t="s">
        <v>3</v>
      </c>
      <c r="K821" s="41" t="s">
        <v>3</v>
      </c>
      <c r="L821" s="41" t="s">
        <v>3</v>
      </c>
      <c r="M821" s="41" t="str">
        <f t="shared" si="12"/>
        <v>IfcDistributionSystemEnum  some  ELECTRICAL</v>
      </c>
      <c r="N821" s="37" t="str">
        <f>_xlfn.CONCAT("Conceitos: ", B821)</f>
        <v>Conceitos: Sistemas.de.Distribuição</v>
      </c>
      <c r="O821" s="37" t="str">
        <f>_xlfn.CONCAT(C821," ")</f>
        <v xml:space="preserve">IfcGroup </v>
      </c>
      <c r="P821" s="37" t="str">
        <f>_xlfn.CONCAT(D821," ")</f>
        <v xml:space="preserve">IfcSystem </v>
      </c>
      <c r="Q821" s="65" t="str">
        <f>_xlfn.CONCAT(E821," ")</f>
        <v xml:space="preserve">IfcDistributionSystem </v>
      </c>
      <c r="R821" s="63" t="str">
        <f>_xlfn.CONCAT(F821, )</f>
        <v>IfcDistributionSystemEnum</v>
      </c>
      <c r="S821" s="63" t="str">
        <f>_xlfn.CONCAT(G821, )</f>
        <v>ELECTRICAL</v>
      </c>
      <c r="T821" s="37" t="str">
        <f>_xlfn.CONCAT(SUBSTITUTE(N821, "null", " ")," ",SUBSTITUTE(O821, "null", " ")," ",SUBSTITUTE(P821, "null", " ")," ",SUBSTITUTE(Q821, "null", " ")," ", SUBSTITUTE(R821, "null", " ")," ", SUBSTITUTE(S821, "null", " "))</f>
        <v>Conceitos: Sistemas.de.Distribuição IfcGroup  IfcSystem  IfcDistributionSystem  IfcDistributionSystemEnum ELECTRICAL</v>
      </c>
      <c r="U821" s="37" t="str">
        <f>_xlfn.CONCAT("Consultar  ",V821)</f>
        <v>Consultar  -</v>
      </c>
      <c r="V821" s="64" t="s">
        <v>27</v>
      </c>
      <c r="W821" s="64" t="s">
        <v>27</v>
      </c>
      <c r="X821" s="72" t="str">
        <f>_xlfn.CONCAT("IFC4X3ADD2-key_",A821)</f>
        <v>IFC4X3ADD2-key_852</v>
      </c>
    </row>
    <row r="822" spans="1:24" ht="7.8" customHeight="1" x14ac:dyDescent="0.15">
      <c r="A822" s="68">
        <v>853</v>
      </c>
      <c r="B822" s="69" t="s">
        <v>1334</v>
      </c>
      <c r="C822" s="69" t="s">
        <v>1316</v>
      </c>
      <c r="D822" s="69" t="s">
        <v>1317</v>
      </c>
      <c r="E822" s="70" t="s">
        <v>1335</v>
      </c>
      <c r="F822" s="70" t="s">
        <v>1336</v>
      </c>
      <c r="G822" s="70" t="s">
        <v>1354</v>
      </c>
      <c r="H822" s="42" t="s">
        <v>3</v>
      </c>
      <c r="I822" s="42" t="s">
        <v>3</v>
      </c>
      <c r="J822" s="41" t="s">
        <v>3</v>
      </c>
      <c r="K822" s="41" t="s">
        <v>3</v>
      </c>
      <c r="L822" s="41" t="s">
        <v>3</v>
      </c>
      <c r="M822" s="41" t="str">
        <f t="shared" si="12"/>
        <v>IfcDistributionSystemEnum  some  ELECTROACOUSTIC</v>
      </c>
      <c r="N822" s="37" t="str">
        <f>_xlfn.CONCAT("Conceitos: ", B822)</f>
        <v>Conceitos: Sistemas.de.Distribuição</v>
      </c>
      <c r="O822" s="37" t="str">
        <f>_xlfn.CONCAT(C822," ")</f>
        <v xml:space="preserve">IfcGroup </v>
      </c>
      <c r="P822" s="37" t="str">
        <f>_xlfn.CONCAT(D822," ")</f>
        <v xml:space="preserve">IfcSystem </v>
      </c>
      <c r="Q822" s="65" t="str">
        <f>_xlfn.CONCAT(E822," ")</f>
        <v xml:space="preserve">IfcDistributionSystem </v>
      </c>
      <c r="R822" s="63" t="str">
        <f>_xlfn.CONCAT(F822, )</f>
        <v>IfcDistributionSystemEnum</v>
      </c>
      <c r="S822" s="63" t="str">
        <f>_xlfn.CONCAT(G822, )</f>
        <v>ELECTROACOUSTIC</v>
      </c>
      <c r="T822" s="37" t="str">
        <f>_xlfn.CONCAT(SUBSTITUTE(N822, "null", " ")," ",SUBSTITUTE(O822, "null", " ")," ",SUBSTITUTE(P822, "null", " ")," ",SUBSTITUTE(Q822, "null", " ")," ", SUBSTITUTE(R822, "null", " ")," ", SUBSTITUTE(S822, "null", " "))</f>
        <v>Conceitos: Sistemas.de.Distribuição IfcGroup  IfcSystem  IfcDistributionSystem  IfcDistributionSystemEnum ELECTROACOUSTIC</v>
      </c>
      <c r="U822" s="37" t="str">
        <f>_xlfn.CONCAT("Consultar  ",V822)</f>
        <v>Consultar  -</v>
      </c>
      <c r="V822" s="64" t="s">
        <v>27</v>
      </c>
      <c r="W822" s="64" t="s">
        <v>27</v>
      </c>
      <c r="X822" s="72" t="str">
        <f>_xlfn.CONCAT("IFC4X3ADD2-key_",A822)</f>
        <v>IFC4X3ADD2-key_853</v>
      </c>
    </row>
    <row r="823" spans="1:24" ht="7.8" customHeight="1" x14ac:dyDescent="0.15">
      <c r="A823" s="68">
        <v>854</v>
      </c>
      <c r="B823" s="69" t="s">
        <v>1334</v>
      </c>
      <c r="C823" s="69" t="s">
        <v>1316</v>
      </c>
      <c r="D823" s="69" t="s">
        <v>1317</v>
      </c>
      <c r="E823" s="70" t="s">
        <v>1335</v>
      </c>
      <c r="F823" s="70" t="s">
        <v>1336</v>
      </c>
      <c r="G823" s="70" t="s">
        <v>1355</v>
      </c>
      <c r="H823" s="42" t="s">
        <v>3</v>
      </c>
      <c r="I823" s="42" t="s">
        <v>3</v>
      </c>
      <c r="J823" s="41" t="s">
        <v>3</v>
      </c>
      <c r="K823" s="41" t="s">
        <v>3</v>
      </c>
      <c r="L823" s="41" t="s">
        <v>3</v>
      </c>
      <c r="M823" s="41" t="str">
        <f t="shared" si="12"/>
        <v>IfcDistributionSystemEnum  some  EXHAUST</v>
      </c>
      <c r="N823" s="37" t="str">
        <f>_xlfn.CONCAT("Conceitos: ", B823)</f>
        <v>Conceitos: Sistemas.de.Distribuição</v>
      </c>
      <c r="O823" s="37" t="str">
        <f>_xlfn.CONCAT(C823," ")</f>
        <v xml:space="preserve">IfcGroup </v>
      </c>
      <c r="P823" s="37" t="str">
        <f>_xlfn.CONCAT(D823," ")</f>
        <v xml:space="preserve">IfcSystem </v>
      </c>
      <c r="Q823" s="65" t="str">
        <f>_xlfn.CONCAT(E823," ")</f>
        <v xml:space="preserve">IfcDistributionSystem </v>
      </c>
      <c r="R823" s="63" t="str">
        <f>_xlfn.CONCAT(F823, )</f>
        <v>IfcDistributionSystemEnum</v>
      </c>
      <c r="S823" s="63" t="str">
        <f>_xlfn.CONCAT(G823, )</f>
        <v>EXHAUST</v>
      </c>
      <c r="T823" s="37" t="str">
        <f>_xlfn.CONCAT(SUBSTITUTE(N823, "null", " ")," ",SUBSTITUTE(O823, "null", " ")," ",SUBSTITUTE(P823, "null", " ")," ",SUBSTITUTE(Q823, "null", " ")," ", SUBSTITUTE(R823, "null", " ")," ", SUBSTITUTE(S823, "null", " "))</f>
        <v>Conceitos: Sistemas.de.Distribuição IfcGroup  IfcSystem  IfcDistributionSystem  IfcDistributionSystemEnum EXHAUST</v>
      </c>
      <c r="U823" s="37" t="str">
        <f>_xlfn.CONCAT("Consultar  ",V823)</f>
        <v>Consultar  -</v>
      </c>
      <c r="V823" s="64" t="s">
        <v>27</v>
      </c>
      <c r="W823" s="64" t="s">
        <v>27</v>
      </c>
      <c r="X823" s="72" t="str">
        <f>_xlfn.CONCAT("IFC4X3ADD2-key_",A823)</f>
        <v>IFC4X3ADD2-key_854</v>
      </c>
    </row>
    <row r="824" spans="1:24" ht="7.8" customHeight="1" x14ac:dyDescent="0.15">
      <c r="A824" s="68">
        <v>855</v>
      </c>
      <c r="B824" s="69" t="s">
        <v>1334</v>
      </c>
      <c r="C824" s="69" t="s">
        <v>1316</v>
      </c>
      <c r="D824" s="69" t="s">
        <v>1317</v>
      </c>
      <c r="E824" s="70" t="s">
        <v>1335</v>
      </c>
      <c r="F824" s="70" t="s">
        <v>1336</v>
      </c>
      <c r="G824" s="70" t="s">
        <v>1356</v>
      </c>
      <c r="H824" s="42" t="s">
        <v>3</v>
      </c>
      <c r="I824" s="42" t="s">
        <v>3</v>
      </c>
      <c r="J824" s="41" t="s">
        <v>3</v>
      </c>
      <c r="K824" s="41" t="s">
        <v>3</v>
      </c>
      <c r="L824" s="41" t="s">
        <v>3</v>
      </c>
      <c r="M824" s="41" t="str">
        <f t="shared" si="12"/>
        <v>IfcDistributionSystemEnum  some  FIREPROTECTION</v>
      </c>
      <c r="N824" s="37" t="str">
        <f>_xlfn.CONCAT("Conceitos: ", B824)</f>
        <v>Conceitos: Sistemas.de.Distribuição</v>
      </c>
      <c r="O824" s="37" t="str">
        <f>_xlfn.CONCAT(C824," ")</f>
        <v xml:space="preserve">IfcGroup </v>
      </c>
      <c r="P824" s="37" t="str">
        <f>_xlfn.CONCAT(D824," ")</f>
        <v xml:space="preserve">IfcSystem </v>
      </c>
      <c r="Q824" s="65" t="str">
        <f>_xlfn.CONCAT(E824," ")</f>
        <v xml:space="preserve">IfcDistributionSystem </v>
      </c>
      <c r="R824" s="63" t="str">
        <f>_xlfn.CONCAT(F824, )</f>
        <v>IfcDistributionSystemEnum</v>
      </c>
      <c r="S824" s="63" t="str">
        <f>_xlfn.CONCAT(G824, )</f>
        <v>FIREPROTECTION</v>
      </c>
      <c r="T824" s="37" t="str">
        <f>_xlfn.CONCAT(SUBSTITUTE(N824, "null", " ")," ",SUBSTITUTE(O824, "null", " ")," ",SUBSTITUTE(P824, "null", " ")," ",SUBSTITUTE(Q824, "null", " ")," ", SUBSTITUTE(R824, "null", " ")," ", SUBSTITUTE(S824, "null", " "))</f>
        <v>Conceitos: Sistemas.de.Distribuição IfcGroup  IfcSystem  IfcDistributionSystem  IfcDistributionSystemEnum FIREPROTECTION</v>
      </c>
      <c r="U824" s="37" t="str">
        <f>_xlfn.CONCAT("Consultar  ",V824)</f>
        <v>Consultar  -</v>
      </c>
      <c r="V824" s="64" t="s">
        <v>27</v>
      </c>
      <c r="W824" s="64" t="s">
        <v>27</v>
      </c>
      <c r="X824" s="72" t="str">
        <f>_xlfn.CONCAT("IFC4X3ADD2-key_",A824)</f>
        <v>IFC4X3ADD2-key_855</v>
      </c>
    </row>
    <row r="825" spans="1:24" ht="7.8" customHeight="1" x14ac:dyDescent="0.15">
      <c r="A825" s="68">
        <v>856</v>
      </c>
      <c r="B825" s="69" t="s">
        <v>1334</v>
      </c>
      <c r="C825" s="69" t="s">
        <v>1316</v>
      </c>
      <c r="D825" s="69" t="s">
        <v>1317</v>
      </c>
      <c r="E825" s="70" t="s">
        <v>1335</v>
      </c>
      <c r="F825" s="70" t="s">
        <v>1336</v>
      </c>
      <c r="G825" s="70" t="s">
        <v>1357</v>
      </c>
      <c r="H825" s="42" t="s">
        <v>3</v>
      </c>
      <c r="I825" s="42" t="s">
        <v>3</v>
      </c>
      <c r="J825" s="41" t="s">
        <v>3</v>
      </c>
      <c r="K825" s="41" t="s">
        <v>3</v>
      </c>
      <c r="L825" s="41" t="s">
        <v>3</v>
      </c>
      <c r="M825" s="41" t="str">
        <f t="shared" si="12"/>
        <v>IfcDistributionSystemEnum  some  FIXEDTRANSMISSIONNETWORK</v>
      </c>
      <c r="N825" s="37" t="str">
        <f>_xlfn.CONCAT("Conceitos: ", B825)</f>
        <v>Conceitos: Sistemas.de.Distribuição</v>
      </c>
      <c r="O825" s="37" t="str">
        <f>_xlfn.CONCAT(C825," ")</f>
        <v xml:space="preserve">IfcGroup </v>
      </c>
      <c r="P825" s="37" t="str">
        <f>_xlfn.CONCAT(D825," ")</f>
        <v xml:space="preserve">IfcSystem </v>
      </c>
      <c r="Q825" s="65" t="str">
        <f>_xlfn.CONCAT(E825," ")</f>
        <v xml:space="preserve">IfcDistributionSystem </v>
      </c>
      <c r="R825" s="63" t="str">
        <f>_xlfn.CONCAT(F825, )</f>
        <v>IfcDistributionSystemEnum</v>
      </c>
      <c r="S825" s="63" t="str">
        <f>_xlfn.CONCAT(G825, )</f>
        <v>FIXEDTRANSMISSIONNETWORK</v>
      </c>
      <c r="T825" s="37" t="str">
        <f>_xlfn.CONCAT(SUBSTITUTE(N825, "null", " ")," ",SUBSTITUTE(O825, "null", " ")," ",SUBSTITUTE(P825, "null", " ")," ",SUBSTITUTE(Q825, "null", " ")," ", SUBSTITUTE(R825, "null", " ")," ", SUBSTITUTE(S825, "null", " "))</f>
        <v>Conceitos: Sistemas.de.Distribuição IfcGroup  IfcSystem  IfcDistributionSystem  IfcDistributionSystemEnum FIXEDTRANSMISSIONNETWORK</v>
      </c>
      <c r="U825" s="37" t="str">
        <f>_xlfn.CONCAT("Consultar  ",V825)</f>
        <v>Consultar  -</v>
      </c>
      <c r="V825" s="64" t="s">
        <v>27</v>
      </c>
      <c r="W825" s="64" t="s">
        <v>27</v>
      </c>
      <c r="X825" s="72" t="str">
        <f>_xlfn.CONCAT("IFC4X3ADD2-key_",A825)</f>
        <v>IFC4X3ADD2-key_856</v>
      </c>
    </row>
    <row r="826" spans="1:24" ht="7.8" customHeight="1" x14ac:dyDescent="0.15">
      <c r="A826" s="68">
        <v>857</v>
      </c>
      <c r="B826" s="69" t="s">
        <v>1334</v>
      </c>
      <c r="C826" s="69" t="s">
        <v>1316</v>
      </c>
      <c r="D826" s="69" t="s">
        <v>1317</v>
      </c>
      <c r="E826" s="70" t="s">
        <v>1335</v>
      </c>
      <c r="F826" s="70" t="s">
        <v>1336</v>
      </c>
      <c r="G826" s="70" t="s">
        <v>1358</v>
      </c>
      <c r="H826" s="42" t="s">
        <v>3</v>
      </c>
      <c r="I826" s="42" t="s">
        <v>3</v>
      </c>
      <c r="J826" s="41" t="s">
        <v>3</v>
      </c>
      <c r="K826" s="41" t="s">
        <v>3</v>
      </c>
      <c r="L826" s="41" t="s">
        <v>3</v>
      </c>
      <c r="M826" s="41" t="str">
        <f t="shared" si="12"/>
        <v>IfcDistributionSystemEnum  some  GAS</v>
      </c>
      <c r="N826" s="37" t="str">
        <f>_xlfn.CONCAT("Conceitos: ", B826)</f>
        <v>Conceitos: Sistemas.de.Distribuição</v>
      </c>
      <c r="O826" s="37" t="str">
        <f>_xlfn.CONCAT(C826," ")</f>
        <v xml:space="preserve">IfcGroup </v>
      </c>
      <c r="P826" s="37" t="str">
        <f>_xlfn.CONCAT(D826," ")</f>
        <v xml:space="preserve">IfcSystem </v>
      </c>
      <c r="Q826" s="65" t="str">
        <f>_xlfn.CONCAT(E826," ")</f>
        <v xml:space="preserve">IfcDistributionSystem </v>
      </c>
      <c r="R826" s="63" t="str">
        <f>_xlfn.CONCAT(F826, )</f>
        <v>IfcDistributionSystemEnum</v>
      </c>
      <c r="S826" s="63" t="str">
        <f>_xlfn.CONCAT(G826, )</f>
        <v>GAS</v>
      </c>
      <c r="T826" s="37" t="str">
        <f>_xlfn.CONCAT(SUBSTITUTE(N826, "null", " ")," ",SUBSTITUTE(O826, "null", " ")," ",SUBSTITUTE(P826, "null", " ")," ",SUBSTITUTE(Q826, "null", " ")," ", SUBSTITUTE(R826, "null", " ")," ", SUBSTITUTE(S826, "null", " "))</f>
        <v>Conceitos: Sistemas.de.Distribuição IfcGroup  IfcSystem  IfcDistributionSystem  IfcDistributionSystemEnum GAS</v>
      </c>
      <c r="U826" s="37" t="str">
        <f>_xlfn.CONCAT("Consultar  ",V826)</f>
        <v>Consultar  -</v>
      </c>
      <c r="V826" s="64" t="s">
        <v>27</v>
      </c>
      <c r="W826" s="64" t="s">
        <v>27</v>
      </c>
      <c r="X826" s="72" t="str">
        <f>_xlfn.CONCAT("IFC4X3ADD2-key_",A826)</f>
        <v>IFC4X3ADD2-key_857</v>
      </c>
    </row>
    <row r="827" spans="1:24" ht="7.8" customHeight="1" x14ac:dyDescent="0.15">
      <c r="A827" s="68">
        <v>858</v>
      </c>
      <c r="B827" s="69" t="s">
        <v>1334</v>
      </c>
      <c r="C827" s="69" t="s">
        <v>1316</v>
      </c>
      <c r="D827" s="69" t="s">
        <v>1317</v>
      </c>
      <c r="E827" s="70" t="s">
        <v>1335</v>
      </c>
      <c r="F827" s="70" t="s">
        <v>1336</v>
      </c>
      <c r="G827" s="70" t="s">
        <v>1359</v>
      </c>
      <c r="H827" s="42" t="s">
        <v>3</v>
      </c>
      <c r="I827" s="42" t="s">
        <v>3</v>
      </c>
      <c r="J827" s="41" t="s">
        <v>3</v>
      </c>
      <c r="K827" s="41" t="s">
        <v>3</v>
      </c>
      <c r="L827" s="41" t="s">
        <v>3</v>
      </c>
      <c r="M827" s="41" t="str">
        <f t="shared" si="12"/>
        <v>IfcDistributionSystemEnum  some  HAZARDOUS</v>
      </c>
      <c r="N827" s="37" t="str">
        <f>_xlfn.CONCAT("Conceitos: ", B827)</f>
        <v>Conceitos: Sistemas.de.Distribuição</v>
      </c>
      <c r="O827" s="37" t="str">
        <f>_xlfn.CONCAT(C827," ")</f>
        <v xml:space="preserve">IfcGroup </v>
      </c>
      <c r="P827" s="37" t="str">
        <f>_xlfn.CONCAT(D827," ")</f>
        <v xml:space="preserve">IfcSystem </v>
      </c>
      <c r="Q827" s="65" t="str">
        <f>_xlfn.CONCAT(E827," ")</f>
        <v xml:space="preserve">IfcDistributionSystem </v>
      </c>
      <c r="R827" s="63" t="str">
        <f>_xlfn.CONCAT(F827, )</f>
        <v>IfcDistributionSystemEnum</v>
      </c>
      <c r="S827" s="63" t="str">
        <f>_xlfn.CONCAT(G827, )</f>
        <v>HAZARDOUS</v>
      </c>
      <c r="T827" s="37" t="str">
        <f>_xlfn.CONCAT(SUBSTITUTE(N827, "null", " ")," ",SUBSTITUTE(O827, "null", " ")," ",SUBSTITUTE(P827, "null", " ")," ",SUBSTITUTE(Q827, "null", " ")," ", SUBSTITUTE(R827, "null", " ")," ", SUBSTITUTE(S827, "null", " "))</f>
        <v>Conceitos: Sistemas.de.Distribuição IfcGroup  IfcSystem  IfcDistributionSystem  IfcDistributionSystemEnum HAZARDOUS</v>
      </c>
      <c r="U827" s="37" t="str">
        <f>_xlfn.CONCAT("Consultar  ",V827)</f>
        <v>Consultar  -</v>
      </c>
      <c r="V827" s="64" t="s">
        <v>27</v>
      </c>
      <c r="W827" s="64" t="s">
        <v>27</v>
      </c>
      <c r="X827" s="72" t="str">
        <f>_xlfn.CONCAT("IFC4X3ADD2-key_",A827)</f>
        <v>IFC4X3ADD2-key_858</v>
      </c>
    </row>
    <row r="828" spans="1:24" ht="7.8" customHeight="1" x14ac:dyDescent="0.15">
      <c r="A828" s="68">
        <v>859</v>
      </c>
      <c r="B828" s="69" t="s">
        <v>1334</v>
      </c>
      <c r="C828" s="69" t="s">
        <v>1316</v>
      </c>
      <c r="D828" s="69" t="s">
        <v>1317</v>
      </c>
      <c r="E828" s="70" t="s">
        <v>1335</v>
      </c>
      <c r="F828" s="70" t="s">
        <v>1336</v>
      </c>
      <c r="G828" s="70" t="s">
        <v>1360</v>
      </c>
      <c r="H828" s="42" t="s">
        <v>3</v>
      </c>
      <c r="I828" s="42" t="s">
        <v>3</v>
      </c>
      <c r="J828" s="41" t="s">
        <v>3</v>
      </c>
      <c r="K828" s="41" t="s">
        <v>3</v>
      </c>
      <c r="L828" s="41" t="s">
        <v>3</v>
      </c>
      <c r="M828" s="41" t="str">
        <f t="shared" si="12"/>
        <v>IfcDistributionSystemEnum  some  LIGHTNINGPROTECTION</v>
      </c>
      <c r="N828" s="37" t="str">
        <f>_xlfn.CONCAT("Conceitos: ", B828)</f>
        <v>Conceitos: Sistemas.de.Distribuição</v>
      </c>
      <c r="O828" s="37" t="str">
        <f>_xlfn.CONCAT(C828," ")</f>
        <v xml:space="preserve">IfcGroup </v>
      </c>
      <c r="P828" s="37" t="str">
        <f>_xlfn.CONCAT(D828," ")</f>
        <v xml:space="preserve">IfcSystem </v>
      </c>
      <c r="Q828" s="65" t="str">
        <f>_xlfn.CONCAT(E828," ")</f>
        <v xml:space="preserve">IfcDistributionSystem </v>
      </c>
      <c r="R828" s="63" t="str">
        <f>_xlfn.CONCAT(F828, )</f>
        <v>IfcDistributionSystemEnum</v>
      </c>
      <c r="S828" s="63" t="str">
        <f>_xlfn.CONCAT(G828, )</f>
        <v>LIGHTNINGPROTECTION</v>
      </c>
      <c r="T828" s="37" t="str">
        <f>_xlfn.CONCAT(SUBSTITUTE(N828, "null", " ")," ",SUBSTITUTE(O828, "null", " ")," ",SUBSTITUTE(P828, "null", " ")," ",SUBSTITUTE(Q828, "null", " ")," ", SUBSTITUTE(R828, "null", " ")," ", SUBSTITUTE(S828, "null", " "))</f>
        <v>Conceitos: Sistemas.de.Distribuição IfcGroup  IfcSystem  IfcDistributionSystem  IfcDistributionSystemEnum LIGHTNINGPROTECTION</v>
      </c>
      <c r="U828" s="37" t="str">
        <f>_xlfn.CONCAT("Consultar  ",V828)</f>
        <v>Consultar  -</v>
      </c>
      <c r="V828" s="64" t="s">
        <v>27</v>
      </c>
      <c r="W828" s="64" t="s">
        <v>27</v>
      </c>
      <c r="X828" s="72" t="str">
        <f>_xlfn.CONCAT("IFC4X3ADD2-key_",A828)</f>
        <v>IFC4X3ADD2-key_859</v>
      </c>
    </row>
    <row r="829" spans="1:24" ht="7.8" customHeight="1" x14ac:dyDescent="0.15">
      <c r="A829" s="68">
        <v>860</v>
      </c>
      <c r="B829" s="69" t="s">
        <v>1334</v>
      </c>
      <c r="C829" s="69" t="s">
        <v>1316</v>
      </c>
      <c r="D829" s="69" t="s">
        <v>1317</v>
      </c>
      <c r="E829" s="70" t="s">
        <v>1335</v>
      </c>
      <c r="F829" s="70" t="s">
        <v>1336</v>
      </c>
      <c r="G829" s="70" t="s">
        <v>1361</v>
      </c>
      <c r="H829" s="42" t="s">
        <v>3</v>
      </c>
      <c r="I829" s="42" t="s">
        <v>3</v>
      </c>
      <c r="J829" s="41" t="s">
        <v>3</v>
      </c>
      <c r="K829" s="41" t="s">
        <v>3</v>
      </c>
      <c r="L829" s="41" t="s">
        <v>3</v>
      </c>
      <c r="M829" s="41" t="str">
        <f t="shared" si="12"/>
        <v>IfcDistributionSystemEnum  some  MOBILENETWORK</v>
      </c>
      <c r="N829" s="37" t="str">
        <f>_xlfn.CONCAT("Conceitos: ", B829)</f>
        <v>Conceitos: Sistemas.de.Distribuição</v>
      </c>
      <c r="O829" s="37" t="str">
        <f>_xlfn.CONCAT(C829," ")</f>
        <v xml:space="preserve">IfcGroup </v>
      </c>
      <c r="P829" s="37" t="str">
        <f>_xlfn.CONCAT(D829," ")</f>
        <v xml:space="preserve">IfcSystem </v>
      </c>
      <c r="Q829" s="65" t="str">
        <f>_xlfn.CONCAT(E829," ")</f>
        <v xml:space="preserve">IfcDistributionSystem </v>
      </c>
      <c r="R829" s="63" t="str">
        <f>_xlfn.CONCAT(F829, )</f>
        <v>IfcDistributionSystemEnum</v>
      </c>
      <c r="S829" s="63" t="str">
        <f>_xlfn.CONCAT(G829, )</f>
        <v>MOBILENETWORK</v>
      </c>
      <c r="T829" s="37" t="str">
        <f>_xlfn.CONCAT(SUBSTITUTE(N829, "null", " ")," ",SUBSTITUTE(O829, "null", " ")," ",SUBSTITUTE(P829, "null", " ")," ",SUBSTITUTE(Q829, "null", " ")," ", SUBSTITUTE(R829, "null", " ")," ", SUBSTITUTE(S829, "null", " "))</f>
        <v>Conceitos: Sistemas.de.Distribuição IfcGroup  IfcSystem  IfcDistributionSystem  IfcDistributionSystemEnum MOBILENETWORK</v>
      </c>
      <c r="U829" s="37" t="str">
        <f>_xlfn.CONCAT("Consultar  ",V829)</f>
        <v>Consultar  -</v>
      </c>
      <c r="V829" s="64" t="s">
        <v>27</v>
      </c>
      <c r="W829" s="64" t="s">
        <v>27</v>
      </c>
      <c r="X829" s="72" t="str">
        <f>_xlfn.CONCAT("IFC4X3ADD2-key_",A829)</f>
        <v>IFC4X3ADD2-key_860</v>
      </c>
    </row>
    <row r="830" spans="1:24" ht="7.8" customHeight="1" x14ac:dyDescent="0.15">
      <c r="A830" s="68">
        <v>861</v>
      </c>
      <c r="B830" s="69" t="s">
        <v>1334</v>
      </c>
      <c r="C830" s="69" t="s">
        <v>1316</v>
      </c>
      <c r="D830" s="69" t="s">
        <v>1317</v>
      </c>
      <c r="E830" s="70" t="s">
        <v>1335</v>
      </c>
      <c r="F830" s="70" t="s">
        <v>1336</v>
      </c>
      <c r="G830" s="70" t="s">
        <v>1362</v>
      </c>
      <c r="H830" s="42" t="s">
        <v>3</v>
      </c>
      <c r="I830" s="42" t="s">
        <v>3</v>
      </c>
      <c r="J830" s="41" t="s">
        <v>3</v>
      </c>
      <c r="K830" s="41" t="s">
        <v>3</v>
      </c>
      <c r="L830" s="41" t="s">
        <v>3</v>
      </c>
      <c r="M830" s="41" t="str">
        <f t="shared" si="12"/>
        <v>IfcDistributionSystemEnum  some  MONITORINGSYSTEM</v>
      </c>
      <c r="N830" s="37" t="str">
        <f>_xlfn.CONCAT("Conceitos: ", B830)</f>
        <v>Conceitos: Sistemas.de.Distribuição</v>
      </c>
      <c r="O830" s="37" t="str">
        <f>_xlfn.CONCAT(C830," ")</f>
        <v xml:space="preserve">IfcGroup </v>
      </c>
      <c r="P830" s="37" t="str">
        <f>_xlfn.CONCAT(D830," ")</f>
        <v xml:space="preserve">IfcSystem </v>
      </c>
      <c r="Q830" s="65" t="str">
        <f>_xlfn.CONCAT(E830," ")</f>
        <v xml:space="preserve">IfcDistributionSystem </v>
      </c>
      <c r="R830" s="63" t="str">
        <f>_xlfn.CONCAT(F830, )</f>
        <v>IfcDistributionSystemEnum</v>
      </c>
      <c r="S830" s="63" t="str">
        <f>_xlfn.CONCAT(G830, )</f>
        <v>MONITORINGSYSTEM</v>
      </c>
      <c r="T830" s="37" t="str">
        <f>_xlfn.CONCAT(SUBSTITUTE(N830, "null", " ")," ",SUBSTITUTE(O830, "null", " ")," ",SUBSTITUTE(P830, "null", " ")," ",SUBSTITUTE(Q830, "null", " ")," ", SUBSTITUTE(R830, "null", " ")," ", SUBSTITUTE(S830, "null", " "))</f>
        <v>Conceitos: Sistemas.de.Distribuição IfcGroup  IfcSystem  IfcDistributionSystem  IfcDistributionSystemEnum MONITORINGSYSTEM</v>
      </c>
      <c r="U830" s="37" t="str">
        <f>_xlfn.CONCAT("Consultar  ",V830)</f>
        <v>Consultar  -</v>
      </c>
      <c r="V830" s="64" t="s">
        <v>27</v>
      </c>
      <c r="W830" s="64" t="s">
        <v>27</v>
      </c>
      <c r="X830" s="72" t="str">
        <f>_xlfn.CONCAT("IFC4X3ADD2-key_",A830)</f>
        <v>IFC4X3ADD2-key_861</v>
      </c>
    </row>
    <row r="831" spans="1:24" ht="7.8" customHeight="1" x14ac:dyDescent="0.15">
      <c r="A831" s="68">
        <v>862</v>
      </c>
      <c r="B831" s="69" t="s">
        <v>1334</v>
      </c>
      <c r="C831" s="69" t="s">
        <v>1316</v>
      </c>
      <c r="D831" s="69" t="s">
        <v>1317</v>
      </c>
      <c r="E831" s="70" t="s">
        <v>1335</v>
      </c>
      <c r="F831" s="70" t="s">
        <v>1336</v>
      </c>
      <c r="G831" s="70" t="s">
        <v>1363</v>
      </c>
      <c r="H831" s="42" t="s">
        <v>3</v>
      </c>
      <c r="I831" s="42" t="s">
        <v>3</v>
      </c>
      <c r="J831" s="41" t="s">
        <v>3</v>
      </c>
      <c r="K831" s="41" t="s">
        <v>3</v>
      </c>
      <c r="L831" s="41" t="s">
        <v>3</v>
      </c>
      <c r="M831" s="41" t="str">
        <f t="shared" si="12"/>
        <v>IfcDistributionSystemEnum  some  MUNICIPALSOLIDWASTE</v>
      </c>
      <c r="N831" s="37" t="str">
        <f>_xlfn.CONCAT("Conceitos: ", B831)</f>
        <v>Conceitos: Sistemas.de.Distribuição</v>
      </c>
      <c r="O831" s="37" t="str">
        <f>_xlfn.CONCAT(C831," ")</f>
        <v xml:space="preserve">IfcGroup </v>
      </c>
      <c r="P831" s="37" t="str">
        <f>_xlfn.CONCAT(D831," ")</f>
        <v xml:space="preserve">IfcSystem </v>
      </c>
      <c r="Q831" s="65" t="str">
        <f>_xlfn.CONCAT(E831," ")</f>
        <v xml:space="preserve">IfcDistributionSystem </v>
      </c>
      <c r="R831" s="63" t="str">
        <f>_xlfn.CONCAT(F831, )</f>
        <v>IfcDistributionSystemEnum</v>
      </c>
      <c r="S831" s="63" t="str">
        <f>_xlfn.CONCAT(G831, )</f>
        <v>MUNICIPALSOLIDWASTE</v>
      </c>
      <c r="T831" s="37" t="str">
        <f>_xlfn.CONCAT(SUBSTITUTE(N831, "null", " ")," ",SUBSTITUTE(O831, "null", " ")," ",SUBSTITUTE(P831, "null", " ")," ",SUBSTITUTE(Q831, "null", " ")," ", SUBSTITUTE(R831, "null", " ")," ", SUBSTITUTE(S831, "null", " "))</f>
        <v>Conceitos: Sistemas.de.Distribuição IfcGroup  IfcSystem  IfcDistributionSystem  IfcDistributionSystemEnum MUNICIPALSOLIDWASTE</v>
      </c>
      <c r="U831" s="37" t="str">
        <f>_xlfn.CONCAT("Consultar  ",V831)</f>
        <v>Consultar  -</v>
      </c>
      <c r="V831" s="64" t="s">
        <v>27</v>
      </c>
      <c r="W831" s="64" t="s">
        <v>27</v>
      </c>
      <c r="X831" s="72" t="str">
        <f>_xlfn.CONCAT("IFC4X3ADD2-key_",A831)</f>
        <v>IFC4X3ADD2-key_862</v>
      </c>
    </row>
    <row r="832" spans="1:24" ht="7.8" customHeight="1" x14ac:dyDescent="0.15">
      <c r="A832" s="68">
        <v>863</v>
      </c>
      <c r="B832" s="69" t="s">
        <v>1334</v>
      </c>
      <c r="C832" s="69" t="s">
        <v>1316</v>
      </c>
      <c r="D832" s="69" t="s">
        <v>1317</v>
      </c>
      <c r="E832" s="70" t="s">
        <v>1335</v>
      </c>
      <c r="F832" s="70" t="s">
        <v>1336</v>
      </c>
      <c r="G832" s="70" t="s">
        <v>1364</v>
      </c>
      <c r="H832" s="42" t="s">
        <v>3</v>
      </c>
      <c r="I832" s="42" t="s">
        <v>3</v>
      </c>
      <c r="J832" s="41" t="s">
        <v>3</v>
      </c>
      <c r="K832" s="41" t="s">
        <v>3</v>
      </c>
      <c r="L832" s="41" t="s">
        <v>3</v>
      </c>
      <c r="M832" s="41" t="str">
        <f t="shared" si="12"/>
        <v>IfcDistributionSystemEnum  some  OIL</v>
      </c>
      <c r="N832" s="37" t="str">
        <f>_xlfn.CONCAT("Conceitos: ", B832)</f>
        <v>Conceitos: Sistemas.de.Distribuição</v>
      </c>
      <c r="O832" s="37" t="str">
        <f>_xlfn.CONCAT(C832," ")</f>
        <v xml:space="preserve">IfcGroup </v>
      </c>
      <c r="P832" s="37" t="str">
        <f>_xlfn.CONCAT(D832," ")</f>
        <v xml:space="preserve">IfcSystem </v>
      </c>
      <c r="Q832" s="65" t="str">
        <f>_xlfn.CONCAT(E832," ")</f>
        <v xml:space="preserve">IfcDistributionSystem </v>
      </c>
      <c r="R832" s="63" t="str">
        <f>_xlfn.CONCAT(F832, )</f>
        <v>IfcDistributionSystemEnum</v>
      </c>
      <c r="S832" s="63" t="str">
        <f>_xlfn.CONCAT(G832, )</f>
        <v>OIL</v>
      </c>
      <c r="T832" s="37" t="str">
        <f>_xlfn.CONCAT(SUBSTITUTE(N832, "null", " ")," ",SUBSTITUTE(O832, "null", " ")," ",SUBSTITUTE(P832, "null", " ")," ",SUBSTITUTE(Q832, "null", " ")," ", SUBSTITUTE(R832, "null", " ")," ", SUBSTITUTE(S832, "null", " "))</f>
        <v>Conceitos: Sistemas.de.Distribuição IfcGroup  IfcSystem  IfcDistributionSystem  IfcDistributionSystemEnum OIL</v>
      </c>
      <c r="U832" s="37" t="str">
        <f>_xlfn.CONCAT("Consultar  ",V832)</f>
        <v>Consultar  -</v>
      </c>
      <c r="V832" s="64" t="s">
        <v>27</v>
      </c>
      <c r="W832" s="64" t="s">
        <v>27</v>
      </c>
      <c r="X832" s="72" t="str">
        <f>_xlfn.CONCAT("IFC4X3ADD2-key_",A832)</f>
        <v>IFC4X3ADD2-key_863</v>
      </c>
    </row>
    <row r="833" spans="1:24" ht="7.8" customHeight="1" x14ac:dyDescent="0.15">
      <c r="A833" s="68">
        <v>864</v>
      </c>
      <c r="B833" s="69" t="s">
        <v>1334</v>
      </c>
      <c r="C833" s="69" t="s">
        <v>1316</v>
      </c>
      <c r="D833" s="69" t="s">
        <v>1317</v>
      </c>
      <c r="E833" s="70" t="s">
        <v>1335</v>
      </c>
      <c r="F833" s="70" t="s">
        <v>1336</v>
      </c>
      <c r="G833" s="70" t="s">
        <v>1365</v>
      </c>
      <c r="H833" s="42" t="s">
        <v>3</v>
      </c>
      <c r="I833" s="42" t="s">
        <v>3</v>
      </c>
      <c r="J833" s="41" t="s">
        <v>3</v>
      </c>
      <c r="K833" s="41" t="s">
        <v>3</v>
      </c>
      <c r="L833" s="41" t="s">
        <v>3</v>
      </c>
      <c r="M833" s="41" t="str">
        <f t="shared" si="12"/>
        <v>IfcDistributionSystemEnum  some  OPERATIONAL</v>
      </c>
      <c r="N833" s="37" t="str">
        <f>_xlfn.CONCAT("Conceitos: ", B833)</f>
        <v>Conceitos: Sistemas.de.Distribuição</v>
      </c>
      <c r="O833" s="37" t="str">
        <f>_xlfn.CONCAT(C833," ")</f>
        <v xml:space="preserve">IfcGroup </v>
      </c>
      <c r="P833" s="37" t="str">
        <f>_xlfn.CONCAT(D833," ")</f>
        <v xml:space="preserve">IfcSystem </v>
      </c>
      <c r="Q833" s="65" t="str">
        <f>_xlfn.CONCAT(E833," ")</f>
        <v xml:space="preserve">IfcDistributionSystem </v>
      </c>
      <c r="R833" s="63" t="str">
        <f>_xlfn.CONCAT(F833, )</f>
        <v>IfcDistributionSystemEnum</v>
      </c>
      <c r="S833" s="63" t="str">
        <f>_xlfn.CONCAT(G833, )</f>
        <v>OPERATIONAL</v>
      </c>
      <c r="T833" s="37" t="str">
        <f>_xlfn.CONCAT(SUBSTITUTE(N833, "null", " ")," ",SUBSTITUTE(O833, "null", " ")," ",SUBSTITUTE(P833, "null", " ")," ",SUBSTITUTE(Q833, "null", " ")," ", SUBSTITUTE(R833, "null", " ")," ", SUBSTITUTE(S833, "null", " "))</f>
        <v>Conceitos: Sistemas.de.Distribuição IfcGroup  IfcSystem  IfcDistributionSystem  IfcDistributionSystemEnum OPERATIONAL</v>
      </c>
      <c r="U833" s="37" t="str">
        <f>_xlfn.CONCAT("Consultar  ",V833)</f>
        <v>Consultar  -</v>
      </c>
      <c r="V833" s="64" t="s">
        <v>27</v>
      </c>
      <c r="W833" s="64" t="s">
        <v>27</v>
      </c>
      <c r="X833" s="72" t="str">
        <f>_xlfn.CONCAT("IFC4X3ADD2-key_",A833)</f>
        <v>IFC4X3ADD2-key_864</v>
      </c>
    </row>
    <row r="834" spans="1:24" ht="7.8" customHeight="1" x14ac:dyDescent="0.15">
      <c r="A834" s="68">
        <v>865</v>
      </c>
      <c r="B834" s="69" t="s">
        <v>1334</v>
      </c>
      <c r="C834" s="69" t="s">
        <v>1316</v>
      </c>
      <c r="D834" s="69" t="s">
        <v>1317</v>
      </c>
      <c r="E834" s="70" t="s">
        <v>1335</v>
      </c>
      <c r="F834" s="70" t="s">
        <v>1336</v>
      </c>
      <c r="G834" s="70" t="s">
        <v>1366</v>
      </c>
      <c r="H834" s="42" t="s">
        <v>3</v>
      </c>
      <c r="I834" s="42" t="s">
        <v>3</v>
      </c>
      <c r="J834" s="41" t="s">
        <v>3</v>
      </c>
      <c r="K834" s="41" t="s">
        <v>3</v>
      </c>
      <c r="L834" s="41" t="s">
        <v>3</v>
      </c>
      <c r="M834" s="41" t="str">
        <f t="shared" si="12"/>
        <v>IfcDistributionSystemEnum  some  OPERATIONALTELEPHONYSYSTEM</v>
      </c>
      <c r="N834" s="37" t="str">
        <f>_xlfn.CONCAT("Conceitos: ", B834)</f>
        <v>Conceitos: Sistemas.de.Distribuição</v>
      </c>
      <c r="O834" s="37" t="str">
        <f>_xlfn.CONCAT(C834," ")</f>
        <v xml:space="preserve">IfcGroup </v>
      </c>
      <c r="P834" s="37" t="str">
        <f>_xlfn.CONCAT(D834," ")</f>
        <v xml:space="preserve">IfcSystem </v>
      </c>
      <c r="Q834" s="65" t="str">
        <f>_xlfn.CONCAT(E834," ")</f>
        <v xml:space="preserve">IfcDistributionSystem </v>
      </c>
      <c r="R834" s="63" t="str">
        <f>_xlfn.CONCAT(F834, )</f>
        <v>IfcDistributionSystemEnum</v>
      </c>
      <c r="S834" s="63" t="str">
        <f>_xlfn.CONCAT(G834, )</f>
        <v>OPERATIONALTELEPHONYSYSTEM</v>
      </c>
      <c r="T834" s="37" t="str">
        <f>_xlfn.CONCAT(SUBSTITUTE(N834, "null", " ")," ",SUBSTITUTE(O834, "null", " ")," ",SUBSTITUTE(P834, "null", " ")," ",SUBSTITUTE(Q834, "null", " ")," ", SUBSTITUTE(R834, "null", " ")," ", SUBSTITUTE(S834, "null", " "))</f>
        <v>Conceitos: Sistemas.de.Distribuição IfcGroup  IfcSystem  IfcDistributionSystem  IfcDistributionSystemEnum OPERATIONALTELEPHONYSYSTEM</v>
      </c>
      <c r="U834" s="37" t="str">
        <f>_xlfn.CONCAT("Consultar  ",V834)</f>
        <v>Consultar  -</v>
      </c>
      <c r="V834" s="64" t="s">
        <v>27</v>
      </c>
      <c r="W834" s="64" t="s">
        <v>27</v>
      </c>
      <c r="X834" s="72" t="str">
        <f>_xlfn.CONCAT("IFC4X3ADD2-key_",A834)</f>
        <v>IFC4X3ADD2-key_865</v>
      </c>
    </row>
    <row r="835" spans="1:24" ht="7.8" customHeight="1" x14ac:dyDescent="0.15">
      <c r="A835" s="68">
        <v>866</v>
      </c>
      <c r="B835" s="69" t="s">
        <v>1334</v>
      </c>
      <c r="C835" s="69" t="s">
        <v>1316</v>
      </c>
      <c r="D835" s="69" t="s">
        <v>1317</v>
      </c>
      <c r="E835" s="70" t="s">
        <v>1335</v>
      </c>
      <c r="F835" s="70" t="s">
        <v>1336</v>
      </c>
      <c r="G835" s="70" t="s">
        <v>1367</v>
      </c>
      <c r="H835" s="42" t="s">
        <v>3</v>
      </c>
      <c r="I835" s="42" t="s">
        <v>3</v>
      </c>
      <c r="J835" s="41" t="s">
        <v>3</v>
      </c>
      <c r="K835" s="41" t="s">
        <v>3</v>
      </c>
      <c r="L835" s="41" t="s">
        <v>3</v>
      </c>
      <c r="M835" s="41" t="str">
        <f t="shared" ref="M835:M898" si="13">_xlfn.CONCAT(F835, "  some  ", G835)</f>
        <v>IfcDistributionSystemEnum  some  OVERHEAD_CONTACTLINE_SYSTEM</v>
      </c>
      <c r="N835" s="37" t="str">
        <f>_xlfn.CONCAT("Conceitos: ", B835)</f>
        <v>Conceitos: Sistemas.de.Distribuição</v>
      </c>
      <c r="O835" s="37" t="str">
        <f>_xlfn.CONCAT(C835," ")</f>
        <v xml:space="preserve">IfcGroup </v>
      </c>
      <c r="P835" s="37" t="str">
        <f>_xlfn.CONCAT(D835," ")</f>
        <v xml:space="preserve">IfcSystem </v>
      </c>
      <c r="Q835" s="65" t="str">
        <f>_xlfn.CONCAT(E835," ")</f>
        <v xml:space="preserve">IfcDistributionSystem </v>
      </c>
      <c r="R835" s="63" t="str">
        <f>_xlfn.CONCAT(F835, )</f>
        <v>IfcDistributionSystemEnum</v>
      </c>
      <c r="S835" s="63" t="str">
        <f>_xlfn.CONCAT(G835, )</f>
        <v>OVERHEAD_CONTACTLINE_SYSTEM</v>
      </c>
      <c r="T835" s="37" t="str">
        <f>_xlfn.CONCAT(SUBSTITUTE(N835, "null", " ")," ",SUBSTITUTE(O835, "null", " ")," ",SUBSTITUTE(P835, "null", " ")," ",SUBSTITUTE(Q835, "null", " ")," ", SUBSTITUTE(R835, "null", " ")," ", SUBSTITUTE(S835, "null", " "))</f>
        <v>Conceitos: Sistemas.de.Distribuição IfcGroup  IfcSystem  IfcDistributionSystem  IfcDistributionSystemEnum OVERHEAD_CONTACTLINE_SYSTEM</v>
      </c>
      <c r="U835" s="37" t="str">
        <f>_xlfn.CONCAT("Consultar  ",V835)</f>
        <v>Consultar  -</v>
      </c>
      <c r="V835" s="64" t="s">
        <v>27</v>
      </c>
      <c r="W835" s="64" t="s">
        <v>27</v>
      </c>
      <c r="X835" s="72" t="str">
        <f>_xlfn.CONCAT("IFC4X3ADD2-key_",A835)</f>
        <v>IFC4X3ADD2-key_866</v>
      </c>
    </row>
    <row r="836" spans="1:24" ht="7.8" customHeight="1" x14ac:dyDescent="0.15">
      <c r="A836" s="68">
        <v>867</v>
      </c>
      <c r="B836" s="69" t="s">
        <v>1334</v>
      </c>
      <c r="C836" s="69" t="s">
        <v>1316</v>
      </c>
      <c r="D836" s="69" t="s">
        <v>1317</v>
      </c>
      <c r="E836" s="70" t="s">
        <v>1335</v>
      </c>
      <c r="F836" s="70" t="s">
        <v>1336</v>
      </c>
      <c r="G836" s="70" t="s">
        <v>1368</v>
      </c>
      <c r="H836" s="42" t="s">
        <v>3</v>
      </c>
      <c r="I836" s="42" t="s">
        <v>3</v>
      </c>
      <c r="J836" s="41" t="s">
        <v>3</v>
      </c>
      <c r="K836" s="41" t="s">
        <v>3</v>
      </c>
      <c r="L836" s="41" t="s">
        <v>3</v>
      </c>
      <c r="M836" s="41" t="str">
        <f t="shared" si="13"/>
        <v>IfcDistributionSystemEnum  some  POWERGENERATION</v>
      </c>
      <c r="N836" s="37" t="str">
        <f>_xlfn.CONCAT("Conceitos: ", B836)</f>
        <v>Conceitos: Sistemas.de.Distribuição</v>
      </c>
      <c r="O836" s="37" t="str">
        <f>_xlfn.CONCAT(C836," ")</f>
        <v xml:space="preserve">IfcGroup </v>
      </c>
      <c r="P836" s="37" t="str">
        <f>_xlfn.CONCAT(D836," ")</f>
        <v xml:space="preserve">IfcSystem </v>
      </c>
      <c r="Q836" s="65" t="str">
        <f>_xlfn.CONCAT(E836," ")</f>
        <v xml:space="preserve">IfcDistributionSystem </v>
      </c>
      <c r="R836" s="63" t="str">
        <f>_xlfn.CONCAT(F836, )</f>
        <v>IfcDistributionSystemEnum</v>
      </c>
      <c r="S836" s="63" t="str">
        <f>_xlfn.CONCAT(G836, )</f>
        <v>POWERGENERATION</v>
      </c>
      <c r="T836" s="37" t="str">
        <f>_xlfn.CONCAT(SUBSTITUTE(N836, "null", " ")," ",SUBSTITUTE(O836, "null", " ")," ",SUBSTITUTE(P836, "null", " ")," ",SUBSTITUTE(Q836, "null", " ")," ", SUBSTITUTE(R836, "null", " ")," ", SUBSTITUTE(S836, "null", " "))</f>
        <v>Conceitos: Sistemas.de.Distribuição IfcGroup  IfcSystem  IfcDistributionSystem  IfcDistributionSystemEnum POWERGENERATION</v>
      </c>
      <c r="U836" s="37" t="str">
        <f>_xlfn.CONCAT("Consultar  ",V836)</f>
        <v>Consultar  -</v>
      </c>
      <c r="V836" s="64" t="s">
        <v>27</v>
      </c>
      <c r="W836" s="64" t="s">
        <v>27</v>
      </c>
      <c r="X836" s="72" t="str">
        <f>_xlfn.CONCAT("IFC4X3ADD2-key_",A836)</f>
        <v>IFC4X3ADD2-key_867</v>
      </c>
    </row>
    <row r="837" spans="1:24" ht="7.8" customHeight="1" x14ac:dyDescent="0.15">
      <c r="A837" s="68">
        <v>868</v>
      </c>
      <c r="B837" s="69" t="s">
        <v>1334</v>
      </c>
      <c r="C837" s="69" t="s">
        <v>1316</v>
      </c>
      <c r="D837" s="69" t="s">
        <v>1317</v>
      </c>
      <c r="E837" s="70" t="s">
        <v>1335</v>
      </c>
      <c r="F837" s="70" t="s">
        <v>1336</v>
      </c>
      <c r="G837" s="70" t="s">
        <v>1369</v>
      </c>
      <c r="H837" s="42" t="s">
        <v>3</v>
      </c>
      <c r="I837" s="42" t="s">
        <v>3</v>
      </c>
      <c r="J837" s="41" t="s">
        <v>3</v>
      </c>
      <c r="K837" s="41" t="s">
        <v>3</v>
      </c>
      <c r="L837" s="41" t="s">
        <v>3</v>
      </c>
      <c r="M837" s="41" t="str">
        <f t="shared" si="13"/>
        <v>IfcDistributionSystemEnum  some  RAINWATER</v>
      </c>
      <c r="N837" s="37" t="str">
        <f>_xlfn.CONCAT("Conceitos: ", B837)</f>
        <v>Conceitos: Sistemas.de.Distribuição</v>
      </c>
      <c r="O837" s="37" t="str">
        <f>_xlfn.CONCAT(C837," ")</f>
        <v xml:space="preserve">IfcGroup </v>
      </c>
      <c r="P837" s="37" t="str">
        <f>_xlfn.CONCAT(D837," ")</f>
        <v xml:space="preserve">IfcSystem </v>
      </c>
      <c r="Q837" s="65" t="str">
        <f>_xlfn.CONCAT(E837," ")</f>
        <v xml:space="preserve">IfcDistributionSystem </v>
      </c>
      <c r="R837" s="63" t="str">
        <f>_xlfn.CONCAT(F837, )</f>
        <v>IfcDistributionSystemEnum</v>
      </c>
      <c r="S837" s="63" t="str">
        <f>_xlfn.CONCAT(G837, )</f>
        <v>RAINWATER</v>
      </c>
      <c r="T837" s="37" t="str">
        <f>_xlfn.CONCAT(SUBSTITUTE(N837, "null", " ")," ",SUBSTITUTE(O837, "null", " ")," ",SUBSTITUTE(P837, "null", " ")," ",SUBSTITUTE(Q837, "null", " ")," ", SUBSTITUTE(R837, "null", " ")," ", SUBSTITUTE(S837, "null", " "))</f>
        <v>Conceitos: Sistemas.de.Distribuição IfcGroup  IfcSystem  IfcDistributionSystem  IfcDistributionSystemEnum RAINWATER</v>
      </c>
      <c r="U837" s="37" t="str">
        <f>_xlfn.CONCAT("Consultar  ",V837)</f>
        <v>Consultar  -</v>
      </c>
      <c r="V837" s="64" t="s">
        <v>27</v>
      </c>
      <c r="W837" s="64" t="s">
        <v>27</v>
      </c>
      <c r="X837" s="72" t="str">
        <f>_xlfn.CONCAT("IFC4X3ADD2-key_",A837)</f>
        <v>IFC4X3ADD2-key_868</v>
      </c>
    </row>
    <row r="838" spans="1:24" ht="7.8" customHeight="1" x14ac:dyDescent="0.15">
      <c r="A838" s="68">
        <v>869</v>
      </c>
      <c r="B838" s="69" t="s">
        <v>1334</v>
      </c>
      <c r="C838" s="69" t="s">
        <v>1316</v>
      </c>
      <c r="D838" s="69" t="s">
        <v>1317</v>
      </c>
      <c r="E838" s="70" t="s">
        <v>1335</v>
      </c>
      <c r="F838" s="70" t="s">
        <v>1336</v>
      </c>
      <c r="G838" s="70" t="s">
        <v>1370</v>
      </c>
      <c r="H838" s="42" t="s">
        <v>3</v>
      </c>
      <c r="I838" s="42" t="s">
        <v>3</v>
      </c>
      <c r="J838" s="41" t="s">
        <v>3</v>
      </c>
      <c r="K838" s="41" t="s">
        <v>3</v>
      </c>
      <c r="L838" s="41" t="s">
        <v>3</v>
      </c>
      <c r="M838" s="41" t="str">
        <f t="shared" si="13"/>
        <v>IfcDistributionSystemEnum  some  REFRIGERATION</v>
      </c>
      <c r="N838" s="37" t="str">
        <f>_xlfn.CONCAT("Conceitos: ", B838)</f>
        <v>Conceitos: Sistemas.de.Distribuição</v>
      </c>
      <c r="O838" s="37" t="str">
        <f>_xlfn.CONCAT(C838," ")</f>
        <v xml:space="preserve">IfcGroup </v>
      </c>
      <c r="P838" s="37" t="str">
        <f>_xlfn.CONCAT(D838," ")</f>
        <v xml:space="preserve">IfcSystem </v>
      </c>
      <c r="Q838" s="65" t="str">
        <f>_xlfn.CONCAT(E838," ")</f>
        <v xml:space="preserve">IfcDistributionSystem </v>
      </c>
      <c r="R838" s="63" t="str">
        <f>_xlfn.CONCAT(F838, )</f>
        <v>IfcDistributionSystemEnum</v>
      </c>
      <c r="S838" s="63" t="str">
        <f>_xlfn.CONCAT(G838, )</f>
        <v>REFRIGERATION</v>
      </c>
      <c r="T838" s="37" t="str">
        <f>_xlfn.CONCAT(SUBSTITUTE(N838, "null", " ")," ",SUBSTITUTE(O838, "null", " ")," ",SUBSTITUTE(P838, "null", " ")," ",SUBSTITUTE(Q838, "null", " ")," ", SUBSTITUTE(R838, "null", " ")," ", SUBSTITUTE(S838, "null", " "))</f>
        <v>Conceitos: Sistemas.de.Distribuição IfcGroup  IfcSystem  IfcDistributionSystem  IfcDistributionSystemEnum REFRIGERATION</v>
      </c>
      <c r="U838" s="37" t="str">
        <f>_xlfn.CONCAT("Consultar  ",V838)</f>
        <v>Consultar  -</v>
      </c>
      <c r="V838" s="64" t="s">
        <v>27</v>
      </c>
      <c r="W838" s="64" t="s">
        <v>27</v>
      </c>
      <c r="X838" s="72" t="str">
        <f>_xlfn.CONCAT("IFC4X3ADD2-key_",A838)</f>
        <v>IFC4X3ADD2-key_869</v>
      </c>
    </row>
    <row r="839" spans="1:24" ht="7.8" customHeight="1" x14ac:dyDescent="0.15">
      <c r="A839" s="68">
        <v>870</v>
      </c>
      <c r="B839" s="69" t="s">
        <v>1334</v>
      </c>
      <c r="C839" s="69" t="s">
        <v>1316</v>
      </c>
      <c r="D839" s="69" t="s">
        <v>1317</v>
      </c>
      <c r="E839" s="70" t="s">
        <v>1335</v>
      </c>
      <c r="F839" s="70" t="s">
        <v>1336</v>
      </c>
      <c r="G839" s="70" t="s">
        <v>1371</v>
      </c>
      <c r="H839" s="42" t="s">
        <v>3</v>
      </c>
      <c r="I839" s="42" t="s">
        <v>3</v>
      </c>
      <c r="J839" s="41" t="s">
        <v>3</v>
      </c>
      <c r="K839" s="41" t="s">
        <v>3</v>
      </c>
      <c r="L839" s="41" t="s">
        <v>3</v>
      </c>
      <c r="M839" s="41" t="str">
        <f t="shared" si="13"/>
        <v>IfcDistributionSystemEnum  some  RETURN_CIRCUIT</v>
      </c>
      <c r="N839" s="37" t="str">
        <f>_xlfn.CONCAT("Conceitos: ", B839)</f>
        <v>Conceitos: Sistemas.de.Distribuição</v>
      </c>
      <c r="O839" s="37" t="str">
        <f>_xlfn.CONCAT(C839," ")</f>
        <v xml:space="preserve">IfcGroup </v>
      </c>
      <c r="P839" s="37" t="str">
        <f>_xlfn.CONCAT(D839," ")</f>
        <v xml:space="preserve">IfcSystem </v>
      </c>
      <c r="Q839" s="65" t="str">
        <f>_xlfn.CONCAT(E839," ")</f>
        <v xml:space="preserve">IfcDistributionSystem </v>
      </c>
      <c r="R839" s="63" t="str">
        <f>_xlfn.CONCAT(F839, )</f>
        <v>IfcDistributionSystemEnum</v>
      </c>
      <c r="S839" s="63" t="str">
        <f>_xlfn.CONCAT(G839, )</f>
        <v>RETURN_CIRCUIT</v>
      </c>
      <c r="T839" s="37" t="str">
        <f>_xlfn.CONCAT(SUBSTITUTE(N839, "null", " ")," ",SUBSTITUTE(O839, "null", " ")," ",SUBSTITUTE(P839, "null", " ")," ",SUBSTITUTE(Q839, "null", " ")," ", SUBSTITUTE(R839, "null", " ")," ", SUBSTITUTE(S839, "null", " "))</f>
        <v>Conceitos: Sistemas.de.Distribuição IfcGroup  IfcSystem  IfcDistributionSystem  IfcDistributionSystemEnum RETURN_CIRCUIT</v>
      </c>
      <c r="U839" s="37" t="str">
        <f>_xlfn.CONCAT("Consultar  ",V839)</f>
        <v>Consultar  -</v>
      </c>
      <c r="V839" s="64" t="s">
        <v>27</v>
      </c>
      <c r="W839" s="64" t="s">
        <v>27</v>
      </c>
      <c r="X839" s="72" t="str">
        <f>_xlfn.CONCAT("IFC4X3ADD2-key_",A839)</f>
        <v>IFC4X3ADD2-key_870</v>
      </c>
    </row>
    <row r="840" spans="1:24" ht="7.8" customHeight="1" x14ac:dyDescent="0.15">
      <c r="A840" s="68">
        <v>871</v>
      </c>
      <c r="B840" s="69" t="s">
        <v>1334</v>
      </c>
      <c r="C840" s="69" t="s">
        <v>1316</v>
      </c>
      <c r="D840" s="69" t="s">
        <v>1317</v>
      </c>
      <c r="E840" s="70" t="s">
        <v>1335</v>
      </c>
      <c r="F840" s="70" t="s">
        <v>1336</v>
      </c>
      <c r="G840" s="70" t="s">
        <v>1372</v>
      </c>
      <c r="H840" s="42" t="s">
        <v>3</v>
      </c>
      <c r="I840" s="42" t="s">
        <v>3</v>
      </c>
      <c r="J840" s="41" t="s">
        <v>3</v>
      </c>
      <c r="K840" s="41" t="s">
        <v>3</v>
      </c>
      <c r="L840" s="41" t="s">
        <v>3</v>
      </c>
      <c r="M840" s="41" t="str">
        <f t="shared" si="13"/>
        <v>IfcDistributionSystemEnum  some  SECURITY</v>
      </c>
      <c r="N840" s="37" t="str">
        <f>_xlfn.CONCAT("Conceitos: ", B840)</f>
        <v>Conceitos: Sistemas.de.Distribuição</v>
      </c>
      <c r="O840" s="37" t="str">
        <f>_xlfn.CONCAT(C840," ")</f>
        <v xml:space="preserve">IfcGroup </v>
      </c>
      <c r="P840" s="37" t="str">
        <f>_xlfn.CONCAT(D840," ")</f>
        <v xml:space="preserve">IfcSystem </v>
      </c>
      <c r="Q840" s="65" t="str">
        <f>_xlfn.CONCAT(E840," ")</f>
        <v xml:space="preserve">IfcDistributionSystem </v>
      </c>
      <c r="R840" s="63" t="str">
        <f>_xlfn.CONCAT(F840, )</f>
        <v>IfcDistributionSystemEnum</v>
      </c>
      <c r="S840" s="63" t="str">
        <f>_xlfn.CONCAT(G840, )</f>
        <v>SECURITY</v>
      </c>
      <c r="T840" s="37" t="str">
        <f>_xlfn.CONCAT(SUBSTITUTE(N840, "null", " ")," ",SUBSTITUTE(O840, "null", " ")," ",SUBSTITUTE(P840, "null", " ")," ",SUBSTITUTE(Q840, "null", " ")," ", SUBSTITUTE(R840, "null", " ")," ", SUBSTITUTE(S840, "null", " "))</f>
        <v>Conceitos: Sistemas.de.Distribuição IfcGroup  IfcSystem  IfcDistributionSystem  IfcDistributionSystemEnum SECURITY</v>
      </c>
      <c r="U840" s="37" t="str">
        <f>_xlfn.CONCAT("Consultar  ",V840)</f>
        <v>Consultar  -</v>
      </c>
      <c r="V840" s="64" t="s">
        <v>27</v>
      </c>
      <c r="W840" s="64" t="s">
        <v>27</v>
      </c>
      <c r="X840" s="72" t="str">
        <f>_xlfn.CONCAT("IFC4X3ADD2-key_",A840)</f>
        <v>IFC4X3ADD2-key_871</v>
      </c>
    </row>
    <row r="841" spans="1:24" ht="7.8" customHeight="1" x14ac:dyDescent="0.15">
      <c r="A841" s="68">
        <v>872</v>
      </c>
      <c r="B841" s="69" t="s">
        <v>1334</v>
      </c>
      <c r="C841" s="69" t="s">
        <v>1316</v>
      </c>
      <c r="D841" s="69" t="s">
        <v>1317</v>
      </c>
      <c r="E841" s="70" t="s">
        <v>1335</v>
      </c>
      <c r="F841" s="70" t="s">
        <v>1336</v>
      </c>
      <c r="G841" s="70" t="s">
        <v>1373</v>
      </c>
      <c r="H841" s="42" t="s">
        <v>3</v>
      </c>
      <c r="I841" s="42" t="s">
        <v>3</v>
      </c>
      <c r="J841" s="41" t="s">
        <v>3</v>
      </c>
      <c r="K841" s="41" t="s">
        <v>3</v>
      </c>
      <c r="L841" s="41" t="s">
        <v>3</v>
      </c>
      <c r="M841" s="41" t="str">
        <f t="shared" si="13"/>
        <v>IfcDistributionSystemEnum  some  SEWAGE</v>
      </c>
      <c r="N841" s="37" t="str">
        <f>_xlfn.CONCAT("Conceitos: ", B841)</f>
        <v>Conceitos: Sistemas.de.Distribuição</v>
      </c>
      <c r="O841" s="37" t="str">
        <f>_xlfn.CONCAT(C841," ")</f>
        <v xml:space="preserve">IfcGroup </v>
      </c>
      <c r="P841" s="37" t="str">
        <f>_xlfn.CONCAT(D841," ")</f>
        <v xml:space="preserve">IfcSystem </v>
      </c>
      <c r="Q841" s="65" t="str">
        <f>_xlfn.CONCAT(E841," ")</f>
        <v xml:space="preserve">IfcDistributionSystem </v>
      </c>
      <c r="R841" s="63" t="str">
        <f>_xlfn.CONCAT(F841, )</f>
        <v>IfcDistributionSystemEnum</v>
      </c>
      <c r="S841" s="63" t="str">
        <f>_xlfn.CONCAT(G841, )</f>
        <v>SEWAGE</v>
      </c>
      <c r="T841" s="37" t="str">
        <f>_xlfn.CONCAT(SUBSTITUTE(N841, "null", " ")," ",SUBSTITUTE(O841, "null", " ")," ",SUBSTITUTE(P841, "null", " ")," ",SUBSTITUTE(Q841, "null", " ")," ", SUBSTITUTE(R841, "null", " ")," ", SUBSTITUTE(S841, "null", " "))</f>
        <v>Conceitos: Sistemas.de.Distribuição IfcGroup  IfcSystem  IfcDistributionSystem  IfcDistributionSystemEnum SEWAGE</v>
      </c>
      <c r="U841" s="37" t="str">
        <f>_xlfn.CONCAT("Consultar  ",V841)</f>
        <v>Consultar  -</v>
      </c>
      <c r="V841" s="64" t="s">
        <v>27</v>
      </c>
      <c r="W841" s="64" t="s">
        <v>27</v>
      </c>
      <c r="X841" s="72" t="str">
        <f>_xlfn.CONCAT("IFC4X3ADD2-key_",A841)</f>
        <v>IFC4X3ADD2-key_872</v>
      </c>
    </row>
    <row r="842" spans="1:24" ht="7.8" customHeight="1" x14ac:dyDescent="0.15">
      <c r="A842" s="68">
        <v>873</v>
      </c>
      <c r="B842" s="69" t="s">
        <v>1334</v>
      </c>
      <c r="C842" s="69" t="s">
        <v>1316</v>
      </c>
      <c r="D842" s="69" t="s">
        <v>1317</v>
      </c>
      <c r="E842" s="70" t="s">
        <v>1335</v>
      </c>
      <c r="F842" s="70" t="s">
        <v>1336</v>
      </c>
      <c r="G842" s="70" t="s">
        <v>1374</v>
      </c>
      <c r="H842" s="42" t="s">
        <v>3</v>
      </c>
      <c r="I842" s="42" t="s">
        <v>3</v>
      </c>
      <c r="J842" s="41" t="s">
        <v>3</v>
      </c>
      <c r="K842" s="41" t="s">
        <v>3</v>
      </c>
      <c r="L842" s="41" t="s">
        <v>3</v>
      </c>
      <c r="M842" s="41" t="str">
        <f t="shared" si="13"/>
        <v>IfcDistributionSystemEnum  some  SIGNAL</v>
      </c>
      <c r="N842" s="37" t="str">
        <f>_xlfn.CONCAT("Conceitos: ", B842)</f>
        <v>Conceitos: Sistemas.de.Distribuição</v>
      </c>
      <c r="O842" s="37" t="str">
        <f>_xlfn.CONCAT(C842," ")</f>
        <v xml:space="preserve">IfcGroup </v>
      </c>
      <c r="P842" s="37" t="str">
        <f>_xlfn.CONCAT(D842," ")</f>
        <v xml:space="preserve">IfcSystem </v>
      </c>
      <c r="Q842" s="65" t="str">
        <f>_xlfn.CONCAT(E842," ")</f>
        <v xml:space="preserve">IfcDistributionSystem </v>
      </c>
      <c r="R842" s="63" t="str">
        <f>_xlfn.CONCAT(F842, )</f>
        <v>IfcDistributionSystemEnum</v>
      </c>
      <c r="S842" s="63" t="str">
        <f>_xlfn.CONCAT(G842, )</f>
        <v>SIGNAL</v>
      </c>
      <c r="T842" s="37" t="str">
        <f>_xlfn.CONCAT(SUBSTITUTE(N842, "null", " ")," ",SUBSTITUTE(O842, "null", " ")," ",SUBSTITUTE(P842, "null", " ")," ",SUBSTITUTE(Q842, "null", " ")," ", SUBSTITUTE(R842, "null", " ")," ", SUBSTITUTE(S842, "null", " "))</f>
        <v>Conceitos: Sistemas.de.Distribuição IfcGroup  IfcSystem  IfcDistributionSystem  IfcDistributionSystemEnum SIGNAL</v>
      </c>
      <c r="U842" s="37" t="str">
        <f>_xlfn.CONCAT("Consultar  ",V842)</f>
        <v>Consultar  -</v>
      </c>
      <c r="V842" s="64" t="s">
        <v>27</v>
      </c>
      <c r="W842" s="64" t="s">
        <v>27</v>
      </c>
      <c r="X842" s="72" t="str">
        <f>_xlfn.CONCAT("IFC4X3ADD2-key_",A842)</f>
        <v>IFC4X3ADD2-key_873</v>
      </c>
    </row>
    <row r="843" spans="1:24" ht="7.8" customHeight="1" x14ac:dyDescent="0.15">
      <c r="A843" s="68">
        <v>874</v>
      </c>
      <c r="B843" s="69" t="s">
        <v>1334</v>
      </c>
      <c r="C843" s="69" t="s">
        <v>1316</v>
      </c>
      <c r="D843" s="69" t="s">
        <v>1317</v>
      </c>
      <c r="E843" s="70" t="s">
        <v>1335</v>
      </c>
      <c r="F843" s="70" t="s">
        <v>1336</v>
      </c>
      <c r="G843" s="70" t="s">
        <v>1375</v>
      </c>
      <c r="H843" s="42" t="s">
        <v>3</v>
      </c>
      <c r="I843" s="42" t="s">
        <v>3</v>
      </c>
      <c r="J843" s="41" t="s">
        <v>3</v>
      </c>
      <c r="K843" s="41" t="s">
        <v>3</v>
      </c>
      <c r="L843" s="41" t="s">
        <v>3</v>
      </c>
      <c r="M843" s="41" t="str">
        <f t="shared" si="13"/>
        <v>IfcDistributionSystemEnum  some  STORMWATER</v>
      </c>
      <c r="N843" s="37" t="str">
        <f>_xlfn.CONCAT("Conceitos: ", B843)</f>
        <v>Conceitos: Sistemas.de.Distribuição</v>
      </c>
      <c r="O843" s="37" t="str">
        <f>_xlfn.CONCAT(C843," ")</f>
        <v xml:space="preserve">IfcGroup </v>
      </c>
      <c r="P843" s="37" t="str">
        <f>_xlfn.CONCAT(D843," ")</f>
        <v xml:space="preserve">IfcSystem </v>
      </c>
      <c r="Q843" s="65" t="str">
        <f>_xlfn.CONCAT(E843," ")</f>
        <v xml:space="preserve">IfcDistributionSystem </v>
      </c>
      <c r="R843" s="63" t="str">
        <f>_xlfn.CONCAT(F843, )</f>
        <v>IfcDistributionSystemEnum</v>
      </c>
      <c r="S843" s="63" t="str">
        <f>_xlfn.CONCAT(G843, )</f>
        <v>STORMWATER</v>
      </c>
      <c r="T843" s="37" t="str">
        <f>_xlfn.CONCAT(SUBSTITUTE(N843, "null", " ")," ",SUBSTITUTE(O843, "null", " ")," ",SUBSTITUTE(P843, "null", " ")," ",SUBSTITUTE(Q843, "null", " ")," ", SUBSTITUTE(R843, "null", " ")," ", SUBSTITUTE(S843, "null", " "))</f>
        <v>Conceitos: Sistemas.de.Distribuição IfcGroup  IfcSystem  IfcDistributionSystem  IfcDistributionSystemEnum STORMWATER</v>
      </c>
      <c r="U843" s="37" t="str">
        <f>_xlfn.CONCAT("Consultar  ",V843)</f>
        <v>Consultar  -</v>
      </c>
      <c r="V843" s="64" t="s">
        <v>27</v>
      </c>
      <c r="W843" s="64" t="s">
        <v>27</v>
      </c>
      <c r="X843" s="72" t="str">
        <f>_xlfn.CONCAT("IFC4X3ADD2-key_",A843)</f>
        <v>IFC4X3ADD2-key_874</v>
      </c>
    </row>
    <row r="844" spans="1:24" ht="7.8" customHeight="1" x14ac:dyDescent="0.15">
      <c r="A844" s="68">
        <v>875</v>
      </c>
      <c r="B844" s="69" t="s">
        <v>1334</v>
      </c>
      <c r="C844" s="69" t="s">
        <v>1316</v>
      </c>
      <c r="D844" s="69" t="s">
        <v>1317</v>
      </c>
      <c r="E844" s="70" t="s">
        <v>1335</v>
      </c>
      <c r="F844" s="70" t="s">
        <v>1336</v>
      </c>
      <c r="G844" s="70" t="s">
        <v>1376</v>
      </c>
      <c r="H844" s="42" t="s">
        <v>3</v>
      </c>
      <c r="I844" s="42" t="s">
        <v>3</v>
      </c>
      <c r="J844" s="41" t="s">
        <v>3</v>
      </c>
      <c r="K844" s="41" t="s">
        <v>3</v>
      </c>
      <c r="L844" s="41" t="s">
        <v>3</v>
      </c>
      <c r="M844" s="41" t="str">
        <f t="shared" si="13"/>
        <v>IfcDistributionSystemEnum  some  TV</v>
      </c>
      <c r="N844" s="37" t="str">
        <f>_xlfn.CONCAT("Conceitos: ", B844)</f>
        <v>Conceitos: Sistemas.de.Distribuição</v>
      </c>
      <c r="O844" s="37" t="str">
        <f>_xlfn.CONCAT(C844," ")</f>
        <v xml:space="preserve">IfcGroup </v>
      </c>
      <c r="P844" s="37" t="str">
        <f>_xlfn.CONCAT(D844," ")</f>
        <v xml:space="preserve">IfcSystem </v>
      </c>
      <c r="Q844" s="65" t="str">
        <f>_xlfn.CONCAT(E844," ")</f>
        <v xml:space="preserve">IfcDistributionSystem </v>
      </c>
      <c r="R844" s="63" t="str">
        <f>_xlfn.CONCAT(F844, )</f>
        <v>IfcDistributionSystemEnum</v>
      </c>
      <c r="S844" s="63" t="str">
        <f>_xlfn.CONCAT(G844, )</f>
        <v>TV</v>
      </c>
      <c r="T844" s="37" t="str">
        <f>_xlfn.CONCAT(SUBSTITUTE(N844, "null", " ")," ",SUBSTITUTE(O844, "null", " ")," ",SUBSTITUTE(P844, "null", " ")," ",SUBSTITUTE(Q844, "null", " ")," ", SUBSTITUTE(R844, "null", " ")," ", SUBSTITUTE(S844, "null", " "))</f>
        <v>Conceitos: Sistemas.de.Distribuição IfcGroup  IfcSystem  IfcDistributionSystem  IfcDistributionSystemEnum TV</v>
      </c>
      <c r="U844" s="37" t="str">
        <f>_xlfn.CONCAT("Consultar  ",V844)</f>
        <v>Consultar  -</v>
      </c>
      <c r="V844" s="64" t="s">
        <v>27</v>
      </c>
      <c r="W844" s="64" t="s">
        <v>27</v>
      </c>
      <c r="X844" s="72" t="str">
        <f>_xlfn.CONCAT("IFC4X3ADD2-key_",A844)</f>
        <v>IFC4X3ADD2-key_875</v>
      </c>
    </row>
    <row r="845" spans="1:24" ht="7.8" customHeight="1" x14ac:dyDescent="0.15">
      <c r="A845" s="68">
        <v>876</v>
      </c>
      <c r="B845" s="69" t="s">
        <v>1334</v>
      </c>
      <c r="C845" s="69" t="s">
        <v>1316</v>
      </c>
      <c r="D845" s="69" t="s">
        <v>1317</v>
      </c>
      <c r="E845" s="70" t="s">
        <v>1335</v>
      </c>
      <c r="F845" s="70" t="s">
        <v>1336</v>
      </c>
      <c r="G845" s="70" t="s">
        <v>1377</v>
      </c>
      <c r="H845" s="42" t="s">
        <v>3</v>
      </c>
      <c r="I845" s="42" t="s">
        <v>3</v>
      </c>
      <c r="J845" s="41" t="s">
        <v>3</v>
      </c>
      <c r="K845" s="41" t="s">
        <v>3</v>
      </c>
      <c r="L845" s="41" t="s">
        <v>3</v>
      </c>
      <c r="M845" s="41" t="str">
        <f t="shared" si="13"/>
        <v>IfcDistributionSystemEnum  some  VACUUM</v>
      </c>
      <c r="N845" s="37" t="str">
        <f>_xlfn.CONCAT("Conceitos: ", B845)</f>
        <v>Conceitos: Sistemas.de.Distribuição</v>
      </c>
      <c r="O845" s="37" t="str">
        <f>_xlfn.CONCAT(C845," ")</f>
        <v xml:space="preserve">IfcGroup </v>
      </c>
      <c r="P845" s="37" t="str">
        <f>_xlfn.CONCAT(D845," ")</f>
        <v xml:space="preserve">IfcSystem </v>
      </c>
      <c r="Q845" s="65" t="str">
        <f>_xlfn.CONCAT(E845," ")</f>
        <v xml:space="preserve">IfcDistributionSystem </v>
      </c>
      <c r="R845" s="63" t="str">
        <f>_xlfn.CONCAT(F845, )</f>
        <v>IfcDistributionSystemEnum</v>
      </c>
      <c r="S845" s="63" t="str">
        <f>_xlfn.CONCAT(G845, )</f>
        <v>VACUUM</v>
      </c>
      <c r="T845" s="37" t="str">
        <f>_xlfn.CONCAT(SUBSTITUTE(N845, "null", " ")," ",SUBSTITUTE(O845, "null", " ")," ",SUBSTITUTE(P845, "null", " ")," ",SUBSTITUTE(Q845, "null", " ")," ", SUBSTITUTE(R845, "null", " ")," ", SUBSTITUTE(S845, "null", " "))</f>
        <v>Conceitos: Sistemas.de.Distribuição IfcGroup  IfcSystem  IfcDistributionSystem  IfcDistributionSystemEnum VACUUM</v>
      </c>
      <c r="U845" s="37" t="str">
        <f>_xlfn.CONCAT("Consultar  ",V845)</f>
        <v>Consultar  -</v>
      </c>
      <c r="V845" s="64" t="s">
        <v>27</v>
      </c>
      <c r="W845" s="64" t="s">
        <v>27</v>
      </c>
      <c r="X845" s="72" t="str">
        <f>_xlfn.CONCAT("IFC4X3ADD2-key_",A845)</f>
        <v>IFC4X3ADD2-key_876</v>
      </c>
    </row>
    <row r="846" spans="1:24" ht="7.8" customHeight="1" x14ac:dyDescent="0.15">
      <c r="A846" s="68">
        <v>877</v>
      </c>
      <c r="B846" s="69" t="s">
        <v>1334</v>
      </c>
      <c r="C846" s="69" t="s">
        <v>1316</v>
      </c>
      <c r="D846" s="69" t="s">
        <v>1317</v>
      </c>
      <c r="E846" s="70" t="s">
        <v>1335</v>
      </c>
      <c r="F846" s="70" t="s">
        <v>1336</v>
      </c>
      <c r="G846" s="70" t="s">
        <v>1378</v>
      </c>
      <c r="H846" s="42" t="s">
        <v>3</v>
      </c>
      <c r="I846" s="42" t="s">
        <v>3</v>
      </c>
      <c r="J846" s="41" t="s">
        <v>3</v>
      </c>
      <c r="K846" s="41" t="s">
        <v>3</v>
      </c>
      <c r="L846" s="41" t="s">
        <v>3</v>
      </c>
      <c r="M846" s="41" t="str">
        <f t="shared" si="13"/>
        <v>IfcDistributionSystemEnum  some  VENT</v>
      </c>
      <c r="N846" s="37" t="str">
        <f>_xlfn.CONCAT("Conceitos: ", B846)</f>
        <v>Conceitos: Sistemas.de.Distribuição</v>
      </c>
      <c r="O846" s="37" t="str">
        <f>_xlfn.CONCAT(C846," ")</f>
        <v xml:space="preserve">IfcGroup </v>
      </c>
      <c r="P846" s="37" t="str">
        <f>_xlfn.CONCAT(D846," ")</f>
        <v xml:space="preserve">IfcSystem </v>
      </c>
      <c r="Q846" s="65" t="str">
        <f>_xlfn.CONCAT(E846," ")</f>
        <v xml:space="preserve">IfcDistributionSystem </v>
      </c>
      <c r="R846" s="63" t="str">
        <f>_xlfn.CONCAT(F846, )</f>
        <v>IfcDistributionSystemEnum</v>
      </c>
      <c r="S846" s="63" t="str">
        <f>_xlfn.CONCAT(G846, )</f>
        <v>VENT</v>
      </c>
      <c r="T846" s="37" t="str">
        <f>_xlfn.CONCAT(SUBSTITUTE(N846, "null", " ")," ",SUBSTITUTE(O846, "null", " ")," ",SUBSTITUTE(P846, "null", " ")," ",SUBSTITUTE(Q846, "null", " ")," ", SUBSTITUTE(R846, "null", " ")," ", SUBSTITUTE(S846, "null", " "))</f>
        <v>Conceitos: Sistemas.de.Distribuição IfcGroup  IfcSystem  IfcDistributionSystem  IfcDistributionSystemEnum VENT</v>
      </c>
      <c r="U846" s="37" t="str">
        <f>_xlfn.CONCAT("Consultar  ",V846)</f>
        <v>Consultar  -</v>
      </c>
      <c r="V846" s="64" t="s">
        <v>27</v>
      </c>
      <c r="W846" s="64" t="s">
        <v>27</v>
      </c>
      <c r="X846" s="72" t="str">
        <f>_xlfn.CONCAT("IFC4X3ADD2-key_",A846)</f>
        <v>IFC4X3ADD2-key_877</v>
      </c>
    </row>
    <row r="847" spans="1:24" ht="7.8" customHeight="1" x14ac:dyDescent="0.15">
      <c r="A847" s="68">
        <v>878</v>
      </c>
      <c r="B847" s="69" t="s">
        <v>1334</v>
      </c>
      <c r="C847" s="69" t="s">
        <v>1316</v>
      </c>
      <c r="D847" s="69" t="s">
        <v>1317</v>
      </c>
      <c r="E847" s="70" t="s">
        <v>1335</v>
      </c>
      <c r="F847" s="70" t="s">
        <v>1336</v>
      </c>
      <c r="G847" s="70" t="s">
        <v>1379</v>
      </c>
      <c r="H847" s="42" t="s">
        <v>3</v>
      </c>
      <c r="I847" s="42" t="s">
        <v>3</v>
      </c>
      <c r="J847" s="41" t="s">
        <v>3</v>
      </c>
      <c r="K847" s="41" t="s">
        <v>3</v>
      </c>
      <c r="L847" s="41" t="s">
        <v>3</v>
      </c>
      <c r="M847" s="41" t="str">
        <f t="shared" si="13"/>
        <v>IfcDistributionSystemEnum  some  VENTILATION</v>
      </c>
      <c r="N847" s="37" t="str">
        <f>_xlfn.CONCAT("Conceitos: ", B847)</f>
        <v>Conceitos: Sistemas.de.Distribuição</v>
      </c>
      <c r="O847" s="37" t="str">
        <f>_xlfn.CONCAT(C847," ")</f>
        <v xml:space="preserve">IfcGroup </v>
      </c>
      <c r="P847" s="37" t="str">
        <f>_xlfn.CONCAT(D847," ")</f>
        <v xml:space="preserve">IfcSystem </v>
      </c>
      <c r="Q847" s="65" t="str">
        <f>_xlfn.CONCAT(E847," ")</f>
        <v xml:space="preserve">IfcDistributionSystem </v>
      </c>
      <c r="R847" s="63" t="str">
        <f>_xlfn.CONCAT(F847, )</f>
        <v>IfcDistributionSystemEnum</v>
      </c>
      <c r="S847" s="63" t="str">
        <f>_xlfn.CONCAT(G847, )</f>
        <v>VENTILATION</v>
      </c>
      <c r="T847" s="37" t="str">
        <f>_xlfn.CONCAT(SUBSTITUTE(N847, "null", " ")," ",SUBSTITUTE(O847, "null", " ")," ",SUBSTITUTE(P847, "null", " ")," ",SUBSTITUTE(Q847, "null", " ")," ", SUBSTITUTE(R847, "null", " ")," ", SUBSTITUTE(S847, "null", " "))</f>
        <v>Conceitos: Sistemas.de.Distribuição IfcGroup  IfcSystem  IfcDistributionSystem  IfcDistributionSystemEnum VENTILATION</v>
      </c>
      <c r="U847" s="37" t="str">
        <f>_xlfn.CONCAT("Consultar  ",V847)</f>
        <v>Consultar  -</v>
      </c>
      <c r="V847" s="64" t="s">
        <v>27</v>
      </c>
      <c r="W847" s="64" t="s">
        <v>27</v>
      </c>
      <c r="X847" s="72" t="str">
        <f>_xlfn.CONCAT("IFC4X3ADD2-key_",A847)</f>
        <v>IFC4X3ADD2-key_878</v>
      </c>
    </row>
    <row r="848" spans="1:24" ht="7.8" customHeight="1" x14ac:dyDescent="0.15">
      <c r="A848" s="68">
        <v>879</v>
      </c>
      <c r="B848" s="69" t="s">
        <v>1334</v>
      </c>
      <c r="C848" s="69" t="s">
        <v>1316</v>
      </c>
      <c r="D848" s="69" t="s">
        <v>1317</v>
      </c>
      <c r="E848" s="70" t="s">
        <v>1335</v>
      </c>
      <c r="F848" s="70" t="s">
        <v>1336</v>
      </c>
      <c r="G848" s="70" t="s">
        <v>1380</v>
      </c>
      <c r="H848" s="42" t="s">
        <v>3</v>
      </c>
      <c r="I848" s="42" t="s">
        <v>3</v>
      </c>
      <c r="J848" s="41" t="s">
        <v>3</v>
      </c>
      <c r="K848" s="41" t="s">
        <v>3</v>
      </c>
      <c r="L848" s="41" t="s">
        <v>3</v>
      </c>
      <c r="M848" s="41" t="str">
        <f t="shared" si="13"/>
        <v>IfcDistributionSystemEnum  some  WASTEWATER</v>
      </c>
      <c r="N848" s="37" t="str">
        <f>_xlfn.CONCAT("Conceitos: ", B848)</f>
        <v>Conceitos: Sistemas.de.Distribuição</v>
      </c>
      <c r="O848" s="37" t="str">
        <f>_xlfn.CONCAT(C848," ")</f>
        <v xml:space="preserve">IfcGroup </v>
      </c>
      <c r="P848" s="37" t="str">
        <f>_xlfn.CONCAT(D848," ")</f>
        <v xml:space="preserve">IfcSystem </v>
      </c>
      <c r="Q848" s="65" t="str">
        <f>_xlfn.CONCAT(E848," ")</f>
        <v xml:space="preserve">IfcDistributionSystem </v>
      </c>
      <c r="R848" s="63" t="str">
        <f>_xlfn.CONCAT(F848, )</f>
        <v>IfcDistributionSystemEnum</v>
      </c>
      <c r="S848" s="63" t="str">
        <f>_xlfn.CONCAT(G848, )</f>
        <v>WASTEWATER</v>
      </c>
      <c r="T848" s="37" t="str">
        <f>_xlfn.CONCAT(SUBSTITUTE(N848, "null", " ")," ",SUBSTITUTE(O848, "null", " ")," ",SUBSTITUTE(P848, "null", " ")," ",SUBSTITUTE(Q848, "null", " ")," ", SUBSTITUTE(R848, "null", " ")," ", SUBSTITUTE(S848, "null", " "))</f>
        <v>Conceitos: Sistemas.de.Distribuição IfcGroup  IfcSystem  IfcDistributionSystem  IfcDistributionSystemEnum WASTEWATER</v>
      </c>
      <c r="U848" s="37" t="str">
        <f>_xlfn.CONCAT("Consultar  ",V848)</f>
        <v>Consultar  -</v>
      </c>
      <c r="V848" s="64" t="s">
        <v>27</v>
      </c>
      <c r="W848" s="64" t="s">
        <v>27</v>
      </c>
      <c r="X848" s="72" t="str">
        <f>_xlfn.CONCAT("IFC4X3ADD2-key_",A848)</f>
        <v>IFC4X3ADD2-key_879</v>
      </c>
    </row>
    <row r="849" spans="1:24" ht="7.8" customHeight="1" x14ac:dyDescent="0.15">
      <c r="A849" s="68">
        <v>880</v>
      </c>
      <c r="B849" s="69" t="s">
        <v>1334</v>
      </c>
      <c r="C849" s="69" t="s">
        <v>1316</v>
      </c>
      <c r="D849" s="69" t="s">
        <v>1317</v>
      </c>
      <c r="E849" s="70" t="s">
        <v>1335</v>
      </c>
      <c r="F849" s="70" t="s">
        <v>1336</v>
      </c>
      <c r="G849" s="70" t="s">
        <v>1381</v>
      </c>
      <c r="H849" s="42" t="s">
        <v>3</v>
      </c>
      <c r="I849" s="42" t="s">
        <v>3</v>
      </c>
      <c r="J849" s="41" t="s">
        <v>3</v>
      </c>
      <c r="K849" s="41" t="s">
        <v>3</v>
      </c>
      <c r="L849" s="41" t="s">
        <v>3</v>
      </c>
      <c r="M849" s="41" t="str">
        <f t="shared" si="13"/>
        <v>IfcDistributionSystemEnum  some  WATERSUPPLY</v>
      </c>
      <c r="N849" s="37" t="str">
        <f>_xlfn.CONCAT("Conceitos: ", B849)</f>
        <v>Conceitos: Sistemas.de.Distribuição</v>
      </c>
      <c r="O849" s="37" t="str">
        <f>_xlfn.CONCAT(C849," ")</f>
        <v xml:space="preserve">IfcGroup </v>
      </c>
      <c r="P849" s="37" t="str">
        <f>_xlfn.CONCAT(D849," ")</f>
        <v xml:space="preserve">IfcSystem </v>
      </c>
      <c r="Q849" s="65" t="str">
        <f>_xlfn.CONCAT(E849," ")</f>
        <v xml:space="preserve">IfcDistributionSystem </v>
      </c>
      <c r="R849" s="63" t="str">
        <f>_xlfn.CONCAT(F849, )</f>
        <v>IfcDistributionSystemEnum</v>
      </c>
      <c r="S849" s="63" t="str">
        <f>_xlfn.CONCAT(G849, )</f>
        <v>WATERSUPPLY</v>
      </c>
      <c r="T849" s="37" t="str">
        <f>_xlfn.CONCAT(SUBSTITUTE(N849, "null", " ")," ",SUBSTITUTE(O849, "null", " ")," ",SUBSTITUTE(P849, "null", " ")," ",SUBSTITUTE(Q849, "null", " ")," ", SUBSTITUTE(R849, "null", " ")," ", SUBSTITUTE(S849, "null", " "))</f>
        <v>Conceitos: Sistemas.de.Distribuição IfcGroup  IfcSystem  IfcDistributionSystem  IfcDistributionSystemEnum WATERSUPPLY</v>
      </c>
      <c r="U849" s="37" t="str">
        <f>_xlfn.CONCAT("Consultar  ",V849)</f>
        <v>Consultar  -</v>
      </c>
      <c r="V849" s="64" t="s">
        <v>27</v>
      </c>
      <c r="W849" s="64" t="s">
        <v>27</v>
      </c>
      <c r="X849" s="72" t="str">
        <f>_xlfn.CONCAT("IFC4X3ADD2-key_",A849)</f>
        <v>IFC4X3ADD2-key_880</v>
      </c>
    </row>
    <row r="850" spans="1:24" ht="7.8" customHeight="1" x14ac:dyDescent="0.15">
      <c r="A850" s="68">
        <v>881</v>
      </c>
      <c r="B850" s="69" t="s">
        <v>1334</v>
      </c>
      <c r="C850" s="69" t="s">
        <v>1382</v>
      </c>
      <c r="D850" s="69" t="s">
        <v>1383</v>
      </c>
      <c r="E850" s="70" t="s">
        <v>1384</v>
      </c>
      <c r="F850" s="70" t="s">
        <v>1385</v>
      </c>
      <c r="G850" s="70" t="s">
        <v>1386</v>
      </c>
      <c r="H850" s="42" t="s">
        <v>3</v>
      </c>
      <c r="I850" s="42" t="s">
        <v>3</v>
      </c>
      <c r="J850" s="41" t="s">
        <v>3</v>
      </c>
      <c r="K850" s="41" t="s">
        <v>3</v>
      </c>
      <c r="L850" s="41" t="s">
        <v>3</v>
      </c>
      <c r="M850" s="41" t="str">
        <f t="shared" si="13"/>
        <v>IfcSpatialZoneTypeEnum  some  CONSTRUCTION</v>
      </c>
      <c r="N850" s="37" t="str">
        <f>_xlfn.CONCAT("Conceitos: ", B850)</f>
        <v>Conceitos: Sistemas.de.Distribuição</v>
      </c>
      <c r="O850" s="37" t="str">
        <f>_xlfn.CONCAT(C850," ")</f>
        <v xml:space="preserve">IfcInterferenceSelect </v>
      </c>
      <c r="P850" s="37" t="str">
        <f>_xlfn.CONCAT(D850," ")</f>
        <v xml:space="preserve">IfcSpatialElement </v>
      </c>
      <c r="Q850" s="65" t="str">
        <f>_xlfn.CONCAT(E850," ")</f>
        <v xml:space="preserve">IfcSpatialZone </v>
      </c>
      <c r="R850" s="63" t="str">
        <f>_xlfn.CONCAT(F850, )</f>
        <v>IfcSpatialZoneTypeEnum</v>
      </c>
      <c r="S850" s="63" t="str">
        <f>_xlfn.CONCAT(G850, )</f>
        <v>CONSTRUCTION</v>
      </c>
      <c r="T850" s="37" t="str">
        <f>_xlfn.CONCAT(SUBSTITUTE(N850, "null", " ")," ",SUBSTITUTE(O850, "null", " ")," ",SUBSTITUTE(P850, "null", " ")," ",SUBSTITUTE(Q850, "null", " ")," ", SUBSTITUTE(R850, "null", " ")," ", SUBSTITUTE(S850, "null", " "))</f>
        <v>Conceitos: Sistemas.de.Distribuição IfcInterferenceSelect  IfcSpatialElement  IfcSpatialZone  IfcSpatialZoneTypeEnum CONSTRUCTION</v>
      </c>
      <c r="U850" s="37" t="str">
        <f>_xlfn.CONCAT("Consultar  ",V850)</f>
        <v>Consultar  -</v>
      </c>
      <c r="V850" s="64" t="s">
        <v>27</v>
      </c>
      <c r="W850" s="64" t="s">
        <v>27</v>
      </c>
      <c r="X850" s="72" t="str">
        <f>_xlfn.CONCAT("IFC4X3ADD2-key_",A850)</f>
        <v>IFC4X3ADD2-key_881</v>
      </c>
    </row>
    <row r="851" spans="1:24" ht="7.8" customHeight="1" x14ac:dyDescent="0.15">
      <c r="A851" s="68">
        <v>882</v>
      </c>
      <c r="B851" s="69" t="s">
        <v>1334</v>
      </c>
      <c r="C851" s="69" t="s">
        <v>1382</v>
      </c>
      <c r="D851" s="69" t="s">
        <v>1383</v>
      </c>
      <c r="E851" s="70" t="s">
        <v>1384</v>
      </c>
      <c r="F851" s="70" t="s">
        <v>1385</v>
      </c>
      <c r="G851" s="70" t="s">
        <v>1387</v>
      </c>
      <c r="H851" s="42" t="s">
        <v>3</v>
      </c>
      <c r="I851" s="42" t="s">
        <v>3</v>
      </c>
      <c r="J851" s="41" t="s">
        <v>3</v>
      </c>
      <c r="K851" s="41" t="s">
        <v>3</v>
      </c>
      <c r="L851" s="41" t="s">
        <v>3</v>
      </c>
      <c r="M851" s="41" t="str">
        <f t="shared" si="13"/>
        <v>IfcSpatialZoneTypeEnum  some  FIRESAFETY</v>
      </c>
      <c r="N851" s="37" t="str">
        <f>_xlfn.CONCAT("Conceitos: ", B851)</f>
        <v>Conceitos: Sistemas.de.Distribuição</v>
      </c>
      <c r="O851" s="37" t="str">
        <f>_xlfn.CONCAT(C851," ")</f>
        <v xml:space="preserve">IfcInterferenceSelect </v>
      </c>
      <c r="P851" s="37" t="str">
        <f>_xlfn.CONCAT(D851," ")</f>
        <v xml:space="preserve">IfcSpatialElement </v>
      </c>
      <c r="Q851" s="65" t="str">
        <f>_xlfn.CONCAT(E851," ")</f>
        <v xml:space="preserve">IfcSpatialZone </v>
      </c>
      <c r="R851" s="63" t="str">
        <f>_xlfn.CONCAT(F851, )</f>
        <v>IfcSpatialZoneTypeEnum</v>
      </c>
      <c r="S851" s="63" t="str">
        <f>_xlfn.CONCAT(G851, )</f>
        <v>FIRESAFETY</v>
      </c>
      <c r="T851" s="37" t="str">
        <f>_xlfn.CONCAT(SUBSTITUTE(N851, "null", " ")," ",SUBSTITUTE(O851, "null", " ")," ",SUBSTITUTE(P851, "null", " ")," ",SUBSTITUTE(Q851, "null", " ")," ", SUBSTITUTE(R851, "null", " ")," ", SUBSTITUTE(S851, "null", " "))</f>
        <v>Conceitos: Sistemas.de.Distribuição IfcInterferenceSelect  IfcSpatialElement  IfcSpatialZone  IfcSpatialZoneTypeEnum FIRESAFETY</v>
      </c>
      <c r="U851" s="37" t="str">
        <f>_xlfn.CONCAT("Consultar  ",V851)</f>
        <v>Consultar  -</v>
      </c>
      <c r="V851" s="64" t="s">
        <v>27</v>
      </c>
      <c r="W851" s="64" t="s">
        <v>27</v>
      </c>
      <c r="X851" s="72" t="str">
        <f>_xlfn.CONCAT("IFC4X3ADD2-key_",A851)</f>
        <v>IFC4X3ADD2-key_882</v>
      </c>
    </row>
    <row r="852" spans="1:24" ht="7.8" customHeight="1" x14ac:dyDescent="0.15">
      <c r="A852" s="68">
        <v>883</v>
      </c>
      <c r="B852" s="69" t="s">
        <v>1334</v>
      </c>
      <c r="C852" s="69" t="s">
        <v>1382</v>
      </c>
      <c r="D852" s="69" t="s">
        <v>1383</v>
      </c>
      <c r="E852" s="70" t="s">
        <v>1384</v>
      </c>
      <c r="F852" s="70" t="s">
        <v>1385</v>
      </c>
      <c r="G852" s="70" t="s">
        <v>1388</v>
      </c>
      <c r="H852" s="42" t="s">
        <v>3</v>
      </c>
      <c r="I852" s="42" t="s">
        <v>3</v>
      </c>
      <c r="J852" s="41" t="s">
        <v>3</v>
      </c>
      <c r="K852" s="41" t="s">
        <v>3</v>
      </c>
      <c r="L852" s="41" t="s">
        <v>3</v>
      </c>
      <c r="M852" s="41" t="str">
        <f t="shared" si="13"/>
        <v>IfcSpatialZoneTypeEnum  some  INTERFERENCE</v>
      </c>
      <c r="N852" s="37" t="str">
        <f>_xlfn.CONCAT("Conceitos: ", B852)</f>
        <v>Conceitos: Sistemas.de.Distribuição</v>
      </c>
      <c r="O852" s="37" t="str">
        <f>_xlfn.CONCAT(C852," ")</f>
        <v xml:space="preserve">IfcInterferenceSelect </v>
      </c>
      <c r="P852" s="37" t="str">
        <f>_xlfn.CONCAT(D852," ")</f>
        <v xml:space="preserve">IfcSpatialElement </v>
      </c>
      <c r="Q852" s="65" t="str">
        <f>_xlfn.CONCAT(E852," ")</f>
        <v xml:space="preserve">IfcSpatialZone </v>
      </c>
      <c r="R852" s="63" t="str">
        <f>_xlfn.CONCAT(F852, )</f>
        <v>IfcSpatialZoneTypeEnum</v>
      </c>
      <c r="S852" s="63" t="str">
        <f>_xlfn.CONCAT(G852, )</f>
        <v>INTERFERENCE</v>
      </c>
      <c r="T852" s="37" t="str">
        <f>_xlfn.CONCAT(SUBSTITUTE(N852, "null", " ")," ",SUBSTITUTE(O852, "null", " ")," ",SUBSTITUTE(P852, "null", " ")," ",SUBSTITUTE(Q852, "null", " ")," ", SUBSTITUTE(R852, "null", " ")," ", SUBSTITUTE(S852, "null", " "))</f>
        <v>Conceitos: Sistemas.de.Distribuição IfcInterferenceSelect  IfcSpatialElement  IfcSpatialZone  IfcSpatialZoneTypeEnum INTERFERENCE</v>
      </c>
      <c r="U852" s="37" t="str">
        <f>_xlfn.CONCAT("Consultar  ",V852)</f>
        <v>Consultar  -</v>
      </c>
      <c r="V852" s="64" t="s">
        <v>27</v>
      </c>
      <c r="W852" s="64" t="s">
        <v>27</v>
      </c>
      <c r="X852" s="72" t="str">
        <f>_xlfn.CONCAT("IFC4X3ADD2-key_",A852)</f>
        <v>IFC4X3ADD2-key_883</v>
      </c>
    </row>
    <row r="853" spans="1:24" ht="7.8" customHeight="1" x14ac:dyDescent="0.15">
      <c r="A853" s="68">
        <v>884</v>
      </c>
      <c r="B853" s="69" t="s">
        <v>1334</v>
      </c>
      <c r="C853" s="69" t="s">
        <v>1382</v>
      </c>
      <c r="D853" s="69" t="s">
        <v>1383</v>
      </c>
      <c r="E853" s="70" t="s">
        <v>1384</v>
      </c>
      <c r="F853" s="70" t="s">
        <v>1385</v>
      </c>
      <c r="G853" s="70" t="s">
        <v>1389</v>
      </c>
      <c r="H853" s="42" t="s">
        <v>3</v>
      </c>
      <c r="I853" s="42" t="s">
        <v>3</v>
      </c>
      <c r="J853" s="41" t="s">
        <v>3</v>
      </c>
      <c r="K853" s="41" t="s">
        <v>3</v>
      </c>
      <c r="L853" s="41" t="s">
        <v>3</v>
      </c>
      <c r="M853" s="41" t="str">
        <f t="shared" si="13"/>
        <v>IfcSpatialZoneTypeEnum  some  OCCUPANCY</v>
      </c>
      <c r="N853" s="37" t="str">
        <f>_xlfn.CONCAT("Conceitos: ", B853)</f>
        <v>Conceitos: Sistemas.de.Distribuição</v>
      </c>
      <c r="O853" s="37" t="str">
        <f>_xlfn.CONCAT(C853," ")</f>
        <v xml:space="preserve">IfcInterferenceSelect </v>
      </c>
      <c r="P853" s="37" t="str">
        <f>_xlfn.CONCAT(D853," ")</f>
        <v xml:space="preserve">IfcSpatialElement </v>
      </c>
      <c r="Q853" s="65" t="str">
        <f>_xlfn.CONCAT(E853," ")</f>
        <v xml:space="preserve">IfcSpatialZone </v>
      </c>
      <c r="R853" s="63" t="str">
        <f>_xlfn.CONCAT(F853, )</f>
        <v>IfcSpatialZoneTypeEnum</v>
      </c>
      <c r="S853" s="63" t="str">
        <f>_xlfn.CONCAT(G853, )</f>
        <v>OCCUPANCY</v>
      </c>
      <c r="T853" s="37" t="str">
        <f>_xlfn.CONCAT(SUBSTITUTE(N853, "null", " ")," ",SUBSTITUTE(O853, "null", " ")," ",SUBSTITUTE(P853, "null", " ")," ",SUBSTITUTE(Q853, "null", " ")," ", SUBSTITUTE(R853, "null", " ")," ", SUBSTITUTE(S853, "null", " "))</f>
        <v>Conceitos: Sistemas.de.Distribuição IfcInterferenceSelect  IfcSpatialElement  IfcSpatialZone  IfcSpatialZoneTypeEnum OCCUPANCY</v>
      </c>
      <c r="U853" s="37" t="str">
        <f>_xlfn.CONCAT("Consultar  ",V853)</f>
        <v>Consultar  -</v>
      </c>
      <c r="V853" s="64" t="s">
        <v>27</v>
      </c>
      <c r="W853" s="64" t="s">
        <v>27</v>
      </c>
      <c r="X853" s="72" t="str">
        <f>_xlfn.CONCAT("IFC4X3ADD2-key_",A853)</f>
        <v>IFC4X3ADD2-key_884</v>
      </c>
    </row>
    <row r="854" spans="1:24" ht="7.8" customHeight="1" x14ac:dyDescent="0.15">
      <c r="A854" s="68">
        <v>885</v>
      </c>
      <c r="B854" s="69" t="s">
        <v>1334</v>
      </c>
      <c r="C854" s="69" t="s">
        <v>1382</v>
      </c>
      <c r="D854" s="69" t="s">
        <v>1383</v>
      </c>
      <c r="E854" s="70" t="s">
        <v>1384</v>
      </c>
      <c r="F854" s="70" t="s">
        <v>1385</v>
      </c>
      <c r="G854" s="70" t="s">
        <v>1390</v>
      </c>
      <c r="H854" s="42" t="s">
        <v>3</v>
      </c>
      <c r="I854" s="42" t="s">
        <v>3</v>
      </c>
      <c r="J854" s="41" t="s">
        <v>3</v>
      </c>
      <c r="K854" s="41" t="s">
        <v>3</v>
      </c>
      <c r="L854" s="41" t="s">
        <v>3</v>
      </c>
      <c r="M854" s="41" t="str">
        <f t="shared" si="13"/>
        <v>IfcSpatialZoneTypeEnum  some  RESERVATION</v>
      </c>
      <c r="N854" s="37" t="str">
        <f>_xlfn.CONCAT("Conceitos: ", B854)</f>
        <v>Conceitos: Sistemas.de.Distribuição</v>
      </c>
      <c r="O854" s="37" t="str">
        <f>_xlfn.CONCAT(C854," ")</f>
        <v xml:space="preserve">IfcInterferenceSelect </v>
      </c>
      <c r="P854" s="37" t="str">
        <f>_xlfn.CONCAT(D854," ")</f>
        <v xml:space="preserve">IfcSpatialElement </v>
      </c>
      <c r="Q854" s="65" t="str">
        <f>_xlfn.CONCAT(E854," ")</f>
        <v xml:space="preserve">IfcSpatialZone </v>
      </c>
      <c r="R854" s="63" t="str">
        <f>_xlfn.CONCAT(F854, )</f>
        <v>IfcSpatialZoneTypeEnum</v>
      </c>
      <c r="S854" s="63" t="str">
        <f>_xlfn.CONCAT(G854, )</f>
        <v>RESERVATION</v>
      </c>
      <c r="T854" s="37" t="str">
        <f>_xlfn.CONCAT(SUBSTITUTE(N854, "null", " ")," ",SUBSTITUTE(O854, "null", " ")," ",SUBSTITUTE(P854, "null", " ")," ",SUBSTITUTE(Q854, "null", " ")," ", SUBSTITUTE(R854, "null", " ")," ", SUBSTITUTE(S854, "null", " "))</f>
        <v>Conceitos: Sistemas.de.Distribuição IfcInterferenceSelect  IfcSpatialElement  IfcSpatialZone  IfcSpatialZoneTypeEnum RESERVATION</v>
      </c>
      <c r="U854" s="37" t="str">
        <f>_xlfn.CONCAT("Consultar  ",V854)</f>
        <v>Consultar  -</v>
      </c>
      <c r="V854" s="64" t="s">
        <v>27</v>
      </c>
      <c r="W854" s="64" t="s">
        <v>27</v>
      </c>
      <c r="X854" s="72" t="str">
        <f>_xlfn.CONCAT("IFC4X3ADD2-key_",A854)</f>
        <v>IFC4X3ADD2-key_885</v>
      </c>
    </row>
    <row r="855" spans="1:24" ht="7.8" customHeight="1" x14ac:dyDescent="0.15">
      <c r="A855" s="68">
        <v>798</v>
      </c>
      <c r="B855" s="69" t="s">
        <v>1260</v>
      </c>
      <c r="C855" s="69" t="s">
        <v>1261</v>
      </c>
      <c r="D855" s="69" t="s">
        <v>1262</v>
      </c>
      <c r="E855" s="70" t="s">
        <v>1263</v>
      </c>
      <c r="F855" s="70" t="s">
        <v>1264</v>
      </c>
      <c r="G855" s="70" t="s">
        <v>1265</v>
      </c>
      <c r="H855" s="42" t="s">
        <v>3</v>
      </c>
      <c r="I855" s="42" t="s">
        <v>3</v>
      </c>
      <c r="J855" s="41" t="s">
        <v>3</v>
      </c>
      <c r="K855" s="41" t="s">
        <v>3</v>
      </c>
      <c r="L855" s="41" t="s">
        <v>3</v>
      </c>
      <c r="M855" s="41" t="str">
        <f t="shared" si="13"/>
        <v>IfcReinforcingBarRoleEnum  some  ANCHORING</v>
      </c>
      <c r="N855" s="37" t="str">
        <f>_xlfn.CONCAT("Conceitos: ", B855)</f>
        <v>Conceitos: Estrutural.Tipos.de.Reforço</v>
      </c>
      <c r="O855" s="37" t="str">
        <f>_xlfn.CONCAT(C855," ")</f>
        <v xml:space="preserve">IfcPreDefinedProperties </v>
      </c>
      <c r="P855" s="37" t="str">
        <f>_xlfn.CONCAT(D855," ")</f>
        <v xml:space="preserve">IfcSectionReinforcementProperties </v>
      </c>
      <c r="Q855" s="65" t="str">
        <f>_xlfn.CONCAT(E855," ")</f>
        <v xml:space="preserve">IfcReinforcingBarRole </v>
      </c>
      <c r="R855" s="63" t="str">
        <f>_xlfn.CONCAT(F855, )</f>
        <v>IfcReinforcingBarRoleEnum</v>
      </c>
      <c r="S855" s="63" t="str">
        <f>_xlfn.CONCAT(G855, )</f>
        <v>ANCHORING</v>
      </c>
      <c r="T855" s="37" t="str">
        <f>_xlfn.CONCAT(SUBSTITUTE(N855, "null", " ")," ",SUBSTITUTE(O855, "null", " ")," ",SUBSTITUTE(P855, "null", " ")," ",SUBSTITUTE(Q855, "null", " ")," ", SUBSTITUTE(R855, "null", " ")," ", SUBSTITUTE(S855, "null", " "))</f>
        <v>Conceitos: Estrutural.Tipos.de.Reforço IfcPreDefinedProperties  IfcSectionReinforcementProperties  IfcReinforcingBarRole  IfcReinforcingBarRoleEnum ANCHORING</v>
      </c>
      <c r="U855" s="37" t="str">
        <f>_xlfn.CONCAT("Consultar  ",V855)</f>
        <v>Consultar  -</v>
      </c>
      <c r="V855" s="64" t="s">
        <v>27</v>
      </c>
      <c r="W855" s="64" t="s">
        <v>27</v>
      </c>
      <c r="X855" s="72" t="str">
        <f>_xlfn.CONCAT("IFC4X3ADD2-key_",A855)</f>
        <v>IFC4X3ADD2-key_798</v>
      </c>
    </row>
    <row r="856" spans="1:24" ht="7.8" customHeight="1" x14ac:dyDescent="0.15">
      <c r="A856" s="68">
        <v>799</v>
      </c>
      <c r="B856" s="69" t="s">
        <v>1260</v>
      </c>
      <c r="C856" s="69" t="s">
        <v>1261</v>
      </c>
      <c r="D856" s="69" t="s">
        <v>1262</v>
      </c>
      <c r="E856" s="70" t="s">
        <v>1263</v>
      </c>
      <c r="F856" s="70" t="s">
        <v>1264</v>
      </c>
      <c r="G856" s="70" t="s">
        <v>1266</v>
      </c>
      <c r="H856" s="42" t="s">
        <v>3</v>
      </c>
      <c r="I856" s="42" t="s">
        <v>3</v>
      </c>
      <c r="J856" s="41" t="s">
        <v>3</v>
      </c>
      <c r="K856" s="41" t="s">
        <v>3</v>
      </c>
      <c r="L856" s="41" t="s">
        <v>3</v>
      </c>
      <c r="M856" s="41" t="str">
        <f t="shared" si="13"/>
        <v>IfcReinforcingBarRoleEnum  some  EDGE</v>
      </c>
      <c r="N856" s="37" t="str">
        <f>_xlfn.CONCAT("Conceitos: ", B856)</f>
        <v>Conceitos: Estrutural.Tipos.de.Reforço</v>
      </c>
      <c r="O856" s="37" t="str">
        <f>_xlfn.CONCAT(C856," ")</f>
        <v xml:space="preserve">IfcPreDefinedProperties </v>
      </c>
      <c r="P856" s="37" t="str">
        <f>_xlfn.CONCAT(D856," ")</f>
        <v xml:space="preserve">IfcSectionReinforcementProperties </v>
      </c>
      <c r="Q856" s="65" t="str">
        <f>_xlfn.CONCAT(E856," ")</f>
        <v xml:space="preserve">IfcReinforcingBarRole </v>
      </c>
      <c r="R856" s="63" t="str">
        <f>_xlfn.CONCAT(F856, )</f>
        <v>IfcReinforcingBarRoleEnum</v>
      </c>
      <c r="S856" s="63" t="str">
        <f>_xlfn.CONCAT(G856, )</f>
        <v>EDGE</v>
      </c>
      <c r="T856" s="37" t="str">
        <f>_xlfn.CONCAT(SUBSTITUTE(N856, "null", " ")," ",SUBSTITUTE(O856, "null", " ")," ",SUBSTITUTE(P856, "null", " ")," ",SUBSTITUTE(Q856, "null", " ")," ", SUBSTITUTE(R856, "null", " ")," ", SUBSTITUTE(S856, "null", " "))</f>
        <v>Conceitos: Estrutural.Tipos.de.Reforço IfcPreDefinedProperties  IfcSectionReinforcementProperties  IfcReinforcingBarRole  IfcReinforcingBarRoleEnum EDGE</v>
      </c>
      <c r="U856" s="37" t="str">
        <f>_xlfn.CONCAT("Consultar  ",V856)</f>
        <v>Consultar  -</v>
      </c>
      <c r="V856" s="64" t="s">
        <v>27</v>
      </c>
      <c r="W856" s="64" t="s">
        <v>27</v>
      </c>
      <c r="X856" s="72" t="str">
        <f>_xlfn.CONCAT("IFC4X3ADD2-key_",A856)</f>
        <v>IFC4X3ADD2-key_799</v>
      </c>
    </row>
    <row r="857" spans="1:24" ht="7.8" customHeight="1" x14ac:dyDescent="0.15">
      <c r="A857" s="68">
        <v>800</v>
      </c>
      <c r="B857" s="69" t="s">
        <v>1260</v>
      </c>
      <c r="C857" s="69" t="s">
        <v>1261</v>
      </c>
      <c r="D857" s="69" t="s">
        <v>1262</v>
      </c>
      <c r="E857" s="70" t="s">
        <v>1263</v>
      </c>
      <c r="F857" s="70" t="s">
        <v>1264</v>
      </c>
      <c r="G857" s="70" t="s">
        <v>1267</v>
      </c>
      <c r="H857" s="42" t="s">
        <v>3</v>
      </c>
      <c r="I857" s="42" t="s">
        <v>3</v>
      </c>
      <c r="J857" s="41" t="s">
        <v>3</v>
      </c>
      <c r="K857" s="41" t="s">
        <v>3</v>
      </c>
      <c r="L857" s="41" t="s">
        <v>3</v>
      </c>
      <c r="M857" s="41" t="str">
        <f t="shared" si="13"/>
        <v>IfcReinforcingBarRoleEnum  some  LIGATURE</v>
      </c>
      <c r="N857" s="37" t="str">
        <f>_xlfn.CONCAT("Conceitos: ", B857)</f>
        <v>Conceitos: Estrutural.Tipos.de.Reforço</v>
      </c>
      <c r="O857" s="37" t="str">
        <f>_xlfn.CONCAT(C857," ")</f>
        <v xml:space="preserve">IfcPreDefinedProperties </v>
      </c>
      <c r="P857" s="37" t="str">
        <f>_xlfn.CONCAT(D857," ")</f>
        <v xml:space="preserve">IfcSectionReinforcementProperties </v>
      </c>
      <c r="Q857" s="65" t="str">
        <f>_xlfn.CONCAT(E857," ")</f>
        <v xml:space="preserve">IfcReinforcingBarRole </v>
      </c>
      <c r="R857" s="63" t="str">
        <f>_xlfn.CONCAT(F857, )</f>
        <v>IfcReinforcingBarRoleEnum</v>
      </c>
      <c r="S857" s="63" t="str">
        <f>_xlfn.CONCAT(G857, )</f>
        <v>LIGATURE</v>
      </c>
      <c r="T857" s="37" t="str">
        <f>_xlfn.CONCAT(SUBSTITUTE(N857, "null", " ")," ",SUBSTITUTE(O857, "null", " ")," ",SUBSTITUTE(P857, "null", " ")," ",SUBSTITUTE(Q857, "null", " ")," ", SUBSTITUTE(R857, "null", " ")," ", SUBSTITUTE(S857, "null", " "))</f>
        <v>Conceitos: Estrutural.Tipos.de.Reforço IfcPreDefinedProperties  IfcSectionReinforcementProperties  IfcReinforcingBarRole  IfcReinforcingBarRoleEnum LIGATURE</v>
      </c>
      <c r="U857" s="37" t="str">
        <f>_xlfn.CONCAT("Consultar  ",V857)</f>
        <v>Consultar  -</v>
      </c>
      <c r="V857" s="64" t="s">
        <v>27</v>
      </c>
      <c r="W857" s="64" t="s">
        <v>27</v>
      </c>
      <c r="X857" s="72" t="str">
        <f>_xlfn.CONCAT("IFC4X3ADD2-key_",A857)</f>
        <v>IFC4X3ADD2-key_800</v>
      </c>
    </row>
    <row r="858" spans="1:24" ht="7.8" customHeight="1" x14ac:dyDescent="0.15">
      <c r="A858" s="68">
        <v>801</v>
      </c>
      <c r="B858" s="69" t="s">
        <v>1260</v>
      </c>
      <c r="C858" s="69" t="s">
        <v>1261</v>
      </c>
      <c r="D858" s="69" t="s">
        <v>1262</v>
      </c>
      <c r="E858" s="70" t="s">
        <v>1263</v>
      </c>
      <c r="F858" s="70" t="s">
        <v>1264</v>
      </c>
      <c r="G858" s="70" t="s">
        <v>1268</v>
      </c>
      <c r="H858" s="42" t="s">
        <v>3</v>
      </c>
      <c r="I858" s="42" t="s">
        <v>3</v>
      </c>
      <c r="J858" s="41" t="s">
        <v>3</v>
      </c>
      <c r="K858" s="41" t="s">
        <v>3</v>
      </c>
      <c r="L858" s="41" t="s">
        <v>3</v>
      </c>
      <c r="M858" s="41" t="str">
        <f t="shared" si="13"/>
        <v>IfcReinforcingBarRoleEnum  some  MAIN</v>
      </c>
      <c r="N858" s="37" t="str">
        <f>_xlfn.CONCAT("Conceitos: ", B858)</f>
        <v>Conceitos: Estrutural.Tipos.de.Reforço</v>
      </c>
      <c r="O858" s="37" t="str">
        <f>_xlfn.CONCAT(C858," ")</f>
        <v xml:space="preserve">IfcPreDefinedProperties </v>
      </c>
      <c r="P858" s="37" t="str">
        <f>_xlfn.CONCAT(D858," ")</f>
        <v xml:space="preserve">IfcSectionReinforcementProperties </v>
      </c>
      <c r="Q858" s="65" t="str">
        <f>_xlfn.CONCAT(E858," ")</f>
        <v xml:space="preserve">IfcReinforcingBarRole </v>
      </c>
      <c r="R858" s="63" t="str">
        <f>_xlfn.CONCAT(F858, )</f>
        <v>IfcReinforcingBarRoleEnum</v>
      </c>
      <c r="S858" s="63" t="str">
        <f>_xlfn.CONCAT(G858, )</f>
        <v>MAIN</v>
      </c>
      <c r="T858" s="37" t="str">
        <f>_xlfn.CONCAT(SUBSTITUTE(N858, "null", " ")," ",SUBSTITUTE(O858, "null", " ")," ",SUBSTITUTE(P858, "null", " ")," ",SUBSTITUTE(Q858, "null", " ")," ", SUBSTITUTE(R858, "null", " ")," ", SUBSTITUTE(S858, "null", " "))</f>
        <v>Conceitos: Estrutural.Tipos.de.Reforço IfcPreDefinedProperties  IfcSectionReinforcementProperties  IfcReinforcingBarRole  IfcReinforcingBarRoleEnum MAIN</v>
      </c>
      <c r="U858" s="37" t="str">
        <f>_xlfn.CONCAT("Consultar  ",V858)</f>
        <v>Consultar  -</v>
      </c>
      <c r="V858" s="64" t="s">
        <v>27</v>
      </c>
      <c r="W858" s="64" t="s">
        <v>27</v>
      </c>
      <c r="X858" s="72" t="str">
        <f>_xlfn.CONCAT("IFC4X3ADD2-key_",A858)</f>
        <v>IFC4X3ADD2-key_801</v>
      </c>
    </row>
    <row r="859" spans="1:24" ht="7.8" customHeight="1" x14ac:dyDescent="0.15">
      <c r="A859" s="68">
        <v>802</v>
      </c>
      <c r="B859" s="69" t="s">
        <v>1260</v>
      </c>
      <c r="C859" s="69" t="s">
        <v>1261</v>
      </c>
      <c r="D859" s="69" t="s">
        <v>1262</v>
      </c>
      <c r="E859" s="70" t="s">
        <v>1263</v>
      </c>
      <c r="F859" s="70" t="s">
        <v>1264</v>
      </c>
      <c r="G859" s="70" t="s">
        <v>1269</v>
      </c>
      <c r="H859" s="42" t="s">
        <v>3</v>
      </c>
      <c r="I859" s="42" t="s">
        <v>3</v>
      </c>
      <c r="J859" s="41" t="s">
        <v>3</v>
      </c>
      <c r="K859" s="41" t="s">
        <v>3</v>
      </c>
      <c r="L859" s="41" t="s">
        <v>3</v>
      </c>
      <c r="M859" s="41" t="str">
        <f t="shared" si="13"/>
        <v>IfcReinforcingBarRoleEnum  some  PUNCHING</v>
      </c>
      <c r="N859" s="37" t="str">
        <f>_xlfn.CONCAT("Conceitos: ", B859)</f>
        <v>Conceitos: Estrutural.Tipos.de.Reforço</v>
      </c>
      <c r="O859" s="37" t="str">
        <f>_xlfn.CONCAT(C859," ")</f>
        <v xml:space="preserve">IfcPreDefinedProperties </v>
      </c>
      <c r="P859" s="37" t="str">
        <f>_xlfn.CONCAT(D859," ")</f>
        <v xml:space="preserve">IfcSectionReinforcementProperties </v>
      </c>
      <c r="Q859" s="65" t="str">
        <f>_xlfn.CONCAT(E859," ")</f>
        <v xml:space="preserve">IfcReinforcingBarRole </v>
      </c>
      <c r="R859" s="63" t="str">
        <f>_xlfn.CONCAT(F859, )</f>
        <v>IfcReinforcingBarRoleEnum</v>
      </c>
      <c r="S859" s="63" t="str">
        <f>_xlfn.CONCAT(G859, )</f>
        <v>PUNCHING</v>
      </c>
      <c r="T859" s="37" t="str">
        <f>_xlfn.CONCAT(SUBSTITUTE(N859, "null", " ")," ",SUBSTITUTE(O859, "null", " ")," ",SUBSTITUTE(P859, "null", " ")," ",SUBSTITUTE(Q859, "null", " ")," ", SUBSTITUTE(R859, "null", " ")," ", SUBSTITUTE(S859, "null", " "))</f>
        <v>Conceitos: Estrutural.Tipos.de.Reforço IfcPreDefinedProperties  IfcSectionReinforcementProperties  IfcReinforcingBarRole  IfcReinforcingBarRoleEnum PUNCHING</v>
      </c>
      <c r="U859" s="37" t="str">
        <f>_xlfn.CONCAT("Consultar  ",V859)</f>
        <v>Consultar  -</v>
      </c>
      <c r="V859" s="64" t="s">
        <v>27</v>
      </c>
      <c r="W859" s="64" t="s">
        <v>27</v>
      </c>
      <c r="X859" s="72" t="str">
        <f>_xlfn.CONCAT("IFC4X3ADD2-key_",A859)</f>
        <v>IFC4X3ADD2-key_802</v>
      </c>
    </row>
    <row r="860" spans="1:24" ht="7.8" customHeight="1" x14ac:dyDescent="0.15">
      <c r="A860" s="68">
        <v>803</v>
      </c>
      <c r="B860" s="69" t="s">
        <v>1260</v>
      </c>
      <c r="C860" s="69" t="s">
        <v>1261</v>
      </c>
      <c r="D860" s="69" t="s">
        <v>1262</v>
      </c>
      <c r="E860" s="70" t="s">
        <v>1263</v>
      </c>
      <c r="F860" s="70" t="s">
        <v>1264</v>
      </c>
      <c r="G860" s="70" t="s">
        <v>1270</v>
      </c>
      <c r="H860" s="42" t="s">
        <v>3</v>
      </c>
      <c r="I860" s="42" t="s">
        <v>3</v>
      </c>
      <c r="J860" s="41" t="s">
        <v>3</v>
      </c>
      <c r="K860" s="41" t="s">
        <v>3</v>
      </c>
      <c r="L860" s="41" t="s">
        <v>3</v>
      </c>
      <c r="M860" s="41" t="str">
        <f t="shared" si="13"/>
        <v>IfcReinforcingBarRoleEnum  some  RING</v>
      </c>
      <c r="N860" s="37" t="str">
        <f>_xlfn.CONCAT("Conceitos: ", B860)</f>
        <v>Conceitos: Estrutural.Tipos.de.Reforço</v>
      </c>
      <c r="O860" s="37" t="str">
        <f>_xlfn.CONCAT(C860," ")</f>
        <v xml:space="preserve">IfcPreDefinedProperties </v>
      </c>
      <c r="P860" s="37" t="str">
        <f>_xlfn.CONCAT(D860," ")</f>
        <v xml:space="preserve">IfcSectionReinforcementProperties </v>
      </c>
      <c r="Q860" s="65" t="str">
        <f>_xlfn.CONCAT(E860," ")</f>
        <v xml:space="preserve">IfcReinforcingBarRole </v>
      </c>
      <c r="R860" s="63" t="str">
        <f>_xlfn.CONCAT(F860, )</f>
        <v>IfcReinforcingBarRoleEnum</v>
      </c>
      <c r="S860" s="63" t="str">
        <f>_xlfn.CONCAT(G860, )</f>
        <v>RING</v>
      </c>
      <c r="T860" s="37" t="str">
        <f>_xlfn.CONCAT(SUBSTITUTE(N860, "null", " ")," ",SUBSTITUTE(O860, "null", " ")," ",SUBSTITUTE(P860, "null", " ")," ",SUBSTITUTE(Q860, "null", " ")," ", SUBSTITUTE(R860, "null", " ")," ", SUBSTITUTE(S860, "null", " "))</f>
        <v>Conceitos: Estrutural.Tipos.de.Reforço IfcPreDefinedProperties  IfcSectionReinforcementProperties  IfcReinforcingBarRole  IfcReinforcingBarRoleEnum RING</v>
      </c>
      <c r="U860" s="37" t="str">
        <f>_xlfn.CONCAT("Consultar  ",V860)</f>
        <v>Consultar  -</v>
      </c>
      <c r="V860" s="64" t="s">
        <v>27</v>
      </c>
      <c r="W860" s="64" t="s">
        <v>27</v>
      </c>
      <c r="X860" s="72" t="str">
        <f>_xlfn.CONCAT("IFC4X3ADD2-key_",A860)</f>
        <v>IFC4X3ADD2-key_803</v>
      </c>
    </row>
    <row r="861" spans="1:24" ht="7.8" customHeight="1" x14ac:dyDescent="0.15">
      <c r="A861" s="68">
        <v>804</v>
      </c>
      <c r="B861" s="69" t="s">
        <v>1260</v>
      </c>
      <c r="C861" s="69" t="s">
        <v>1261</v>
      </c>
      <c r="D861" s="69" t="s">
        <v>1262</v>
      </c>
      <c r="E861" s="70" t="s">
        <v>1263</v>
      </c>
      <c r="F861" s="70" t="s">
        <v>1264</v>
      </c>
      <c r="G861" s="70" t="s">
        <v>1271</v>
      </c>
      <c r="H861" s="42" t="s">
        <v>3</v>
      </c>
      <c r="I861" s="42" t="s">
        <v>3</v>
      </c>
      <c r="J861" s="41" t="s">
        <v>3</v>
      </c>
      <c r="K861" s="41" t="s">
        <v>3</v>
      </c>
      <c r="L861" s="41" t="s">
        <v>3</v>
      </c>
      <c r="M861" s="41" t="str">
        <f t="shared" si="13"/>
        <v>IfcReinforcingBarRoleEnum  some  SHEAR</v>
      </c>
      <c r="N861" s="37" t="str">
        <f>_xlfn.CONCAT("Conceitos: ", B861)</f>
        <v>Conceitos: Estrutural.Tipos.de.Reforço</v>
      </c>
      <c r="O861" s="37" t="str">
        <f>_xlfn.CONCAT(C861," ")</f>
        <v xml:space="preserve">IfcPreDefinedProperties </v>
      </c>
      <c r="P861" s="37" t="str">
        <f>_xlfn.CONCAT(D861," ")</f>
        <v xml:space="preserve">IfcSectionReinforcementProperties </v>
      </c>
      <c r="Q861" s="65" t="str">
        <f>_xlfn.CONCAT(E861," ")</f>
        <v xml:space="preserve">IfcReinforcingBarRole </v>
      </c>
      <c r="R861" s="63" t="str">
        <f>_xlfn.CONCAT(F861, )</f>
        <v>IfcReinforcingBarRoleEnum</v>
      </c>
      <c r="S861" s="63" t="str">
        <f>_xlfn.CONCAT(G861, )</f>
        <v>SHEAR</v>
      </c>
      <c r="T861" s="37" t="str">
        <f>_xlfn.CONCAT(SUBSTITUTE(N861, "null", " ")," ",SUBSTITUTE(O861, "null", " ")," ",SUBSTITUTE(P861, "null", " ")," ",SUBSTITUTE(Q861, "null", " ")," ", SUBSTITUTE(R861, "null", " ")," ", SUBSTITUTE(S861, "null", " "))</f>
        <v>Conceitos: Estrutural.Tipos.de.Reforço IfcPreDefinedProperties  IfcSectionReinforcementProperties  IfcReinforcingBarRole  IfcReinforcingBarRoleEnum SHEAR</v>
      </c>
      <c r="U861" s="37" t="str">
        <f>_xlfn.CONCAT("Consultar  ",V861)</f>
        <v>Consultar  -</v>
      </c>
      <c r="V861" s="64" t="s">
        <v>27</v>
      </c>
      <c r="W861" s="64" t="s">
        <v>27</v>
      </c>
      <c r="X861" s="72" t="str">
        <f>_xlfn.CONCAT("IFC4X3ADD2-key_",A861)</f>
        <v>IFC4X3ADD2-key_804</v>
      </c>
    </row>
    <row r="862" spans="1:24" ht="7.8" customHeight="1" x14ac:dyDescent="0.15">
      <c r="A862" s="68">
        <v>805</v>
      </c>
      <c r="B862" s="69" t="s">
        <v>1260</v>
      </c>
      <c r="C862" s="69" t="s">
        <v>1261</v>
      </c>
      <c r="D862" s="69" t="s">
        <v>1272</v>
      </c>
      <c r="E862" s="70" t="s">
        <v>1273</v>
      </c>
      <c r="F862" s="70" t="s">
        <v>1274</v>
      </c>
      <c r="G862" s="70" t="s">
        <v>1275</v>
      </c>
      <c r="H862" s="42" t="s">
        <v>3</v>
      </c>
      <c r="I862" s="42" t="s">
        <v>3</v>
      </c>
      <c r="J862" s="41" t="s">
        <v>3</v>
      </c>
      <c r="K862" s="41" t="s">
        <v>3</v>
      </c>
      <c r="L862" s="41" t="s">
        <v>3</v>
      </c>
      <c r="M862" s="41" t="str">
        <f t="shared" si="13"/>
        <v>IfcReinforcingBarSurfaceEnum  some  PLAIN</v>
      </c>
      <c r="N862" s="37" t="str">
        <f>_xlfn.CONCAT("Conceitos: ", B862)</f>
        <v>Conceitos: Estrutural.Tipos.de.Reforço</v>
      </c>
      <c r="O862" s="37" t="str">
        <f>_xlfn.CONCAT(C862," ")</f>
        <v xml:space="preserve">IfcPreDefinedProperties </v>
      </c>
      <c r="P862" s="37" t="str">
        <f>_xlfn.CONCAT(D862," ")</f>
        <v xml:space="preserve">IfcReinforcementBarProperties </v>
      </c>
      <c r="Q862" s="65" t="str">
        <f>_xlfn.CONCAT(E862," ")</f>
        <v xml:space="preserve">IfcReinforcingBarSurface </v>
      </c>
      <c r="R862" s="63" t="str">
        <f>_xlfn.CONCAT(F862, )</f>
        <v>IfcReinforcingBarSurfaceEnum</v>
      </c>
      <c r="S862" s="63" t="str">
        <f>_xlfn.CONCAT(G862, )</f>
        <v>PLAIN</v>
      </c>
      <c r="T862" s="37" t="str">
        <f>_xlfn.CONCAT(SUBSTITUTE(N862, "null", " ")," ",SUBSTITUTE(O862, "null", " ")," ",SUBSTITUTE(P862, "null", " ")," ",SUBSTITUTE(Q862, "null", " ")," ", SUBSTITUTE(R862, "null", " ")," ", SUBSTITUTE(S862, "null", " "))</f>
        <v>Conceitos: Estrutural.Tipos.de.Reforço IfcPreDefinedProperties  IfcReinforcementBarProperties  IfcReinforcingBarSurface  IfcReinforcingBarSurfaceEnum PLAIN</v>
      </c>
      <c r="U862" s="37" t="str">
        <f>_xlfn.CONCAT("Consultar  ",V862)</f>
        <v>Consultar  -</v>
      </c>
      <c r="V862" s="64" t="s">
        <v>27</v>
      </c>
      <c r="W862" s="64" t="s">
        <v>27</v>
      </c>
      <c r="X862" s="72" t="str">
        <f>_xlfn.CONCAT("IFC4X3ADD2-key_",A862)</f>
        <v>IFC4X3ADD2-key_805</v>
      </c>
    </row>
    <row r="863" spans="1:24" ht="7.8" customHeight="1" x14ac:dyDescent="0.15">
      <c r="A863" s="68">
        <v>806</v>
      </c>
      <c r="B863" s="69" t="s">
        <v>1260</v>
      </c>
      <c r="C863" s="69" t="s">
        <v>1261</v>
      </c>
      <c r="D863" s="69" t="s">
        <v>1272</v>
      </c>
      <c r="E863" s="70" t="s">
        <v>1273</v>
      </c>
      <c r="F863" s="70" t="s">
        <v>1274</v>
      </c>
      <c r="G863" s="70" t="s">
        <v>1276</v>
      </c>
      <c r="H863" s="42" t="s">
        <v>3</v>
      </c>
      <c r="I863" s="42" t="s">
        <v>3</v>
      </c>
      <c r="J863" s="41" t="s">
        <v>3</v>
      </c>
      <c r="K863" s="41" t="s">
        <v>3</v>
      </c>
      <c r="L863" s="41" t="s">
        <v>3</v>
      </c>
      <c r="M863" s="41" t="str">
        <f t="shared" si="13"/>
        <v>IfcReinforcingBarSurfaceEnum  some  TEXTURED</v>
      </c>
      <c r="N863" s="37" t="str">
        <f>_xlfn.CONCAT("Conceitos: ", B863)</f>
        <v>Conceitos: Estrutural.Tipos.de.Reforço</v>
      </c>
      <c r="O863" s="37" t="str">
        <f>_xlfn.CONCAT(C863," ")</f>
        <v xml:space="preserve">IfcPreDefinedProperties </v>
      </c>
      <c r="P863" s="37" t="str">
        <f>_xlfn.CONCAT(D863," ")</f>
        <v xml:space="preserve">IfcReinforcementBarProperties </v>
      </c>
      <c r="Q863" s="65" t="str">
        <f>_xlfn.CONCAT(E863," ")</f>
        <v xml:space="preserve">IfcReinforcingBarSurface </v>
      </c>
      <c r="R863" s="63" t="str">
        <f>_xlfn.CONCAT(F863, )</f>
        <v>IfcReinforcingBarSurfaceEnum</v>
      </c>
      <c r="S863" s="63" t="str">
        <f>_xlfn.CONCAT(G863, )</f>
        <v>TEXTURED</v>
      </c>
      <c r="T863" s="37" t="str">
        <f>_xlfn.CONCAT(SUBSTITUTE(N863, "null", " ")," ",SUBSTITUTE(O863, "null", " ")," ",SUBSTITUTE(P863, "null", " ")," ",SUBSTITUTE(Q863, "null", " ")," ", SUBSTITUTE(R863, "null", " ")," ", SUBSTITUTE(S863, "null", " "))</f>
        <v>Conceitos: Estrutural.Tipos.de.Reforço IfcPreDefinedProperties  IfcReinforcementBarProperties  IfcReinforcingBarSurface  IfcReinforcingBarSurfaceEnum TEXTURED</v>
      </c>
      <c r="U863" s="37" t="str">
        <f>_xlfn.CONCAT("Consultar  ",V863)</f>
        <v>Consultar  -</v>
      </c>
      <c r="V863" s="64" t="s">
        <v>27</v>
      </c>
      <c r="W863" s="64" t="s">
        <v>27</v>
      </c>
      <c r="X863" s="72" t="str">
        <f>_xlfn.CONCAT("IFC4X3ADD2-key_",A863)</f>
        <v>IFC4X3ADD2-key_806</v>
      </c>
    </row>
    <row r="864" spans="1:24" ht="7.8" customHeight="1" x14ac:dyDescent="0.15">
      <c r="A864" s="68">
        <v>2</v>
      </c>
      <c r="B864" s="69" t="s">
        <v>79</v>
      </c>
      <c r="C864" s="69" t="s">
        <v>80</v>
      </c>
      <c r="D864" s="69" t="s">
        <v>81</v>
      </c>
      <c r="E864" s="70" t="s">
        <v>82</v>
      </c>
      <c r="F864" s="70" t="s">
        <v>83</v>
      </c>
      <c r="G864" s="70" t="s">
        <v>84</v>
      </c>
      <c r="H864" s="42" t="s">
        <v>3</v>
      </c>
      <c r="I864" s="42" t="s">
        <v>3</v>
      </c>
      <c r="J864" s="41" t="s">
        <v>3</v>
      </c>
      <c r="K864" s="41" t="s">
        <v>3</v>
      </c>
      <c r="L864" s="41" t="s">
        <v>3</v>
      </c>
      <c r="M864" s="41" t="str">
        <f t="shared" si="13"/>
        <v>IfcGeographicElementTypeEnum  some  SOIL_BORING_POINT</v>
      </c>
      <c r="N864" s="37" t="str">
        <f>_xlfn.CONCAT("Conceitos: ", B864)</f>
        <v>Conceitos: Geo.Elemento</v>
      </c>
      <c r="O864" s="37" t="str">
        <f>_xlfn.CONCAT(C864," ")</f>
        <v xml:space="preserve">IfcProduct </v>
      </c>
      <c r="P864" s="37" t="str">
        <f>_xlfn.CONCAT(D864," ")</f>
        <v xml:space="preserve">IfcElement </v>
      </c>
      <c r="Q864" s="65" t="str">
        <f>_xlfn.CONCAT(E864," ")</f>
        <v xml:space="preserve">IfcGeographicElement </v>
      </c>
      <c r="R864" s="63" t="str">
        <f>_xlfn.CONCAT(F864, )</f>
        <v>IfcGeographicElementTypeEnum</v>
      </c>
      <c r="S864" s="63" t="str">
        <f>_xlfn.CONCAT(G864, )</f>
        <v>SOIL_BORING_POINT</v>
      </c>
      <c r="T864" s="37" t="str">
        <f>_xlfn.CONCAT(SUBSTITUTE(N864, "null", " ")," ",SUBSTITUTE(O864, "null", " ")," ",SUBSTITUTE(P864, "null", " ")," ",SUBSTITUTE(Q864, "null", " ")," ", SUBSTITUTE(R864, "null", " ")," ", SUBSTITUTE(S864, "null", " "))</f>
        <v>Conceitos: Geo.Elemento IfcProduct  IfcElement  IfcGeographicElement  IfcGeographicElementTypeEnum SOIL_BORING_POINT</v>
      </c>
      <c r="U864" s="37" t="str">
        <f>_xlfn.CONCAT("Consultar  ",V864)</f>
        <v>Consultar  -</v>
      </c>
      <c r="V864" s="64" t="s">
        <v>27</v>
      </c>
      <c r="W864" s="64" t="s">
        <v>27</v>
      </c>
      <c r="X864" s="72" t="str">
        <f>_xlfn.CONCAT("IFC4X3ADD2-key_",A864)</f>
        <v>IFC4X3ADD2-key_2</v>
      </c>
    </row>
    <row r="865" spans="1:24" ht="7.8" customHeight="1" x14ac:dyDescent="0.15">
      <c r="A865" s="68">
        <v>3</v>
      </c>
      <c r="B865" s="69" t="s">
        <v>79</v>
      </c>
      <c r="C865" s="69" t="s">
        <v>80</v>
      </c>
      <c r="D865" s="69" t="s">
        <v>81</v>
      </c>
      <c r="E865" s="70" t="s">
        <v>82</v>
      </c>
      <c r="F865" s="70" t="s">
        <v>83</v>
      </c>
      <c r="G865" s="70" t="s">
        <v>85</v>
      </c>
      <c r="H865" s="42" t="s">
        <v>3</v>
      </c>
      <c r="I865" s="42" t="s">
        <v>3</v>
      </c>
      <c r="J865" s="41" t="s">
        <v>3</v>
      </c>
      <c r="K865" s="41" t="s">
        <v>3</v>
      </c>
      <c r="L865" s="41" t="s">
        <v>3</v>
      </c>
      <c r="M865" s="41" t="str">
        <f t="shared" si="13"/>
        <v>IfcGeographicElementTypeEnum  some  TERRAIN</v>
      </c>
      <c r="N865" s="37" t="str">
        <f>_xlfn.CONCAT("Conceitos: ", B865)</f>
        <v>Conceitos: Geo.Elemento</v>
      </c>
      <c r="O865" s="37" t="str">
        <f>_xlfn.CONCAT(C865," ")</f>
        <v xml:space="preserve">IfcProduct </v>
      </c>
      <c r="P865" s="37" t="str">
        <f>_xlfn.CONCAT(D865," ")</f>
        <v xml:space="preserve">IfcElement </v>
      </c>
      <c r="Q865" s="65" t="str">
        <f>_xlfn.CONCAT(E865," ")</f>
        <v xml:space="preserve">IfcGeographicElement </v>
      </c>
      <c r="R865" s="63" t="str">
        <f>_xlfn.CONCAT(F865, )</f>
        <v>IfcGeographicElementTypeEnum</v>
      </c>
      <c r="S865" s="63" t="str">
        <f>_xlfn.CONCAT(G865, )</f>
        <v>TERRAIN</v>
      </c>
      <c r="T865" s="37" t="str">
        <f>_xlfn.CONCAT(SUBSTITUTE(N865, "null", " ")," ",SUBSTITUTE(O865, "null", " ")," ",SUBSTITUTE(P865, "null", " ")," ",SUBSTITUTE(Q865, "null", " ")," ", SUBSTITUTE(R865, "null", " ")," ", SUBSTITUTE(S865, "null", " "))</f>
        <v>Conceitos: Geo.Elemento IfcProduct  IfcElement  IfcGeographicElement  IfcGeographicElementTypeEnum TERRAIN</v>
      </c>
      <c r="U865" s="37" t="str">
        <f>_xlfn.CONCAT("Consultar  ",V865)</f>
        <v>Consultar  -</v>
      </c>
      <c r="V865" s="64" t="s">
        <v>27</v>
      </c>
      <c r="W865" s="64" t="s">
        <v>27</v>
      </c>
      <c r="X865" s="72" t="str">
        <f>_xlfn.CONCAT("IFC4X3ADD2-key_",A865)</f>
        <v>IFC4X3ADD2-key_3</v>
      </c>
    </row>
    <row r="866" spans="1:24" ht="7.8" customHeight="1" x14ac:dyDescent="0.15">
      <c r="A866" s="68">
        <v>4</v>
      </c>
      <c r="B866" s="69" t="s">
        <v>79</v>
      </c>
      <c r="C866" s="69" t="s">
        <v>80</v>
      </c>
      <c r="D866" s="69" t="s">
        <v>81</v>
      </c>
      <c r="E866" s="70" t="s">
        <v>82</v>
      </c>
      <c r="F866" s="70" t="s">
        <v>83</v>
      </c>
      <c r="G866" s="70" t="s">
        <v>86</v>
      </c>
      <c r="H866" s="42" t="s">
        <v>3</v>
      </c>
      <c r="I866" s="42" t="s">
        <v>3</v>
      </c>
      <c r="J866" s="41" t="s">
        <v>3</v>
      </c>
      <c r="K866" s="41" t="s">
        <v>3</v>
      </c>
      <c r="L866" s="41" t="s">
        <v>3</v>
      </c>
      <c r="M866" s="41" t="str">
        <f t="shared" si="13"/>
        <v>IfcGeographicElementTypeEnum  some  VEGETATION</v>
      </c>
      <c r="N866" s="37" t="str">
        <f>_xlfn.CONCAT("Conceitos: ", B866)</f>
        <v>Conceitos: Geo.Elemento</v>
      </c>
      <c r="O866" s="37" t="str">
        <f>_xlfn.CONCAT(C866," ")</f>
        <v xml:space="preserve">IfcProduct </v>
      </c>
      <c r="P866" s="37" t="str">
        <f>_xlfn.CONCAT(D866," ")</f>
        <v xml:space="preserve">IfcElement </v>
      </c>
      <c r="Q866" s="65" t="str">
        <f>_xlfn.CONCAT(E866," ")</f>
        <v xml:space="preserve">IfcGeographicElement </v>
      </c>
      <c r="R866" s="63" t="str">
        <f>_xlfn.CONCAT(F866, )</f>
        <v>IfcGeographicElementTypeEnum</v>
      </c>
      <c r="S866" s="63" t="str">
        <f>_xlfn.CONCAT(G866, )</f>
        <v>VEGETATION</v>
      </c>
      <c r="T866" s="37" t="str">
        <f>_xlfn.CONCAT(SUBSTITUTE(N866, "null", " ")," ",SUBSTITUTE(O866, "null", " ")," ",SUBSTITUTE(P866, "null", " ")," ",SUBSTITUTE(Q866, "null", " ")," ", SUBSTITUTE(R866, "null", " ")," ", SUBSTITUTE(S866, "null", " "))</f>
        <v>Conceitos: Geo.Elemento IfcProduct  IfcElement  IfcGeographicElement  IfcGeographicElementTypeEnum VEGETATION</v>
      </c>
      <c r="U866" s="37" t="str">
        <f>_xlfn.CONCAT("Consultar  ",V866)</f>
        <v>Consultar  -</v>
      </c>
      <c r="V866" s="64" t="s">
        <v>27</v>
      </c>
      <c r="W866" s="64" t="s">
        <v>27</v>
      </c>
      <c r="X866" s="72" t="str">
        <f>_xlfn.CONCAT("IFC4X3ADD2-key_",A866)</f>
        <v>IFC4X3ADD2-key_4</v>
      </c>
    </row>
    <row r="867" spans="1:24" ht="7.8" customHeight="1" x14ac:dyDescent="0.15">
      <c r="A867" s="68">
        <v>795</v>
      </c>
      <c r="B867" s="69" t="s">
        <v>1253</v>
      </c>
      <c r="C867" s="69" t="s">
        <v>80</v>
      </c>
      <c r="D867" s="69" t="s">
        <v>1254</v>
      </c>
      <c r="E867" s="70" t="s">
        <v>1255</v>
      </c>
      <c r="F867" s="70" t="s">
        <v>1256</v>
      </c>
      <c r="G867" s="70" t="s">
        <v>1257</v>
      </c>
      <c r="H867" s="42" t="s">
        <v>3</v>
      </c>
      <c r="I867" s="42" t="s">
        <v>3</v>
      </c>
      <c r="J867" s="41" t="s">
        <v>3</v>
      </c>
      <c r="K867" s="41" t="s">
        <v>3</v>
      </c>
      <c r="L867" s="41" t="s">
        <v>3</v>
      </c>
      <c r="M867" s="41" t="str">
        <f t="shared" si="13"/>
        <v>IfcGridTypeEnum  some  IRREGULAR</v>
      </c>
      <c r="N867" s="37" t="str">
        <f>_xlfn.CONCAT("Conceitos: ", B867)</f>
        <v>Conceitos: Estrutural.Eixos</v>
      </c>
      <c r="O867" s="37" t="str">
        <f>_xlfn.CONCAT(C867," ")</f>
        <v xml:space="preserve">IfcProduct </v>
      </c>
      <c r="P867" s="37" t="str">
        <f>_xlfn.CONCAT(D867," ")</f>
        <v xml:space="preserve">IfcPositioningElement </v>
      </c>
      <c r="Q867" s="65" t="str">
        <f>_xlfn.CONCAT(E867," ")</f>
        <v xml:space="preserve">IfcGrid </v>
      </c>
      <c r="R867" s="63" t="str">
        <f>_xlfn.CONCAT(F867, )</f>
        <v>IfcGridTypeEnum</v>
      </c>
      <c r="S867" s="63" t="str">
        <f>_xlfn.CONCAT(G867, )</f>
        <v>IRREGULAR</v>
      </c>
      <c r="T867" s="37" t="str">
        <f>_xlfn.CONCAT(SUBSTITUTE(N867, "null", " ")," ",SUBSTITUTE(O867, "null", " ")," ",SUBSTITUTE(P867, "null", " ")," ",SUBSTITUTE(Q867, "null", " ")," ", SUBSTITUTE(R867, "null", " ")," ", SUBSTITUTE(S867, "null", " "))</f>
        <v>Conceitos: Estrutural.Eixos IfcProduct  IfcPositioningElement  IfcGrid  IfcGridTypeEnum IRREGULAR</v>
      </c>
      <c r="U867" s="37" t="str">
        <f>_xlfn.CONCAT("Consultar  ",V867)</f>
        <v>Consultar  -</v>
      </c>
      <c r="V867" s="64" t="s">
        <v>27</v>
      </c>
      <c r="W867" s="64" t="s">
        <v>27</v>
      </c>
      <c r="X867" s="72" t="str">
        <f>_xlfn.CONCAT("IFC4X3ADD2-key_",A867)</f>
        <v>IFC4X3ADD2-key_795</v>
      </c>
    </row>
    <row r="868" spans="1:24" ht="7.8" customHeight="1" x14ac:dyDescent="0.15">
      <c r="A868" s="68">
        <v>796</v>
      </c>
      <c r="B868" s="69" t="s">
        <v>1253</v>
      </c>
      <c r="C868" s="69" t="s">
        <v>80</v>
      </c>
      <c r="D868" s="69" t="s">
        <v>1254</v>
      </c>
      <c r="E868" s="70" t="s">
        <v>1255</v>
      </c>
      <c r="F868" s="70" t="s">
        <v>1256</v>
      </c>
      <c r="G868" s="70" t="s">
        <v>1258</v>
      </c>
      <c r="H868" s="42" t="s">
        <v>3</v>
      </c>
      <c r="I868" s="42" t="s">
        <v>3</v>
      </c>
      <c r="J868" s="41" t="s">
        <v>3</v>
      </c>
      <c r="K868" s="41" t="s">
        <v>3</v>
      </c>
      <c r="L868" s="41" t="s">
        <v>3</v>
      </c>
      <c r="M868" s="41" t="str">
        <f t="shared" si="13"/>
        <v>IfcGridTypeEnum  some  RADIAL</v>
      </c>
      <c r="N868" s="37" t="str">
        <f>_xlfn.CONCAT("Conceitos: ", B868)</f>
        <v>Conceitos: Estrutural.Eixos</v>
      </c>
      <c r="O868" s="37" t="str">
        <f>_xlfn.CONCAT(C868," ")</f>
        <v xml:space="preserve">IfcProduct </v>
      </c>
      <c r="P868" s="37" t="str">
        <f>_xlfn.CONCAT(D868," ")</f>
        <v xml:space="preserve">IfcPositioningElement </v>
      </c>
      <c r="Q868" s="65" t="str">
        <f>_xlfn.CONCAT(E868," ")</f>
        <v xml:space="preserve">IfcGrid </v>
      </c>
      <c r="R868" s="63" t="str">
        <f>_xlfn.CONCAT(F868, )</f>
        <v>IfcGridTypeEnum</v>
      </c>
      <c r="S868" s="63" t="str">
        <f>_xlfn.CONCAT(G868, )</f>
        <v>RADIAL</v>
      </c>
      <c r="T868" s="37" t="str">
        <f>_xlfn.CONCAT(SUBSTITUTE(N868, "null", " ")," ",SUBSTITUTE(O868, "null", " ")," ",SUBSTITUTE(P868, "null", " ")," ",SUBSTITUTE(Q868, "null", " ")," ", SUBSTITUTE(R868, "null", " ")," ", SUBSTITUTE(S868, "null", " "))</f>
        <v>Conceitos: Estrutural.Eixos IfcProduct  IfcPositioningElement  IfcGrid  IfcGridTypeEnum RADIAL</v>
      </c>
      <c r="U868" s="37" t="str">
        <f>_xlfn.CONCAT("Consultar  ",V868)</f>
        <v>Consultar  -</v>
      </c>
      <c r="V868" s="64" t="s">
        <v>27</v>
      </c>
      <c r="W868" s="64" t="s">
        <v>27</v>
      </c>
      <c r="X868" s="72" t="str">
        <f>_xlfn.CONCAT("IFC4X3ADD2-key_",A868)</f>
        <v>IFC4X3ADD2-key_796</v>
      </c>
    </row>
    <row r="869" spans="1:24" ht="7.8" customHeight="1" x14ac:dyDescent="0.15">
      <c r="A869" s="68">
        <v>797</v>
      </c>
      <c r="B869" s="69" t="s">
        <v>1253</v>
      </c>
      <c r="C869" s="69" t="s">
        <v>80</v>
      </c>
      <c r="D869" s="69" t="s">
        <v>1254</v>
      </c>
      <c r="E869" s="70" t="s">
        <v>1255</v>
      </c>
      <c r="F869" s="70" t="s">
        <v>1256</v>
      </c>
      <c r="G869" s="70" t="s">
        <v>1259</v>
      </c>
      <c r="H869" s="42" t="s">
        <v>3</v>
      </c>
      <c r="I869" s="42" t="s">
        <v>3</v>
      </c>
      <c r="J869" s="41" t="s">
        <v>3</v>
      </c>
      <c r="K869" s="41" t="s">
        <v>3</v>
      </c>
      <c r="L869" s="41" t="s">
        <v>3</v>
      </c>
      <c r="M869" s="41" t="str">
        <f t="shared" si="13"/>
        <v>IfcGridTypeEnum  some  TRIANGULAR</v>
      </c>
      <c r="N869" s="37" t="str">
        <f>_xlfn.CONCAT("Conceitos: ", B869)</f>
        <v>Conceitos: Estrutural.Eixos</v>
      </c>
      <c r="O869" s="37" t="str">
        <f>_xlfn.CONCAT(C869," ")</f>
        <v xml:space="preserve">IfcProduct </v>
      </c>
      <c r="P869" s="37" t="str">
        <f>_xlfn.CONCAT(D869," ")</f>
        <v xml:space="preserve">IfcPositioningElement </v>
      </c>
      <c r="Q869" s="65" t="str">
        <f>_xlfn.CONCAT(E869," ")</f>
        <v xml:space="preserve">IfcGrid </v>
      </c>
      <c r="R869" s="63" t="str">
        <f>_xlfn.CONCAT(F869, )</f>
        <v>IfcGridTypeEnum</v>
      </c>
      <c r="S869" s="63" t="str">
        <f>_xlfn.CONCAT(G869, )</f>
        <v>TRIANGULAR</v>
      </c>
      <c r="T869" s="37" t="str">
        <f>_xlfn.CONCAT(SUBSTITUTE(N869, "null", " ")," ",SUBSTITUTE(O869, "null", " ")," ",SUBSTITUTE(P869, "null", " ")," ",SUBSTITUTE(Q869, "null", " ")," ", SUBSTITUTE(R869, "null", " ")," ", SUBSTITUTE(S869, "null", " "))</f>
        <v>Conceitos: Estrutural.Eixos IfcProduct  IfcPositioningElement  IfcGrid  IfcGridTypeEnum TRIANGULAR</v>
      </c>
      <c r="U869" s="37" t="str">
        <f>_xlfn.CONCAT("Consultar  ",V869)</f>
        <v>Consultar  -</v>
      </c>
      <c r="V869" s="64" t="s">
        <v>27</v>
      </c>
      <c r="W869" s="64" t="s">
        <v>27</v>
      </c>
      <c r="X869" s="72" t="str">
        <f>_xlfn.CONCAT("IFC4X3ADD2-key_",A869)</f>
        <v>IFC4X3ADD2-key_797</v>
      </c>
    </row>
    <row r="870" spans="1:24" ht="7.8" customHeight="1" x14ac:dyDescent="0.15">
      <c r="A870" s="68">
        <v>886</v>
      </c>
      <c r="B870" s="69" t="s">
        <v>1391</v>
      </c>
      <c r="C870" s="69" t="s">
        <v>80</v>
      </c>
      <c r="D870" s="69" t="s">
        <v>1392</v>
      </c>
      <c r="E870" s="70" t="s">
        <v>1393</v>
      </c>
      <c r="F870" s="70" t="s">
        <v>1394</v>
      </c>
      <c r="G870" s="70" t="s">
        <v>1395</v>
      </c>
      <c r="H870" s="42" t="s">
        <v>3</v>
      </c>
      <c r="I870" s="42" t="s">
        <v>3</v>
      </c>
      <c r="J870" s="41" t="s">
        <v>3</v>
      </c>
      <c r="K870" s="41" t="s">
        <v>3</v>
      </c>
      <c r="L870" s="41" t="s">
        <v>3</v>
      </c>
      <c r="M870" s="41" t="str">
        <f t="shared" si="13"/>
        <v>IfcDistributionPortTypeEnum  some  CABLE</v>
      </c>
      <c r="N870" s="37" t="str">
        <f>_xlfn.CONCAT("Conceitos: ", B870)</f>
        <v>Conceitos: Conectores</v>
      </c>
      <c r="O870" s="37" t="str">
        <f>_xlfn.CONCAT(C870," ")</f>
        <v xml:space="preserve">IfcProduct </v>
      </c>
      <c r="P870" s="37" t="str">
        <f>_xlfn.CONCAT(D870," ")</f>
        <v xml:space="preserve">IfcPort </v>
      </c>
      <c r="Q870" s="65" t="str">
        <f>_xlfn.CONCAT(E870," ")</f>
        <v xml:space="preserve">IfcDistributionPort </v>
      </c>
      <c r="R870" s="63" t="str">
        <f>_xlfn.CONCAT(F870, )</f>
        <v>IfcDistributionPortTypeEnum</v>
      </c>
      <c r="S870" s="63" t="str">
        <f>_xlfn.CONCAT(G870, )</f>
        <v>CABLE</v>
      </c>
      <c r="T870" s="37" t="str">
        <f>_xlfn.CONCAT(SUBSTITUTE(N870, "null", " ")," ",SUBSTITUTE(O870, "null", " ")," ",SUBSTITUTE(P870, "null", " ")," ",SUBSTITUTE(Q870, "null", " ")," ", SUBSTITUTE(R870, "null", " ")," ", SUBSTITUTE(S870, "null", " "))</f>
        <v>Conceitos: Conectores IfcProduct  IfcPort  IfcDistributionPort  IfcDistributionPortTypeEnum CABLE</v>
      </c>
      <c r="U870" s="37" t="str">
        <f>_xlfn.CONCAT("Consultar  ",V870)</f>
        <v>Consultar  -</v>
      </c>
      <c r="V870" s="64" t="s">
        <v>27</v>
      </c>
      <c r="W870" s="64" t="s">
        <v>27</v>
      </c>
      <c r="X870" s="72" t="str">
        <f>_xlfn.CONCAT("IFC4X3ADD2-key_",A870)</f>
        <v>IFC4X3ADD2-key_886</v>
      </c>
    </row>
    <row r="871" spans="1:24" ht="7.8" customHeight="1" x14ac:dyDescent="0.15">
      <c r="A871" s="68">
        <v>887</v>
      </c>
      <c r="B871" s="69" t="s">
        <v>1391</v>
      </c>
      <c r="C871" s="69" t="s">
        <v>80</v>
      </c>
      <c r="D871" s="69" t="s">
        <v>1392</v>
      </c>
      <c r="E871" s="70" t="s">
        <v>1393</v>
      </c>
      <c r="F871" s="70" t="s">
        <v>1394</v>
      </c>
      <c r="G871" s="70" t="s">
        <v>1396</v>
      </c>
      <c r="H871" s="42" t="s">
        <v>3</v>
      </c>
      <c r="I871" s="42" t="s">
        <v>3</v>
      </c>
      <c r="J871" s="41" t="s">
        <v>3</v>
      </c>
      <c r="K871" s="41" t="s">
        <v>3</v>
      </c>
      <c r="L871" s="41" t="s">
        <v>3</v>
      </c>
      <c r="M871" s="41" t="str">
        <f t="shared" si="13"/>
        <v>IfcDistributionPortTypeEnum  some  CABLECARRIER</v>
      </c>
      <c r="N871" s="37" t="str">
        <f>_xlfn.CONCAT("Conceitos: ", B871)</f>
        <v>Conceitos: Conectores</v>
      </c>
      <c r="O871" s="37" t="str">
        <f>_xlfn.CONCAT(C871," ")</f>
        <v xml:space="preserve">IfcProduct </v>
      </c>
      <c r="P871" s="37" t="str">
        <f>_xlfn.CONCAT(D871," ")</f>
        <v xml:space="preserve">IfcPort </v>
      </c>
      <c r="Q871" s="65" t="str">
        <f>_xlfn.CONCAT(E871," ")</f>
        <v xml:space="preserve">IfcDistributionPort </v>
      </c>
      <c r="R871" s="63" t="str">
        <f>_xlfn.CONCAT(F871, )</f>
        <v>IfcDistributionPortTypeEnum</v>
      </c>
      <c r="S871" s="63" t="str">
        <f>_xlfn.CONCAT(G871, )</f>
        <v>CABLECARRIER</v>
      </c>
      <c r="T871" s="37" t="str">
        <f>_xlfn.CONCAT(SUBSTITUTE(N871, "null", " ")," ",SUBSTITUTE(O871, "null", " ")," ",SUBSTITUTE(P871, "null", " ")," ",SUBSTITUTE(Q871, "null", " ")," ", SUBSTITUTE(R871, "null", " ")," ", SUBSTITUTE(S871, "null", " "))</f>
        <v>Conceitos: Conectores IfcProduct  IfcPort  IfcDistributionPort  IfcDistributionPortTypeEnum CABLECARRIER</v>
      </c>
      <c r="U871" s="37" t="str">
        <f>_xlfn.CONCAT("Consultar  ",V871)</f>
        <v>Consultar  -</v>
      </c>
      <c r="V871" s="64" t="s">
        <v>27</v>
      </c>
      <c r="W871" s="64" t="s">
        <v>27</v>
      </c>
      <c r="X871" s="72" t="str">
        <f>_xlfn.CONCAT("IFC4X3ADD2-key_",A871)</f>
        <v>IFC4X3ADD2-key_887</v>
      </c>
    </row>
    <row r="872" spans="1:24" ht="7.8" customHeight="1" x14ac:dyDescent="0.15">
      <c r="A872" s="68">
        <v>888</v>
      </c>
      <c r="B872" s="69" t="s">
        <v>1391</v>
      </c>
      <c r="C872" s="69" t="s">
        <v>80</v>
      </c>
      <c r="D872" s="69" t="s">
        <v>1392</v>
      </c>
      <c r="E872" s="70" t="s">
        <v>1393</v>
      </c>
      <c r="F872" s="70" t="s">
        <v>1394</v>
      </c>
      <c r="G872" s="70" t="s">
        <v>1397</v>
      </c>
      <c r="H872" s="42" t="s">
        <v>3</v>
      </c>
      <c r="I872" s="42" t="s">
        <v>3</v>
      </c>
      <c r="J872" s="41" t="s">
        <v>3</v>
      </c>
      <c r="K872" s="41" t="s">
        <v>3</v>
      </c>
      <c r="L872" s="41" t="s">
        <v>3</v>
      </c>
      <c r="M872" s="41" t="str">
        <f t="shared" si="13"/>
        <v>IfcDistributionPortTypeEnum  some  DUCT</v>
      </c>
      <c r="N872" s="37" t="str">
        <f>_xlfn.CONCAT("Conceitos: ", B872)</f>
        <v>Conceitos: Conectores</v>
      </c>
      <c r="O872" s="37" t="str">
        <f>_xlfn.CONCAT(C872," ")</f>
        <v xml:space="preserve">IfcProduct </v>
      </c>
      <c r="P872" s="37" t="str">
        <f>_xlfn.CONCAT(D872," ")</f>
        <v xml:space="preserve">IfcPort </v>
      </c>
      <c r="Q872" s="65" t="str">
        <f>_xlfn.CONCAT(E872," ")</f>
        <v xml:space="preserve">IfcDistributionPort </v>
      </c>
      <c r="R872" s="63" t="str">
        <f>_xlfn.CONCAT(F872, )</f>
        <v>IfcDistributionPortTypeEnum</v>
      </c>
      <c r="S872" s="63" t="str">
        <f>_xlfn.CONCAT(G872, )</f>
        <v>DUCT</v>
      </c>
      <c r="T872" s="37" t="str">
        <f>_xlfn.CONCAT(SUBSTITUTE(N872, "null", " ")," ",SUBSTITUTE(O872, "null", " ")," ",SUBSTITUTE(P872, "null", " ")," ",SUBSTITUTE(Q872, "null", " ")," ", SUBSTITUTE(R872, "null", " ")," ", SUBSTITUTE(S872, "null", " "))</f>
        <v>Conceitos: Conectores IfcProduct  IfcPort  IfcDistributionPort  IfcDistributionPortTypeEnum DUCT</v>
      </c>
      <c r="U872" s="37" t="str">
        <f>_xlfn.CONCAT("Consultar  ",V872)</f>
        <v>Consultar  -</v>
      </c>
      <c r="V872" s="64" t="s">
        <v>27</v>
      </c>
      <c r="W872" s="64" t="s">
        <v>27</v>
      </c>
      <c r="X872" s="72" t="str">
        <f>_xlfn.CONCAT("IFC4X3ADD2-key_",A872)</f>
        <v>IFC4X3ADD2-key_888</v>
      </c>
    </row>
    <row r="873" spans="1:24" ht="7.8" customHeight="1" x14ac:dyDescent="0.15">
      <c r="A873" s="68">
        <v>889</v>
      </c>
      <c r="B873" s="69" t="s">
        <v>1391</v>
      </c>
      <c r="C873" s="69" t="s">
        <v>80</v>
      </c>
      <c r="D873" s="69" t="s">
        <v>1392</v>
      </c>
      <c r="E873" s="70" t="s">
        <v>1393</v>
      </c>
      <c r="F873" s="70" t="s">
        <v>1394</v>
      </c>
      <c r="G873" s="70" t="s">
        <v>1398</v>
      </c>
      <c r="H873" s="42" t="s">
        <v>3</v>
      </c>
      <c r="I873" s="42" t="s">
        <v>3</v>
      </c>
      <c r="J873" s="41" t="s">
        <v>3</v>
      </c>
      <c r="K873" s="41" t="s">
        <v>3</v>
      </c>
      <c r="L873" s="41" t="s">
        <v>3</v>
      </c>
      <c r="M873" s="41" t="str">
        <f t="shared" si="13"/>
        <v>IfcDistributionPortTypeEnum  some  PIPE</v>
      </c>
      <c r="N873" s="37" t="str">
        <f>_xlfn.CONCAT("Conceitos: ", B873)</f>
        <v>Conceitos: Conectores</v>
      </c>
      <c r="O873" s="37" t="str">
        <f>_xlfn.CONCAT(C873," ")</f>
        <v xml:space="preserve">IfcProduct </v>
      </c>
      <c r="P873" s="37" t="str">
        <f>_xlfn.CONCAT(D873," ")</f>
        <v xml:space="preserve">IfcPort </v>
      </c>
      <c r="Q873" s="65" t="str">
        <f>_xlfn.CONCAT(E873," ")</f>
        <v xml:space="preserve">IfcDistributionPort </v>
      </c>
      <c r="R873" s="63" t="str">
        <f>_xlfn.CONCAT(F873, )</f>
        <v>IfcDistributionPortTypeEnum</v>
      </c>
      <c r="S873" s="63" t="str">
        <f>_xlfn.CONCAT(G873, )</f>
        <v>PIPE</v>
      </c>
      <c r="T873" s="37" t="str">
        <f>_xlfn.CONCAT(SUBSTITUTE(N873, "null", " ")," ",SUBSTITUTE(O873, "null", " ")," ",SUBSTITUTE(P873, "null", " ")," ",SUBSTITUTE(Q873, "null", " ")," ", SUBSTITUTE(R873, "null", " ")," ", SUBSTITUTE(S873, "null", " "))</f>
        <v>Conceitos: Conectores IfcProduct  IfcPort  IfcDistributionPort  IfcDistributionPortTypeEnum PIPE</v>
      </c>
      <c r="U873" s="37" t="str">
        <f>_xlfn.CONCAT("Consultar  ",V873)</f>
        <v>Consultar  -</v>
      </c>
      <c r="V873" s="64" t="s">
        <v>27</v>
      </c>
      <c r="W873" s="64" t="s">
        <v>27</v>
      </c>
      <c r="X873" s="72" t="str">
        <f>_xlfn.CONCAT("IFC4X3ADD2-key_",A873)</f>
        <v>IFC4X3ADD2-key_889</v>
      </c>
    </row>
    <row r="874" spans="1:24" ht="7.8" customHeight="1" x14ac:dyDescent="0.15">
      <c r="A874" s="68">
        <v>890</v>
      </c>
      <c r="B874" s="69" t="s">
        <v>1391</v>
      </c>
      <c r="C874" s="69" t="s">
        <v>80</v>
      </c>
      <c r="D874" s="69" t="s">
        <v>1392</v>
      </c>
      <c r="E874" s="70" t="s">
        <v>1393</v>
      </c>
      <c r="F874" s="70" t="s">
        <v>1394</v>
      </c>
      <c r="G874" s="70" t="s">
        <v>1399</v>
      </c>
      <c r="H874" s="42" t="s">
        <v>3</v>
      </c>
      <c r="I874" s="42" t="s">
        <v>3</v>
      </c>
      <c r="J874" s="41" t="s">
        <v>3</v>
      </c>
      <c r="K874" s="41" t="s">
        <v>3</v>
      </c>
      <c r="L874" s="41" t="s">
        <v>3</v>
      </c>
      <c r="M874" s="41" t="str">
        <f t="shared" si="13"/>
        <v>IfcDistributionPortTypeEnum  some  WIRELESS</v>
      </c>
      <c r="N874" s="37" t="str">
        <f>_xlfn.CONCAT("Conceitos: ", B874)</f>
        <v>Conceitos: Conectores</v>
      </c>
      <c r="O874" s="37" t="str">
        <f>_xlfn.CONCAT(C874," ")</f>
        <v xml:space="preserve">IfcProduct </v>
      </c>
      <c r="P874" s="37" t="str">
        <f>_xlfn.CONCAT(D874," ")</f>
        <v xml:space="preserve">IfcPort </v>
      </c>
      <c r="Q874" s="65" t="str">
        <f>_xlfn.CONCAT(E874," ")</f>
        <v xml:space="preserve">IfcDistributionPort </v>
      </c>
      <c r="R874" s="63" t="str">
        <f>_xlfn.CONCAT(F874, )</f>
        <v>IfcDistributionPortTypeEnum</v>
      </c>
      <c r="S874" s="63" t="str">
        <f>_xlfn.CONCAT(G874, )</f>
        <v>WIRELESS</v>
      </c>
      <c r="T874" s="37" t="str">
        <f>_xlfn.CONCAT(SUBSTITUTE(N874, "null", " ")," ",SUBSTITUTE(O874, "null", " ")," ",SUBSTITUTE(P874, "null", " ")," ",SUBSTITUTE(Q874, "null", " ")," ", SUBSTITUTE(R874, "null", " ")," ", SUBSTITUTE(S874, "null", " "))</f>
        <v>Conceitos: Conectores IfcProduct  IfcPort  IfcDistributionPort  IfcDistributionPortTypeEnum WIRELESS</v>
      </c>
      <c r="U874" s="37" t="str">
        <f>_xlfn.CONCAT("Consultar  ",V874)</f>
        <v>Consultar  -</v>
      </c>
      <c r="V874" s="64" t="s">
        <v>27</v>
      </c>
      <c r="W874" s="64" t="s">
        <v>27</v>
      </c>
      <c r="X874" s="72" t="str">
        <f>_xlfn.CONCAT("IFC4X3ADD2-key_",A874)</f>
        <v>IFC4X3ADD2-key_890</v>
      </c>
    </row>
    <row r="875" spans="1:24" ht="7.8" customHeight="1" x14ac:dyDescent="0.15">
      <c r="A875" s="68">
        <v>891</v>
      </c>
      <c r="B875" s="69" t="s">
        <v>1400</v>
      </c>
      <c r="C875" s="69" t="s">
        <v>80</v>
      </c>
      <c r="D875" s="70" t="s">
        <v>81</v>
      </c>
      <c r="E875" s="70" t="s">
        <v>1401</v>
      </c>
      <c r="F875" s="70" t="s">
        <v>1402</v>
      </c>
      <c r="G875" s="70" t="s">
        <v>1403</v>
      </c>
      <c r="H875" s="42" t="s">
        <v>3</v>
      </c>
      <c r="I875" s="42" t="s">
        <v>3</v>
      </c>
      <c r="J875" s="41" t="s">
        <v>3</v>
      </c>
      <c r="K875" s="41" t="s">
        <v>3</v>
      </c>
      <c r="L875" s="41" t="s">
        <v>3</v>
      </c>
      <c r="M875" s="41" t="str">
        <f t="shared" si="13"/>
        <v>IfcElementAssemblyTypeEnum  some  ACCESSORY_ASSEMBLY</v>
      </c>
      <c r="N875" s="37" t="str">
        <f>_xlfn.CONCAT("Conceitos: ", B875)</f>
        <v>Conceitos: Conjuntos.Construtivos</v>
      </c>
      <c r="O875" s="37" t="str">
        <f>_xlfn.CONCAT(C875," ")</f>
        <v xml:space="preserve">IfcProduct </v>
      </c>
      <c r="P875" s="37" t="str">
        <f>_xlfn.CONCAT(D875," ")</f>
        <v xml:space="preserve">IfcElement </v>
      </c>
      <c r="Q875" s="65" t="str">
        <f>_xlfn.CONCAT(E875," ")</f>
        <v xml:space="preserve">IfcElementAssembly </v>
      </c>
      <c r="R875" s="63" t="str">
        <f>_xlfn.CONCAT(F875, )</f>
        <v>IfcElementAssemblyTypeEnum</v>
      </c>
      <c r="S875" s="63" t="str">
        <f>_xlfn.CONCAT(G875, )</f>
        <v>ACCESSORY_ASSEMBLY</v>
      </c>
      <c r="T875" s="37" t="str">
        <f>_xlfn.CONCAT(SUBSTITUTE(N875, "null", " ")," ",SUBSTITUTE(O875, "null", " ")," ",SUBSTITUTE(P875, "null", " ")," ",SUBSTITUTE(Q875, "null", " ")," ", SUBSTITUTE(R875, "null", " ")," ", SUBSTITUTE(S875, "null", " "))</f>
        <v>Conceitos: Conjuntos.Construtivos IfcProduct  IfcElement  IfcElementAssembly  IfcElementAssemblyTypeEnum ACCESSORY_ASSEMBLY</v>
      </c>
      <c r="U875" s="37" t="str">
        <f>_xlfn.CONCAT("Consultar  ",V875)</f>
        <v>Consultar  -</v>
      </c>
      <c r="V875" s="64" t="s">
        <v>27</v>
      </c>
      <c r="W875" s="64" t="s">
        <v>27</v>
      </c>
      <c r="X875" s="72" t="str">
        <f>_xlfn.CONCAT("IFC4X3ADD2-key_",A875)</f>
        <v>IFC4X3ADD2-key_891</v>
      </c>
    </row>
    <row r="876" spans="1:24" ht="7.8" customHeight="1" x14ac:dyDescent="0.15">
      <c r="A876" s="68">
        <v>892</v>
      </c>
      <c r="B876" s="69" t="s">
        <v>1400</v>
      </c>
      <c r="C876" s="69" t="s">
        <v>80</v>
      </c>
      <c r="D876" s="70" t="s">
        <v>81</v>
      </c>
      <c r="E876" s="70" t="s">
        <v>1401</v>
      </c>
      <c r="F876" s="70" t="s">
        <v>1402</v>
      </c>
      <c r="G876" s="70" t="s">
        <v>1404</v>
      </c>
      <c r="H876" s="42" t="s">
        <v>3</v>
      </c>
      <c r="I876" s="42" t="s">
        <v>3</v>
      </c>
      <c r="J876" s="41" t="s">
        <v>3</v>
      </c>
      <c r="K876" s="41" t="s">
        <v>3</v>
      </c>
      <c r="L876" s="41" t="s">
        <v>3</v>
      </c>
      <c r="M876" s="41" t="str">
        <f t="shared" si="13"/>
        <v>IfcElementAssemblyTypeEnum  some  ARCH</v>
      </c>
      <c r="N876" s="37" t="str">
        <f>_xlfn.CONCAT("Conceitos: ", B876)</f>
        <v>Conceitos: Conjuntos.Construtivos</v>
      </c>
      <c r="O876" s="37" t="str">
        <f>_xlfn.CONCAT(C876," ")</f>
        <v xml:space="preserve">IfcProduct </v>
      </c>
      <c r="P876" s="37" t="str">
        <f>_xlfn.CONCAT(D876," ")</f>
        <v xml:space="preserve">IfcElement </v>
      </c>
      <c r="Q876" s="65" t="str">
        <f>_xlfn.CONCAT(E876," ")</f>
        <v xml:space="preserve">IfcElementAssembly </v>
      </c>
      <c r="R876" s="63" t="str">
        <f>_xlfn.CONCAT(F876, )</f>
        <v>IfcElementAssemblyTypeEnum</v>
      </c>
      <c r="S876" s="63" t="str">
        <f>_xlfn.CONCAT(G876, )</f>
        <v>ARCH</v>
      </c>
      <c r="T876" s="37" t="str">
        <f>_xlfn.CONCAT(SUBSTITUTE(N876, "null", " ")," ",SUBSTITUTE(O876, "null", " ")," ",SUBSTITUTE(P876, "null", " ")," ",SUBSTITUTE(Q876, "null", " ")," ", SUBSTITUTE(R876, "null", " ")," ", SUBSTITUTE(S876, "null", " "))</f>
        <v>Conceitos: Conjuntos.Construtivos IfcProduct  IfcElement  IfcElementAssembly  IfcElementAssemblyTypeEnum ARCH</v>
      </c>
      <c r="U876" s="37" t="str">
        <f>_xlfn.CONCAT("Consultar  ",V876)</f>
        <v>Consultar  -</v>
      </c>
      <c r="V876" s="64" t="s">
        <v>27</v>
      </c>
      <c r="W876" s="64" t="s">
        <v>27</v>
      </c>
      <c r="X876" s="72" t="str">
        <f>_xlfn.CONCAT("IFC4X3ADD2-key_",A876)</f>
        <v>IFC4X3ADD2-key_892</v>
      </c>
    </row>
    <row r="877" spans="1:24" ht="7.8" customHeight="1" x14ac:dyDescent="0.15">
      <c r="A877" s="68">
        <v>893</v>
      </c>
      <c r="B877" s="69" t="s">
        <v>1400</v>
      </c>
      <c r="C877" s="69" t="s">
        <v>80</v>
      </c>
      <c r="D877" s="70" t="s">
        <v>81</v>
      </c>
      <c r="E877" s="70" t="s">
        <v>1401</v>
      </c>
      <c r="F877" s="70" t="s">
        <v>1402</v>
      </c>
      <c r="G877" s="70" t="s">
        <v>1405</v>
      </c>
      <c r="H877" s="42" t="s">
        <v>3</v>
      </c>
      <c r="I877" s="42" t="s">
        <v>3</v>
      </c>
      <c r="J877" s="41" t="s">
        <v>3</v>
      </c>
      <c r="K877" s="41" t="s">
        <v>3</v>
      </c>
      <c r="L877" s="41" t="s">
        <v>3</v>
      </c>
      <c r="M877" s="41" t="str">
        <f t="shared" si="13"/>
        <v>IfcElementAssemblyTypeEnum  some  BEAM_GRID</v>
      </c>
      <c r="N877" s="37" t="str">
        <f>_xlfn.CONCAT("Conceitos: ", B877)</f>
        <v>Conceitos: Conjuntos.Construtivos</v>
      </c>
      <c r="O877" s="37" t="str">
        <f>_xlfn.CONCAT(C877," ")</f>
        <v xml:space="preserve">IfcProduct </v>
      </c>
      <c r="P877" s="37" t="str">
        <f>_xlfn.CONCAT(D877," ")</f>
        <v xml:space="preserve">IfcElement </v>
      </c>
      <c r="Q877" s="65" t="str">
        <f>_xlfn.CONCAT(E877," ")</f>
        <v xml:space="preserve">IfcElementAssembly </v>
      </c>
      <c r="R877" s="63" t="str">
        <f>_xlfn.CONCAT(F877, )</f>
        <v>IfcElementAssemblyTypeEnum</v>
      </c>
      <c r="S877" s="63" t="str">
        <f>_xlfn.CONCAT(G877, )</f>
        <v>BEAM_GRID</v>
      </c>
      <c r="T877" s="37" t="str">
        <f>_xlfn.CONCAT(SUBSTITUTE(N877, "null", " ")," ",SUBSTITUTE(O877, "null", " ")," ",SUBSTITUTE(P877, "null", " ")," ",SUBSTITUTE(Q877, "null", " ")," ", SUBSTITUTE(R877, "null", " ")," ", SUBSTITUTE(S877, "null", " "))</f>
        <v>Conceitos: Conjuntos.Construtivos IfcProduct  IfcElement  IfcElementAssembly  IfcElementAssemblyTypeEnum BEAM_GRID</v>
      </c>
      <c r="U877" s="37" t="str">
        <f>_xlfn.CONCAT("Consultar  ",V877)</f>
        <v>Consultar  -</v>
      </c>
      <c r="V877" s="64" t="s">
        <v>27</v>
      </c>
      <c r="W877" s="64" t="s">
        <v>27</v>
      </c>
      <c r="X877" s="72" t="str">
        <f>_xlfn.CONCAT("IFC4X3ADD2-key_",A877)</f>
        <v>IFC4X3ADD2-key_893</v>
      </c>
    </row>
    <row r="878" spans="1:24" ht="7.8" customHeight="1" x14ac:dyDescent="0.15">
      <c r="A878" s="68">
        <v>894</v>
      </c>
      <c r="B878" s="69" t="s">
        <v>1400</v>
      </c>
      <c r="C878" s="69" t="s">
        <v>80</v>
      </c>
      <c r="D878" s="70" t="s">
        <v>81</v>
      </c>
      <c r="E878" s="70" t="s">
        <v>1401</v>
      </c>
      <c r="F878" s="70" t="s">
        <v>1402</v>
      </c>
      <c r="G878" s="70" t="s">
        <v>1406</v>
      </c>
      <c r="H878" s="42" t="s">
        <v>3</v>
      </c>
      <c r="I878" s="42" t="s">
        <v>3</v>
      </c>
      <c r="J878" s="41" t="s">
        <v>3</v>
      </c>
      <c r="K878" s="41" t="s">
        <v>3</v>
      </c>
      <c r="L878" s="41" t="s">
        <v>3</v>
      </c>
      <c r="M878" s="41" t="str">
        <f t="shared" si="13"/>
        <v>IfcElementAssemblyTypeEnum  some  BRACED_FRAME</v>
      </c>
      <c r="N878" s="37" t="str">
        <f>_xlfn.CONCAT("Conceitos: ", B878)</f>
        <v>Conceitos: Conjuntos.Construtivos</v>
      </c>
      <c r="O878" s="37" t="str">
        <f>_xlfn.CONCAT(C878," ")</f>
        <v xml:space="preserve">IfcProduct </v>
      </c>
      <c r="P878" s="37" t="str">
        <f>_xlfn.CONCAT(D878," ")</f>
        <v xml:space="preserve">IfcElement </v>
      </c>
      <c r="Q878" s="65" t="str">
        <f>_xlfn.CONCAT(E878," ")</f>
        <v xml:space="preserve">IfcElementAssembly </v>
      </c>
      <c r="R878" s="63" t="str">
        <f>_xlfn.CONCAT(F878, )</f>
        <v>IfcElementAssemblyTypeEnum</v>
      </c>
      <c r="S878" s="63" t="str">
        <f>_xlfn.CONCAT(G878, )</f>
        <v>BRACED_FRAME</v>
      </c>
      <c r="T878" s="37" t="str">
        <f>_xlfn.CONCAT(SUBSTITUTE(N878, "null", " ")," ",SUBSTITUTE(O878, "null", " ")," ",SUBSTITUTE(P878, "null", " ")," ",SUBSTITUTE(Q878, "null", " ")," ", SUBSTITUTE(R878, "null", " ")," ", SUBSTITUTE(S878, "null", " "))</f>
        <v>Conceitos: Conjuntos.Construtivos IfcProduct  IfcElement  IfcElementAssembly  IfcElementAssemblyTypeEnum BRACED_FRAME</v>
      </c>
      <c r="U878" s="37" t="str">
        <f>_xlfn.CONCAT("Consultar  ",V878)</f>
        <v>Consultar  -</v>
      </c>
      <c r="V878" s="64" t="s">
        <v>27</v>
      </c>
      <c r="W878" s="64" t="s">
        <v>27</v>
      </c>
      <c r="X878" s="72" t="str">
        <f>_xlfn.CONCAT("IFC4X3ADD2-key_",A878)</f>
        <v>IFC4X3ADD2-key_894</v>
      </c>
    </row>
    <row r="879" spans="1:24" ht="7.8" customHeight="1" x14ac:dyDescent="0.15">
      <c r="A879" s="68">
        <v>895</v>
      </c>
      <c r="B879" s="69" t="s">
        <v>1400</v>
      </c>
      <c r="C879" s="69" t="s">
        <v>80</v>
      </c>
      <c r="D879" s="70" t="s">
        <v>81</v>
      </c>
      <c r="E879" s="70" t="s">
        <v>1401</v>
      </c>
      <c r="F879" s="70" t="s">
        <v>1402</v>
      </c>
      <c r="G879" s="70" t="s">
        <v>1407</v>
      </c>
      <c r="H879" s="42" t="s">
        <v>3</v>
      </c>
      <c r="I879" s="42" t="s">
        <v>3</v>
      </c>
      <c r="J879" s="41" t="s">
        <v>3</v>
      </c>
      <c r="K879" s="41" t="s">
        <v>3</v>
      </c>
      <c r="L879" s="41" t="s">
        <v>3</v>
      </c>
      <c r="M879" s="41" t="str">
        <f t="shared" si="13"/>
        <v>IfcElementAssemblyTypeEnum  some  CROSS_BRACING</v>
      </c>
      <c r="N879" s="37" t="str">
        <f>_xlfn.CONCAT("Conceitos: ", B879)</f>
        <v>Conceitos: Conjuntos.Construtivos</v>
      </c>
      <c r="O879" s="37" t="str">
        <f>_xlfn.CONCAT(C879," ")</f>
        <v xml:space="preserve">IfcProduct </v>
      </c>
      <c r="P879" s="37" t="str">
        <f>_xlfn.CONCAT(D879," ")</f>
        <v xml:space="preserve">IfcElement </v>
      </c>
      <c r="Q879" s="65" t="str">
        <f>_xlfn.CONCAT(E879," ")</f>
        <v xml:space="preserve">IfcElementAssembly </v>
      </c>
      <c r="R879" s="63" t="str">
        <f>_xlfn.CONCAT(F879, )</f>
        <v>IfcElementAssemblyTypeEnum</v>
      </c>
      <c r="S879" s="63" t="str">
        <f>_xlfn.CONCAT(G879, )</f>
        <v>CROSS_BRACING</v>
      </c>
      <c r="T879" s="37" t="str">
        <f>_xlfn.CONCAT(SUBSTITUTE(N879, "null", " ")," ",SUBSTITUTE(O879, "null", " ")," ",SUBSTITUTE(P879, "null", " ")," ",SUBSTITUTE(Q879, "null", " ")," ", SUBSTITUTE(R879, "null", " ")," ", SUBSTITUTE(S879, "null", " "))</f>
        <v>Conceitos: Conjuntos.Construtivos IfcProduct  IfcElement  IfcElementAssembly  IfcElementAssemblyTypeEnum CROSS_BRACING</v>
      </c>
      <c r="U879" s="37" t="str">
        <f>_xlfn.CONCAT("Consultar  ",V879)</f>
        <v>Consultar  -</v>
      </c>
      <c r="V879" s="64" t="s">
        <v>27</v>
      </c>
      <c r="W879" s="64" t="s">
        <v>27</v>
      </c>
      <c r="X879" s="72" t="str">
        <f>_xlfn.CONCAT("IFC4X3ADD2-key_",A879)</f>
        <v>IFC4X3ADD2-key_895</v>
      </c>
    </row>
    <row r="880" spans="1:24" ht="7.8" customHeight="1" x14ac:dyDescent="0.15">
      <c r="A880" s="68">
        <v>896</v>
      </c>
      <c r="B880" s="69" t="s">
        <v>1400</v>
      </c>
      <c r="C880" s="69" t="s">
        <v>80</v>
      </c>
      <c r="D880" s="70" t="s">
        <v>81</v>
      </c>
      <c r="E880" s="70" t="s">
        <v>1401</v>
      </c>
      <c r="F880" s="70" t="s">
        <v>1402</v>
      </c>
      <c r="G880" s="70" t="s">
        <v>1408</v>
      </c>
      <c r="H880" s="42" t="s">
        <v>3</v>
      </c>
      <c r="I880" s="42" t="s">
        <v>3</v>
      </c>
      <c r="J880" s="41" t="s">
        <v>3</v>
      </c>
      <c r="K880" s="41" t="s">
        <v>3</v>
      </c>
      <c r="L880" s="41" t="s">
        <v>3</v>
      </c>
      <c r="M880" s="41" t="str">
        <f t="shared" si="13"/>
        <v>IfcElementAssemblyTypeEnum  some  DILATATIONPANEL</v>
      </c>
      <c r="N880" s="37" t="str">
        <f>_xlfn.CONCAT("Conceitos: ", B880)</f>
        <v>Conceitos: Conjuntos.Construtivos</v>
      </c>
      <c r="O880" s="37" t="str">
        <f>_xlfn.CONCAT(C880," ")</f>
        <v xml:space="preserve">IfcProduct </v>
      </c>
      <c r="P880" s="37" t="str">
        <f>_xlfn.CONCAT(D880," ")</f>
        <v xml:space="preserve">IfcElement </v>
      </c>
      <c r="Q880" s="65" t="str">
        <f>_xlfn.CONCAT(E880," ")</f>
        <v xml:space="preserve">IfcElementAssembly </v>
      </c>
      <c r="R880" s="63" t="str">
        <f>_xlfn.CONCAT(F880, )</f>
        <v>IfcElementAssemblyTypeEnum</v>
      </c>
      <c r="S880" s="63" t="str">
        <f>_xlfn.CONCAT(G880, )</f>
        <v>DILATATIONPANEL</v>
      </c>
      <c r="T880" s="37" t="str">
        <f>_xlfn.CONCAT(SUBSTITUTE(N880, "null", " ")," ",SUBSTITUTE(O880, "null", " ")," ",SUBSTITUTE(P880, "null", " ")," ",SUBSTITUTE(Q880, "null", " ")," ", SUBSTITUTE(R880, "null", " ")," ", SUBSTITUTE(S880, "null", " "))</f>
        <v>Conceitos: Conjuntos.Construtivos IfcProduct  IfcElement  IfcElementAssembly  IfcElementAssemblyTypeEnum DILATATIONPANEL</v>
      </c>
      <c r="U880" s="37" t="str">
        <f>_xlfn.CONCAT("Consultar  ",V880)</f>
        <v>Consultar  -</v>
      </c>
      <c r="V880" s="64" t="s">
        <v>27</v>
      </c>
      <c r="W880" s="64" t="s">
        <v>27</v>
      </c>
      <c r="X880" s="72" t="str">
        <f>_xlfn.CONCAT("IFC4X3ADD2-key_",A880)</f>
        <v>IFC4X3ADD2-key_896</v>
      </c>
    </row>
    <row r="881" spans="1:24" ht="7.8" customHeight="1" x14ac:dyDescent="0.15">
      <c r="A881" s="68">
        <v>897</v>
      </c>
      <c r="B881" s="69" t="s">
        <v>1400</v>
      </c>
      <c r="C881" s="69" t="s">
        <v>80</v>
      </c>
      <c r="D881" s="70" t="s">
        <v>81</v>
      </c>
      <c r="E881" s="70" t="s">
        <v>1401</v>
      </c>
      <c r="F881" s="70" t="s">
        <v>1402</v>
      </c>
      <c r="G881" s="70" t="s">
        <v>1409</v>
      </c>
      <c r="H881" s="42" t="s">
        <v>3</v>
      </c>
      <c r="I881" s="42" t="s">
        <v>3</v>
      </c>
      <c r="J881" s="41" t="s">
        <v>3</v>
      </c>
      <c r="K881" s="41" t="s">
        <v>3</v>
      </c>
      <c r="L881" s="41" t="s">
        <v>3</v>
      </c>
      <c r="M881" s="41" t="str">
        <f t="shared" si="13"/>
        <v>IfcElementAssemblyTypeEnum  some  ENTRANCEWORKS</v>
      </c>
      <c r="N881" s="37" t="str">
        <f>_xlfn.CONCAT("Conceitos: ", B881)</f>
        <v>Conceitos: Conjuntos.Construtivos</v>
      </c>
      <c r="O881" s="37" t="str">
        <f>_xlfn.CONCAT(C881," ")</f>
        <v xml:space="preserve">IfcProduct </v>
      </c>
      <c r="P881" s="37" t="str">
        <f>_xlfn.CONCAT(D881," ")</f>
        <v xml:space="preserve">IfcElement </v>
      </c>
      <c r="Q881" s="65" t="str">
        <f>_xlfn.CONCAT(E881," ")</f>
        <v xml:space="preserve">IfcElementAssembly </v>
      </c>
      <c r="R881" s="63" t="str">
        <f>_xlfn.CONCAT(F881, )</f>
        <v>IfcElementAssemblyTypeEnum</v>
      </c>
      <c r="S881" s="63" t="str">
        <f>_xlfn.CONCAT(G881, )</f>
        <v>ENTRANCEWORKS</v>
      </c>
      <c r="T881" s="37" t="str">
        <f>_xlfn.CONCAT(SUBSTITUTE(N881, "null", " ")," ",SUBSTITUTE(O881, "null", " ")," ",SUBSTITUTE(P881, "null", " ")," ",SUBSTITUTE(Q881, "null", " ")," ", SUBSTITUTE(R881, "null", " ")," ", SUBSTITUTE(S881, "null", " "))</f>
        <v>Conceitos: Conjuntos.Construtivos IfcProduct  IfcElement  IfcElementAssembly  IfcElementAssemblyTypeEnum ENTRANCEWORKS</v>
      </c>
      <c r="U881" s="37" t="str">
        <f>_xlfn.CONCAT("Consultar  ",V881)</f>
        <v>Consultar  -</v>
      </c>
      <c r="V881" s="64" t="s">
        <v>27</v>
      </c>
      <c r="W881" s="64" t="s">
        <v>27</v>
      </c>
      <c r="X881" s="72" t="str">
        <f>_xlfn.CONCAT("IFC4X3ADD2-key_",A881)</f>
        <v>IFC4X3ADD2-key_897</v>
      </c>
    </row>
    <row r="882" spans="1:24" ht="7.8" customHeight="1" x14ac:dyDescent="0.15">
      <c r="A882" s="68">
        <v>898</v>
      </c>
      <c r="B882" s="69" t="s">
        <v>1400</v>
      </c>
      <c r="C882" s="69" t="s">
        <v>80</v>
      </c>
      <c r="D882" s="70" t="s">
        <v>81</v>
      </c>
      <c r="E882" s="70" t="s">
        <v>1401</v>
      </c>
      <c r="F882" s="70" t="s">
        <v>1402</v>
      </c>
      <c r="G882" s="70" t="s">
        <v>1410</v>
      </c>
      <c r="H882" s="42" t="s">
        <v>3</v>
      </c>
      <c r="I882" s="42" t="s">
        <v>3</v>
      </c>
      <c r="J882" s="41" t="s">
        <v>3</v>
      </c>
      <c r="K882" s="41" t="s">
        <v>3</v>
      </c>
      <c r="L882" s="41" t="s">
        <v>3</v>
      </c>
      <c r="M882" s="41" t="str">
        <f t="shared" si="13"/>
        <v>IfcElementAssemblyTypeEnum  some  GRID</v>
      </c>
      <c r="N882" s="37" t="str">
        <f>_xlfn.CONCAT("Conceitos: ", B882)</f>
        <v>Conceitos: Conjuntos.Construtivos</v>
      </c>
      <c r="O882" s="37" t="str">
        <f>_xlfn.CONCAT(C882," ")</f>
        <v xml:space="preserve">IfcProduct </v>
      </c>
      <c r="P882" s="37" t="str">
        <f>_xlfn.CONCAT(D882," ")</f>
        <v xml:space="preserve">IfcElement </v>
      </c>
      <c r="Q882" s="65" t="str">
        <f>_xlfn.CONCAT(E882," ")</f>
        <v xml:space="preserve">IfcElementAssembly </v>
      </c>
      <c r="R882" s="63" t="str">
        <f>_xlfn.CONCAT(F882, )</f>
        <v>IfcElementAssemblyTypeEnum</v>
      </c>
      <c r="S882" s="63" t="str">
        <f>_xlfn.CONCAT(G882, )</f>
        <v>GRID</v>
      </c>
      <c r="T882" s="37" t="str">
        <f>_xlfn.CONCAT(SUBSTITUTE(N882, "null", " ")," ",SUBSTITUTE(O882, "null", " ")," ",SUBSTITUTE(P882, "null", " ")," ",SUBSTITUTE(Q882, "null", " ")," ", SUBSTITUTE(R882, "null", " ")," ", SUBSTITUTE(S882, "null", " "))</f>
        <v>Conceitos: Conjuntos.Construtivos IfcProduct  IfcElement  IfcElementAssembly  IfcElementAssemblyTypeEnum GRID</v>
      </c>
      <c r="U882" s="37" t="str">
        <f>_xlfn.CONCAT("Consultar  ",V882)</f>
        <v>Consultar  -</v>
      </c>
      <c r="V882" s="64" t="s">
        <v>27</v>
      </c>
      <c r="W882" s="64" t="s">
        <v>27</v>
      </c>
      <c r="X882" s="72" t="str">
        <f>_xlfn.CONCAT("IFC4X3ADD2-key_",A882)</f>
        <v>IFC4X3ADD2-key_898</v>
      </c>
    </row>
    <row r="883" spans="1:24" ht="7.8" customHeight="1" x14ac:dyDescent="0.15">
      <c r="A883" s="68">
        <v>899</v>
      </c>
      <c r="B883" s="69" t="s">
        <v>1400</v>
      </c>
      <c r="C883" s="69" t="s">
        <v>80</v>
      </c>
      <c r="D883" s="70" t="s">
        <v>81</v>
      </c>
      <c r="E883" s="70" t="s">
        <v>1401</v>
      </c>
      <c r="F883" s="70" t="s">
        <v>1402</v>
      </c>
      <c r="G883" s="70" t="s">
        <v>1411</v>
      </c>
      <c r="H883" s="42" t="s">
        <v>3</v>
      </c>
      <c r="I883" s="42" t="s">
        <v>3</v>
      </c>
      <c r="J883" s="41" t="s">
        <v>3</v>
      </c>
      <c r="K883" s="41" t="s">
        <v>3</v>
      </c>
      <c r="L883" s="41" t="s">
        <v>3</v>
      </c>
      <c r="M883" s="41" t="str">
        <f t="shared" si="13"/>
        <v>IfcElementAssemblyTypeEnum  some  MAST</v>
      </c>
      <c r="N883" s="37" t="str">
        <f>_xlfn.CONCAT("Conceitos: ", B883)</f>
        <v>Conceitos: Conjuntos.Construtivos</v>
      </c>
      <c r="O883" s="37" t="str">
        <f>_xlfn.CONCAT(C883," ")</f>
        <v xml:space="preserve">IfcProduct </v>
      </c>
      <c r="P883" s="37" t="str">
        <f>_xlfn.CONCAT(D883," ")</f>
        <v xml:space="preserve">IfcElement </v>
      </c>
      <c r="Q883" s="65" t="str">
        <f>_xlfn.CONCAT(E883," ")</f>
        <v xml:space="preserve">IfcElementAssembly </v>
      </c>
      <c r="R883" s="63" t="str">
        <f>_xlfn.CONCAT(F883, )</f>
        <v>IfcElementAssemblyTypeEnum</v>
      </c>
      <c r="S883" s="63" t="str">
        <f>_xlfn.CONCAT(G883, )</f>
        <v>MAST</v>
      </c>
      <c r="T883" s="37" t="str">
        <f>_xlfn.CONCAT(SUBSTITUTE(N883, "null", " ")," ",SUBSTITUTE(O883, "null", " ")," ",SUBSTITUTE(P883, "null", " ")," ",SUBSTITUTE(Q883, "null", " ")," ", SUBSTITUTE(R883, "null", " ")," ", SUBSTITUTE(S883, "null", " "))</f>
        <v>Conceitos: Conjuntos.Construtivos IfcProduct  IfcElement  IfcElementAssembly  IfcElementAssemblyTypeEnum MAST</v>
      </c>
      <c r="U883" s="37" t="str">
        <f>_xlfn.CONCAT("Consultar  ",V883)</f>
        <v>Consultar  -</v>
      </c>
      <c r="V883" s="64" t="s">
        <v>27</v>
      </c>
      <c r="W883" s="64" t="s">
        <v>27</v>
      </c>
      <c r="X883" s="72" t="str">
        <f>_xlfn.CONCAT("IFC4X3ADD2-key_",A883)</f>
        <v>IFC4X3ADD2-key_899</v>
      </c>
    </row>
    <row r="884" spans="1:24" ht="7.8" customHeight="1" x14ac:dyDescent="0.15">
      <c r="A884" s="68">
        <v>900</v>
      </c>
      <c r="B884" s="69" t="s">
        <v>1400</v>
      </c>
      <c r="C884" s="69" t="s">
        <v>80</v>
      </c>
      <c r="D884" s="70" t="s">
        <v>81</v>
      </c>
      <c r="E884" s="70" t="s">
        <v>1401</v>
      </c>
      <c r="F884" s="70" t="s">
        <v>1402</v>
      </c>
      <c r="G884" s="70" t="s">
        <v>1412</v>
      </c>
      <c r="H884" s="42" t="s">
        <v>3</v>
      </c>
      <c r="I884" s="42" t="s">
        <v>3</v>
      </c>
      <c r="J884" s="41" t="s">
        <v>3</v>
      </c>
      <c r="K884" s="41" t="s">
        <v>3</v>
      </c>
      <c r="L884" s="41" t="s">
        <v>3</v>
      </c>
      <c r="M884" s="41" t="str">
        <f t="shared" si="13"/>
        <v>IfcElementAssemblyTypeEnum  some  RAIL_MECHANICAL_EQUIPMENT_ASSEMBLY</v>
      </c>
      <c r="N884" s="37" t="str">
        <f>_xlfn.CONCAT("Conceitos: ", B884)</f>
        <v>Conceitos: Conjuntos.Construtivos</v>
      </c>
      <c r="O884" s="37" t="str">
        <f>_xlfn.CONCAT(C884," ")</f>
        <v xml:space="preserve">IfcProduct </v>
      </c>
      <c r="P884" s="37" t="str">
        <f>_xlfn.CONCAT(D884," ")</f>
        <v xml:space="preserve">IfcElement </v>
      </c>
      <c r="Q884" s="65" t="str">
        <f>_xlfn.CONCAT(E884," ")</f>
        <v xml:space="preserve">IfcElementAssembly </v>
      </c>
      <c r="R884" s="63" t="str">
        <f>_xlfn.CONCAT(F884, )</f>
        <v>IfcElementAssemblyTypeEnum</v>
      </c>
      <c r="S884" s="63" t="str">
        <f>_xlfn.CONCAT(G884, )</f>
        <v>RAIL_MECHANICAL_EQUIPMENT_ASSEMBLY</v>
      </c>
      <c r="T884" s="37" t="str">
        <f>_xlfn.CONCAT(SUBSTITUTE(N884, "null", " ")," ",SUBSTITUTE(O884, "null", " ")," ",SUBSTITUTE(P884, "null", " ")," ",SUBSTITUTE(Q884, "null", " ")," ", SUBSTITUTE(R884, "null", " ")," ", SUBSTITUTE(S884, "null", " "))</f>
        <v>Conceitos: Conjuntos.Construtivos IfcProduct  IfcElement  IfcElementAssembly  IfcElementAssemblyTypeEnum RAIL_MECHANICAL_EQUIPMENT_ASSEMBLY</v>
      </c>
      <c r="U884" s="37" t="str">
        <f>_xlfn.CONCAT("Consultar  ",V884)</f>
        <v>Consultar  -</v>
      </c>
      <c r="V884" s="64" t="s">
        <v>27</v>
      </c>
      <c r="W884" s="64" t="s">
        <v>27</v>
      </c>
      <c r="X884" s="72" t="str">
        <f>_xlfn.CONCAT("IFC4X3ADD2-key_",A884)</f>
        <v>IFC4X3ADD2-key_900</v>
      </c>
    </row>
    <row r="885" spans="1:24" ht="7.8" customHeight="1" x14ac:dyDescent="0.15">
      <c r="A885" s="68">
        <v>901</v>
      </c>
      <c r="B885" s="69" t="s">
        <v>1400</v>
      </c>
      <c r="C885" s="69" t="s">
        <v>80</v>
      </c>
      <c r="D885" s="70" t="s">
        <v>81</v>
      </c>
      <c r="E885" s="70" t="s">
        <v>1401</v>
      </c>
      <c r="F885" s="70" t="s">
        <v>1402</v>
      </c>
      <c r="G885" s="70" t="s">
        <v>1413</v>
      </c>
      <c r="H885" s="42" t="s">
        <v>3</v>
      </c>
      <c r="I885" s="42" t="s">
        <v>3</v>
      </c>
      <c r="J885" s="41" t="s">
        <v>3</v>
      </c>
      <c r="K885" s="41" t="s">
        <v>3</v>
      </c>
      <c r="L885" s="41" t="s">
        <v>3</v>
      </c>
      <c r="M885" s="41" t="str">
        <f t="shared" si="13"/>
        <v>IfcElementAssemblyTypeEnum  some  REINFORCEMENT_UNIT</v>
      </c>
      <c r="N885" s="37" t="str">
        <f>_xlfn.CONCAT("Conceitos: ", B885)</f>
        <v>Conceitos: Conjuntos.Construtivos</v>
      </c>
      <c r="O885" s="37" t="str">
        <f>_xlfn.CONCAT(C885," ")</f>
        <v xml:space="preserve">IfcProduct </v>
      </c>
      <c r="P885" s="37" t="str">
        <f>_xlfn.CONCAT(D885," ")</f>
        <v xml:space="preserve">IfcElement </v>
      </c>
      <c r="Q885" s="65" t="str">
        <f>_xlfn.CONCAT(E885," ")</f>
        <v xml:space="preserve">IfcElementAssembly </v>
      </c>
      <c r="R885" s="63" t="str">
        <f>_xlfn.CONCAT(F885, )</f>
        <v>IfcElementAssemblyTypeEnum</v>
      </c>
      <c r="S885" s="63" t="str">
        <f>_xlfn.CONCAT(G885, )</f>
        <v>REINFORCEMENT_UNIT</v>
      </c>
      <c r="T885" s="37" t="str">
        <f>_xlfn.CONCAT(SUBSTITUTE(N885, "null", " ")," ",SUBSTITUTE(O885, "null", " ")," ",SUBSTITUTE(P885, "null", " ")," ",SUBSTITUTE(Q885, "null", " ")," ", SUBSTITUTE(R885, "null", " ")," ", SUBSTITUTE(S885, "null", " "))</f>
        <v>Conceitos: Conjuntos.Construtivos IfcProduct  IfcElement  IfcElementAssembly  IfcElementAssemblyTypeEnum REINFORCEMENT_UNIT</v>
      </c>
      <c r="U885" s="37" t="str">
        <f>_xlfn.CONCAT("Consultar  ",V885)</f>
        <v>Consultar  -</v>
      </c>
      <c r="V885" s="64" t="s">
        <v>27</v>
      </c>
      <c r="W885" s="64" t="s">
        <v>27</v>
      </c>
      <c r="X885" s="72" t="str">
        <f>_xlfn.CONCAT("IFC4X3ADD2-key_",A885)</f>
        <v>IFC4X3ADD2-key_901</v>
      </c>
    </row>
    <row r="886" spans="1:24" ht="7.8" customHeight="1" x14ac:dyDescent="0.15">
      <c r="A886" s="68">
        <v>902</v>
      </c>
      <c r="B886" s="69" t="s">
        <v>1400</v>
      </c>
      <c r="C886" s="69" t="s">
        <v>80</v>
      </c>
      <c r="D886" s="70" t="s">
        <v>81</v>
      </c>
      <c r="E886" s="70" t="s">
        <v>1401</v>
      </c>
      <c r="F886" s="70" t="s">
        <v>1402</v>
      </c>
      <c r="G886" s="70" t="s">
        <v>1414</v>
      </c>
      <c r="H886" s="42" t="s">
        <v>3</v>
      </c>
      <c r="I886" s="42" t="s">
        <v>3</v>
      </c>
      <c r="J886" s="41" t="s">
        <v>3</v>
      </c>
      <c r="K886" s="41" t="s">
        <v>3</v>
      </c>
      <c r="L886" s="41" t="s">
        <v>3</v>
      </c>
      <c r="M886" s="41" t="str">
        <f t="shared" si="13"/>
        <v>IfcElementAssemblyTypeEnum  some  RIGID_FRAME</v>
      </c>
      <c r="N886" s="37" t="str">
        <f>_xlfn.CONCAT("Conceitos: ", B886)</f>
        <v>Conceitos: Conjuntos.Construtivos</v>
      </c>
      <c r="O886" s="37" t="str">
        <f>_xlfn.CONCAT(C886," ")</f>
        <v xml:space="preserve">IfcProduct </v>
      </c>
      <c r="P886" s="37" t="str">
        <f>_xlfn.CONCAT(D886," ")</f>
        <v xml:space="preserve">IfcElement </v>
      </c>
      <c r="Q886" s="65" t="str">
        <f>_xlfn.CONCAT(E886," ")</f>
        <v xml:space="preserve">IfcElementAssembly </v>
      </c>
      <c r="R886" s="63" t="str">
        <f>_xlfn.CONCAT(F886, )</f>
        <v>IfcElementAssemblyTypeEnum</v>
      </c>
      <c r="S886" s="63" t="str">
        <f>_xlfn.CONCAT(G886, )</f>
        <v>RIGID_FRAME</v>
      </c>
      <c r="T886" s="37" t="str">
        <f>_xlfn.CONCAT(SUBSTITUTE(N886, "null", " ")," ",SUBSTITUTE(O886, "null", " ")," ",SUBSTITUTE(P886, "null", " ")," ",SUBSTITUTE(Q886, "null", " ")," ", SUBSTITUTE(R886, "null", " ")," ", SUBSTITUTE(S886, "null", " "))</f>
        <v>Conceitos: Conjuntos.Construtivos IfcProduct  IfcElement  IfcElementAssembly  IfcElementAssemblyTypeEnum RIGID_FRAME</v>
      </c>
      <c r="U886" s="37" t="str">
        <f>_xlfn.CONCAT("Consultar  ",V886)</f>
        <v>Consultar  -</v>
      </c>
      <c r="V886" s="64" t="s">
        <v>27</v>
      </c>
      <c r="W886" s="64" t="s">
        <v>27</v>
      </c>
      <c r="X886" s="72" t="str">
        <f>_xlfn.CONCAT("IFC4X3ADD2-key_",A886)</f>
        <v>IFC4X3ADD2-key_902</v>
      </c>
    </row>
    <row r="887" spans="1:24" ht="7.8" customHeight="1" x14ac:dyDescent="0.15">
      <c r="A887" s="68">
        <v>903</v>
      </c>
      <c r="B887" s="69" t="s">
        <v>1400</v>
      </c>
      <c r="C887" s="69" t="s">
        <v>80</v>
      </c>
      <c r="D887" s="70" t="s">
        <v>81</v>
      </c>
      <c r="E887" s="70" t="s">
        <v>1401</v>
      </c>
      <c r="F887" s="70" t="s">
        <v>1402</v>
      </c>
      <c r="G887" s="70" t="s">
        <v>1415</v>
      </c>
      <c r="H887" s="42" t="s">
        <v>3</v>
      </c>
      <c r="I887" s="42" t="s">
        <v>3</v>
      </c>
      <c r="J887" s="41" t="s">
        <v>3</v>
      </c>
      <c r="K887" s="41" t="s">
        <v>3</v>
      </c>
      <c r="L887" s="41" t="s">
        <v>3</v>
      </c>
      <c r="M887" s="41" t="str">
        <f t="shared" si="13"/>
        <v>IfcElementAssemblyTypeEnum  some  SHELTER</v>
      </c>
      <c r="N887" s="37" t="str">
        <f>_xlfn.CONCAT("Conceitos: ", B887)</f>
        <v>Conceitos: Conjuntos.Construtivos</v>
      </c>
      <c r="O887" s="37" t="str">
        <f>_xlfn.CONCAT(C887," ")</f>
        <v xml:space="preserve">IfcProduct </v>
      </c>
      <c r="P887" s="37" t="str">
        <f>_xlfn.CONCAT(D887," ")</f>
        <v xml:space="preserve">IfcElement </v>
      </c>
      <c r="Q887" s="65" t="str">
        <f>_xlfn.CONCAT(E887," ")</f>
        <v xml:space="preserve">IfcElementAssembly </v>
      </c>
      <c r="R887" s="63" t="str">
        <f>_xlfn.CONCAT(F887, )</f>
        <v>IfcElementAssemblyTypeEnum</v>
      </c>
      <c r="S887" s="63" t="str">
        <f>_xlfn.CONCAT(G887, )</f>
        <v>SHELTER</v>
      </c>
      <c r="T887" s="37" t="str">
        <f>_xlfn.CONCAT(SUBSTITUTE(N887, "null", " ")," ",SUBSTITUTE(O887, "null", " ")," ",SUBSTITUTE(P887, "null", " ")," ",SUBSTITUTE(Q887, "null", " ")," ", SUBSTITUTE(R887, "null", " ")," ", SUBSTITUTE(S887, "null", " "))</f>
        <v>Conceitos: Conjuntos.Construtivos IfcProduct  IfcElement  IfcElementAssembly  IfcElementAssemblyTypeEnum SHELTER</v>
      </c>
      <c r="U887" s="37" t="str">
        <f>_xlfn.CONCAT("Consultar  ",V887)</f>
        <v>Consultar  -</v>
      </c>
      <c r="V887" s="64" t="s">
        <v>27</v>
      </c>
      <c r="W887" s="64" t="s">
        <v>27</v>
      </c>
      <c r="X887" s="72" t="str">
        <f>_xlfn.CONCAT("IFC4X3ADD2-key_",A887)</f>
        <v>IFC4X3ADD2-key_903</v>
      </c>
    </row>
    <row r="888" spans="1:24" ht="7.8" customHeight="1" x14ac:dyDescent="0.15">
      <c r="A888" s="68">
        <v>904</v>
      </c>
      <c r="B888" s="69" t="s">
        <v>1400</v>
      </c>
      <c r="C888" s="69" t="s">
        <v>80</v>
      </c>
      <c r="D888" s="70" t="s">
        <v>81</v>
      </c>
      <c r="E888" s="70" t="s">
        <v>1401</v>
      </c>
      <c r="F888" s="70" t="s">
        <v>1402</v>
      </c>
      <c r="G888" s="70" t="s">
        <v>1416</v>
      </c>
      <c r="H888" s="42" t="s">
        <v>3</v>
      </c>
      <c r="I888" s="42" t="s">
        <v>3</v>
      </c>
      <c r="J888" s="41" t="s">
        <v>3</v>
      </c>
      <c r="K888" s="41" t="s">
        <v>3</v>
      </c>
      <c r="L888" s="41" t="s">
        <v>3</v>
      </c>
      <c r="M888" s="41" t="str">
        <f t="shared" si="13"/>
        <v>IfcElementAssemblyTypeEnum  some  SIGNALASSEMBLY</v>
      </c>
      <c r="N888" s="37" t="str">
        <f>_xlfn.CONCAT("Conceitos: ", B888)</f>
        <v>Conceitos: Conjuntos.Construtivos</v>
      </c>
      <c r="O888" s="37" t="str">
        <f>_xlfn.CONCAT(C888," ")</f>
        <v xml:space="preserve">IfcProduct </v>
      </c>
      <c r="P888" s="37" t="str">
        <f>_xlfn.CONCAT(D888," ")</f>
        <v xml:space="preserve">IfcElement </v>
      </c>
      <c r="Q888" s="65" t="str">
        <f>_xlfn.CONCAT(E888," ")</f>
        <v xml:space="preserve">IfcElementAssembly </v>
      </c>
      <c r="R888" s="63" t="str">
        <f>_xlfn.CONCAT(F888, )</f>
        <v>IfcElementAssemblyTypeEnum</v>
      </c>
      <c r="S888" s="63" t="str">
        <f>_xlfn.CONCAT(G888, )</f>
        <v>SIGNALASSEMBLY</v>
      </c>
      <c r="T888" s="37" t="str">
        <f>_xlfn.CONCAT(SUBSTITUTE(N888, "null", " ")," ",SUBSTITUTE(O888, "null", " ")," ",SUBSTITUTE(P888, "null", " ")," ",SUBSTITUTE(Q888, "null", " ")," ", SUBSTITUTE(R888, "null", " ")," ", SUBSTITUTE(S888, "null", " "))</f>
        <v>Conceitos: Conjuntos.Construtivos IfcProduct  IfcElement  IfcElementAssembly  IfcElementAssemblyTypeEnum SIGNALASSEMBLY</v>
      </c>
      <c r="U888" s="37" t="str">
        <f>_xlfn.CONCAT("Consultar  ",V888)</f>
        <v>Consultar  -</v>
      </c>
      <c r="V888" s="64" t="s">
        <v>27</v>
      </c>
      <c r="W888" s="64" t="s">
        <v>27</v>
      </c>
      <c r="X888" s="72" t="str">
        <f>_xlfn.CONCAT("IFC4X3ADD2-key_",A888)</f>
        <v>IFC4X3ADD2-key_904</v>
      </c>
    </row>
    <row r="889" spans="1:24" ht="7.8" customHeight="1" x14ac:dyDescent="0.15">
      <c r="A889" s="68">
        <v>905</v>
      </c>
      <c r="B889" s="69" t="s">
        <v>1400</v>
      </c>
      <c r="C889" s="69" t="s">
        <v>80</v>
      </c>
      <c r="D889" s="70" t="s">
        <v>81</v>
      </c>
      <c r="E889" s="70" t="s">
        <v>1401</v>
      </c>
      <c r="F889" s="70" t="s">
        <v>1402</v>
      </c>
      <c r="G889" s="70" t="s">
        <v>1417</v>
      </c>
      <c r="H889" s="42" t="s">
        <v>3</v>
      </c>
      <c r="I889" s="42" t="s">
        <v>3</v>
      </c>
      <c r="J889" s="41" t="s">
        <v>3</v>
      </c>
      <c r="K889" s="41" t="s">
        <v>3</v>
      </c>
      <c r="L889" s="41" t="s">
        <v>3</v>
      </c>
      <c r="M889" s="41" t="str">
        <f t="shared" si="13"/>
        <v>IfcElementAssemblyTypeEnum  some  SLAB_FIELD</v>
      </c>
      <c r="N889" s="37" t="str">
        <f>_xlfn.CONCAT("Conceitos: ", B889)</f>
        <v>Conceitos: Conjuntos.Construtivos</v>
      </c>
      <c r="O889" s="37" t="str">
        <f>_xlfn.CONCAT(C889," ")</f>
        <v xml:space="preserve">IfcProduct </v>
      </c>
      <c r="P889" s="37" t="str">
        <f>_xlfn.CONCAT(D889," ")</f>
        <v xml:space="preserve">IfcElement </v>
      </c>
      <c r="Q889" s="65" t="str">
        <f>_xlfn.CONCAT(E889," ")</f>
        <v xml:space="preserve">IfcElementAssembly </v>
      </c>
      <c r="R889" s="63" t="str">
        <f>_xlfn.CONCAT(F889, )</f>
        <v>IfcElementAssemblyTypeEnum</v>
      </c>
      <c r="S889" s="63" t="str">
        <f>_xlfn.CONCAT(G889, )</f>
        <v>SLAB_FIELD</v>
      </c>
      <c r="T889" s="37" t="str">
        <f>_xlfn.CONCAT(SUBSTITUTE(N889, "null", " ")," ",SUBSTITUTE(O889, "null", " ")," ",SUBSTITUTE(P889, "null", " ")," ",SUBSTITUTE(Q889, "null", " ")," ", SUBSTITUTE(R889, "null", " ")," ", SUBSTITUTE(S889, "null", " "))</f>
        <v>Conceitos: Conjuntos.Construtivos IfcProduct  IfcElement  IfcElementAssembly  IfcElementAssemblyTypeEnum SLAB_FIELD</v>
      </c>
      <c r="U889" s="37" t="str">
        <f>_xlfn.CONCAT("Consultar  ",V889)</f>
        <v>Consultar  -</v>
      </c>
      <c r="V889" s="64" t="s">
        <v>27</v>
      </c>
      <c r="W889" s="64" t="s">
        <v>27</v>
      </c>
      <c r="X889" s="72" t="str">
        <f>_xlfn.CONCAT("IFC4X3ADD2-key_",A889)</f>
        <v>IFC4X3ADD2-key_905</v>
      </c>
    </row>
    <row r="890" spans="1:24" ht="7.8" customHeight="1" x14ac:dyDescent="0.15">
      <c r="A890" s="68">
        <v>906</v>
      </c>
      <c r="B890" s="69" t="s">
        <v>1400</v>
      </c>
      <c r="C890" s="69" t="s">
        <v>80</v>
      </c>
      <c r="D890" s="70" t="s">
        <v>81</v>
      </c>
      <c r="E890" s="70" t="s">
        <v>1401</v>
      </c>
      <c r="F890" s="70" t="s">
        <v>1402</v>
      </c>
      <c r="G890" s="70" t="s">
        <v>1418</v>
      </c>
      <c r="H890" s="42" t="s">
        <v>3</v>
      </c>
      <c r="I890" s="42" t="s">
        <v>3</v>
      </c>
      <c r="J890" s="41" t="s">
        <v>3</v>
      </c>
      <c r="K890" s="41" t="s">
        <v>3</v>
      </c>
      <c r="L890" s="41" t="s">
        <v>3</v>
      </c>
      <c r="M890" s="41" t="str">
        <f t="shared" si="13"/>
        <v>IfcElementAssemblyTypeEnum  some  SUMPBUSTER</v>
      </c>
      <c r="N890" s="37" t="str">
        <f>_xlfn.CONCAT("Conceitos: ", B890)</f>
        <v>Conceitos: Conjuntos.Construtivos</v>
      </c>
      <c r="O890" s="37" t="str">
        <f>_xlfn.CONCAT(C890," ")</f>
        <v xml:space="preserve">IfcProduct </v>
      </c>
      <c r="P890" s="37" t="str">
        <f>_xlfn.CONCAT(D890," ")</f>
        <v xml:space="preserve">IfcElement </v>
      </c>
      <c r="Q890" s="65" t="str">
        <f>_xlfn.CONCAT(E890," ")</f>
        <v xml:space="preserve">IfcElementAssembly </v>
      </c>
      <c r="R890" s="63" t="str">
        <f>_xlfn.CONCAT(F890, )</f>
        <v>IfcElementAssemblyTypeEnum</v>
      </c>
      <c r="S890" s="63" t="str">
        <f>_xlfn.CONCAT(G890, )</f>
        <v>SUMPBUSTER</v>
      </c>
      <c r="T890" s="37" t="str">
        <f>_xlfn.CONCAT(SUBSTITUTE(N890, "null", " ")," ",SUBSTITUTE(O890, "null", " ")," ",SUBSTITUTE(P890, "null", " ")," ",SUBSTITUTE(Q890, "null", " ")," ", SUBSTITUTE(R890, "null", " ")," ", SUBSTITUTE(S890, "null", " "))</f>
        <v>Conceitos: Conjuntos.Construtivos IfcProduct  IfcElement  IfcElementAssembly  IfcElementAssemblyTypeEnum SUMPBUSTER</v>
      </c>
      <c r="U890" s="37" t="str">
        <f>_xlfn.CONCAT("Consultar  ",V890)</f>
        <v>Consultar  -</v>
      </c>
      <c r="V890" s="64" t="s">
        <v>27</v>
      </c>
      <c r="W890" s="64" t="s">
        <v>27</v>
      </c>
      <c r="X890" s="72" t="str">
        <f>_xlfn.CONCAT("IFC4X3ADD2-key_",A890)</f>
        <v>IFC4X3ADD2-key_906</v>
      </c>
    </row>
    <row r="891" spans="1:24" ht="7.8" customHeight="1" x14ac:dyDescent="0.15">
      <c r="A891" s="68">
        <v>907</v>
      </c>
      <c r="B891" s="69" t="s">
        <v>1400</v>
      </c>
      <c r="C891" s="69" t="s">
        <v>80</v>
      </c>
      <c r="D891" s="70" t="s">
        <v>81</v>
      </c>
      <c r="E891" s="70" t="s">
        <v>1401</v>
      </c>
      <c r="F891" s="70" t="s">
        <v>1402</v>
      </c>
      <c r="G891" s="70" t="s">
        <v>1419</v>
      </c>
      <c r="H891" s="42" t="s">
        <v>3</v>
      </c>
      <c r="I891" s="42" t="s">
        <v>3</v>
      </c>
      <c r="J891" s="41" t="s">
        <v>3</v>
      </c>
      <c r="K891" s="41" t="s">
        <v>3</v>
      </c>
      <c r="L891" s="41" t="s">
        <v>3</v>
      </c>
      <c r="M891" s="41" t="str">
        <f t="shared" si="13"/>
        <v>IfcElementAssemblyTypeEnum  some  SUPPORTINGASSEMBLY</v>
      </c>
      <c r="N891" s="37" t="str">
        <f>_xlfn.CONCAT("Conceitos: ", B891)</f>
        <v>Conceitos: Conjuntos.Construtivos</v>
      </c>
      <c r="O891" s="37" t="str">
        <f>_xlfn.CONCAT(C891," ")</f>
        <v xml:space="preserve">IfcProduct </v>
      </c>
      <c r="P891" s="37" t="str">
        <f>_xlfn.CONCAT(D891," ")</f>
        <v xml:space="preserve">IfcElement </v>
      </c>
      <c r="Q891" s="65" t="str">
        <f>_xlfn.CONCAT(E891," ")</f>
        <v xml:space="preserve">IfcElementAssembly </v>
      </c>
      <c r="R891" s="63" t="str">
        <f>_xlfn.CONCAT(F891, )</f>
        <v>IfcElementAssemblyTypeEnum</v>
      </c>
      <c r="S891" s="63" t="str">
        <f>_xlfn.CONCAT(G891, )</f>
        <v>SUPPORTINGASSEMBLY</v>
      </c>
      <c r="T891" s="37" t="str">
        <f>_xlfn.CONCAT(SUBSTITUTE(N891, "null", " ")," ",SUBSTITUTE(O891, "null", " ")," ",SUBSTITUTE(P891, "null", " ")," ",SUBSTITUTE(Q891, "null", " ")," ", SUBSTITUTE(R891, "null", " ")," ", SUBSTITUTE(S891, "null", " "))</f>
        <v>Conceitos: Conjuntos.Construtivos IfcProduct  IfcElement  IfcElementAssembly  IfcElementAssemblyTypeEnum SUPPORTINGASSEMBLY</v>
      </c>
      <c r="U891" s="37" t="str">
        <f>_xlfn.CONCAT("Consultar  ",V891)</f>
        <v>Consultar  -</v>
      </c>
      <c r="V891" s="64" t="s">
        <v>27</v>
      </c>
      <c r="W891" s="64" t="s">
        <v>27</v>
      </c>
      <c r="X891" s="72" t="str">
        <f>_xlfn.CONCAT("IFC4X3ADD2-key_",A891)</f>
        <v>IFC4X3ADD2-key_907</v>
      </c>
    </row>
    <row r="892" spans="1:24" ht="7.8" customHeight="1" x14ac:dyDescent="0.15">
      <c r="A892" s="68">
        <v>908</v>
      </c>
      <c r="B892" s="69" t="s">
        <v>1400</v>
      </c>
      <c r="C892" s="69" t="s">
        <v>80</v>
      </c>
      <c r="D892" s="70" t="s">
        <v>81</v>
      </c>
      <c r="E892" s="70" t="s">
        <v>1401</v>
      </c>
      <c r="F892" s="70" t="s">
        <v>1402</v>
      </c>
      <c r="G892" s="70" t="s">
        <v>1420</v>
      </c>
      <c r="H892" s="42" t="s">
        <v>3</v>
      </c>
      <c r="I892" s="42" t="s">
        <v>3</v>
      </c>
      <c r="J892" s="41" t="s">
        <v>3</v>
      </c>
      <c r="K892" s="41" t="s">
        <v>3</v>
      </c>
      <c r="L892" s="41" t="s">
        <v>3</v>
      </c>
      <c r="M892" s="41" t="str">
        <f t="shared" si="13"/>
        <v>IfcElementAssemblyTypeEnum  some  SUSPENSIONASSEMBLY</v>
      </c>
      <c r="N892" s="37" t="str">
        <f>_xlfn.CONCAT("Conceitos: ", B892)</f>
        <v>Conceitos: Conjuntos.Construtivos</v>
      </c>
      <c r="O892" s="37" t="str">
        <f>_xlfn.CONCAT(C892," ")</f>
        <v xml:space="preserve">IfcProduct </v>
      </c>
      <c r="P892" s="37" t="str">
        <f>_xlfn.CONCAT(D892," ")</f>
        <v xml:space="preserve">IfcElement </v>
      </c>
      <c r="Q892" s="65" t="str">
        <f>_xlfn.CONCAT(E892," ")</f>
        <v xml:space="preserve">IfcElementAssembly </v>
      </c>
      <c r="R892" s="63" t="str">
        <f>_xlfn.CONCAT(F892, )</f>
        <v>IfcElementAssemblyTypeEnum</v>
      </c>
      <c r="S892" s="63" t="str">
        <f>_xlfn.CONCAT(G892, )</f>
        <v>SUSPENSIONASSEMBLY</v>
      </c>
      <c r="T892" s="37" t="str">
        <f>_xlfn.CONCAT(SUBSTITUTE(N892, "null", " ")," ",SUBSTITUTE(O892, "null", " ")," ",SUBSTITUTE(P892, "null", " ")," ",SUBSTITUTE(Q892, "null", " ")," ", SUBSTITUTE(R892, "null", " ")," ", SUBSTITUTE(S892, "null", " "))</f>
        <v>Conceitos: Conjuntos.Construtivos IfcProduct  IfcElement  IfcElementAssembly  IfcElementAssemblyTypeEnum SUSPENSIONASSEMBLY</v>
      </c>
      <c r="U892" s="37" t="str">
        <f>_xlfn.CONCAT("Consultar  ",V892)</f>
        <v>Consultar  -</v>
      </c>
      <c r="V892" s="64" t="s">
        <v>27</v>
      </c>
      <c r="W892" s="64" t="s">
        <v>27</v>
      </c>
      <c r="X892" s="72" t="str">
        <f>_xlfn.CONCAT("IFC4X3ADD2-key_",A892)</f>
        <v>IFC4X3ADD2-key_908</v>
      </c>
    </row>
    <row r="893" spans="1:24" ht="7.8" customHeight="1" x14ac:dyDescent="0.15">
      <c r="A893" s="68">
        <v>909</v>
      </c>
      <c r="B893" s="69" t="s">
        <v>1400</v>
      </c>
      <c r="C893" s="69" t="s">
        <v>80</v>
      </c>
      <c r="D893" s="70" t="s">
        <v>81</v>
      </c>
      <c r="E893" s="70" t="s">
        <v>1401</v>
      </c>
      <c r="F893" s="70" t="s">
        <v>1402</v>
      </c>
      <c r="G893" s="70" t="s">
        <v>1421</v>
      </c>
      <c r="H893" s="42" t="s">
        <v>3</v>
      </c>
      <c r="I893" s="42" t="s">
        <v>3</v>
      </c>
      <c r="J893" s="41" t="s">
        <v>3</v>
      </c>
      <c r="K893" s="41" t="s">
        <v>3</v>
      </c>
      <c r="L893" s="41" t="s">
        <v>3</v>
      </c>
      <c r="M893" s="41" t="str">
        <f t="shared" si="13"/>
        <v>IfcElementAssemblyTypeEnum  some  TRACKPANEL</v>
      </c>
      <c r="N893" s="37" t="str">
        <f>_xlfn.CONCAT("Conceitos: ", B893)</f>
        <v>Conceitos: Conjuntos.Construtivos</v>
      </c>
      <c r="O893" s="37" t="str">
        <f>_xlfn.CONCAT(C893," ")</f>
        <v xml:space="preserve">IfcProduct </v>
      </c>
      <c r="P893" s="37" t="str">
        <f>_xlfn.CONCAT(D893," ")</f>
        <v xml:space="preserve">IfcElement </v>
      </c>
      <c r="Q893" s="65" t="str">
        <f>_xlfn.CONCAT(E893," ")</f>
        <v xml:space="preserve">IfcElementAssembly </v>
      </c>
      <c r="R893" s="63" t="str">
        <f>_xlfn.CONCAT(F893, )</f>
        <v>IfcElementAssemblyTypeEnum</v>
      </c>
      <c r="S893" s="63" t="str">
        <f>_xlfn.CONCAT(G893, )</f>
        <v>TRACKPANEL</v>
      </c>
      <c r="T893" s="37" t="str">
        <f>_xlfn.CONCAT(SUBSTITUTE(N893, "null", " ")," ",SUBSTITUTE(O893, "null", " ")," ",SUBSTITUTE(P893, "null", " ")," ",SUBSTITUTE(Q893, "null", " ")," ", SUBSTITUTE(R893, "null", " ")," ", SUBSTITUTE(S893, "null", " "))</f>
        <v>Conceitos: Conjuntos.Construtivos IfcProduct  IfcElement  IfcElementAssembly  IfcElementAssemblyTypeEnum TRACKPANEL</v>
      </c>
      <c r="U893" s="37" t="str">
        <f>_xlfn.CONCAT("Consultar  ",V893)</f>
        <v>Consultar  -</v>
      </c>
      <c r="V893" s="64" t="s">
        <v>27</v>
      </c>
      <c r="W893" s="64" t="s">
        <v>27</v>
      </c>
      <c r="X893" s="72" t="str">
        <f>_xlfn.CONCAT("IFC4X3ADD2-key_",A893)</f>
        <v>IFC4X3ADD2-key_909</v>
      </c>
    </row>
    <row r="894" spans="1:24" ht="7.8" customHeight="1" x14ac:dyDescent="0.15">
      <c r="A894" s="68">
        <v>910</v>
      </c>
      <c r="B894" s="69" t="s">
        <v>1400</v>
      </c>
      <c r="C894" s="69" t="s">
        <v>80</v>
      </c>
      <c r="D894" s="70" t="s">
        <v>81</v>
      </c>
      <c r="E894" s="70" t="s">
        <v>1401</v>
      </c>
      <c r="F894" s="70" t="s">
        <v>1402</v>
      </c>
      <c r="G894" s="70" t="s">
        <v>1422</v>
      </c>
      <c r="H894" s="42" t="s">
        <v>3</v>
      </c>
      <c r="I894" s="42" t="s">
        <v>3</v>
      </c>
      <c r="J894" s="41" t="s">
        <v>3</v>
      </c>
      <c r="K894" s="41" t="s">
        <v>3</v>
      </c>
      <c r="L894" s="41" t="s">
        <v>3</v>
      </c>
      <c r="M894" s="41" t="str">
        <f t="shared" si="13"/>
        <v>IfcElementAssemblyTypeEnum  some  TRACTION_SWITCHING_ASSEMBLY</v>
      </c>
      <c r="N894" s="37" t="str">
        <f>_xlfn.CONCAT("Conceitos: ", B894)</f>
        <v>Conceitos: Conjuntos.Construtivos</v>
      </c>
      <c r="O894" s="37" t="str">
        <f>_xlfn.CONCAT(C894," ")</f>
        <v xml:space="preserve">IfcProduct </v>
      </c>
      <c r="P894" s="37" t="str">
        <f>_xlfn.CONCAT(D894," ")</f>
        <v xml:space="preserve">IfcElement </v>
      </c>
      <c r="Q894" s="65" t="str">
        <f>_xlfn.CONCAT(E894," ")</f>
        <v xml:space="preserve">IfcElementAssembly </v>
      </c>
      <c r="R894" s="63" t="str">
        <f>_xlfn.CONCAT(F894, )</f>
        <v>IfcElementAssemblyTypeEnum</v>
      </c>
      <c r="S894" s="63" t="str">
        <f>_xlfn.CONCAT(G894, )</f>
        <v>TRACTION_SWITCHING_ASSEMBLY</v>
      </c>
      <c r="T894" s="37" t="str">
        <f>_xlfn.CONCAT(SUBSTITUTE(N894, "null", " ")," ",SUBSTITUTE(O894, "null", " ")," ",SUBSTITUTE(P894, "null", " ")," ",SUBSTITUTE(Q894, "null", " ")," ", SUBSTITUTE(R894, "null", " ")," ", SUBSTITUTE(S894, "null", " "))</f>
        <v>Conceitos: Conjuntos.Construtivos IfcProduct  IfcElement  IfcElementAssembly  IfcElementAssemblyTypeEnum TRACTION_SWITCHING_ASSEMBLY</v>
      </c>
      <c r="U894" s="37" t="str">
        <f>_xlfn.CONCAT("Consultar  ",V894)</f>
        <v>Consultar  -</v>
      </c>
      <c r="V894" s="64" t="s">
        <v>27</v>
      </c>
      <c r="W894" s="64" t="s">
        <v>27</v>
      </c>
      <c r="X894" s="72" t="str">
        <f>_xlfn.CONCAT("IFC4X3ADD2-key_",A894)</f>
        <v>IFC4X3ADD2-key_910</v>
      </c>
    </row>
    <row r="895" spans="1:24" ht="7.8" customHeight="1" x14ac:dyDescent="0.15">
      <c r="A895" s="68">
        <v>911</v>
      </c>
      <c r="B895" s="69" t="s">
        <v>1400</v>
      </c>
      <c r="C895" s="69" t="s">
        <v>80</v>
      </c>
      <c r="D895" s="70" t="s">
        <v>81</v>
      </c>
      <c r="E895" s="70" t="s">
        <v>1401</v>
      </c>
      <c r="F895" s="70" t="s">
        <v>1402</v>
      </c>
      <c r="G895" s="70" t="s">
        <v>1423</v>
      </c>
      <c r="H895" s="42" t="s">
        <v>3</v>
      </c>
      <c r="I895" s="42" t="s">
        <v>3</v>
      </c>
      <c r="J895" s="41" t="s">
        <v>3</v>
      </c>
      <c r="K895" s="41" t="s">
        <v>3</v>
      </c>
      <c r="L895" s="41" t="s">
        <v>3</v>
      </c>
      <c r="M895" s="41" t="str">
        <f t="shared" si="13"/>
        <v>IfcElementAssemblyTypeEnum  some  TRAFFIC_CALMING_DEVICE</v>
      </c>
      <c r="N895" s="37" t="str">
        <f>_xlfn.CONCAT("Conceitos: ", B895)</f>
        <v>Conceitos: Conjuntos.Construtivos</v>
      </c>
      <c r="O895" s="37" t="str">
        <f>_xlfn.CONCAT(C895," ")</f>
        <v xml:space="preserve">IfcProduct </v>
      </c>
      <c r="P895" s="37" t="str">
        <f>_xlfn.CONCAT(D895," ")</f>
        <v xml:space="preserve">IfcElement </v>
      </c>
      <c r="Q895" s="65" t="str">
        <f>_xlfn.CONCAT(E895," ")</f>
        <v xml:space="preserve">IfcElementAssembly </v>
      </c>
      <c r="R895" s="63" t="str">
        <f>_xlfn.CONCAT(F895, )</f>
        <v>IfcElementAssemblyTypeEnum</v>
      </c>
      <c r="S895" s="63" t="str">
        <f>_xlfn.CONCAT(G895, )</f>
        <v>TRAFFIC_CALMING_DEVICE</v>
      </c>
      <c r="T895" s="37" t="str">
        <f>_xlfn.CONCAT(SUBSTITUTE(N895, "null", " ")," ",SUBSTITUTE(O895, "null", " ")," ",SUBSTITUTE(P895, "null", " ")," ",SUBSTITUTE(Q895, "null", " ")," ", SUBSTITUTE(R895, "null", " ")," ", SUBSTITUTE(S895, "null", " "))</f>
        <v>Conceitos: Conjuntos.Construtivos IfcProduct  IfcElement  IfcElementAssembly  IfcElementAssemblyTypeEnum TRAFFIC_CALMING_DEVICE</v>
      </c>
      <c r="U895" s="37" t="str">
        <f>_xlfn.CONCAT("Consultar  ",V895)</f>
        <v>Consultar  -</v>
      </c>
      <c r="V895" s="64" t="s">
        <v>27</v>
      </c>
      <c r="W895" s="64" t="s">
        <v>27</v>
      </c>
      <c r="X895" s="72" t="str">
        <f>_xlfn.CONCAT("IFC4X3ADD2-key_",A895)</f>
        <v>IFC4X3ADD2-key_911</v>
      </c>
    </row>
    <row r="896" spans="1:24" ht="7.8" customHeight="1" x14ac:dyDescent="0.15">
      <c r="A896" s="68">
        <v>912</v>
      </c>
      <c r="B896" s="69" t="s">
        <v>1400</v>
      </c>
      <c r="C896" s="69" t="s">
        <v>80</v>
      </c>
      <c r="D896" s="70" t="s">
        <v>81</v>
      </c>
      <c r="E896" s="70" t="s">
        <v>1401</v>
      </c>
      <c r="F896" s="70" t="s">
        <v>1402</v>
      </c>
      <c r="G896" s="70" t="s">
        <v>1424</v>
      </c>
      <c r="H896" s="42" t="s">
        <v>3</v>
      </c>
      <c r="I896" s="42" t="s">
        <v>3</v>
      </c>
      <c r="J896" s="41" t="s">
        <v>3</v>
      </c>
      <c r="K896" s="41" t="s">
        <v>3</v>
      </c>
      <c r="L896" s="41" t="s">
        <v>3</v>
      </c>
      <c r="M896" s="41" t="str">
        <f t="shared" si="13"/>
        <v>IfcElementAssemblyTypeEnum  some  TURNOUTPANEL</v>
      </c>
      <c r="N896" s="37" t="str">
        <f>_xlfn.CONCAT("Conceitos: ", B896)</f>
        <v>Conceitos: Conjuntos.Construtivos</v>
      </c>
      <c r="O896" s="37" t="str">
        <f>_xlfn.CONCAT(C896," ")</f>
        <v xml:space="preserve">IfcProduct </v>
      </c>
      <c r="P896" s="37" t="str">
        <f>_xlfn.CONCAT(D896," ")</f>
        <v xml:space="preserve">IfcElement </v>
      </c>
      <c r="Q896" s="65" t="str">
        <f>_xlfn.CONCAT(E896," ")</f>
        <v xml:space="preserve">IfcElementAssembly </v>
      </c>
      <c r="R896" s="63" t="str">
        <f>_xlfn.CONCAT(F896, )</f>
        <v>IfcElementAssemblyTypeEnum</v>
      </c>
      <c r="S896" s="63" t="str">
        <f>_xlfn.CONCAT(G896, )</f>
        <v>TURNOUTPANEL</v>
      </c>
      <c r="T896" s="37" t="str">
        <f>_xlfn.CONCAT(SUBSTITUTE(N896, "null", " ")," ",SUBSTITUTE(O896, "null", " ")," ",SUBSTITUTE(P896, "null", " ")," ",SUBSTITUTE(Q896, "null", " ")," ", SUBSTITUTE(R896, "null", " ")," ", SUBSTITUTE(S896, "null", " "))</f>
        <v>Conceitos: Conjuntos.Construtivos IfcProduct  IfcElement  IfcElementAssembly  IfcElementAssemblyTypeEnum TURNOUTPANEL</v>
      </c>
      <c r="U896" s="37" t="str">
        <f>_xlfn.CONCAT("Consultar  ",V896)</f>
        <v>Consultar  -</v>
      </c>
      <c r="V896" s="64" t="s">
        <v>27</v>
      </c>
      <c r="W896" s="64" t="s">
        <v>27</v>
      </c>
      <c r="X896" s="72" t="str">
        <f>_xlfn.CONCAT("IFC4X3ADD2-key_",A896)</f>
        <v>IFC4X3ADD2-key_912</v>
      </c>
    </row>
    <row r="897" spans="1:24" ht="7.8" customHeight="1" x14ac:dyDescent="0.15">
      <c r="A897" s="68">
        <v>913</v>
      </c>
      <c r="B897" s="69" t="s">
        <v>1425</v>
      </c>
      <c r="C897" s="69" t="s">
        <v>80</v>
      </c>
      <c r="D897" s="70" t="s">
        <v>81</v>
      </c>
      <c r="E897" s="70" t="s">
        <v>1426</v>
      </c>
      <c r="F897" s="70" t="s">
        <v>1427</v>
      </c>
      <c r="G897" s="70" t="s">
        <v>1428</v>
      </c>
      <c r="H897" s="42" t="s">
        <v>3</v>
      </c>
      <c r="I897" s="42" t="s">
        <v>3</v>
      </c>
      <c r="J897" s="41" t="s">
        <v>3</v>
      </c>
      <c r="K897" s="41" t="s">
        <v>3</v>
      </c>
      <c r="L897" s="41" t="s">
        <v>3</v>
      </c>
      <c r="M897" s="41" t="str">
        <f t="shared" si="13"/>
        <v>IfcVirtualElementTypeEnum  some  CLEARANCE</v>
      </c>
      <c r="N897" s="37" t="str">
        <f>_xlfn.CONCAT("Conceitos: ", B897)</f>
        <v>Conceitos: Afastamentos</v>
      </c>
      <c r="O897" s="37" t="str">
        <f>_xlfn.CONCAT(C897," ")</f>
        <v xml:space="preserve">IfcProduct </v>
      </c>
      <c r="P897" s="37" t="str">
        <f>_xlfn.CONCAT(D897," ")</f>
        <v xml:space="preserve">IfcElement </v>
      </c>
      <c r="Q897" s="65" t="str">
        <f>_xlfn.CONCAT(E897," ")</f>
        <v xml:space="preserve">IfcVirtualElement </v>
      </c>
      <c r="R897" s="63" t="str">
        <f>_xlfn.CONCAT(F897, )</f>
        <v>IfcVirtualElementTypeEnum</v>
      </c>
      <c r="S897" s="63" t="str">
        <f>_xlfn.CONCAT(G897, )</f>
        <v>CLEARANCE</v>
      </c>
      <c r="T897" s="37" t="str">
        <f>_xlfn.CONCAT(SUBSTITUTE(N897, "null", " ")," ",SUBSTITUTE(O897, "null", " ")," ",SUBSTITUTE(P897, "null", " ")," ",SUBSTITUTE(Q897, "null", " ")," ", SUBSTITUTE(R897, "null", " ")," ", SUBSTITUTE(S897, "null", " "))</f>
        <v>Conceitos: Afastamentos IfcProduct  IfcElement  IfcVirtualElement  IfcVirtualElementTypeEnum CLEARANCE</v>
      </c>
      <c r="U897" s="37" t="str">
        <f>_xlfn.CONCAT("Consultar  ",V897)</f>
        <v>Consultar  -</v>
      </c>
      <c r="V897" s="64" t="s">
        <v>27</v>
      </c>
      <c r="W897" s="64" t="s">
        <v>27</v>
      </c>
      <c r="X897" s="72" t="str">
        <f>_xlfn.CONCAT("IFC4X3ADD2-key_",A897)</f>
        <v>IFC4X3ADD2-key_913</v>
      </c>
    </row>
    <row r="898" spans="1:24" ht="7.8" customHeight="1" x14ac:dyDescent="0.15">
      <c r="A898" s="68">
        <v>626</v>
      </c>
      <c r="B898" s="69" t="s">
        <v>1001</v>
      </c>
      <c r="C898" s="69" t="s">
        <v>1002</v>
      </c>
      <c r="D898" s="69" t="s">
        <v>1003</v>
      </c>
      <c r="E898" s="70" t="s">
        <v>1004</v>
      </c>
      <c r="F898" s="70" t="s">
        <v>1005</v>
      </c>
      <c r="G898" s="70" t="s">
        <v>1006</v>
      </c>
      <c r="H898" s="42" t="s">
        <v>3</v>
      </c>
      <c r="I898" s="42" t="s">
        <v>3</v>
      </c>
      <c r="J898" s="41" t="s">
        <v>3</v>
      </c>
      <c r="K898" s="41" t="s">
        <v>3</v>
      </c>
      <c r="L898" s="41" t="s">
        <v>3</v>
      </c>
      <c r="M898" s="41" t="str">
        <f t="shared" si="13"/>
        <v>IfcWindowPanelOperationEnum  some  BOTTOMHUNG</v>
      </c>
      <c r="N898" s="37" t="str">
        <f>_xlfn.CONCAT("Conceitos: ", B898)</f>
        <v>Conceitos: Esquadrias.Janelas.Folhas</v>
      </c>
      <c r="O898" s="37" t="str">
        <f>_xlfn.CONCAT(C898," ")</f>
        <v xml:space="preserve">IfcPropertySetDefinition </v>
      </c>
      <c r="P898" s="37" t="str">
        <f>_xlfn.CONCAT(D898," ")</f>
        <v xml:space="preserve">IfcPreDefinedPropertySet </v>
      </c>
      <c r="Q898" s="65" t="str">
        <f>_xlfn.CONCAT(E898," ")</f>
        <v xml:space="preserve">IfcWindowPanelOperation </v>
      </c>
      <c r="R898" s="63" t="str">
        <f>_xlfn.CONCAT(F898, )</f>
        <v>IfcWindowPanelOperationEnum</v>
      </c>
      <c r="S898" s="63" t="str">
        <f>_xlfn.CONCAT(G898, )</f>
        <v>BOTTOMHUNG</v>
      </c>
      <c r="T898" s="37" t="str">
        <f>_xlfn.CONCAT(SUBSTITUTE(N898, "null", " ")," ",SUBSTITUTE(O898, "null", " ")," ",SUBSTITUTE(P898, "null", " ")," ",SUBSTITUTE(Q898, "null", " ")," ", SUBSTITUTE(R898, "null", " ")," ", SUBSTITUTE(S898, "null", " "))</f>
        <v>Conceitos: Esquadrias.Janelas.Folhas IfcPropertySetDefinition  IfcPreDefinedPropertySet  IfcWindowPanelOperation  IfcWindowPanelOperationEnum BOTTOMHUNG</v>
      </c>
      <c r="U898" s="37" t="str">
        <f>_xlfn.CONCAT("Consultar  ",V898)</f>
        <v>Consultar  -</v>
      </c>
      <c r="V898" s="64" t="s">
        <v>27</v>
      </c>
      <c r="W898" s="64" t="s">
        <v>27</v>
      </c>
      <c r="X898" s="72" t="str">
        <f>_xlfn.CONCAT("IFC4X3ADD2-key_",A898)</f>
        <v>IFC4X3ADD2-key_626</v>
      </c>
    </row>
    <row r="899" spans="1:24" ht="7.8" customHeight="1" x14ac:dyDescent="0.15">
      <c r="A899" s="68">
        <v>627</v>
      </c>
      <c r="B899" s="69" t="s">
        <v>1001</v>
      </c>
      <c r="C899" s="69" t="s">
        <v>1002</v>
      </c>
      <c r="D899" s="69" t="s">
        <v>1003</v>
      </c>
      <c r="E899" s="70" t="s">
        <v>1004</v>
      </c>
      <c r="F899" s="70" t="s">
        <v>1005</v>
      </c>
      <c r="G899" s="70" t="s">
        <v>1007</v>
      </c>
      <c r="H899" s="42" t="s">
        <v>3</v>
      </c>
      <c r="I899" s="42" t="s">
        <v>3</v>
      </c>
      <c r="J899" s="41" t="s">
        <v>3</v>
      </c>
      <c r="K899" s="41" t="s">
        <v>3</v>
      </c>
      <c r="L899" s="41" t="s">
        <v>3</v>
      </c>
      <c r="M899" s="41" t="str">
        <f t="shared" ref="M899:M962" si="14">_xlfn.CONCAT(F899, "  some  ", G899)</f>
        <v>IfcWindowPanelOperationEnum  some  FIXEDCASEMENT</v>
      </c>
      <c r="N899" s="37" t="str">
        <f>_xlfn.CONCAT("Conceitos: ", B899)</f>
        <v>Conceitos: Esquadrias.Janelas.Folhas</v>
      </c>
      <c r="O899" s="37" t="str">
        <f>_xlfn.CONCAT(C899," ")</f>
        <v xml:space="preserve">IfcPropertySetDefinition </v>
      </c>
      <c r="P899" s="37" t="str">
        <f>_xlfn.CONCAT(D899," ")</f>
        <v xml:space="preserve">IfcPreDefinedPropertySet </v>
      </c>
      <c r="Q899" s="65" t="str">
        <f>_xlfn.CONCAT(E899," ")</f>
        <v xml:space="preserve">IfcWindowPanelOperation </v>
      </c>
      <c r="R899" s="63" t="str">
        <f>_xlfn.CONCAT(F899, )</f>
        <v>IfcWindowPanelOperationEnum</v>
      </c>
      <c r="S899" s="63" t="str">
        <f>_xlfn.CONCAT(G899, )</f>
        <v>FIXEDCASEMENT</v>
      </c>
      <c r="T899" s="37" t="str">
        <f>_xlfn.CONCAT(SUBSTITUTE(N899, "null", " ")," ",SUBSTITUTE(O899, "null", " ")," ",SUBSTITUTE(P899, "null", " ")," ",SUBSTITUTE(Q899, "null", " ")," ", SUBSTITUTE(R899, "null", " ")," ", SUBSTITUTE(S899, "null", " "))</f>
        <v>Conceitos: Esquadrias.Janelas.Folhas IfcPropertySetDefinition  IfcPreDefinedPropertySet  IfcWindowPanelOperation  IfcWindowPanelOperationEnum FIXEDCASEMENT</v>
      </c>
      <c r="U899" s="37" t="str">
        <f>_xlfn.CONCAT("Consultar  ",V899)</f>
        <v>Consultar  -</v>
      </c>
      <c r="V899" s="64" t="s">
        <v>27</v>
      </c>
      <c r="W899" s="64" t="s">
        <v>27</v>
      </c>
      <c r="X899" s="72" t="str">
        <f>_xlfn.CONCAT("IFC4X3ADD2-key_",A899)</f>
        <v>IFC4X3ADD2-key_627</v>
      </c>
    </row>
    <row r="900" spans="1:24" ht="7.8" customHeight="1" x14ac:dyDescent="0.15">
      <c r="A900" s="68">
        <v>628</v>
      </c>
      <c r="B900" s="69" t="s">
        <v>1001</v>
      </c>
      <c r="C900" s="69" t="s">
        <v>1002</v>
      </c>
      <c r="D900" s="69" t="s">
        <v>1003</v>
      </c>
      <c r="E900" s="70" t="s">
        <v>1004</v>
      </c>
      <c r="F900" s="70" t="s">
        <v>1005</v>
      </c>
      <c r="G900" s="70" t="s">
        <v>1008</v>
      </c>
      <c r="H900" s="42" t="s">
        <v>3</v>
      </c>
      <c r="I900" s="42" t="s">
        <v>3</v>
      </c>
      <c r="J900" s="41" t="s">
        <v>3</v>
      </c>
      <c r="K900" s="41" t="s">
        <v>3</v>
      </c>
      <c r="L900" s="41" t="s">
        <v>3</v>
      </c>
      <c r="M900" s="41" t="str">
        <f t="shared" si="14"/>
        <v>IfcWindowPanelOperationEnum  some  OTHEROPERATION</v>
      </c>
      <c r="N900" s="37" t="str">
        <f>_xlfn.CONCAT("Conceitos: ", B900)</f>
        <v>Conceitos: Esquadrias.Janelas.Folhas</v>
      </c>
      <c r="O900" s="37" t="str">
        <f>_xlfn.CONCAT(C900," ")</f>
        <v xml:space="preserve">IfcPropertySetDefinition </v>
      </c>
      <c r="P900" s="37" t="str">
        <f>_xlfn.CONCAT(D900," ")</f>
        <v xml:space="preserve">IfcPreDefinedPropertySet </v>
      </c>
      <c r="Q900" s="65" t="str">
        <f>_xlfn.CONCAT(E900," ")</f>
        <v xml:space="preserve">IfcWindowPanelOperation </v>
      </c>
      <c r="R900" s="63" t="str">
        <f>_xlfn.CONCAT(F900, )</f>
        <v>IfcWindowPanelOperationEnum</v>
      </c>
      <c r="S900" s="63" t="str">
        <f>_xlfn.CONCAT(G900, )</f>
        <v>OTHEROPERATION</v>
      </c>
      <c r="T900" s="37" t="str">
        <f>_xlfn.CONCAT(SUBSTITUTE(N900, "null", " ")," ",SUBSTITUTE(O900, "null", " ")," ",SUBSTITUTE(P900, "null", " ")," ",SUBSTITUTE(Q900, "null", " ")," ", SUBSTITUTE(R900, "null", " ")," ", SUBSTITUTE(S900, "null", " "))</f>
        <v>Conceitos: Esquadrias.Janelas.Folhas IfcPropertySetDefinition  IfcPreDefinedPropertySet  IfcWindowPanelOperation  IfcWindowPanelOperationEnum OTHEROPERATION</v>
      </c>
      <c r="U900" s="37" t="str">
        <f>_xlfn.CONCAT("Consultar  ",V900)</f>
        <v>Consultar  -</v>
      </c>
      <c r="V900" s="64" t="s">
        <v>27</v>
      </c>
      <c r="W900" s="64" t="s">
        <v>27</v>
      </c>
      <c r="X900" s="72" t="str">
        <f>_xlfn.CONCAT("IFC4X3ADD2-key_",A900)</f>
        <v>IFC4X3ADD2-key_628</v>
      </c>
    </row>
    <row r="901" spans="1:24" ht="7.8" customHeight="1" x14ac:dyDescent="0.15">
      <c r="A901" s="68">
        <v>629</v>
      </c>
      <c r="B901" s="69" t="s">
        <v>1001</v>
      </c>
      <c r="C901" s="69" t="s">
        <v>1002</v>
      </c>
      <c r="D901" s="69" t="s">
        <v>1003</v>
      </c>
      <c r="E901" s="70" t="s">
        <v>1004</v>
      </c>
      <c r="F901" s="70" t="s">
        <v>1005</v>
      </c>
      <c r="G901" s="70" t="s">
        <v>1009</v>
      </c>
      <c r="H901" s="42" t="s">
        <v>3</v>
      </c>
      <c r="I901" s="42" t="s">
        <v>3</v>
      </c>
      <c r="J901" s="41" t="s">
        <v>3</v>
      </c>
      <c r="K901" s="41" t="s">
        <v>3</v>
      </c>
      <c r="L901" s="41" t="s">
        <v>3</v>
      </c>
      <c r="M901" s="41" t="str">
        <f t="shared" si="14"/>
        <v>IfcWindowPanelOperationEnum  some  PIVOTHORIZONTAL</v>
      </c>
      <c r="N901" s="37" t="str">
        <f>_xlfn.CONCAT("Conceitos: ", B901)</f>
        <v>Conceitos: Esquadrias.Janelas.Folhas</v>
      </c>
      <c r="O901" s="37" t="str">
        <f>_xlfn.CONCAT(C901," ")</f>
        <v xml:space="preserve">IfcPropertySetDefinition </v>
      </c>
      <c r="P901" s="37" t="str">
        <f>_xlfn.CONCAT(D901," ")</f>
        <v xml:space="preserve">IfcPreDefinedPropertySet </v>
      </c>
      <c r="Q901" s="65" t="str">
        <f>_xlfn.CONCAT(E901," ")</f>
        <v xml:space="preserve">IfcWindowPanelOperation </v>
      </c>
      <c r="R901" s="63" t="str">
        <f>_xlfn.CONCAT(F901, )</f>
        <v>IfcWindowPanelOperationEnum</v>
      </c>
      <c r="S901" s="63" t="str">
        <f>_xlfn.CONCAT(G901, )</f>
        <v>PIVOTHORIZONTAL</v>
      </c>
      <c r="T901" s="37" t="str">
        <f>_xlfn.CONCAT(SUBSTITUTE(N901, "null", " ")," ",SUBSTITUTE(O901, "null", " ")," ",SUBSTITUTE(P901, "null", " ")," ",SUBSTITUTE(Q901, "null", " ")," ", SUBSTITUTE(R901, "null", " ")," ", SUBSTITUTE(S901, "null", " "))</f>
        <v>Conceitos: Esquadrias.Janelas.Folhas IfcPropertySetDefinition  IfcPreDefinedPropertySet  IfcWindowPanelOperation  IfcWindowPanelOperationEnum PIVOTHORIZONTAL</v>
      </c>
      <c r="U901" s="37" t="str">
        <f>_xlfn.CONCAT("Consultar  ",V901)</f>
        <v>Consultar  -</v>
      </c>
      <c r="V901" s="64" t="s">
        <v>27</v>
      </c>
      <c r="W901" s="64" t="s">
        <v>27</v>
      </c>
      <c r="X901" s="72" t="str">
        <f>_xlfn.CONCAT("IFC4X3ADD2-key_",A901)</f>
        <v>IFC4X3ADD2-key_629</v>
      </c>
    </row>
    <row r="902" spans="1:24" ht="7.8" customHeight="1" x14ac:dyDescent="0.15">
      <c r="A902" s="68">
        <v>630</v>
      </c>
      <c r="B902" s="69" t="s">
        <v>1001</v>
      </c>
      <c r="C902" s="69" t="s">
        <v>1002</v>
      </c>
      <c r="D902" s="69" t="s">
        <v>1003</v>
      </c>
      <c r="E902" s="70" t="s">
        <v>1004</v>
      </c>
      <c r="F902" s="70" t="s">
        <v>1005</v>
      </c>
      <c r="G902" s="70" t="s">
        <v>1010</v>
      </c>
      <c r="H902" s="42" t="s">
        <v>3</v>
      </c>
      <c r="I902" s="42" t="s">
        <v>3</v>
      </c>
      <c r="J902" s="41" t="s">
        <v>3</v>
      </c>
      <c r="K902" s="41" t="s">
        <v>3</v>
      </c>
      <c r="L902" s="41" t="s">
        <v>3</v>
      </c>
      <c r="M902" s="41" t="str">
        <f t="shared" si="14"/>
        <v>IfcWindowPanelOperationEnum  some  PIVOTVERTICAL</v>
      </c>
      <c r="N902" s="37" t="str">
        <f>_xlfn.CONCAT("Conceitos: ", B902)</f>
        <v>Conceitos: Esquadrias.Janelas.Folhas</v>
      </c>
      <c r="O902" s="37" t="str">
        <f>_xlfn.CONCAT(C902," ")</f>
        <v xml:space="preserve">IfcPropertySetDefinition </v>
      </c>
      <c r="P902" s="37" t="str">
        <f>_xlfn.CONCAT(D902," ")</f>
        <v xml:space="preserve">IfcPreDefinedPropertySet </v>
      </c>
      <c r="Q902" s="65" t="str">
        <f>_xlfn.CONCAT(E902," ")</f>
        <v xml:space="preserve">IfcWindowPanelOperation </v>
      </c>
      <c r="R902" s="63" t="str">
        <f>_xlfn.CONCAT(F902, )</f>
        <v>IfcWindowPanelOperationEnum</v>
      </c>
      <c r="S902" s="63" t="str">
        <f>_xlfn.CONCAT(G902, )</f>
        <v>PIVOTVERTICAL</v>
      </c>
      <c r="T902" s="37" t="str">
        <f>_xlfn.CONCAT(SUBSTITUTE(N902, "null", " ")," ",SUBSTITUTE(O902, "null", " ")," ",SUBSTITUTE(P902, "null", " ")," ",SUBSTITUTE(Q902, "null", " ")," ", SUBSTITUTE(R902, "null", " ")," ", SUBSTITUTE(S902, "null", " "))</f>
        <v>Conceitos: Esquadrias.Janelas.Folhas IfcPropertySetDefinition  IfcPreDefinedPropertySet  IfcWindowPanelOperation  IfcWindowPanelOperationEnum PIVOTVERTICAL</v>
      </c>
      <c r="U902" s="37" t="str">
        <f>_xlfn.CONCAT("Consultar  ",V902)</f>
        <v>Consultar  -</v>
      </c>
      <c r="V902" s="64" t="s">
        <v>27</v>
      </c>
      <c r="W902" s="64" t="s">
        <v>27</v>
      </c>
      <c r="X902" s="72" t="str">
        <f>_xlfn.CONCAT("IFC4X3ADD2-key_",A902)</f>
        <v>IFC4X3ADD2-key_630</v>
      </c>
    </row>
    <row r="903" spans="1:24" ht="7.8" customHeight="1" x14ac:dyDescent="0.15">
      <c r="A903" s="68">
        <v>631</v>
      </c>
      <c r="B903" s="69" t="s">
        <v>1001</v>
      </c>
      <c r="C903" s="69" t="s">
        <v>1002</v>
      </c>
      <c r="D903" s="69" t="s">
        <v>1003</v>
      </c>
      <c r="E903" s="70" t="s">
        <v>1004</v>
      </c>
      <c r="F903" s="70" t="s">
        <v>1005</v>
      </c>
      <c r="G903" s="70" t="s">
        <v>1011</v>
      </c>
      <c r="H903" s="42" t="s">
        <v>3</v>
      </c>
      <c r="I903" s="42" t="s">
        <v>3</v>
      </c>
      <c r="J903" s="41" t="s">
        <v>3</v>
      </c>
      <c r="K903" s="41" t="s">
        <v>3</v>
      </c>
      <c r="L903" s="41" t="s">
        <v>3</v>
      </c>
      <c r="M903" s="41" t="str">
        <f t="shared" si="14"/>
        <v>IfcWindowPanelOperationEnum  some  REMOVABLECASEMENT</v>
      </c>
      <c r="N903" s="37" t="str">
        <f>_xlfn.CONCAT("Conceitos: ", B903)</f>
        <v>Conceitos: Esquadrias.Janelas.Folhas</v>
      </c>
      <c r="O903" s="37" t="str">
        <f>_xlfn.CONCAT(C903," ")</f>
        <v xml:space="preserve">IfcPropertySetDefinition </v>
      </c>
      <c r="P903" s="37" t="str">
        <f>_xlfn.CONCAT(D903," ")</f>
        <v xml:space="preserve">IfcPreDefinedPropertySet </v>
      </c>
      <c r="Q903" s="65" t="str">
        <f>_xlfn.CONCAT(E903," ")</f>
        <v xml:space="preserve">IfcWindowPanelOperation </v>
      </c>
      <c r="R903" s="63" t="str">
        <f>_xlfn.CONCAT(F903, )</f>
        <v>IfcWindowPanelOperationEnum</v>
      </c>
      <c r="S903" s="63" t="str">
        <f>_xlfn.CONCAT(G903, )</f>
        <v>REMOVABLECASEMENT</v>
      </c>
      <c r="T903" s="37" t="str">
        <f>_xlfn.CONCAT(SUBSTITUTE(N903, "null", " ")," ",SUBSTITUTE(O903, "null", " ")," ",SUBSTITUTE(P903, "null", " ")," ",SUBSTITUTE(Q903, "null", " ")," ", SUBSTITUTE(R903, "null", " ")," ", SUBSTITUTE(S903, "null", " "))</f>
        <v>Conceitos: Esquadrias.Janelas.Folhas IfcPropertySetDefinition  IfcPreDefinedPropertySet  IfcWindowPanelOperation  IfcWindowPanelOperationEnum REMOVABLECASEMENT</v>
      </c>
      <c r="U903" s="37" t="str">
        <f>_xlfn.CONCAT("Consultar  ",V903)</f>
        <v>Consultar  -</v>
      </c>
      <c r="V903" s="64" t="s">
        <v>27</v>
      </c>
      <c r="W903" s="64" t="s">
        <v>27</v>
      </c>
      <c r="X903" s="72" t="str">
        <f>_xlfn.CONCAT("IFC4X3ADD2-key_",A903)</f>
        <v>IFC4X3ADD2-key_631</v>
      </c>
    </row>
    <row r="904" spans="1:24" ht="7.8" customHeight="1" x14ac:dyDescent="0.15">
      <c r="A904" s="68">
        <v>632</v>
      </c>
      <c r="B904" s="69" t="s">
        <v>1001</v>
      </c>
      <c r="C904" s="69" t="s">
        <v>1002</v>
      </c>
      <c r="D904" s="69" t="s">
        <v>1003</v>
      </c>
      <c r="E904" s="70" t="s">
        <v>1004</v>
      </c>
      <c r="F904" s="70" t="s">
        <v>1005</v>
      </c>
      <c r="G904" s="70" t="s">
        <v>1012</v>
      </c>
      <c r="H904" s="42" t="s">
        <v>3</v>
      </c>
      <c r="I904" s="42" t="s">
        <v>3</v>
      </c>
      <c r="J904" s="41" t="s">
        <v>3</v>
      </c>
      <c r="K904" s="41" t="s">
        <v>3</v>
      </c>
      <c r="L904" s="41" t="s">
        <v>3</v>
      </c>
      <c r="M904" s="41" t="str">
        <f t="shared" si="14"/>
        <v>IfcWindowPanelOperationEnum  some  SIDEHUNGLEFTHAND</v>
      </c>
      <c r="N904" s="37" t="str">
        <f>_xlfn.CONCAT("Conceitos: ", B904)</f>
        <v>Conceitos: Esquadrias.Janelas.Folhas</v>
      </c>
      <c r="O904" s="37" t="str">
        <f>_xlfn.CONCAT(C904," ")</f>
        <v xml:space="preserve">IfcPropertySetDefinition </v>
      </c>
      <c r="P904" s="37" t="str">
        <f>_xlfn.CONCAT(D904," ")</f>
        <v xml:space="preserve">IfcPreDefinedPropertySet </v>
      </c>
      <c r="Q904" s="65" t="str">
        <f>_xlfn.CONCAT(E904," ")</f>
        <v xml:space="preserve">IfcWindowPanelOperation </v>
      </c>
      <c r="R904" s="63" t="str">
        <f>_xlfn.CONCAT(F904, )</f>
        <v>IfcWindowPanelOperationEnum</v>
      </c>
      <c r="S904" s="63" t="str">
        <f>_xlfn.CONCAT(G904, )</f>
        <v>SIDEHUNGLEFTHAND</v>
      </c>
      <c r="T904" s="37" t="str">
        <f>_xlfn.CONCAT(SUBSTITUTE(N904, "null", " ")," ",SUBSTITUTE(O904, "null", " ")," ",SUBSTITUTE(P904, "null", " ")," ",SUBSTITUTE(Q904, "null", " ")," ", SUBSTITUTE(R904, "null", " ")," ", SUBSTITUTE(S904, "null", " "))</f>
        <v>Conceitos: Esquadrias.Janelas.Folhas IfcPropertySetDefinition  IfcPreDefinedPropertySet  IfcWindowPanelOperation  IfcWindowPanelOperationEnum SIDEHUNGLEFTHAND</v>
      </c>
      <c r="U904" s="37" t="str">
        <f>_xlfn.CONCAT("Consultar  ",V904)</f>
        <v>Consultar  -</v>
      </c>
      <c r="V904" s="64" t="s">
        <v>27</v>
      </c>
      <c r="W904" s="64" t="s">
        <v>27</v>
      </c>
      <c r="X904" s="72" t="str">
        <f>_xlfn.CONCAT("IFC4X3ADD2-key_",A904)</f>
        <v>IFC4X3ADD2-key_632</v>
      </c>
    </row>
    <row r="905" spans="1:24" ht="7.8" customHeight="1" x14ac:dyDescent="0.15">
      <c r="A905" s="68">
        <v>633</v>
      </c>
      <c r="B905" s="69" t="s">
        <v>1001</v>
      </c>
      <c r="C905" s="69" t="s">
        <v>1002</v>
      </c>
      <c r="D905" s="69" t="s">
        <v>1003</v>
      </c>
      <c r="E905" s="70" t="s">
        <v>1004</v>
      </c>
      <c r="F905" s="70" t="s">
        <v>1005</v>
      </c>
      <c r="G905" s="70" t="s">
        <v>1013</v>
      </c>
      <c r="H905" s="42" t="s">
        <v>3</v>
      </c>
      <c r="I905" s="42" t="s">
        <v>3</v>
      </c>
      <c r="J905" s="41" t="s">
        <v>3</v>
      </c>
      <c r="K905" s="41" t="s">
        <v>3</v>
      </c>
      <c r="L905" s="41" t="s">
        <v>3</v>
      </c>
      <c r="M905" s="41" t="str">
        <f t="shared" si="14"/>
        <v>IfcWindowPanelOperationEnum  some  SIDEHUNGRIGHTHAND</v>
      </c>
      <c r="N905" s="37" t="str">
        <f>_xlfn.CONCAT("Conceitos: ", B905)</f>
        <v>Conceitos: Esquadrias.Janelas.Folhas</v>
      </c>
      <c r="O905" s="37" t="str">
        <f>_xlfn.CONCAT(C905," ")</f>
        <v xml:space="preserve">IfcPropertySetDefinition </v>
      </c>
      <c r="P905" s="37" t="str">
        <f>_xlfn.CONCAT(D905," ")</f>
        <v xml:space="preserve">IfcPreDefinedPropertySet </v>
      </c>
      <c r="Q905" s="65" t="str">
        <f>_xlfn.CONCAT(E905," ")</f>
        <v xml:space="preserve">IfcWindowPanelOperation </v>
      </c>
      <c r="R905" s="63" t="str">
        <f>_xlfn.CONCAT(F905, )</f>
        <v>IfcWindowPanelOperationEnum</v>
      </c>
      <c r="S905" s="63" t="str">
        <f>_xlfn.CONCAT(G905, )</f>
        <v>SIDEHUNGRIGHTHAND</v>
      </c>
      <c r="T905" s="37" t="str">
        <f>_xlfn.CONCAT(SUBSTITUTE(N905, "null", " ")," ",SUBSTITUTE(O905, "null", " ")," ",SUBSTITUTE(P905, "null", " ")," ",SUBSTITUTE(Q905, "null", " ")," ", SUBSTITUTE(R905, "null", " ")," ", SUBSTITUTE(S905, "null", " "))</f>
        <v>Conceitos: Esquadrias.Janelas.Folhas IfcPropertySetDefinition  IfcPreDefinedPropertySet  IfcWindowPanelOperation  IfcWindowPanelOperationEnum SIDEHUNGRIGHTHAND</v>
      </c>
      <c r="U905" s="37" t="str">
        <f>_xlfn.CONCAT("Consultar  ",V905)</f>
        <v>Consultar  -</v>
      </c>
      <c r="V905" s="64" t="s">
        <v>27</v>
      </c>
      <c r="W905" s="64" t="s">
        <v>27</v>
      </c>
      <c r="X905" s="72" t="str">
        <f>_xlfn.CONCAT("IFC4X3ADD2-key_",A905)</f>
        <v>IFC4X3ADD2-key_633</v>
      </c>
    </row>
    <row r="906" spans="1:24" ht="7.8" customHeight="1" x14ac:dyDescent="0.15">
      <c r="A906" s="68">
        <v>634</v>
      </c>
      <c r="B906" s="69" t="s">
        <v>1001</v>
      </c>
      <c r="C906" s="69" t="s">
        <v>1002</v>
      </c>
      <c r="D906" s="69" t="s">
        <v>1003</v>
      </c>
      <c r="E906" s="70" t="s">
        <v>1004</v>
      </c>
      <c r="F906" s="70" t="s">
        <v>1005</v>
      </c>
      <c r="G906" s="70" t="s">
        <v>1014</v>
      </c>
      <c r="H906" s="42" t="s">
        <v>3</v>
      </c>
      <c r="I906" s="42" t="s">
        <v>3</v>
      </c>
      <c r="J906" s="41" t="s">
        <v>3</v>
      </c>
      <c r="K906" s="41" t="s">
        <v>3</v>
      </c>
      <c r="L906" s="41" t="s">
        <v>3</v>
      </c>
      <c r="M906" s="41" t="str">
        <f t="shared" si="14"/>
        <v>IfcWindowPanelOperationEnum  some  SLIDINGHORIZONTAL</v>
      </c>
      <c r="N906" s="37" t="str">
        <f>_xlfn.CONCAT("Conceitos: ", B906)</f>
        <v>Conceitos: Esquadrias.Janelas.Folhas</v>
      </c>
      <c r="O906" s="37" t="str">
        <f>_xlfn.CONCAT(C906," ")</f>
        <v xml:space="preserve">IfcPropertySetDefinition </v>
      </c>
      <c r="P906" s="37" t="str">
        <f>_xlfn.CONCAT(D906," ")</f>
        <v xml:space="preserve">IfcPreDefinedPropertySet </v>
      </c>
      <c r="Q906" s="65" t="str">
        <f>_xlfn.CONCAT(E906," ")</f>
        <v xml:space="preserve">IfcWindowPanelOperation </v>
      </c>
      <c r="R906" s="63" t="str">
        <f>_xlfn.CONCAT(F906, )</f>
        <v>IfcWindowPanelOperationEnum</v>
      </c>
      <c r="S906" s="63" t="str">
        <f>_xlfn.CONCAT(G906, )</f>
        <v>SLIDINGHORIZONTAL</v>
      </c>
      <c r="T906" s="37" t="str">
        <f>_xlfn.CONCAT(SUBSTITUTE(N906, "null", " ")," ",SUBSTITUTE(O906, "null", " ")," ",SUBSTITUTE(P906, "null", " ")," ",SUBSTITUTE(Q906, "null", " ")," ", SUBSTITUTE(R906, "null", " ")," ", SUBSTITUTE(S906, "null", " "))</f>
        <v>Conceitos: Esquadrias.Janelas.Folhas IfcPropertySetDefinition  IfcPreDefinedPropertySet  IfcWindowPanelOperation  IfcWindowPanelOperationEnum SLIDINGHORIZONTAL</v>
      </c>
      <c r="U906" s="37" t="str">
        <f>_xlfn.CONCAT("Consultar  ",V906)</f>
        <v>Consultar  -</v>
      </c>
      <c r="V906" s="64" t="s">
        <v>27</v>
      </c>
      <c r="W906" s="64" t="s">
        <v>27</v>
      </c>
      <c r="X906" s="72" t="str">
        <f>_xlfn.CONCAT("IFC4X3ADD2-key_",A906)</f>
        <v>IFC4X3ADD2-key_634</v>
      </c>
    </row>
    <row r="907" spans="1:24" ht="7.8" customHeight="1" x14ac:dyDescent="0.15">
      <c r="A907" s="68">
        <v>635</v>
      </c>
      <c r="B907" s="69" t="s">
        <v>1001</v>
      </c>
      <c r="C907" s="69" t="s">
        <v>1002</v>
      </c>
      <c r="D907" s="69" t="s">
        <v>1003</v>
      </c>
      <c r="E907" s="70" t="s">
        <v>1004</v>
      </c>
      <c r="F907" s="70" t="s">
        <v>1005</v>
      </c>
      <c r="G907" s="70" t="s">
        <v>1015</v>
      </c>
      <c r="H907" s="42" t="s">
        <v>3</v>
      </c>
      <c r="I907" s="42" t="s">
        <v>3</v>
      </c>
      <c r="J907" s="41" t="s">
        <v>3</v>
      </c>
      <c r="K907" s="41" t="s">
        <v>3</v>
      </c>
      <c r="L907" s="41" t="s">
        <v>3</v>
      </c>
      <c r="M907" s="41" t="str">
        <f t="shared" si="14"/>
        <v>IfcWindowPanelOperationEnum  some  SLIDINGVERTICAL</v>
      </c>
      <c r="N907" s="37" t="str">
        <f>_xlfn.CONCAT("Conceitos: ", B907)</f>
        <v>Conceitos: Esquadrias.Janelas.Folhas</v>
      </c>
      <c r="O907" s="37" t="str">
        <f>_xlfn.CONCAT(C907," ")</f>
        <v xml:space="preserve">IfcPropertySetDefinition </v>
      </c>
      <c r="P907" s="37" t="str">
        <f>_xlfn.CONCAT(D907," ")</f>
        <v xml:space="preserve">IfcPreDefinedPropertySet </v>
      </c>
      <c r="Q907" s="65" t="str">
        <f>_xlfn.CONCAT(E907," ")</f>
        <v xml:space="preserve">IfcWindowPanelOperation </v>
      </c>
      <c r="R907" s="63" t="str">
        <f>_xlfn.CONCAT(F907, )</f>
        <v>IfcWindowPanelOperationEnum</v>
      </c>
      <c r="S907" s="63" t="str">
        <f>_xlfn.CONCAT(G907, )</f>
        <v>SLIDINGVERTICAL</v>
      </c>
      <c r="T907" s="37" t="str">
        <f>_xlfn.CONCAT(SUBSTITUTE(N907, "null", " ")," ",SUBSTITUTE(O907, "null", " ")," ",SUBSTITUTE(P907, "null", " ")," ",SUBSTITUTE(Q907, "null", " ")," ", SUBSTITUTE(R907, "null", " ")," ", SUBSTITUTE(S907, "null", " "))</f>
        <v>Conceitos: Esquadrias.Janelas.Folhas IfcPropertySetDefinition  IfcPreDefinedPropertySet  IfcWindowPanelOperation  IfcWindowPanelOperationEnum SLIDINGVERTICAL</v>
      </c>
      <c r="U907" s="37" t="str">
        <f>_xlfn.CONCAT("Consultar  ",V907)</f>
        <v>Consultar  -</v>
      </c>
      <c r="V907" s="64" t="s">
        <v>27</v>
      </c>
      <c r="W907" s="64" t="s">
        <v>27</v>
      </c>
      <c r="X907" s="72" t="str">
        <f>_xlfn.CONCAT("IFC4X3ADD2-key_",A907)</f>
        <v>IFC4X3ADD2-key_635</v>
      </c>
    </row>
    <row r="908" spans="1:24" ht="7.8" customHeight="1" x14ac:dyDescent="0.15">
      <c r="A908" s="68">
        <v>636</v>
      </c>
      <c r="B908" s="69" t="s">
        <v>1001</v>
      </c>
      <c r="C908" s="69" t="s">
        <v>1002</v>
      </c>
      <c r="D908" s="69" t="s">
        <v>1003</v>
      </c>
      <c r="E908" s="70" t="s">
        <v>1004</v>
      </c>
      <c r="F908" s="70" t="s">
        <v>1005</v>
      </c>
      <c r="G908" s="70" t="s">
        <v>1016</v>
      </c>
      <c r="H908" s="42" t="s">
        <v>3</v>
      </c>
      <c r="I908" s="42" t="s">
        <v>3</v>
      </c>
      <c r="J908" s="41" t="s">
        <v>3</v>
      </c>
      <c r="K908" s="41" t="s">
        <v>3</v>
      </c>
      <c r="L908" s="41" t="s">
        <v>3</v>
      </c>
      <c r="M908" s="41" t="str">
        <f t="shared" si="14"/>
        <v>IfcWindowPanelOperationEnum  some  TILTANDTURNLEFTHAND</v>
      </c>
      <c r="N908" s="37" t="str">
        <f>_xlfn.CONCAT("Conceitos: ", B908)</f>
        <v>Conceitos: Esquadrias.Janelas.Folhas</v>
      </c>
      <c r="O908" s="37" t="str">
        <f>_xlfn.CONCAT(C908," ")</f>
        <v xml:space="preserve">IfcPropertySetDefinition </v>
      </c>
      <c r="P908" s="37" t="str">
        <f>_xlfn.CONCAT(D908," ")</f>
        <v xml:space="preserve">IfcPreDefinedPropertySet </v>
      </c>
      <c r="Q908" s="65" t="str">
        <f>_xlfn.CONCAT(E908," ")</f>
        <v xml:space="preserve">IfcWindowPanelOperation </v>
      </c>
      <c r="R908" s="63" t="str">
        <f>_xlfn.CONCAT(F908, )</f>
        <v>IfcWindowPanelOperationEnum</v>
      </c>
      <c r="S908" s="63" t="str">
        <f>_xlfn.CONCAT(G908, )</f>
        <v>TILTANDTURNLEFTHAND</v>
      </c>
      <c r="T908" s="37" t="str">
        <f>_xlfn.CONCAT(SUBSTITUTE(N908, "null", " ")," ",SUBSTITUTE(O908, "null", " ")," ",SUBSTITUTE(P908, "null", " ")," ",SUBSTITUTE(Q908, "null", " ")," ", SUBSTITUTE(R908, "null", " ")," ", SUBSTITUTE(S908, "null", " "))</f>
        <v>Conceitos: Esquadrias.Janelas.Folhas IfcPropertySetDefinition  IfcPreDefinedPropertySet  IfcWindowPanelOperation  IfcWindowPanelOperationEnum TILTANDTURNLEFTHAND</v>
      </c>
      <c r="U908" s="37" t="str">
        <f>_xlfn.CONCAT("Consultar  ",V908)</f>
        <v>Consultar  -</v>
      </c>
      <c r="V908" s="64" t="s">
        <v>27</v>
      </c>
      <c r="W908" s="64" t="s">
        <v>27</v>
      </c>
      <c r="X908" s="72" t="str">
        <f>_xlfn.CONCAT("IFC4X3ADD2-key_",A908)</f>
        <v>IFC4X3ADD2-key_636</v>
      </c>
    </row>
    <row r="909" spans="1:24" ht="7.8" customHeight="1" x14ac:dyDescent="0.15">
      <c r="A909" s="68">
        <v>637</v>
      </c>
      <c r="B909" s="69" t="s">
        <v>1001</v>
      </c>
      <c r="C909" s="69" t="s">
        <v>1002</v>
      </c>
      <c r="D909" s="69" t="s">
        <v>1003</v>
      </c>
      <c r="E909" s="70" t="s">
        <v>1004</v>
      </c>
      <c r="F909" s="70" t="s">
        <v>1005</v>
      </c>
      <c r="G909" s="70" t="s">
        <v>1017</v>
      </c>
      <c r="H909" s="42" t="s">
        <v>3</v>
      </c>
      <c r="I909" s="42" t="s">
        <v>3</v>
      </c>
      <c r="J909" s="41" t="s">
        <v>3</v>
      </c>
      <c r="K909" s="41" t="s">
        <v>3</v>
      </c>
      <c r="L909" s="41" t="s">
        <v>3</v>
      </c>
      <c r="M909" s="41" t="str">
        <f t="shared" si="14"/>
        <v>IfcWindowPanelOperationEnum  some  TILTANDTURNRIGHTHAND</v>
      </c>
      <c r="N909" s="37" t="str">
        <f>_xlfn.CONCAT("Conceitos: ", B909)</f>
        <v>Conceitos: Esquadrias.Janelas.Folhas</v>
      </c>
      <c r="O909" s="37" t="str">
        <f>_xlfn.CONCAT(C909," ")</f>
        <v xml:space="preserve">IfcPropertySetDefinition </v>
      </c>
      <c r="P909" s="37" t="str">
        <f>_xlfn.CONCAT(D909," ")</f>
        <v xml:space="preserve">IfcPreDefinedPropertySet </v>
      </c>
      <c r="Q909" s="65" t="str">
        <f>_xlfn.CONCAT(E909," ")</f>
        <v xml:space="preserve">IfcWindowPanelOperation </v>
      </c>
      <c r="R909" s="63" t="str">
        <f>_xlfn.CONCAT(F909, )</f>
        <v>IfcWindowPanelOperationEnum</v>
      </c>
      <c r="S909" s="63" t="str">
        <f>_xlfn.CONCAT(G909, )</f>
        <v>TILTANDTURNRIGHTHAND</v>
      </c>
      <c r="T909" s="37" t="str">
        <f>_xlfn.CONCAT(SUBSTITUTE(N909, "null", " ")," ",SUBSTITUTE(O909, "null", " ")," ",SUBSTITUTE(P909, "null", " ")," ",SUBSTITUTE(Q909, "null", " ")," ", SUBSTITUTE(R909, "null", " ")," ", SUBSTITUTE(S909, "null", " "))</f>
        <v>Conceitos: Esquadrias.Janelas.Folhas IfcPropertySetDefinition  IfcPreDefinedPropertySet  IfcWindowPanelOperation  IfcWindowPanelOperationEnum TILTANDTURNRIGHTHAND</v>
      </c>
      <c r="U909" s="37" t="str">
        <f>_xlfn.CONCAT("Consultar  ",V909)</f>
        <v>Consultar  -</v>
      </c>
      <c r="V909" s="64" t="s">
        <v>27</v>
      </c>
      <c r="W909" s="64" t="s">
        <v>27</v>
      </c>
      <c r="X909" s="72" t="str">
        <f>_xlfn.CONCAT("IFC4X3ADD2-key_",A909)</f>
        <v>IFC4X3ADD2-key_637</v>
      </c>
    </row>
    <row r="910" spans="1:24" ht="7.8" customHeight="1" x14ac:dyDescent="0.15">
      <c r="A910" s="68">
        <v>638</v>
      </c>
      <c r="B910" s="69" t="s">
        <v>1001</v>
      </c>
      <c r="C910" s="69" t="s">
        <v>1002</v>
      </c>
      <c r="D910" s="69" t="s">
        <v>1003</v>
      </c>
      <c r="E910" s="70" t="s">
        <v>1004</v>
      </c>
      <c r="F910" s="70" t="s">
        <v>1005</v>
      </c>
      <c r="G910" s="70" t="s">
        <v>1018</v>
      </c>
      <c r="H910" s="42" t="s">
        <v>3</v>
      </c>
      <c r="I910" s="42" t="s">
        <v>3</v>
      </c>
      <c r="J910" s="41" t="s">
        <v>3</v>
      </c>
      <c r="K910" s="41" t="s">
        <v>3</v>
      </c>
      <c r="L910" s="41" t="s">
        <v>3</v>
      </c>
      <c r="M910" s="41" t="str">
        <f t="shared" si="14"/>
        <v>IfcWindowPanelOperationEnum  some  TOPHUNG</v>
      </c>
      <c r="N910" s="37" t="str">
        <f>_xlfn.CONCAT("Conceitos: ", B910)</f>
        <v>Conceitos: Esquadrias.Janelas.Folhas</v>
      </c>
      <c r="O910" s="37" t="str">
        <f>_xlfn.CONCAT(C910," ")</f>
        <v xml:space="preserve">IfcPropertySetDefinition </v>
      </c>
      <c r="P910" s="37" t="str">
        <f>_xlfn.CONCAT(D910," ")</f>
        <v xml:space="preserve">IfcPreDefinedPropertySet </v>
      </c>
      <c r="Q910" s="65" t="str">
        <f>_xlfn.CONCAT(E910," ")</f>
        <v xml:space="preserve">IfcWindowPanelOperation </v>
      </c>
      <c r="R910" s="63" t="str">
        <f>_xlfn.CONCAT(F910, )</f>
        <v>IfcWindowPanelOperationEnum</v>
      </c>
      <c r="S910" s="63" t="str">
        <f>_xlfn.CONCAT(G910, )</f>
        <v>TOPHUNG</v>
      </c>
      <c r="T910" s="37" t="str">
        <f>_xlfn.CONCAT(SUBSTITUTE(N910, "null", " ")," ",SUBSTITUTE(O910, "null", " ")," ",SUBSTITUTE(P910, "null", " ")," ",SUBSTITUTE(Q910, "null", " ")," ", SUBSTITUTE(R910, "null", " ")," ", SUBSTITUTE(S910, "null", " "))</f>
        <v>Conceitos: Esquadrias.Janelas.Folhas IfcPropertySetDefinition  IfcPreDefinedPropertySet  IfcWindowPanelOperation  IfcWindowPanelOperationEnum TOPHUNG</v>
      </c>
      <c r="U910" s="37" t="str">
        <f>_xlfn.CONCAT("Consultar  ",V910)</f>
        <v>Consultar  -</v>
      </c>
      <c r="V910" s="64" t="s">
        <v>27</v>
      </c>
      <c r="W910" s="64" t="s">
        <v>27</v>
      </c>
      <c r="X910" s="72" t="str">
        <f>_xlfn.CONCAT("IFC4X3ADD2-key_",A910)</f>
        <v>IFC4X3ADD2-key_638</v>
      </c>
    </row>
    <row r="911" spans="1:24" ht="7.8" customHeight="1" x14ac:dyDescent="0.15">
      <c r="A911" s="68">
        <v>639</v>
      </c>
      <c r="B911" s="69" t="s">
        <v>1001</v>
      </c>
      <c r="C911" s="69" t="s">
        <v>1002</v>
      </c>
      <c r="D911" s="69" t="s">
        <v>1003</v>
      </c>
      <c r="E911" s="70" t="s">
        <v>1019</v>
      </c>
      <c r="F911" s="70" t="s">
        <v>1020</v>
      </c>
      <c r="G911" s="70" t="s">
        <v>1021</v>
      </c>
      <c r="H911" s="42" t="s">
        <v>3</v>
      </c>
      <c r="I911" s="42" t="s">
        <v>3</v>
      </c>
      <c r="J911" s="41" t="s">
        <v>3</v>
      </c>
      <c r="K911" s="41" t="s">
        <v>3</v>
      </c>
      <c r="L911" s="41" t="s">
        <v>3</v>
      </c>
      <c r="M911" s="41" t="str">
        <f t="shared" si="14"/>
        <v>IfcWindowPanelPositionEnum  some  BOTTOM</v>
      </c>
      <c r="N911" s="37" t="str">
        <f>_xlfn.CONCAT("Conceitos: ", B911)</f>
        <v>Conceitos: Esquadrias.Janelas.Folhas</v>
      </c>
      <c r="O911" s="37" t="str">
        <f>_xlfn.CONCAT(C911," ")</f>
        <v xml:space="preserve">IfcPropertySetDefinition </v>
      </c>
      <c r="P911" s="37" t="str">
        <f>_xlfn.CONCAT(D911," ")</f>
        <v xml:space="preserve">IfcPreDefinedPropertySet </v>
      </c>
      <c r="Q911" s="65" t="str">
        <f>_xlfn.CONCAT(E911," ")</f>
        <v xml:space="preserve">IfcWindowPanelPosition </v>
      </c>
      <c r="R911" s="63" t="str">
        <f>_xlfn.CONCAT(F911, )</f>
        <v>IfcWindowPanelPositionEnum</v>
      </c>
      <c r="S911" s="63" t="str">
        <f>_xlfn.CONCAT(G911, )</f>
        <v>BOTTOM</v>
      </c>
      <c r="T911" s="37" t="str">
        <f>_xlfn.CONCAT(SUBSTITUTE(N911, "null", " ")," ",SUBSTITUTE(O911, "null", " ")," ",SUBSTITUTE(P911, "null", " ")," ",SUBSTITUTE(Q911, "null", " ")," ", SUBSTITUTE(R911, "null", " ")," ", SUBSTITUTE(S911, "null", " "))</f>
        <v>Conceitos: Esquadrias.Janelas.Folhas IfcPropertySetDefinition  IfcPreDefinedPropertySet  IfcWindowPanelPosition  IfcWindowPanelPositionEnum BOTTOM</v>
      </c>
      <c r="U911" s="37" t="str">
        <f>_xlfn.CONCAT("Consultar  ",V911)</f>
        <v>Consultar  -</v>
      </c>
      <c r="V911" s="64" t="s">
        <v>27</v>
      </c>
      <c r="W911" s="64" t="s">
        <v>27</v>
      </c>
      <c r="X911" s="72" t="str">
        <f>_xlfn.CONCAT("IFC4X3ADD2-key_",A911)</f>
        <v>IFC4X3ADD2-key_639</v>
      </c>
    </row>
    <row r="912" spans="1:24" ht="7.8" customHeight="1" x14ac:dyDescent="0.15">
      <c r="A912" s="68">
        <v>640</v>
      </c>
      <c r="B912" s="69" t="s">
        <v>1001</v>
      </c>
      <c r="C912" s="69" t="s">
        <v>1002</v>
      </c>
      <c r="D912" s="69" t="s">
        <v>1003</v>
      </c>
      <c r="E912" s="70" t="s">
        <v>1019</v>
      </c>
      <c r="F912" s="70" t="s">
        <v>1020</v>
      </c>
      <c r="G912" s="70" t="s">
        <v>1022</v>
      </c>
      <c r="H912" s="42" t="s">
        <v>3</v>
      </c>
      <c r="I912" s="42" t="s">
        <v>3</v>
      </c>
      <c r="J912" s="41" t="s">
        <v>3</v>
      </c>
      <c r="K912" s="41" t="s">
        <v>3</v>
      </c>
      <c r="L912" s="41" t="s">
        <v>3</v>
      </c>
      <c r="M912" s="41" t="str">
        <f t="shared" si="14"/>
        <v>IfcWindowPanelPositionEnum  some  TOP</v>
      </c>
      <c r="N912" s="37" t="str">
        <f>_xlfn.CONCAT("Conceitos: ", B912)</f>
        <v>Conceitos: Esquadrias.Janelas.Folhas</v>
      </c>
      <c r="O912" s="37" t="str">
        <f>_xlfn.CONCAT(C912," ")</f>
        <v xml:space="preserve">IfcPropertySetDefinition </v>
      </c>
      <c r="P912" s="37" t="str">
        <f>_xlfn.CONCAT(D912," ")</f>
        <v xml:space="preserve">IfcPreDefinedPropertySet </v>
      </c>
      <c r="Q912" s="65" t="str">
        <f>_xlfn.CONCAT(E912," ")</f>
        <v xml:space="preserve">IfcWindowPanelPosition </v>
      </c>
      <c r="R912" s="63" t="str">
        <f>_xlfn.CONCAT(F912, )</f>
        <v>IfcWindowPanelPositionEnum</v>
      </c>
      <c r="S912" s="63" t="str">
        <f>_xlfn.CONCAT(G912, )</f>
        <v>TOP</v>
      </c>
      <c r="T912" s="37" t="str">
        <f>_xlfn.CONCAT(SUBSTITUTE(N912, "null", " ")," ",SUBSTITUTE(O912, "null", " ")," ",SUBSTITUTE(P912, "null", " ")," ",SUBSTITUTE(Q912, "null", " ")," ", SUBSTITUTE(R912, "null", " ")," ", SUBSTITUTE(S912, "null", " "))</f>
        <v>Conceitos: Esquadrias.Janelas.Folhas IfcPropertySetDefinition  IfcPreDefinedPropertySet  IfcWindowPanelPosition  IfcWindowPanelPositionEnum TOP</v>
      </c>
      <c r="U912" s="37" t="str">
        <f>_xlfn.CONCAT("Consultar  ",V912)</f>
        <v>Consultar  -</v>
      </c>
      <c r="V912" s="64" t="s">
        <v>27</v>
      </c>
      <c r="W912" s="64" t="s">
        <v>27</v>
      </c>
      <c r="X912" s="72" t="str">
        <f>_xlfn.CONCAT("IFC4X3ADD2-key_",A912)</f>
        <v>IFC4X3ADD2-key_640</v>
      </c>
    </row>
    <row r="913" spans="1:24" ht="7.8" customHeight="1" x14ac:dyDescent="0.15">
      <c r="A913" s="68">
        <v>641</v>
      </c>
      <c r="B913" s="69" t="s">
        <v>1001</v>
      </c>
      <c r="C913" s="69" t="s">
        <v>1002</v>
      </c>
      <c r="D913" s="69" t="s">
        <v>1003</v>
      </c>
      <c r="E913" s="70" t="s">
        <v>1023</v>
      </c>
      <c r="F913" s="70" t="s">
        <v>1024</v>
      </c>
      <c r="G913" s="70" t="s">
        <v>1025</v>
      </c>
      <c r="H913" s="42" t="s">
        <v>3</v>
      </c>
      <c r="I913" s="42" t="s">
        <v>3</v>
      </c>
      <c r="J913" s="41" t="s">
        <v>3</v>
      </c>
      <c r="K913" s="41" t="s">
        <v>3</v>
      </c>
      <c r="L913" s="41" t="s">
        <v>3</v>
      </c>
      <c r="M913" s="41" t="str">
        <f t="shared" si="14"/>
        <v>IfcWindowTypePartitioningEnum  some  DOUBLE_PANEL_HORIZONTAL</v>
      </c>
      <c r="N913" s="37" t="str">
        <f>_xlfn.CONCAT("Conceitos: ", B913)</f>
        <v>Conceitos: Esquadrias.Janelas.Folhas</v>
      </c>
      <c r="O913" s="37" t="str">
        <f>_xlfn.CONCAT(C913," ")</f>
        <v xml:space="preserve">IfcPropertySetDefinition </v>
      </c>
      <c r="P913" s="37" t="str">
        <f>_xlfn.CONCAT(D913," ")</f>
        <v xml:space="preserve">IfcPreDefinedPropertySet </v>
      </c>
      <c r="Q913" s="65" t="str">
        <f>_xlfn.CONCAT(E913," ")</f>
        <v xml:space="preserve">IfcWindowPartitioning </v>
      </c>
      <c r="R913" s="63" t="str">
        <f>_xlfn.CONCAT(F913, )</f>
        <v>IfcWindowTypePartitioningEnum</v>
      </c>
      <c r="S913" s="63" t="str">
        <f>_xlfn.CONCAT(G913, )</f>
        <v>DOUBLE_PANEL_HORIZONTAL</v>
      </c>
      <c r="T913" s="37" t="str">
        <f>_xlfn.CONCAT(SUBSTITUTE(N913, "null", " ")," ",SUBSTITUTE(O913, "null", " ")," ",SUBSTITUTE(P913, "null", " ")," ",SUBSTITUTE(Q913, "null", " ")," ", SUBSTITUTE(R913, "null", " ")," ", SUBSTITUTE(S913, "null", " "))</f>
        <v>Conceitos: Esquadrias.Janelas.Folhas IfcPropertySetDefinition  IfcPreDefinedPropertySet  IfcWindowPartitioning  IfcWindowTypePartitioningEnum DOUBLE_PANEL_HORIZONTAL</v>
      </c>
      <c r="U913" s="37" t="str">
        <f>_xlfn.CONCAT("Consultar  ",V913)</f>
        <v>Consultar  -</v>
      </c>
      <c r="V913" s="64" t="s">
        <v>27</v>
      </c>
      <c r="W913" s="64" t="s">
        <v>27</v>
      </c>
      <c r="X913" s="72" t="str">
        <f>_xlfn.CONCAT("IFC4X3ADD2-key_",A913)</f>
        <v>IFC4X3ADD2-key_641</v>
      </c>
    </row>
    <row r="914" spans="1:24" ht="7.8" customHeight="1" x14ac:dyDescent="0.15">
      <c r="A914" s="68">
        <v>642</v>
      </c>
      <c r="B914" s="69" t="s">
        <v>1001</v>
      </c>
      <c r="C914" s="69" t="s">
        <v>1002</v>
      </c>
      <c r="D914" s="69" t="s">
        <v>1003</v>
      </c>
      <c r="E914" s="70" t="s">
        <v>1023</v>
      </c>
      <c r="F914" s="70" t="s">
        <v>1024</v>
      </c>
      <c r="G914" s="70" t="s">
        <v>1026</v>
      </c>
      <c r="H914" s="42" t="s">
        <v>3</v>
      </c>
      <c r="I914" s="42" t="s">
        <v>3</v>
      </c>
      <c r="J914" s="41" t="s">
        <v>3</v>
      </c>
      <c r="K914" s="41" t="s">
        <v>3</v>
      </c>
      <c r="L914" s="41" t="s">
        <v>3</v>
      </c>
      <c r="M914" s="41" t="str">
        <f t="shared" si="14"/>
        <v>IfcWindowTypePartitioningEnum  some  DOUBLE_PANEL_VERTICAL</v>
      </c>
      <c r="N914" s="37" t="str">
        <f>_xlfn.CONCAT("Conceitos: ", B914)</f>
        <v>Conceitos: Esquadrias.Janelas.Folhas</v>
      </c>
      <c r="O914" s="37" t="str">
        <f>_xlfn.CONCAT(C914," ")</f>
        <v xml:space="preserve">IfcPropertySetDefinition </v>
      </c>
      <c r="P914" s="37" t="str">
        <f>_xlfn.CONCAT(D914," ")</f>
        <v xml:space="preserve">IfcPreDefinedPropertySet </v>
      </c>
      <c r="Q914" s="65" t="str">
        <f>_xlfn.CONCAT(E914," ")</f>
        <v xml:space="preserve">IfcWindowPartitioning </v>
      </c>
      <c r="R914" s="63" t="str">
        <f>_xlfn.CONCAT(F914, )</f>
        <v>IfcWindowTypePartitioningEnum</v>
      </c>
      <c r="S914" s="63" t="str">
        <f>_xlfn.CONCAT(G914, )</f>
        <v>DOUBLE_PANEL_VERTICAL</v>
      </c>
      <c r="T914" s="37" t="str">
        <f>_xlfn.CONCAT(SUBSTITUTE(N914, "null", " ")," ",SUBSTITUTE(O914, "null", " ")," ",SUBSTITUTE(P914, "null", " ")," ",SUBSTITUTE(Q914, "null", " ")," ", SUBSTITUTE(R914, "null", " ")," ", SUBSTITUTE(S914, "null", " "))</f>
        <v>Conceitos: Esquadrias.Janelas.Folhas IfcPropertySetDefinition  IfcPreDefinedPropertySet  IfcWindowPartitioning  IfcWindowTypePartitioningEnum DOUBLE_PANEL_VERTICAL</v>
      </c>
      <c r="U914" s="37" t="str">
        <f>_xlfn.CONCAT("Consultar  ",V914)</f>
        <v>Consultar  -</v>
      </c>
      <c r="V914" s="64" t="s">
        <v>27</v>
      </c>
      <c r="W914" s="64" t="s">
        <v>27</v>
      </c>
      <c r="X914" s="72" t="str">
        <f>_xlfn.CONCAT("IFC4X3ADD2-key_",A914)</f>
        <v>IFC4X3ADD2-key_642</v>
      </c>
    </row>
    <row r="915" spans="1:24" ht="7.8" customHeight="1" x14ac:dyDescent="0.15">
      <c r="A915" s="68">
        <v>643</v>
      </c>
      <c r="B915" s="69" t="s">
        <v>1001</v>
      </c>
      <c r="C915" s="69" t="s">
        <v>1002</v>
      </c>
      <c r="D915" s="69" t="s">
        <v>1003</v>
      </c>
      <c r="E915" s="70" t="s">
        <v>1023</v>
      </c>
      <c r="F915" s="70" t="s">
        <v>1024</v>
      </c>
      <c r="G915" s="70" t="s">
        <v>1027</v>
      </c>
      <c r="H915" s="42" t="s">
        <v>3</v>
      </c>
      <c r="I915" s="42" t="s">
        <v>3</v>
      </c>
      <c r="J915" s="41" t="s">
        <v>3</v>
      </c>
      <c r="K915" s="41" t="s">
        <v>3</v>
      </c>
      <c r="L915" s="41" t="s">
        <v>3</v>
      </c>
      <c r="M915" s="41" t="str">
        <f t="shared" si="14"/>
        <v>IfcWindowTypePartitioningEnum  some  SINGLE_PANEL</v>
      </c>
      <c r="N915" s="37" t="str">
        <f>_xlfn.CONCAT("Conceitos: ", B915)</f>
        <v>Conceitos: Esquadrias.Janelas.Folhas</v>
      </c>
      <c r="O915" s="37" t="str">
        <f>_xlfn.CONCAT(C915," ")</f>
        <v xml:space="preserve">IfcPropertySetDefinition </v>
      </c>
      <c r="P915" s="37" t="str">
        <f>_xlfn.CONCAT(D915," ")</f>
        <v xml:space="preserve">IfcPreDefinedPropertySet </v>
      </c>
      <c r="Q915" s="65" t="str">
        <f>_xlfn.CONCAT(E915," ")</f>
        <v xml:space="preserve">IfcWindowPartitioning </v>
      </c>
      <c r="R915" s="63" t="str">
        <f>_xlfn.CONCAT(F915, )</f>
        <v>IfcWindowTypePartitioningEnum</v>
      </c>
      <c r="S915" s="63" t="str">
        <f>_xlfn.CONCAT(G915, )</f>
        <v>SINGLE_PANEL</v>
      </c>
      <c r="T915" s="37" t="str">
        <f>_xlfn.CONCAT(SUBSTITUTE(N915, "null", " ")," ",SUBSTITUTE(O915, "null", " ")," ",SUBSTITUTE(P915, "null", " ")," ",SUBSTITUTE(Q915, "null", " ")," ", SUBSTITUTE(R915, "null", " ")," ", SUBSTITUTE(S915, "null", " "))</f>
        <v>Conceitos: Esquadrias.Janelas.Folhas IfcPropertySetDefinition  IfcPreDefinedPropertySet  IfcWindowPartitioning  IfcWindowTypePartitioningEnum SINGLE_PANEL</v>
      </c>
      <c r="U915" s="37" t="str">
        <f>_xlfn.CONCAT("Consultar  ",V915)</f>
        <v>Consultar  -</v>
      </c>
      <c r="V915" s="64" t="s">
        <v>27</v>
      </c>
      <c r="W915" s="64" t="s">
        <v>27</v>
      </c>
      <c r="X915" s="72" t="str">
        <f>_xlfn.CONCAT("IFC4X3ADD2-key_",A915)</f>
        <v>IFC4X3ADD2-key_643</v>
      </c>
    </row>
    <row r="916" spans="1:24" ht="7.8" customHeight="1" x14ac:dyDescent="0.15">
      <c r="A916" s="68">
        <v>644</v>
      </c>
      <c r="B916" s="69" t="s">
        <v>1001</v>
      </c>
      <c r="C916" s="69" t="s">
        <v>1002</v>
      </c>
      <c r="D916" s="69" t="s">
        <v>1003</v>
      </c>
      <c r="E916" s="70" t="s">
        <v>1023</v>
      </c>
      <c r="F916" s="70" t="s">
        <v>1024</v>
      </c>
      <c r="G916" s="70" t="s">
        <v>1028</v>
      </c>
      <c r="H916" s="42" t="s">
        <v>3</v>
      </c>
      <c r="I916" s="42" t="s">
        <v>3</v>
      </c>
      <c r="J916" s="41" t="s">
        <v>3</v>
      </c>
      <c r="K916" s="41" t="s">
        <v>3</v>
      </c>
      <c r="L916" s="41" t="s">
        <v>3</v>
      </c>
      <c r="M916" s="41" t="str">
        <f t="shared" si="14"/>
        <v>IfcWindowTypePartitioningEnum  some  TRIPLE_PANEL_BOTTOM</v>
      </c>
      <c r="N916" s="37" t="str">
        <f>_xlfn.CONCAT("Conceitos: ", B916)</f>
        <v>Conceitos: Esquadrias.Janelas.Folhas</v>
      </c>
      <c r="O916" s="37" t="str">
        <f>_xlfn.CONCAT(C916," ")</f>
        <v xml:space="preserve">IfcPropertySetDefinition </v>
      </c>
      <c r="P916" s="37" t="str">
        <f>_xlfn.CONCAT(D916," ")</f>
        <v xml:space="preserve">IfcPreDefinedPropertySet </v>
      </c>
      <c r="Q916" s="65" t="str">
        <f>_xlfn.CONCAT(E916," ")</f>
        <v xml:space="preserve">IfcWindowPartitioning </v>
      </c>
      <c r="R916" s="63" t="str">
        <f>_xlfn.CONCAT(F916, )</f>
        <v>IfcWindowTypePartitioningEnum</v>
      </c>
      <c r="S916" s="63" t="str">
        <f>_xlfn.CONCAT(G916, )</f>
        <v>TRIPLE_PANEL_BOTTOM</v>
      </c>
      <c r="T916" s="37" t="str">
        <f>_xlfn.CONCAT(SUBSTITUTE(N916, "null", " ")," ",SUBSTITUTE(O916, "null", " ")," ",SUBSTITUTE(P916, "null", " ")," ",SUBSTITUTE(Q916, "null", " ")," ", SUBSTITUTE(R916, "null", " ")," ", SUBSTITUTE(S916, "null", " "))</f>
        <v>Conceitos: Esquadrias.Janelas.Folhas IfcPropertySetDefinition  IfcPreDefinedPropertySet  IfcWindowPartitioning  IfcWindowTypePartitioningEnum TRIPLE_PANEL_BOTTOM</v>
      </c>
      <c r="U916" s="37" t="str">
        <f>_xlfn.CONCAT("Consultar  ",V916)</f>
        <v>Consultar  -</v>
      </c>
      <c r="V916" s="64" t="s">
        <v>27</v>
      </c>
      <c r="W916" s="64" t="s">
        <v>27</v>
      </c>
      <c r="X916" s="72" t="str">
        <f>_xlfn.CONCAT("IFC4X3ADD2-key_",A916)</f>
        <v>IFC4X3ADD2-key_644</v>
      </c>
    </row>
    <row r="917" spans="1:24" ht="7.8" customHeight="1" x14ac:dyDescent="0.15">
      <c r="A917" s="68">
        <v>645</v>
      </c>
      <c r="B917" s="69" t="s">
        <v>1001</v>
      </c>
      <c r="C917" s="69" t="s">
        <v>1002</v>
      </c>
      <c r="D917" s="69" t="s">
        <v>1003</v>
      </c>
      <c r="E917" s="70" t="s">
        <v>1023</v>
      </c>
      <c r="F917" s="70" t="s">
        <v>1024</v>
      </c>
      <c r="G917" s="70" t="s">
        <v>1029</v>
      </c>
      <c r="H917" s="42" t="s">
        <v>3</v>
      </c>
      <c r="I917" s="42" t="s">
        <v>3</v>
      </c>
      <c r="J917" s="41" t="s">
        <v>3</v>
      </c>
      <c r="K917" s="41" t="s">
        <v>3</v>
      </c>
      <c r="L917" s="41" t="s">
        <v>3</v>
      </c>
      <c r="M917" s="41" t="str">
        <f t="shared" si="14"/>
        <v>IfcWindowTypePartitioningEnum  some  TRIPLE_PANEL_HORIZONTAL</v>
      </c>
      <c r="N917" s="37" t="str">
        <f>_xlfn.CONCAT("Conceitos: ", B917)</f>
        <v>Conceitos: Esquadrias.Janelas.Folhas</v>
      </c>
      <c r="O917" s="37" t="str">
        <f>_xlfn.CONCAT(C917," ")</f>
        <v xml:space="preserve">IfcPropertySetDefinition </v>
      </c>
      <c r="P917" s="37" t="str">
        <f>_xlfn.CONCAT(D917," ")</f>
        <v xml:space="preserve">IfcPreDefinedPropertySet </v>
      </c>
      <c r="Q917" s="65" t="str">
        <f>_xlfn.CONCAT(E917," ")</f>
        <v xml:space="preserve">IfcWindowPartitioning </v>
      </c>
      <c r="R917" s="63" t="str">
        <f>_xlfn.CONCAT(F917, )</f>
        <v>IfcWindowTypePartitioningEnum</v>
      </c>
      <c r="S917" s="63" t="str">
        <f>_xlfn.CONCAT(G917, )</f>
        <v>TRIPLE_PANEL_HORIZONTAL</v>
      </c>
      <c r="T917" s="37" t="str">
        <f>_xlfn.CONCAT(SUBSTITUTE(N917, "null", " ")," ",SUBSTITUTE(O917, "null", " ")," ",SUBSTITUTE(P917, "null", " ")," ",SUBSTITUTE(Q917, "null", " ")," ", SUBSTITUTE(R917, "null", " ")," ", SUBSTITUTE(S917, "null", " "))</f>
        <v>Conceitos: Esquadrias.Janelas.Folhas IfcPropertySetDefinition  IfcPreDefinedPropertySet  IfcWindowPartitioning  IfcWindowTypePartitioningEnum TRIPLE_PANEL_HORIZONTAL</v>
      </c>
      <c r="U917" s="37" t="str">
        <f>_xlfn.CONCAT("Consultar  ",V917)</f>
        <v>Consultar  -</v>
      </c>
      <c r="V917" s="64" t="s">
        <v>27</v>
      </c>
      <c r="W917" s="64" t="s">
        <v>27</v>
      </c>
      <c r="X917" s="72" t="str">
        <f>_xlfn.CONCAT("IFC4X3ADD2-key_",A917)</f>
        <v>IFC4X3ADD2-key_645</v>
      </c>
    </row>
    <row r="918" spans="1:24" ht="7.8" customHeight="1" x14ac:dyDescent="0.15">
      <c r="A918" s="68">
        <v>646</v>
      </c>
      <c r="B918" s="69" t="s">
        <v>1001</v>
      </c>
      <c r="C918" s="69" t="s">
        <v>1002</v>
      </c>
      <c r="D918" s="69" t="s">
        <v>1003</v>
      </c>
      <c r="E918" s="70" t="s">
        <v>1023</v>
      </c>
      <c r="F918" s="70" t="s">
        <v>1024</v>
      </c>
      <c r="G918" s="70" t="s">
        <v>1030</v>
      </c>
      <c r="H918" s="42" t="s">
        <v>3</v>
      </c>
      <c r="I918" s="42" t="s">
        <v>3</v>
      </c>
      <c r="J918" s="41" t="s">
        <v>3</v>
      </c>
      <c r="K918" s="41" t="s">
        <v>3</v>
      </c>
      <c r="L918" s="41" t="s">
        <v>3</v>
      </c>
      <c r="M918" s="41" t="str">
        <f t="shared" si="14"/>
        <v>IfcWindowTypePartitioningEnum  some  TRIPLE_PANEL_LEFT</v>
      </c>
      <c r="N918" s="37" t="str">
        <f>_xlfn.CONCAT("Conceitos: ", B918)</f>
        <v>Conceitos: Esquadrias.Janelas.Folhas</v>
      </c>
      <c r="O918" s="37" t="str">
        <f>_xlfn.CONCAT(C918," ")</f>
        <v xml:space="preserve">IfcPropertySetDefinition </v>
      </c>
      <c r="P918" s="37" t="str">
        <f>_xlfn.CONCAT(D918," ")</f>
        <v xml:space="preserve">IfcPreDefinedPropertySet </v>
      </c>
      <c r="Q918" s="65" t="str">
        <f>_xlfn.CONCAT(E918," ")</f>
        <v xml:space="preserve">IfcWindowPartitioning </v>
      </c>
      <c r="R918" s="63" t="str">
        <f>_xlfn.CONCAT(F918, )</f>
        <v>IfcWindowTypePartitioningEnum</v>
      </c>
      <c r="S918" s="63" t="str">
        <f>_xlfn.CONCAT(G918, )</f>
        <v>TRIPLE_PANEL_LEFT</v>
      </c>
      <c r="T918" s="37" t="str">
        <f>_xlfn.CONCAT(SUBSTITUTE(N918, "null", " ")," ",SUBSTITUTE(O918, "null", " ")," ",SUBSTITUTE(P918, "null", " ")," ",SUBSTITUTE(Q918, "null", " ")," ", SUBSTITUTE(R918, "null", " ")," ", SUBSTITUTE(S918, "null", " "))</f>
        <v>Conceitos: Esquadrias.Janelas.Folhas IfcPropertySetDefinition  IfcPreDefinedPropertySet  IfcWindowPartitioning  IfcWindowTypePartitioningEnum TRIPLE_PANEL_LEFT</v>
      </c>
      <c r="U918" s="37" t="str">
        <f>_xlfn.CONCAT("Consultar  ",V918)</f>
        <v>Consultar  -</v>
      </c>
      <c r="V918" s="64" t="s">
        <v>27</v>
      </c>
      <c r="W918" s="64" t="s">
        <v>27</v>
      </c>
      <c r="X918" s="72" t="str">
        <f>_xlfn.CONCAT("IFC4X3ADD2-key_",A918)</f>
        <v>IFC4X3ADD2-key_646</v>
      </c>
    </row>
    <row r="919" spans="1:24" ht="7.8" customHeight="1" x14ac:dyDescent="0.15">
      <c r="A919" s="68">
        <v>647</v>
      </c>
      <c r="B919" s="69" t="s">
        <v>1001</v>
      </c>
      <c r="C919" s="69" t="s">
        <v>1002</v>
      </c>
      <c r="D919" s="69" t="s">
        <v>1003</v>
      </c>
      <c r="E919" s="70" t="s">
        <v>1023</v>
      </c>
      <c r="F919" s="70" t="s">
        <v>1024</v>
      </c>
      <c r="G919" s="70" t="s">
        <v>1031</v>
      </c>
      <c r="H919" s="42" t="s">
        <v>3</v>
      </c>
      <c r="I919" s="42" t="s">
        <v>3</v>
      </c>
      <c r="J919" s="41" t="s">
        <v>3</v>
      </c>
      <c r="K919" s="41" t="s">
        <v>3</v>
      </c>
      <c r="L919" s="41" t="s">
        <v>3</v>
      </c>
      <c r="M919" s="41" t="str">
        <f t="shared" si="14"/>
        <v>IfcWindowTypePartitioningEnum  some  TRIPLE_PANEL_RIGHT</v>
      </c>
      <c r="N919" s="37" t="str">
        <f>_xlfn.CONCAT("Conceitos: ", B919)</f>
        <v>Conceitos: Esquadrias.Janelas.Folhas</v>
      </c>
      <c r="O919" s="37" t="str">
        <f>_xlfn.CONCAT(C919," ")</f>
        <v xml:space="preserve">IfcPropertySetDefinition </v>
      </c>
      <c r="P919" s="37" t="str">
        <f>_xlfn.CONCAT(D919," ")</f>
        <v xml:space="preserve">IfcPreDefinedPropertySet </v>
      </c>
      <c r="Q919" s="65" t="str">
        <f>_xlfn.CONCAT(E919," ")</f>
        <v xml:space="preserve">IfcWindowPartitioning </v>
      </c>
      <c r="R919" s="63" t="str">
        <f>_xlfn.CONCAT(F919, )</f>
        <v>IfcWindowTypePartitioningEnum</v>
      </c>
      <c r="S919" s="63" t="str">
        <f>_xlfn.CONCAT(G919, )</f>
        <v>TRIPLE_PANEL_RIGHT</v>
      </c>
      <c r="T919" s="37" t="str">
        <f>_xlfn.CONCAT(SUBSTITUTE(N919, "null", " ")," ",SUBSTITUTE(O919, "null", " ")," ",SUBSTITUTE(P919, "null", " ")," ",SUBSTITUTE(Q919, "null", " ")," ", SUBSTITUTE(R919, "null", " ")," ", SUBSTITUTE(S919, "null", " "))</f>
        <v>Conceitos: Esquadrias.Janelas.Folhas IfcPropertySetDefinition  IfcPreDefinedPropertySet  IfcWindowPartitioning  IfcWindowTypePartitioningEnum TRIPLE_PANEL_RIGHT</v>
      </c>
      <c r="U919" s="37" t="str">
        <f>_xlfn.CONCAT("Consultar  ",V919)</f>
        <v>Consultar  -</v>
      </c>
      <c r="V919" s="64" t="s">
        <v>27</v>
      </c>
      <c r="W919" s="64" t="s">
        <v>27</v>
      </c>
      <c r="X919" s="72" t="str">
        <f>_xlfn.CONCAT("IFC4X3ADD2-key_",A919)</f>
        <v>IFC4X3ADD2-key_647</v>
      </c>
    </row>
    <row r="920" spans="1:24" ht="7.8" customHeight="1" x14ac:dyDescent="0.15">
      <c r="A920" s="68">
        <v>648</v>
      </c>
      <c r="B920" s="69" t="s">
        <v>1001</v>
      </c>
      <c r="C920" s="69" t="s">
        <v>1002</v>
      </c>
      <c r="D920" s="69" t="s">
        <v>1003</v>
      </c>
      <c r="E920" s="70" t="s">
        <v>1023</v>
      </c>
      <c r="F920" s="70" t="s">
        <v>1024</v>
      </c>
      <c r="G920" s="70" t="s">
        <v>1032</v>
      </c>
      <c r="H920" s="42" t="s">
        <v>3</v>
      </c>
      <c r="I920" s="42" t="s">
        <v>3</v>
      </c>
      <c r="J920" s="41" t="s">
        <v>3</v>
      </c>
      <c r="K920" s="41" t="s">
        <v>3</v>
      </c>
      <c r="L920" s="41" t="s">
        <v>3</v>
      </c>
      <c r="M920" s="41" t="str">
        <f t="shared" si="14"/>
        <v>IfcWindowTypePartitioningEnum  some  TRIPLE_PANEL_TOP</v>
      </c>
      <c r="N920" s="37" t="str">
        <f>_xlfn.CONCAT("Conceitos: ", B920)</f>
        <v>Conceitos: Esquadrias.Janelas.Folhas</v>
      </c>
      <c r="O920" s="37" t="str">
        <f>_xlfn.CONCAT(C920," ")</f>
        <v xml:space="preserve">IfcPropertySetDefinition </v>
      </c>
      <c r="P920" s="37" t="str">
        <f>_xlfn.CONCAT(D920," ")</f>
        <v xml:space="preserve">IfcPreDefinedPropertySet </v>
      </c>
      <c r="Q920" s="65" t="str">
        <f>_xlfn.CONCAT(E920," ")</f>
        <v xml:space="preserve">IfcWindowPartitioning </v>
      </c>
      <c r="R920" s="63" t="str">
        <f>_xlfn.CONCAT(F920, )</f>
        <v>IfcWindowTypePartitioningEnum</v>
      </c>
      <c r="S920" s="63" t="str">
        <f>_xlfn.CONCAT(G920, )</f>
        <v>TRIPLE_PANEL_TOP</v>
      </c>
      <c r="T920" s="37" t="str">
        <f>_xlfn.CONCAT(SUBSTITUTE(N920, "null", " ")," ",SUBSTITUTE(O920, "null", " ")," ",SUBSTITUTE(P920, "null", " ")," ",SUBSTITUTE(Q920, "null", " ")," ", SUBSTITUTE(R920, "null", " ")," ", SUBSTITUTE(S920, "null", " "))</f>
        <v>Conceitos: Esquadrias.Janelas.Folhas IfcPropertySetDefinition  IfcPreDefinedPropertySet  IfcWindowPartitioning  IfcWindowTypePartitioningEnum TRIPLE_PANEL_TOP</v>
      </c>
      <c r="U920" s="37" t="str">
        <f>_xlfn.CONCAT("Consultar  ",V920)</f>
        <v>Consultar  -</v>
      </c>
      <c r="V920" s="64" t="s">
        <v>27</v>
      </c>
      <c r="W920" s="64" t="s">
        <v>27</v>
      </c>
      <c r="X920" s="72" t="str">
        <f>_xlfn.CONCAT("IFC4X3ADD2-key_",A920)</f>
        <v>IFC4X3ADD2-key_648</v>
      </c>
    </row>
    <row r="921" spans="1:24" ht="7.8" customHeight="1" x14ac:dyDescent="0.15">
      <c r="A921" s="68">
        <v>649</v>
      </c>
      <c r="B921" s="69" t="s">
        <v>1001</v>
      </c>
      <c r="C921" s="69" t="s">
        <v>1002</v>
      </c>
      <c r="D921" s="69" t="s">
        <v>1003</v>
      </c>
      <c r="E921" s="70" t="s">
        <v>1023</v>
      </c>
      <c r="F921" s="70" t="s">
        <v>1024</v>
      </c>
      <c r="G921" s="70" t="s">
        <v>1033</v>
      </c>
      <c r="H921" s="42" t="s">
        <v>3</v>
      </c>
      <c r="I921" s="42" t="s">
        <v>3</v>
      </c>
      <c r="J921" s="41" t="s">
        <v>3</v>
      </c>
      <c r="K921" s="41" t="s">
        <v>3</v>
      </c>
      <c r="L921" s="41" t="s">
        <v>3</v>
      </c>
      <c r="M921" s="41" t="str">
        <f t="shared" si="14"/>
        <v>IfcWindowTypePartitioningEnum  some  TRIPLE_PANEL_VERTICAL</v>
      </c>
      <c r="N921" s="37" t="str">
        <f>_xlfn.CONCAT("Conceitos: ", B921)</f>
        <v>Conceitos: Esquadrias.Janelas.Folhas</v>
      </c>
      <c r="O921" s="37" t="str">
        <f>_xlfn.CONCAT(C921," ")</f>
        <v xml:space="preserve">IfcPropertySetDefinition </v>
      </c>
      <c r="P921" s="37" t="str">
        <f>_xlfn.CONCAT(D921," ")</f>
        <v xml:space="preserve">IfcPreDefinedPropertySet </v>
      </c>
      <c r="Q921" s="65" t="str">
        <f>_xlfn.CONCAT(E921," ")</f>
        <v xml:space="preserve">IfcWindowPartitioning </v>
      </c>
      <c r="R921" s="63" t="str">
        <f>_xlfn.CONCAT(F921, )</f>
        <v>IfcWindowTypePartitioningEnum</v>
      </c>
      <c r="S921" s="63" t="str">
        <f>_xlfn.CONCAT(G921, )</f>
        <v>TRIPLE_PANEL_VERTICAL</v>
      </c>
      <c r="T921" s="37" t="str">
        <f>_xlfn.CONCAT(SUBSTITUTE(N921, "null", " ")," ",SUBSTITUTE(O921, "null", " ")," ",SUBSTITUTE(P921, "null", " ")," ",SUBSTITUTE(Q921, "null", " ")," ", SUBSTITUTE(R921, "null", " ")," ", SUBSTITUTE(S921, "null", " "))</f>
        <v>Conceitos: Esquadrias.Janelas.Folhas IfcPropertySetDefinition  IfcPreDefinedPropertySet  IfcWindowPartitioning  IfcWindowTypePartitioningEnum TRIPLE_PANEL_VERTICAL</v>
      </c>
      <c r="U921" s="37" t="str">
        <f>_xlfn.CONCAT("Consultar  ",V921)</f>
        <v>Consultar  -</v>
      </c>
      <c r="V921" s="64" t="s">
        <v>27</v>
      </c>
      <c r="W921" s="64" t="s">
        <v>27</v>
      </c>
      <c r="X921" s="72" t="str">
        <f>_xlfn.CONCAT("IFC4X3ADD2-key_",A921)</f>
        <v>IFC4X3ADD2-key_649</v>
      </c>
    </row>
    <row r="922" spans="1:24" ht="7.8" customHeight="1" x14ac:dyDescent="0.15">
      <c r="A922" s="68">
        <v>914</v>
      </c>
      <c r="B922" s="69" t="s">
        <v>1429</v>
      </c>
      <c r="C922" s="69" t="s">
        <v>1430</v>
      </c>
      <c r="D922" s="69" t="s">
        <v>1431</v>
      </c>
      <c r="E922" s="70" t="s">
        <v>1432</v>
      </c>
      <c r="F922" s="70" t="s">
        <v>1433</v>
      </c>
      <c r="G922" s="70" t="s">
        <v>1434</v>
      </c>
      <c r="H922" s="42" t="s">
        <v>3</v>
      </c>
      <c r="I922" s="42" t="s">
        <v>3</v>
      </c>
      <c r="J922" s="41" t="s">
        <v>3</v>
      </c>
      <c r="K922" s="41" t="s">
        <v>3</v>
      </c>
      <c r="L922" s="41" t="s">
        <v>3</v>
      </c>
      <c r="M922" s="41" t="str">
        <f t="shared" si="14"/>
        <v>IfcExternalSpatialElementTypeEnum  some  EXTERNAL</v>
      </c>
      <c r="N922" s="37" t="str">
        <f>_xlfn.CONCAT("Conceitos: ", B922)</f>
        <v>Conceitos: Elemento.Espacial</v>
      </c>
      <c r="O922" s="37" t="str">
        <f>_xlfn.CONCAT(C922," ")</f>
        <v xml:space="preserve">IfcRelSpaceBoundary </v>
      </c>
      <c r="P922" s="37" t="str">
        <f>_xlfn.CONCAT(D922," ")</f>
        <v xml:space="preserve">IfcSpaceBoundarySelect </v>
      </c>
      <c r="Q922" s="65" t="str">
        <f>_xlfn.CONCAT(E922," ")</f>
        <v xml:space="preserve">IfcExternalSpatialElement </v>
      </c>
      <c r="R922" s="63" t="str">
        <f>_xlfn.CONCAT(F922, )</f>
        <v>IfcExternalSpatialElementTypeEnum</v>
      </c>
      <c r="S922" s="63" t="str">
        <f>_xlfn.CONCAT(G922, )</f>
        <v>EXTERNAL</v>
      </c>
      <c r="T922" s="37" t="str">
        <f>_xlfn.CONCAT(SUBSTITUTE(N922, "null", " ")," ",SUBSTITUTE(O922, "null", " ")," ",SUBSTITUTE(P922, "null", " ")," ",SUBSTITUTE(Q922, "null", " ")," ", SUBSTITUTE(R922, "null", " ")," ", SUBSTITUTE(S922, "null", " "))</f>
        <v>Conceitos: Elemento.Espacial IfcRelSpaceBoundary  IfcSpaceBoundarySelect  IfcExternalSpatialElement  IfcExternalSpatialElementTypeEnum EXTERNAL</v>
      </c>
      <c r="U922" s="37" t="str">
        <f>_xlfn.CONCAT("Consultar  ",V922)</f>
        <v>Consultar  -</v>
      </c>
      <c r="V922" s="64" t="s">
        <v>27</v>
      </c>
      <c r="W922" s="64" t="s">
        <v>27</v>
      </c>
      <c r="X922" s="72" t="str">
        <f>_xlfn.CONCAT("IFC4X3ADD2-key_",A922)</f>
        <v>IFC4X3ADD2-key_914</v>
      </c>
    </row>
    <row r="923" spans="1:24" ht="7.8" customHeight="1" x14ac:dyDescent="0.15">
      <c r="A923" s="68">
        <v>915</v>
      </c>
      <c r="B923" s="69" t="s">
        <v>1429</v>
      </c>
      <c r="C923" s="69" t="s">
        <v>1430</v>
      </c>
      <c r="D923" s="69" t="s">
        <v>1431</v>
      </c>
      <c r="E923" s="70" t="s">
        <v>1432</v>
      </c>
      <c r="F923" s="70" t="s">
        <v>1433</v>
      </c>
      <c r="G923" s="70" t="s">
        <v>1435</v>
      </c>
      <c r="H923" s="42" t="s">
        <v>3</v>
      </c>
      <c r="I923" s="42" t="s">
        <v>3</v>
      </c>
      <c r="J923" s="41" t="s">
        <v>3</v>
      </c>
      <c r="K923" s="41" t="s">
        <v>3</v>
      </c>
      <c r="L923" s="41" t="s">
        <v>3</v>
      </c>
      <c r="M923" s="41" t="str">
        <f t="shared" si="14"/>
        <v>IfcExternalSpatialElementTypeEnum  some  EXTERNAL_EARTH</v>
      </c>
      <c r="N923" s="37" t="str">
        <f>_xlfn.CONCAT("Conceitos: ", B923)</f>
        <v>Conceitos: Elemento.Espacial</v>
      </c>
      <c r="O923" s="37" t="str">
        <f>_xlfn.CONCAT(C923," ")</f>
        <v xml:space="preserve">IfcRelSpaceBoundary </v>
      </c>
      <c r="P923" s="37" t="str">
        <f>_xlfn.CONCAT(D923," ")</f>
        <v xml:space="preserve">IfcSpaceBoundarySelect </v>
      </c>
      <c r="Q923" s="65" t="str">
        <f>_xlfn.CONCAT(E923," ")</f>
        <v xml:space="preserve">IfcExternalSpatialElement </v>
      </c>
      <c r="R923" s="63" t="str">
        <f>_xlfn.CONCAT(F923, )</f>
        <v>IfcExternalSpatialElementTypeEnum</v>
      </c>
      <c r="S923" s="63" t="str">
        <f>_xlfn.CONCAT(G923, )</f>
        <v>EXTERNAL_EARTH</v>
      </c>
      <c r="T923" s="37" t="str">
        <f>_xlfn.CONCAT(SUBSTITUTE(N923, "null", " ")," ",SUBSTITUTE(O923, "null", " ")," ",SUBSTITUTE(P923, "null", " ")," ",SUBSTITUTE(Q923, "null", " ")," ", SUBSTITUTE(R923, "null", " ")," ", SUBSTITUTE(S923, "null", " "))</f>
        <v>Conceitos: Elemento.Espacial IfcRelSpaceBoundary  IfcSpaceBoundarySelect  IfcExternalSpatialElement  IfcExternalSpatialElementTypeEnum EXTERNAL_EARTH</v>
      </c>
      <c r="U923" s="37" t="str">
        <f>_xlfn.CONCAT("Consultar  ",V923)</f>
        <v>Consultar  -</v>
      </c>
      <c r="V923" s="64" t="s">
        <v>27</v>
      </c>
      <c r="W923" s="64" t="s">
        <v>27</v>
      </c>
      <c r="X923" s="72" t="str">
        <f>_xlfn.CONCAT("IFC4X3ADD2-key_",A923)</f>
        <v>IFC4X3ADD2-key_915</v>
      </c>
    </row>
    <row r="924" spans="1:24" ht="7.8" customHeight="1" x14ac:dyDescent="0.15">
      <c r="A924" s="68">
        <v>916</v>
      </c>
      <c r="B924" s="69" t="s">
        <v>1429</v>
      </c>
      <c r="C924" s="69" t="s">
        <v>1430</v>
      </c>
      <c r="D924" s="69" t="s">
        <v>1431</v>
      </c>
      <c r="E924" s="70" t="s">
        <v>1432</v>
      </c>
      <c r="F924" s="70" t="s">
        <v>1433</v>
      </c>
      <c r="G924" s="70" t="s">
        <v>1436</v>
      </c>
      <c r="H924" s="42" t="s">
        <v>3</v>
      </c>
      <c r="I924" s="42" t="s">
        <v>3</v>
      </c>
      <c r="J924" s="41" t="s">
        <v>3</v>
      </c>
      <c r="K924" s="41" t="s">
        <v>3</v>
      </c>
      <c r="L924" s="41" t="s">
        <v>3</v>
      </c>
      <c r="M924" s="41" t="str">
        <f t="shared" si="14"/>
        <v>IfcExternalSpatialElementTypeEnum  some  EXTERNAL_FIRE</v>
      </c>
      <c r="N924" s="37" t="str">
        <f>_xlfn.CONCAT("Conceitos: ", B924)</f>
        <v>Conceitos: Elemento.Espacial</v>
      </c>
      <c r="O924" s="37" t="str">
        <f>_xlfn.CONCAT(C924," ")</f>
        <v xml:space="preserve">IfcRelSpaceBoundary </v>
      </c>
      <c r="P924" s="37" t="str">
        <f>_xlfn.CONCAT(D924," ")</f>
        <v xml:space="preserve">IfcSpaceBoundarySelect </v>
      </c>
      <c r="Q924" s="65" t="str">
        <f>_xlfn.CONCAT(E924," ")</f>
        <v xml:space="preserve">IfcExternalSpatialElement </v>
      </c>
      <c r="R924" s="63" t="str">
        <f>_xlfn.CONCAT(F924, )</f>
        <v>IfcExternalSpatialElementTypeEnum</v>
      </c>
      <c r="S924" s="63" t="str">
        <f>_xlfn.CONCAT(G924, )</f>
        <v>EXTERNAL_FIRE</v>
      </c>
      <c r="T924" s="37" t="str">
        <f>_xlfn.CONCAT(SUBSTITUTE(N924, "null", " ")," ",SUBSTITUTE(O924, "null", " ")," ",SUBSTITUTE(P924, "null", " ")," ",SUBSTITUTE(Q924, "null", " ")," ", SUBSTITUTE(R924, "null", " ")," ", SUBSTITUTE(S924, "null", " "))</f>
        <v>Conceitos: Elemento.Espacial IfcRelSpaceBoundary  IfcSpaceBoundarySelect  IfcExternalSpatialElement  IfcExternalSpatialElementTypeEnum EXTERNAL_FIRE</v>
      </c>
      <c r="U924" s="37" t="str">
        <f>_xlfn.CONCAT("Consultar  ",V924)</f>
        <v>Consultar  -</v>
      </c>
      <c r="V924" s="64" t="s">
        <v>27</v>
      </c>
      <c r="W924" s="64" t="s">
        <v>27</v>
      </c>
      <c r="X924" s="72" t="str">
        <f>_xlfn.CONCAT("IFC4X3ADD2-key_",A924)</f>
        <v>IFC4X3ADD2-key_916</v>
      </c>
    </row>
    <row r="925" spans="1:24" ht="7.8" customHeight="1" x14ac:dyDescent="0.15">
      <c r="A925" s="68">
        <v>917</v>
      </c>
      <c r="B925" s="69" t="s">
        <v>1429</v>
      </c>
      <c r="C925" s="69" t="s">
        <v>1430</v>
      </c>
      <c r="D925" s="69" t="s">
        <v>1431</v>
      </c>
      <c r="E925" s="70" t="s">
        <v>1432</v>
      </c>
      <c r="F925" s="70" t="s">
        <v>1433</v>
      </c>
      <c r="G925" s="70" t="s">
        <v>1437</v>
      </c>
      <c r="H925" s="42" t="s">
        <v>3</v>
      </c>
      <c r="I925" s="42" t="s">
        <v>3</v>
      </c>
      <c r="J925" s="41" t="s">
        <v>3</v>
      </c>
      <c r="K925" s="41" t="s">
        <v>3</v>
      </c>
      <c r="L925" s="41" t="s">
        <v>3</v>
      </c>
      <c r="M925" s="41" t="str">
        <f t="shared" si="14"/>
        <v>IfcExternalSpatialElementTypeEnum  some  EXTERNAL_WATER</v>
      </c>
      <c r="N925" s="37" t="str">
        <f>_xlfn.CONCAT("Conceitos: ", B925)</f>
        <v>Conceitos: Elemento.Espacial</v>
      </c>
      <c r="O925" s="37" t="str">
        <f>_xlfn.CONCAT(C925," ")</f>
        <v xml:space="preserve">IfcRelSpaceBoundary </v>
      </c>
      <c r="P925" s="37" t="str">
        <f>_xlfn.CONCAT(D925," ")</f>
        <v xml:space="preserve">IfcSpaceBoundarySelect </v>
      </c>
      <c r="Q925" s="65" t="str">
        <f>_xlfn.CONCAT(E925," ")</f>
        <v xml:space="preserve">IfcExternalSpatialElement </v>
      </c>
      <c r="R925" s="63" t="str">
        <f>_xlfn.CONCAT(F925, )</f>
        <v>IfcExternalSpatialElementTypeEnum</v>
      </c>
      <c r="S925" s="63" t="str">
        <f>_xlfn.CONCAT(G925, )</f>
        <v>EXTERNAL_WATER</v>
      </c>
      <c r="T925" s="37" t="str">
        <f>_xlfn.CONCAT(SUBSTITUTE(N925, "null", " ")," ",SUBSTITUTE(O925, "null", " ")," ",SUBSTITUTE(P925, "null", " ")," ",SUBSTITUTE(Q925, "null", " ")," ", SUBSTITUTE(R925, "null", " ")," ", SUBSTITUTE(S925, "null", " "))</f>
        <v>Conceitos: Elemento.Espacial IfcRelSpaceBoundary  IfcSpaceBoundarySelect  IfcExternalSpatialElement  IfcExternalSpatialElementTypeEnum EXTERNAL_WATER</v>
      </c>
      <c r="U925" s="37" t="str">
        <f>_xlfn.CONCAT("Consultar  ",V925)</f>
        <v>Consultar  -</v>
      </c>
      <c r="V925" s="64" t="s">
        <v>27</v>
      </c>
      <c r="W925" s="64" t="s">
        <v>27</v>
      </c>
      <c r="X925" s="72" t="str">
        <f>_xlfn.CONCAT("IFC4X3ADD2-key_",A925)</f>
        <v>IFC4X3ADD2-key_917</v>
      </c>
    </row>
    <row r="926" spans="1:24" ht="7.8" customHeight="1" x14ac:dyDescent="0.15">
      <c r="A926" s="68">
        <v>918</v>
      </c>
      <c r="B926" s="69" t="s">
        <v>1429</v>
      </c>
      <c r="C926" s="69" t="s">
        <v>1383</v>
      </c>
      <c r="D926" s="69" t="s">
        <v>1438</v>
      </c>
      <c r="E926" s="70" t="s">
        <v>1439</v>
      </c>
      <c r="F926" s="70" t="s">
        <v>1440</v>
      </c>
      <c r="G926" s="70" t="s">
        <v>1441</v>
      </c>
      <c r="H926" s="42" t="s">
        <v>3</v>
      </c>
      <c r="I926" s="42" t="s">
        <v>3</v>
      </c>
      <c r="J926" s="41" t="s">
        <v>3</v>
      </c>
      <c r="K926" s="41" t="s">
        <v>3</v>
      </c>
      <c r="L926" s="41" t="s">
        <v>3</v>
      </c>
      <c r="M926" s="41" t="str">
        <f t="shared" si="14"/>
        <v>IfcSpaceTypeEnum  some  BERTH</v>
      </c>
      <c r="N926" s="37" t="str">
        <f>_xlfn.CONCAT("Conceitos: ", B926)</f>
        <v>Conceitos: Elemento.Espacial</v>
      </c>
      <c r="O926" s="37" t="str">
        <f>_xlfn.CONCAT(C926," ")</f>
        <v xml:space="preserve">IfcSpatialElement </v>
      </c>
      <c r="P926" s="37" t="str">
        <f>_xlfn.CONCAT(D926," ")</f>
        <v xml:space="preserve">IfcSpatialStructureElement </v>
      </c>
      <c r="Q926" s="65" t="str">
        <f>_xlfn.CONCAT(E926," ")</f>
        <v xml:space="preserve">IfcSpace </v>
      </c>
      <c r="R926" s="63" t="str">
        <f>_xlfn.CONCAT(F926, )</f>
        <v>IfcSpaceTypeEnum</v>
      </c>
      <c r="S926" s="63" t="str">
        <f>_xlfn.CONCAT(G926, )</f>
        <v>BERTH</v>
      </c>
      <c r="T926" s="37" t="str">
        <f>_xlfn.CONCAT(SUBSTITUTE(N926, "null", " ")," ",SUBSTITUTE(O926, "null", " ")," ",SUBSTITUTE(P926, "null", " ")," ",SUBSTITUTE(Q926, "null", " ")," ", SUBSTITUTE(R926, "null", " ")," ", SUBSTITUTE(S926, "null", " "))</f>
        <v>Conceitos: Elemento.Espacial IfcSpatialElement  IfcSpatialStructureElement  IfcSpace  IfcSpaceTypeEnum BERTH</v>
      </c>
      <c r="U926" s="37" t="str">
        <f>_xlfn.CONCAT("Consultar  ",V926)</f>
        <v>Consultar  -</v>
      </c>
      <c r="V926" s="64" t="s">
        <v>27</v>
      </c>
      <c r="W926" s="64" t="s">
        <v>27</v>
      </c>
      <c r="X926" s="72" t="str">
        <f>_xlfn.CONCAT("IFC4X3ADD2-key_",A926)</f>
        <v>IFC4X3ADD2-key_918</v>
      </c>
    </row>
    <row r="927" spans="1:24" ht="7.8" customHeight="1" x14ac:dyDescent="0.15">
      <c r="A927" s="68">
        <v>919</v>
      </c>
      <c r="B927" s="69" t="s">
        <v>1429</v>
      </c>
      <c r="C927" s="69" t="s">
        <v>1383</v>
      </c>
      <c r="D927" s="69" t="s">
        <v>1438</v>
      </c>
      <c r="E927" s="70" t="s">
        <v>1439</v>
      </c>
      <c r="F927" s="70" t="s">
        <v>1440</v>
      </c>
      <c r="G927" s="70" t="s">
        <v>1442</v>
      </c>
      <c r="H927" s="42" t="s">
        <v>3</v>
      </c>
      <c r="I927" s="42" t="s">
        <v>3</v>
      </c>
      <c r="J927" s="41" t="s">
        <v>3</v>
      </c>
      <c r="K927" s="41" t="s">
        <v>3</v>
      </c>
      <c r="L927" s="41" t="s">
        <v>3</v>
      </c>
      <c r="M927" s="41" t="str">
        <f t="shared" si="14"/>
        <v>IfcSpaceTypeEnum  some  GFA</v>
      </c>
      <c r="N927" s="37" t="str">
        <f>_xlfn.CONCAT("Conceitos: ", B927)</f>
        <v>Conceitos: Elemento.Espacial</v>
      </c>
      <c r="O927" s="37" t="str">
        <f>_xlfn.CONCAT(C927," ")</f>
        <v xml:space="preserve">IfcSpatialElement </v>
      </c>
      <c r="P927" s="37" t="str">
        <f>_xlfn.CONCAT(D927," ")</f>
        <v xml:space="preserve">IfcSpatialStructureElement </v>
      </c>
      <c r="Q927" s="65" t="str">
        <f>_xlfn.CONCAT(E927," ")</f>
        <v xml:space="preserve">IfcSpace </v>
      </c>
      <c r="R927" s="63" t="str">
        <f>_xlfn.CONCAT(F927, )</f>
        <v>IfcSpaceTypeEnum</v>
      </c>
      <c r="S927" s="63" t="str">
        <f>_xlfn.CONCAT(G927, )</f>
        <v>GFA</v>
      </c>
      <c r="T927" s="37" t="str">
        <f>_xlfn.CONCAT(SUBSTITUTE(N927, "null", " ")," ",SUBSTITUTE(O927, "null", " ")," ",SUBSTITUTE(P927, "null", " ")," ",SUBSTITUTE(Q927, "null", " ")," ", SUBSTITUTE(R927, "null", " ")," ", SUBSTITUTE(S927, "null", " "))</f>
        <v>Conceitos: Elemento.Espacial IfcSpatialElement  IfcSpatialStructureElement  IfcSpace  IfcSpaceTypeEnum GFA</v>
      </c>
      <c r="U927" s="37" t="str">
        <f>_xlfn.CONCAT("Consultar  ",V927)</f>
        <v>Consultar  -</v>
      </c>
      <c r="V927" s="64" t="s">
        <v>27</v>
      </c>
      <c r="W927" s="64" t="s">
        <v>27</v>
      </c>
      <c r="X927" s="72" t="str">
        <f>_xlfn.CONCAT("IFC4X3ADD2-key_",A927)</f>
        <v>IFC4X3ADD2-key_919</v>
      </c>
    </row>
    <row r="928" spans="1:24" ht="7.8" customHeight="1" x14ac:dyDescent="0.15">
      <c r="A928" s="68">
        <v>920</v>
      </c>
      <c r="B928" s="69" t="s">
        <v>1429</v>
      </c>
      <c r="C928" s="69" t="s">
        <v>1383</v>
      </c>
      <c r="D928" s="69" t="s">
        <v>1438</v>
      </c>
      <c r="E928" s="70" t="s">
        <v>1439</v>
      </c>
      <c r="F928" s="70" t="s">
        <v>1440</v>
      </c>
      <c r="G928" s="70" t="s">
        <v>1443</v>
      </c>
      <c r="H928" s="42" t="s">
        <v>3</v>
      </c>
      <c r="I928" s="42" t="s">
        <v>3</v>
      </c>
      <c r="J928" s="41" t="s">
        <v>3</v>
      </c>
      <c r="K928" s="41" t="s">
        <v>3</v>
      </c>
      <c r="L928" s="41" t="s">
        <v>3</v>
      </c>
      <c r="M928" s="41" t="str">
        <f t="shared" si="14"/>
        <v>IfcSpaceTypeEnum  some  PARKING</v>
      </c>
      <c r="N928" s="37" t="str">
        <f>_xlfn.CONCAT("Conceitos: ", B928)</f>
        <v>Conceitos: Elemento.Espacial</v>
      </c>
      <c r="O928" s="37" t="str">
        <f>_xlfn.CONCAT(C928," ")</f>
        <v xml:space="preserve">IfcSpatialElement </v>
      </c>
      <c r="P928" s="37" t="str">
        <f>_xlfn.CONCAT(D928," ")</f>
        <v xml:space="preserve">IfcSpatialStructureElement </v>
      </c>
      <c r="Q928" s="65" t="str">
        <f>_xlfn.CONCAT(E928," ")</f>
        <v xml:space="preserve">IfcSpace </v>
      </c>
      <c r="R928" s="63" t="str">
        <f>_xlfn.CONCAT(F928, )</f>
        <v>IfcSpaceTypeEnum</v>
      </c>
      <c r="S928" s="63" t="str">
        <f>_xlfn.CONCAT(G928, )</f>
        <v>PARKING</v>
      </c>
      <c r="T928" s="37" t="str">
        <f>_xlfn.CONCAT(SUBSTITUTE(N928, "null", " ")," ",SUBSTITUTE(O928, "null", " ")," ",SUBSTITUTE(P928, "null", " ")," ",SUBSTITUTE(Q928, "null", " ")," ", SUBSTITUTE(R928, "null", " ")," ", SUBSTITUTE(S928, "null", " "))</f>
        <v>Conceitos: Elemento.Espacial IfcSpatialElement  IfcSpatialStructureElement  IfcSpace  IfcSpaceTypeEnum PARKING</v>
      </c>
      <c r="U928" s="37" t="str">
        <f>_xlfn.CONCAT("Consultar  ",V928)</f>
        <v>Consultar  -</v>
      </c>
      <c r="V928" s="64" t="s">
        <v>27</v>
      </c>
      <c r="W928" s="64" t="s">
        <v>27</v>
      </c>
      <c r="X928" s="72" t="str">
        <f>_xlfn.CONCAT("IFC4X3ADD2-key_",A928)</f>
        <v>IFC4X3ADD2-key_920</v>
      </c>
    </row>
    <row r="929" spans="1:24" ht="7.8" customHeight="1" x14ac:dyDescent="0.15">
      <c r="A929" s="68">
        <v>921</v>
      </c>
      <c r="B929" s="69" t="s">
        <v>1429</v>
      </c>
      <c r="C929" s="69" t="s">
        <v>1383</v>
      </c>
      <c r="D929" s="69" t="s">
        <v>1438</v>
      </c>
      <c r="E929" s="70" t="s">
        <v>1439</v>
      </c>
      <c r="F929" s="70" t="s">
        <v>1440</v>
      </c>
      <c r="G929" s="70" t="s">
        <v>1444</v>
      </c>
      <c r="H929" s="42" t="s">
        <v>3</v>
      </c>
      <c r="I929" s="42" t="s">
        <v>3</v>
      </c>
      <c r="J929" s="41" t="s">
        <v>3</v>
      </c>
      <c r="K929" s="41" t="s">
        <v>3</v>
      </c>
      <c r="L929" s="41" t="s">
        <v>3</v>
      </c>
      <c r="M929" s="41" t="str">
        <f t="shared" si="14"/>
        <v>IfcSpaceTypeEnum  some  SPACE</v>
      </c>
      <c r="N929" s="37" t="str">
        <f>_xlfn.CONCAT("Conceitos: ", B929)</f>
        <v>Conceitos: Elemento.Espacial</v>
      </c>
      <c r="O929" s="37" t="str">
        <f>_xlfn.CONCAT(C929," ")</f>
        <v xml:space="preserve">IfcSpatialElement </v>
      </c>
      <c r="P929" s="37" t="str">
        <f>_xlfn.CONCAT(D929," ")</f>
        <v xml:space="preserve">IfcSpatialStructureElement </v>
      </c>
      <c r="Q929" s="65" t="str">
        <f>_xlfn.CONCAT(E929," ")</f>
        <v xml:space="preserve">IfcSpace </v>
      </c>
      <c r="R929" s="63" t="str">
        <f>_xlfn.CONCAT(F929, )</f>
        <v>IfcSpaceTypeEnum</v>
      </c>
      <c r="S929" s="63" t="str">
        <f>_xlfn.CONCAT(G929, )</f>
        <v>SPACE</v>
      </c>
      <c r="T929" s="37" t="str">
        <f>_xlfn.CONCAT(SUBSTITUTE(N929, "null", " ")," ",SUBSTITUTE(O929, "null", " ")," ",SUBSTITUTE(P929, "null", " ")," ",SUBSTITUTE(Q929, "null", " ")," ", SUBSTITUTE(R929, "null", " ")," ", SUBSTITUTE(S929, "null", " "))</f>
        <v>Conceitos: Elemento.Espacial IfcSpatialElement  IfcSpatialStructureElement  IfcSpace  IfcSpaceTypeEnum SPACE</v>
      </c>
      <c r="U929" s="37" t="str">
        <f>_xlfn.CONCAT("Consultar  ",V929)</f>
        <v>Consultar  -</v>
      </c>
      <c r="V929" s="64" t="s">
        <v>27</v>
      </c>
      <c r="W929" s="64" t="s">
        <v>27</v>
      </c>
      <c r="X929" s="72" t="str">
        <f>_xlfn.CONCAT("IFC4X3ADD2-key_",A929)</f>
        <v>IFC4X3ADD2-key_921</v>
      </c>
    </row>
    <row r="930" spans="1:24" ht="7.8" customHeight="1" x14ac:dyDescent="0.15">
      <c r="A930" s="68">
        <v>930</v>
      </c>
      <c r="B930" s="69" t="s">
        <v>1455</v>
      </c>
      <c r="C930" s="69" t="s">
        <v>1438</v>
      </c>
      <c r="D930" s="69" t="s">
        <v>1456</v>
      </c>
      <c r="E930" s="70" t="s">
        <v>1457</v>
      </c>
      <c r="F930" s="70" t="s">
        <v>1458</v>
      </c>
      <c r="G930" s="70" t="s">
        <v>1459</v>
      </c>
      <c r="H930" s="42" t="s">
        <v>3</v>
      </c>
      <c r="I930" s="42" t="s">
        <v>3</v>
      </c>
      <c r="J930" s="41" t="s">
        <v>3</v>
      </c>
      <c r="K930" s="41" t="s">
        <v>3</v>
      </c>
      <c r="L930" s="41" t="s">
        <v>3</v>
      </c>
      <c r="M930" s="41" t="str">
        <f t="shared" si="14"/>
        <v>IfcFacilityPartCommonTypeEnum  some  ABOVEGROUND</v>
      </c>
      <c r="N930" s="37" t="str">
        <f>_xlfn.CONCAT("Conceitos: ", B930)</f>
        <v>Conceitos: Infraestrutura</v>
      </c>
      <c r="O930" s="37" t="str">
        <f>_xlfn.CONCAT(C930," ")</f>
        <v xml:space="preserve">IfcSpatialStructureElement </v>
      </c>
      <c r="P930" s="37" t="str">
        <f>_xlfn.CONCAT(D930," ")</f>
        <v xml:space="preserve">IfcFacilityPart </v>
      </c>
      <c r="Q930" s="65" t="str">
        <f>_xlfn.CONCAT(E930," ")</f>
        <v xml:space="preserve">IfcFacilityPartCommon </v>
      </c>
      <c r="R930" s="63" t="str">
        <f>_xlfn.CONCAT(F930, )</f>
        <v>IfcFacilityPartCommonTypeEnum</v>
      </c>
      <c r="S930" s="63" t="str">
        <f>_xlfn.CONCAT(G930, )</f>
        <v>ABOVEGROUND</v>
      </c>
      <c r="T930" s="37" t="str">
        <f>_xlfn.CONCAT(SUBSTITUTE(N930, "null", " ")," ",SUBSTITUTE(O930, "null", " ")," ",SUBSTITUTE(P930, "null", " ")," ",SUBSTITUTE(Q930, "null", " ")," ", SUBSTITUTE(R930, "null", " ")," ", SUBSTITUTE(S930, "null", " "))</f>
        <v>Conceitos: Infraestrutura IfcSpatialStructureElement  IfcFacilityPart  IfcFacilityPartCommon  IfcFacilityPartCommonTypeEnum ABOVEGROUND</v>
      </c>
      <c r="U930" s="37" t="str">
        <f>_xlfn.CONCAT("Consultar  ",V930)</f>
        <v>Consultar  -</v>
      </c>
      <c r="V930" s="64" t="s">
        <v>27</v>
      </c>
      <c r="W930" s="64" t="s">
        <v>27</v>
      </c>
      <c r="X930" s="72" t="str">
        <f>_xlfn.CONCAT("IFC4X3ADD2-key_",A930)</f>
        <v>IFC4X3ADD2-key_930</v>
      </c>
    </row>
    <row r="931" spans="1:24" ht="7.8" customHeight="1" x14ac:dyDescent="0.15">
      <c r="A931" s="68">
        <v>931</v>
      </c>
      <c r="B931" s="69" t="s">
        <v>1455</v>
      </c>
      <c r="C931" s="69" t="s">
        <v>1438</v>
      </c>
      <c r="D931" s="69" t="s">
        <v>1456</v>
      </c>
      <c r="E931" s="70" t="s">
        <v>1457</v>
      </c>
      <c r="F931" s="70" t="s">
        <v>1458</v>
      </c>
      <c r="G931" s="70" t="s">
        <v>1460</v>
      </c>
      <c r="H931" s="42" t="s">
        <v>3</v>
      </c>
      <c r="I931" s="42" t="s">
        <v>3</v>
      </c>
      <c r="J931" s="41" t="s">
        <v>3</v>
      </c>
      <c r="K931" s="41" t="s">
        <v>3</v>
      </c>
      <c r="L931" s="41" t="s">
        <v>3</v>
      </c>
      <c r="M931" s="41" t="str">
        <f t="shared" si="14"/>
        <v>IfcFacilityPartCommonTypeEnum  some  BELOWGROUND</v>
      </c>
      <c r="N931" s="37" t="str">
        <f>_xlfn.CONCAT("Conceitos: ", B931)</f>
        <v>Conceitos: Infraestrutura</v>
      </c>
      <c r="O931" s="37" t="str">
        <f>_xlfn.CONCAT(C931," ")</f>
        <v xml:space="preserve">IfcSpatialStructureElement </v>
      </c>
      <c r="P931" s="37" t="str">
        <f>_xlfn.CONCAT(D931," ")</f>
        <v xml:space="preserve">IfcFacilityPart </v>
      </c>
      <c r="Q931" s="65" t="str">
        <f>_xlfn.CONCAT(E931," ")</f>
        <v xml:space="preserve">IfcFacilityPartCommon </v>
      </c>
      <c r="R931" s="63" t="str">
        <f>_xlfn.CONCAT(F931, )</f>
        <v>IfcFacilityPartCommonTypeEnum</v>
      </c>
      <c r="S931" s="63" t="str">
        <f>_xlfn.CONCAT(G931, )</f>
        <v>BELOWGROUND</v>
      </c>
      <c r="T931" s="37" t="str">
        <f>_xlfn.CONCAT(SUBSTITUTE(N931, "null", " ")," ",SUBSTITUTE(O931, "null", " ")," ",SUBSTITUTE(P931, "null", " ")," ",SUBSTITUTE(Q931, "null", " ")," ", SUBSTITUTE(R931, "null", " ")," ", SUBSTITUTE(S931, "null", " "))</f>
        <v>Conceitos: Infraestrutura IfcSpatialStructureElement  IfcFacilityPart  IfcFacilityPartCommon  IfcFacilityPartCommonTypeEnum BELOWGROUND</v>
      </c>
      <c r="U931" s="37" t="str">
        <f>_xlfn.CONCAT("Consultar  ",V931)</f>
        <v>Consultar  -</v>
      </c>
      <c r="V931" s="64" t="s">
        <v>27</v>
      </c>
      <c r="W931" s="64" t="s">
        <v>27</v>
      </c>
      <c r="X931" s="72" t="str">
        <f>_xlfn.CONCAT("IFC4X3ADD2-key_",A931)</f>
        <v>IFC4X3ADD2-key_931</v>
      </c>
    </row>
    <row r="932" spans="1:24" ht="7.8" customHeight="1" x14ac:dyDescent="0.15">
      <c r="A932" s="68">
        <v>932</v>
      </c>
      <c r="B932" s="69" t="s">
        <v>1455</v>
      </c>
      <c r="C932" s="69" t="s">
        <v>1438</v>
      </c>
      <c r="D932" s="69" t="s">
        <v>1456</v>
      </c>
      <c r="E932" s="70" t="s">
        <v>1457</v>
      </c>
      <c r="F932" s="70" t="s">
        <v>1458</v>
      </c>
      <c r="G932" s="70" t="s">
        <v>1461</v>
      </c>
      <c r="H932" s="42" t="s">
        <v>3</v>
      </c>
      <c r="I932" s="42" t="s">
        <v>3</v>
      </c>
      <c r="J932" s="41" t="s">
        <v>3</v>
      </c>
      <c r="K932" s="41" t="s">
        <v>3</v>
      </c>
      <c r="L932" s="41" t="s">
        <v>3</v>
      </c>
      <c r="M932" s="41" t="str">
        <f t="shared" si="14"/>
        <v>IfcFacilityPartCommonTypeEnum  some  LEVELCROSSING</v>
      </c>
      <c r="N932" s="37" t="str">
        <f>_xlfn.CONCAT("Conceitos: ", B932)</f>
        <v>Conceitos: Infraestrutura</v>
      </c>
      <c r="O932" s="37" t="str">
        <f>_xlfn.CONCAT(C932," ")</f>
        <v xml:space="preserve">IfcSpatialStructureElement </v>
      </c>
      <c r="P932" s="37" t="str">
        <f>_xlfn.CONCAT(D932," ")</f>
        <v xml:space="preserve">IfcFacilityPart </v>
      </c>
      <c r="Q932" s="65" t="str">
        <f>_xlfn.CONCAT(E932," ")</f>
        <v xml:space="preserve">IfcFacilityPartCommon </v>
      </c>
      <c r="R932" s="63" t="str">
        <f>_xlfn.CONCAT(F932, )</f>
        <v>IfcFacilityPartCommonTypeEnum</v>
      </c>
      <c r="S932" s="63" t="str">
        <f>_xlfn.CONCAT(G932, )</f>
        <v>LEVELCROSSING</v>
      </c>
      <c r="T932" s="37" t="str">
        <f>_xlfn.CONCAT(SUBSTITUTE(N932, "null", " ")," ",SUBSTITUTE(O932, "null", " ")," ",SUBSTITUTE(P932, "null", " ")," ",SUBSTITUTE(Q932, "null", " ")," ", SUBSTITUTE(R932, "null", " ")," ", SUBSTITUTE(S932, "null", " "))</f>
        <v>Conceitos: Infraestrutura IfcSpatialStructureElement  IfcFacilityPart  IfcFacilityPartCommon  IfcFacilityPartCommonTypeEnum LEVELCROSSING</v>
      </c>
      <c r="U932" s="37" t="str">
        <f>_xlfn.CONCAT("Consultar  ",V932)</f>
        <v>Consultar  -</v>
      </c>
      <c r="V932" s="64" t="s">
        <v>27</v>
      </c>
      <c r="W932" s="64" t="s">
        <v>27</v>
      </c>
      <c r="X932" s="72" t="str">
        <f>_xlfn.CONCAT("IFC4X3ADD2-key_",A932)</f>
        <v>IFC4X3ADD2-key_932</v>
      </c>
    </row>
    <row r="933" spans="1:24" ht="7.8" customHeight="1" x14ac:dyDescent="0.15">
      <c r="A933" s="68">
        <v>933</v>
      </c>
      <c r="B933" s="69" t="s">
        <v>1455</v>
      </c>
      <c r="C933" s="69" t="s">
        <v>1438</v>
      </c>
      <c r="D933" s="69" t="s">
        <v>1456</v>
      </c>
      <c r="E933" s="70" t="s">
        <v>1457</v>
      </c>
      <c r="F933" s="70" t="s">
        <v>1458</v>
      </c>
      <c r="G933" s="70" t="s">
        <v>1462</v>
      </c>
      <c r="H933" s="42" t="s">
        <v>3</v>
      </c>
      <c r="I933" s="42" t="s">
        <v>3</v>
      </c>
      <c r="J933" s="41" t="s">
        <v>3</v>
      </c>
      <c r="K933" s="41" t="s">
        <v>3</v>
      </c>
      <c r="L933" s="41" t="s">
        <v>3</v>
      </c>
      <c r="M933" s="41" t="str">
        <f t="shared" si="14"/>
        <v>IfcFacilityPartCommonTypeEnum  some  SEGMENT</v>
      </c>
      <c r="N933" s="37" t="str">
        <f>_xlfn.CONCAT("Conceitos: ", B933)</f>
        <v>Conceitos: Infraestrutura</v>
      </c>
      <c r="O933" s="37" t="str">
        <f>_xlfn.CONCAT(C933," ")</f>
        <v xml:space="preserve">IfcSpatialStructureElement </v>
      </c>
      <c r="P933" s="37" t="str">
        <f>_xlfn.CONCAT(D933," ")</f>
        <v xml:space="preserve">IfcFacilityPart </v>
      </c>
      <c r="Q933" s="65" t="str">
        <f>_xlfn.CONCAT(E933," ")</f>
        <v xml:space="preserve">IfcFacilityPartCommon </v>
      </c>
      <c r="R933" s="63" t="str">
        <f>_xlfn.CONCAT(F933, )</f>
        <v>IfcFacilityPartCommonTypeEnum</v>
      </c>
      <c r="S933" s="63" t="str">
        <f>_xlfn.CONCAT(G933, )</f>
        <v>SEGMENT</v>
      </c>
      <c r="T933" s="37" t="str">
        <f>_xlfn.CONCAT(SUBSTITUTE(N933, "null", " ")," ",SUBSTITUTE(O933, "null", " ")," ",SUBSTITUTE(P933, "null", " ")," ",SUBSTITUTE(Q933, "null", " ")," ", SUBSTITUTE(R933, "null", " ")," ", SUBSTITUTE(S933, "null", " "))</f>
        <v>Conceitos: Infraestrutura IfcSpatialStructureElement  IfcFacilityPart  IfcFacilityPartCommon  IfcFacilityPartCommonTypeEnum SEGMENT</v>
      </c>
      <c r="U933" s="37" t="str">
        <f>_xlfn.CONCAT("Consultar  ",V933)</f>
        <v>Consultar  -</v>
      </c>
      <c r="V933" s="64" t="s">
        <v>27</v>
      </c>
      <c r="W933" s="64" t="s">
        <v>27</v>
      </c>
      <c r="X933" s="72" t="str">
        <f>_xlfn.CONCAT("IFC4X3ADD2-key_",A933)</f>
        <v>IFC4X3ADD2-key_933</v>
      </c>
    </row>
    <row r="934" spans="1:24" ht="7.8" customHeight="1" x14ac:dyDescent="0.15">
      <c r="A934" s="68">
        <v>934</v>
      </c>
      <c r="B934" s="69" t="s">
        <v>1455</v>
      </c>
      <c r="C934" s="69" t="s">
        <v>1438</v>
      </c>
      <c r="D934" s="69" t="s">
        <v>1456</v>
      </c>
      <c r="E934" s="70" t="s">
        <v>1457</v>
      </c>
      <c r="F934" s="70" t="s">
        <v>1458</v>
      </c>
      <c r="G934" s="70" t="s">
        <v>1463</v>
      </c>
      <c r="H934" s="42" t="s">
        <v>3</v>
      </c>
      <c r="I934" s="42" t="s">
        <v>3</v>
      </c>
      <c r="J934" s="41" t="s">
        <v>3</v>
      </c>
      <c r="K934" s="41" t="s">
        <v>3</v>
      </c>
      <c r="L934" s="41" t="s">
        <v>3</v>
      </c>
      <c r="M934" s="41" t="str">
        <f t="shared" si="14"/>
        <v>IfcFacilityPartCommonTypeEnum  some  TERMINAL</v>
      </c>
      <c r="N934" s="37" t="str">
        <f>_xlfn.CONCAT("Conceitos: ", B934)</f>
        <v>Conceitos: Infraestrutura</v>
      </c>
      <c r="O934" s="37" t="str">
        <f>_xlfn.CONCAT(C934," ")</f>
        <v xml:space="preserve">IfcSpatialStructureElement </v>
      </c>
      <c r="P934" s="37" t="str">
        <f>_xlfn.CONCAT(D934," ")</f>
        <v xml:space="preserve">IfcFacilityPart </v>
      </c>
      <c r="Q934" s="65" t="str">
        <f>_xlfn.CONCAT(E934," ")</f>
        <v xml:space="preserve">IfcFacilityPartCommon </v>
      </c>
      <c r="R934" s="63" t="str">
        <f>_xlfn.CONCAT(F934, )</f>
        <v>IfcFacilityPartCommonTypeEnum</v>
      </c>
      <c r="S934" s="63" t="str">
        <f>_xlfn.CONCAT(G934, )</f>
        <v>TERMINAL</v>
      </c>
      <c r="T934" s="37" t="str">
        <f>_xlfn.CONCAT(SUBSTITUTE(N934, "null", " ")," ",SUBSTITUTE(O934, "null", " ")," ",SUBSTITUTE(P934, "null", " ")," ",SUBSTITUTE(Q934, "null", " ")," ", SUBSTITUTE(R934, "null", " ")," ", SUBSTITUTE(S934, "null", " "))</f>
        <v>Conceitos: Infraestrutura IfcSpatialStructureElement  IfcFacilityPart  IfcFacilityPartCommon  IfcFacilityPartCommonTypeEnum TERMINAL</v>
      </c>
      <c r="U934" s="37" t="str">
        <f>_xlfn.CONCAT("Consultar  ",V934)</f>
        <v>Consultar  -</v>
      </c>
      <c r="V934" s="64" t="s">
        <v>27</v>
      </c>
      <c r="W934" s="64" t="s">
        <v>27</v>
      </c>
      <c r="X934" s="72" t="str">
        <f>_xlfn.CONCAT("IFC4X3ADD2-key_",A934)</f>
        <v>IFC4X3ADD2-key_934</v>
      </c>
    </row>
    <row r="935" spans="1:24" ht="7.8" customHeight="1" x14ac:dyDescent="0.15">
      <c r="A935" s="68">
        <v>935</v>
      </c>
      <c r="B935" s="69" t="s">
        <v>1464</v>
      </c>
      <c r="C935" s="69" t="s">
        <v>1438</v>
      </c>
      <c r="D935" s="69" t="s">
        <v>1465</v>
      </c>
      <c r="E935" s="70" t="s">
        <v>1466</v>
      </c>
      <c r="F935" s="70" t="s">
        <v>1467</v>
      </c>
      <c r="G935" s="70" t="s">
        <v>1468</v>
      </c>
      <c r="H935" s="42" t="s">
        <v>3</v>
      </c>
      <c r="I935" s="42" t="s">
        <v>3</v>
      </c>
      <c r="J935" s="41" t="s">
        <v>3</v>
      </c>
      <c r="K935" s="41" t="s">
        <v>3</v>
      </c>
      <c r="L935" s="41" t="s">
        <v>3</v>
      </c>
      <c r="M935" s="41" t="str">
        <f t="shared" si="14"/>
        <v>IfcMarineFacilityTypeEnum  some  BARRIERBEACH</v>
      </c>
      <c r="N935" s="37" t="str">
        <f>_xlfn.CONCAT("Conceitos: ", B935)</f>
        <v>Conceitos: Infraestrutura.Marítima</v>
      </c>
      <c r="O935" s="37" t="str">
        <f>_xlfn.CONCAT(C935," ")</f>
        <v xml:space="preserve">IfcSpatialStructureElement </v>
      </c>
      <c r="P935" s="37" t="str">
        <f>_xlfn.CONCAT(D935," ")</f>
        <v xml:space="preserve">IfcFacility </v>
      </c>
      <c r="Q935" s="65" t="str">
        <f>_xlfn.CONCAT(E935," ")</f>
        <v xml:space="preserve">IfcMarineFacility </v>
      </c>
      <c r="R935" s="63" t="str">
        <f>_xlfn.CONCAT(F935, )</f>
        <v>IfcMarineFacilityTypeEnum</v>
      </c>
      <c r="S935" s="63" t="str">
        <f>_xlfn.CONCAT(G935, )</f>
        <v>BARRIERBEACH</v>
      </c>
      <c r="T935" s="37" t="str">
        <f>_xlfn.CONCAT(SUBSTITUTE(N935, "null", " ")," ",SUBSTITUTE(O935, "null", " ")," ",SUBSTITUTE(P935, "null", " ")," ",SUBSTITUTE(Q935, "null", " ")," ", SUBSTITUTE(R935, "null", " ")," ", SUBSTITUTE(S935, "null", " "))</f>
        <v>Conceitos: Infraestrutura.Marítima IfcSpatialStructureElement  IfcFacility  IfcMarineFacility  IfcMarineFacilityTypeEnum BARRIERBEACH</v>
      </c>
      <c r="U935" s="37" t="str">
        <f>_xlfn.CONCAT("Consultar  ",V935)</f>
        <v>Consultar  -</v>
      </c>
      <c r="V935" s="64" t="s">
        <v>27</v>
      </c>
      <c r="W935" s="64" t="s">
        <v>27</v>
      </c>
      <c r="X935" s="72" t="str">
        <f>_xlfn.CONCAT("IFC4X3ADD2-key_",A935)</f>
        <v>IFC4X3ADD2-key_935</v>
      </c>
    </row>
    <row r="936" spans="1:24" ht="7.8" customHeight="1" x14ac:dyDescent="0.15">
      <c r="A936" s="68">
        <v>936</v>
      </c>
      <c r="B936" s="69" t="s">
        <v>1464</v>
      </c>
      <c r="C936" s="69" t="s">
        <v>1438</v>
      </c>
      <c r="D936" s="69" t="s">
        <v>1465</v>
      </c>
      <c r="E936" s="70" t="s">
        <v>1466</v>
      </c>
      <c r="F936" s="70" t="s">
        <v>1467</v>
      </c>
      <c r="G936" s="70" t="s">
        <v>1469</v>
      </c>
      <c r="H936" s="42" t="s">
        <v>3</v>
      </c>
      <c r="I936" s="42" t="s">
        <v>3</v>
      </c>
      <c r="J936" s="41" t="s">
        <v>3</v>
      </c>
      <c r="K936" s="41" t="s">
        <v>3</v>
      </c>
      <c r="L936" s="41" t="s">
        <v>3</v>
      </c>
      <c r="M936" s="41" t="str">
        <f t="shared" si="14"/>
        <v>IfcMarineFacilityTypeEnum  some  BREAKWATER</v>
      </c>
      <c r="N936" s="37" t="str">
        <f>_xlfn.CONCAT("Conceitos: ", B936)</f>
        <v>Conceitos: Infraestrutura.Marítima</v>
      </c>
      <c r="O936" s="37" t="str">
        <f>_xlfn.CONCAT(C936," ")</f>
        <v xml:space="preserve">IfcSpatialStructureElement </v>
      </c>
      <c r="P936" s="37" t="str">
        <f>_xlfn.CONCAT(D936," ")</f>
        <v xml:space="preserve">IfcFacility </v>
      </c>
      <c r="Q936" s="65" t="str">
        <f>_xlfn.CONCAT(E936," ")</f>
        <v xml:space="preserve">IfcMarineFacility </v>
      </c>
      <c r="R936" s="63" t="str">
        <f>_xlfn.CONCAT(F936, )</f>
        <v>IfcMarineFacilityTypeEnum</v>
      </c>
      <c r="S936" s="63" t="str">
        <f>_xlfn.CONCAT(G936, )</f>
        <v>BREAKWATER</v>
      </c>
      <c r="T936" s="37" t="str">
        <f>_xlfn.CONCAT(SUBSTITUTE(N936, "null", " ")," ",SUBSTITUTE(O936, "null", " ")," ",SUBSTITUTE(P936, "null", " ")," ",SUBSTITUTE(Q936, "null", " ")," ", SUBSTITUTE(R936, "null", " ")," ", SUBSTITUTE(S936, "null", " "))</f>
        <v>Conceitos: Infraestrutura.Marítima IfcSpatialStructureElement  IfcFacility  IfcMarineFacility  IfcMarineFacilityTypeEnum BREAKWATER</v>
      </c>
      <c r="U936" s="37" t="str">
        <f>_xlfn.CONCAT("Consultar  ",V936)</f>
        <v>Consultar  -</v>
      </c>
      <c r="V936" s="64" t="s">
        <v>27</v>
      </c>
      <c r="W936" s="64" t="s">
        <v>27</v>
      </c>
      <c r="X936" s="72" t="str">
        <f>_xlfn.CONCAT("IFC4X3ADD2-key_",A936)</f>
        <v>IFC4X3ADD2-key_936</v>
      </c>
    </row>
    <row r="937" spans="1:24" ht="7.8" customHeight="1" x14ac:dyDescent="0.15">
      <c r="A937" s="68">
        <v>937</v>
      </c>
      <c r="B937" s="69" t="s">
        <v>1464</v>
      </c>
      <c r="C937" s="69" t="s">
        <v>1438</v>
      </c>
      <c r="D937" s="69" t="s">
        <v>1465</v>
      </c>
      <c r="E937" s="70" t="s">
        <v>1466</v>
      </c>
      <c r="F937" s="70" t="s">
        <v>1467</v>
      </c>
      <c r="G937" s="70" t="s">
        <v>1470</v>
      </c>
      <c r="H937" s="42" t="s">
        <v>3</v>
      </c>
      <c r="I937" s="42" t="s">
        <v>3</v>
      </c>
      <c r="J937" s="41" t="s">
        <v>3</v>
      </c>
      <c r="K937" s="41" t="s">
        <v>3</v>
      </c>
      <c r="L937" s="41" t="s">
        <v>3</v>
      </c>
      <c r="M937" s="41" t="str">
        <f t="shared" si="14"/>
        <v>IfcMarineFacilityTypeEnum  some  CANAL</v>
      </c>
      <c r="N937" s="37" t="str">
        <f>_xlfn.CONCAT("Conceitos: ", B937)</f>
        <v>Conceitos: Infraestrutura.Marítima</v>
      </c>
      <c r="O937" s="37" t="str">
        <f>_xlfn.CONCAT(C937," ")</f>
        <v xml:space="preserve">IfcSpatialStructureElement </v>
      </c>
      <c r="P937" s="37" t="str">
        <f>_xlfn.CONCAT(D937," ")</f>
        <v xml:space="preserve">IfcFacility </v>
      </c>
      <c r="Q937" s="65" t="str">
        <f>_xlfn.CONCAT(E937," ")</f>
        <v xml:space="preserve">IfcMarineFacility </v>
      </c>
      <c r="R937" s="63" t="str">
        <f>_xlfn.CONCAT(F937, )</f>
        <v>IfcMarineFacilityTypeEnum</v>
      </c>
      <c r="S937" s="63" t="str">
        <f>_xlfn.CONCAT(G937, )</f>
        <v>CANAL</v>
      </c>
      <c r="T937" s="37" t="str">
        <f>_xlfn.CONCAT(SUBSTITUTE(N937, "null", " ")," ",SUBSTITUTE(O937, "null", " ")," ",SUBSTITUTE(P937, "null", " ")," ",SUBSTITUTE(Q937, "null", " ")," ", SUBSTITUTE(R937, "null", " ")," ", SUBSTITUTE(S937, "null", " "))</f>
        <v>Conceitos: Infraestrutura.Marítima IfcSpatialStructureElement  IfcFacility  IfcMarineFacility  IfcMarineFacilityTypeEnum CANAL</v>
      </c>
      <c r="U937" s="37" t="str">
        <f>_xlfn.CONCAT("Consultar  ",V937)</f>
        <v>Consultar  -</v>
      </c>
      <c r="V937" s="64" t="s">
        <v>27</v>
      </c>
      <c r="W937" s="64" t="s">
        <v>27</v>
      </c>
      <c r="X937" s="72" t="str">
        <f>_xlfn.CONCAT("IFC4X3ADD2-key_",A937)</f>
        <v>IFC4X3ADD2-key_937</v>
      </c>
    </row>
    <row r="938" spans="1:24" ht="7.8" customHeight="1" x14ac:dyDescent="0.15">
      <c r="A938" s="68">
        <v>938</v>
      </c>
      <c r="B938" s="69" t="s">
        <v>1464</v>
      </c>
      <c r="C938" s="69" t="s">
        <v>1438</v>
      </c>
      <c r="D938" s="69" t="s">
        <v>1465</v>
      </c>
      <c r="E938" s="70" t="s">
        <v>1466</v>
      </c>
      <c r="F938" s="70" t="s">
        <v>1467</v>
      </c>
      <c r="G938" s="70" t="s">
        <v>1471</v>
      </c>
      <c r="H938" s="42" t="s">
        <v>3</v>
      </c>
      <c r="I938" s="42" t="s">
        <v>3</v>
      </c>
      <c r="J938" s="41" t="s">
        <v>3</v>
      </c>
      <c r="K938" s="41" t="s">
        <v>3</v>
      </c>
      <c r="L938" s="41" t="s">
        <v>3</v>
      </c>
      <c r="M938" s="41" t="str">
        <f t="shared" si="14"/>
        <v>IfcMarineFacilityTypeEnum  some  DRYDOCK</v>
      </c>
      <c r="N938" s="37" t="str">
        <f>_xlfn.CONCAT("Conceitos: ", B938)</f>
        <v>Conceitos: Infraestrutura.Marítima</v>
      </c>
      <c r="O938" s="37" t="str">
        <f>_xlfn.CONCAT(C938," ")</f>
        <v xml:space="preserve">IfcSpatialStructureElement </v>
      </c>
      <c r="P938" s="37" t="str">
        <f>_xlfn.CONCAT(D938," ")</f>
        <v xml:space="preserve">IfcFacility </v>
      </c>
      <c r="Q938" s="65" t="str">
        <f>_xlfn.CONCAT(E938," ")</f>
        <v xml:space="preserve">IfcMarineFacility </v>
      </c>
      <c r="R938" s="63" t="str">
        <f>_xlfn.CONCAT(F938, )</f>
        <v>IfcMarineFacilityTypeEnum</v>
      </c>
      <c r="S938" s="63" t="str">
        <f>_xlfn.CONCAT(G938, )</f>
        <v>DRYDOCK</v>
      </c>
      <c r="T938" s="37" t="str">
        <f>_xlfn.CONCAT(SUBSTITUTE(N938, "null", " ")," ",SUBSTITUTE(O938, "null", " ")," ",SUBSTITUTE(P938, "null", " ")," ",SUBSTITUTE(Q938, "null", " ")," ", SUBSTITUTE(R938, "null", " ")," ", SUBSTITUTE(S938, "null", " "))</f>
        <v>Conceitos: Infraestrutura.Marítima IfcSpatialStructureElement  IfcFacility  IfcMarineFacility  IfcMarineFacilityTypeEnum DRYDOCK</v>
      </c>
      <c r="U938" s="37" t="str">
        <f>_xlfn.CONCAT("Consultar  ",V938)</f>
        <v>Consultar  -</v>
      </c>
      <c r="V938" s="64" t="s">
        <v>27</v>
      </c>
      <c r="W938" s="64" t="s">
        <v>27</v>
      </c>
      <c r="X938" s="72" t="str">
        <f>_xlfn.CONCAT("IFC4X3ADD2-key_",A938)</f>
        <v>IFC4X3ADD2-key_938</v>
      </c>
    </row>
    <row r="939" spans="1:24" ht="7.8" customHeight="1" x14ac:dyDescent="0.15">
      <c r="A939" s="68">
        <v>939</v>
      </c>
      <c r="B939" s="69" t="s">
        <v>1464</v>
      </c>
      <c r="C939" s="69" t="s">
        <v>1438</v>
      </c>
      <c r="D939" s="69" t="s">
        <v>1465</v>
      </c>
      <c r="E939" s="70" t="s">
        <v>1466</v>
      </c>
      <c r="F939" s="70" t="s">
        <v>1467</v>
      </c>
      <c r="G939" s="70" t="s">
        <v>1472</v>
      </c>
      <c r="H939" s="42" t="s">
        <v>3</v>
      </c>
      <c r="I939" s="42" t="s">
        <v>3</v>
      </c>
      <c r="J939" s="41" t="s">
        <v>3</v>
      </c>
      <c r="K939" s="41" t="s">
        <v>3</v>
      </c>
      <c r="L939" s="41" t="s">
        <v>3</v>
      </c>
      <c r="M939" s="41" t="str">
        <f t="shared" si="14"/>
        <v>IfcMarineFacilityTypeEnum  some  FLOATINGDOCK</v>
      </c>
      <c r="N939" s="37" t="str">
        <f>_xlfn.CONCAT("Conceitos: ", B939)</f>
        <v>Conceitos: Infraestrutura.Marítima</v>
      </c>
      <c r="O939" s="37" t="str">
        <f>_xlfn.CONCAT(C939," ")</f>
        <v xml:space="preserve">IfcSpatialStructureElement </v>
      </c>
      <c r="P939" s="37" t="str">
        <f>_xlfn.CONCAT(D939," ")</f>
        <v xml:space="preserve">IfcFacility </v>
      </c>
      <c r="Q939" s="65" t="str">
        <f>_xlfn.CONCAT(E939," ")</f>
        <v xml:space="preserve">IfcMarineFacility </v>
      </c>
      <c r="R939" s="63" t="str">
        <f>_xlfn.CONCAT(F939, )</f>
        <v>IfcMarineFacilityTypeEnum</v>
      </c>
      <c r="S939" s="63" t="str">
        <f>_xlfn.CONCAT(G939, )</f>
        <v>FLOATINGDOCK</v>
      </c>
      <c r="T939" s="37" t="str">
        <f>_xlfn.CONCAT(SUBSTITUTE(N939, "null", " ")," ",SUBSTITUTE(O939, "null", " ")," ",SUBSTITUTE(P939, "null", " ")," ",SUBSTITUTE(Q939, "null", " ")," ", SUBSTITUTE(R939, "null", " ")," ", SUBSTITUTE(S939, "null", " "))</f>
        <v>Conceitos: Infraestrutura.Marítima IfcSpatialStructureElement  IfcFacility  IfcMarineFacility  IfcMarineFacilityTypeEnum FLOATINGDOCK</v>
      </c>
      <c r="U939" s="37" t="str">
        <f>_xlfn.CONCAT("Consultar  ",V939)</f>
        <v>Consultar  -</v>
      </c>
      <c r="V939" s="64" t="s">
        <v>27</v>
      </c>
      <c r="W939" s="64" t="s">
        <v>27</v>
      </c>
      <c r="X939" s="72" t="str">
        <f>_xlfn.CONCAT("IFC4X3ADD2-key_",A939)</f>
        <v>IFC4X3ADD2-key_939</v>
      </c>
    </row>
    <row r="940" spans="1:24" ht="7.8" customHeight="1" x14ac:dyDescent="0.15">
      <c r="A940" s="68">
        <v>940</v>
      </c>
      <c r="B940" s="69" t="s">
        <v>1464</v>
      </c>
      <c r="C940" s="69" t="s">
        <v>1438</v>
      </c>
      <c r="D940" s="69" t="s">
        <v>1465</v>
      </c>
      <c r="E940" s="70" t="s">
        <v>1466</v>
      </c>
      <c r="F940" s="70" t="s">
        <v>1467</v>
      </c>
      <c r="G940" s="70" t="s">
        <v>1473</v>
      </c>
      <c r="H940" s="42" t="s">
        <v>3</v>
      </c>
      <c r="I940" s="42" t="s">
        <v>3</v>
      </c>
      <c r="J940" s="41" t="s">
        <v>3</v>
      </c>
      <c r="K940" s="41" t="s">
        <v>3</v>
      </c>
      <c r="L940" s="41" t="s">
        <v>3</v>
      </c>
      <c r="M940" s="41" t="str">
        <f t="shared" si="14"/>
        <v>IfcMarineFacilityTypeEnum  some  HYDROLIFT</v>
      </c>
      <c r="N940" s="37" t="str">
        <f>_xlfn.CONCAT("Conceitos: ", B940)</f>
        <v>Conceitos: Infraestrutura.Marítima</v>
      </c>
      <c r="O940" s="37" t="str">
        <f>_xlfn.CONCAT(C940," ")</f>
        <v xml:space="preserve">IfcSpatialStructureElement </v>
      </c>
      <c r="P940" s="37" t="str">
        <f>_xlfn.CONCAT(D940," ")</f>
        <v xml:space="preserve">IfcFacility </v>
      </c>
      <c r="Q940" s="65" t="str">
        <f>_xlfn.CONCAT(E940," ")</f>
        <v xml:space="preserve">IfcMarineFacility </v>
      </c>
      <c r="R940" s="63" t="str">
        <f>_xlfn.CONCAT(F940, )</f>
        <v>IfcMarineFacilityTypeEnum</v>
      </c>
      <c r="S940" s="63" t="str">
        <f>_xlfn.CONCAT(G940, )</f>
        <v>HYDROLIFT</v>
      </c>
      <c r="T940" s="37" t="str">
        <f>_xlfn.CONCAT(SUBSTITUTE(N940, "null", " ")," ",SUBSTITUTE(O940, "null", " ")," ",SUBSTITUTE(P940, "null", " ")," ",SUBSTITUTE(Q940, "null", " ")," ", SUBSTITUTE(R940, "null", " ")," ", SUBSTITUTE(S940, "null", " "))</f>
        <v>Conceitos: Infraestrutura.Marítima IfcSpatialStructureElement  IfcFacility  IfcMarineFacility  IfcMarineFacilityTypeEnum HYDROLIFT</v>
      </c>
      <c r="U940" s="37" t="str">
        <f>_xlfn.CONCAT("Consultar  ",V940)</f>
        <v>Consultar  -</v>
      </c>
      <c r="V940" s="64" t="s">
        <v>27</v>
      </c>
      <c r="W940" s="64" t="s">
        <v>27</v>
      </c>
      <c r="X940" s="72" t="str">
        <f>_xlfn.CONCAT("IFC4X3ADD2-key_",A940)</f>
        <v>IFC4X3ADD2-key_940</v>
      </c>
    </row>
    <row r="941" spans="1:24" ht="7.8" customHeight="1" x14ac:dyDescent="0.15">
      <c r="A941" s="68">
        <v>941</v>
      </c>
      <c r="B941" s="69" t="s">
        <v>1464</v>
      </c>
      <c r="C941" s="69" t="s">
        <v>1438</v>
      </c>
      <c r="D941" s="69" t="s">
        <v>1465</v>
      </c>
      <c r="E941" s="70" t="s">
        <v>1466</v>
      </c>
      <c r="F941" s="70" t="s">
        <v>1467</v>
      </c>
      <c r="G941" s="70" t="s">
        <v>1474</v>
      </c>
      <c r="H941" s="42" t="s">
        <v>3</v>
      </c>
      <c r="I941" s="42" t="s">
        <v>3</v>
      </c>
      <c r="J941" s="41" t="s">
        <v>3</v>
      </c>
      <c r="K941" s="41" t="s">
        <v>3</v>
      </c>
      <c r="L941" s="41" t="s">
        <v>3</v>
      </c>
      <c r="M941" s="41" t="str">
        <f t="shared" si="14"/>
        <v>IfcMarineFacilityTypeEnum  some  JETTY</v>
      </c>
      <c r="N941" s="37" t="str">
        <f>_xlfn.CONCAT("Conceitos: ", B941)</f>
        <v>Conceitos: Infraestrutura.Marítima</v>
      </c>
      <c r="O941" s="37" t="str">
        <f>_xlfn.CONCAT(C941," ")</f>
        <v xml:space="preserve">IfcSpatialStructureElement </v>
      </c>
      <c r="P941" s="37" t="str">
        <f>_xlfn.CONCAT(D941," ")</f>
        <v xml:space="preserve">IfcFacility </v>
      </c>
      <c r="Q941" s="65" t="str">
        <f>_xlfn.CONCAT(E941," ")</f>
        <v xml:space="preserve">IfcMarineFacility </v>
      </c>
      <c r="R941" s="63" t="str">
        <f>_xlfn.CONCAT(F941, )</f>
        <v>IfcMarineFacilityTypeEnum</v>
      </c>
      <c r="S941" s="63" t="str">
        <f>_xlfn.CONCAT(G941, )</f>
        <v>JETTY</v>
      </c>
      <c r="T941" s="37" t="str">
        <f>_xlfn.CONCAT(SUBSTITUTE(N941, "null", " ")," ",SUBSTITUTE(O941, "null", " ")," ",SUBSTITUTE(P941, "null", " ")," ",SUBSTITUTE(Q941, "null", " ")," ", SUBSTITUTE(R941, "null", " ")," ", SUBSTITUTE(S941, "null", " "))</f>
        <v>Conceitos: Infraestrutura.Marítima IfcSpatialStructureElement  IfcFacility  IfcMarineFacility  IfcMarineFacilityTypeEnum JETTY</v>
      </c>
      <c r="U941" s="37" t="str">
        <f>_xlfn.CONCAT("Consultar  ",V941)</f>
        <v>Consultar  -</v>
      </c>
      <c r="V941" s="64" t="s">
        <v>27</v>
      </c>
      <c r="W941" s="64" t="s">
        <v>27</v>
      </c>
      <c r="X941" s="72" t="str">
        <f>_xlfn.CONCAT("IFC4X3ADD2-key_",A941)</f>
        <v>IFC4X3ADD2-key_941</v>
      </c>
    </row>
    <row r="942" spans="1:24" ht="7.8" customHeight="1" x14ac:dyDescent="0.15">
      <c r="A942" s="68">
        <v>942</v>
      </c>
      <c r="B942" s="69" t="s">
        <v>1464</v>
      </c>
      <c r="C942" s="69" t="s">
        <v>1438</v>
      </c>
      <c r="D942" s="69" t="s">
        <v>1465</v>
      </c>
      <c r="E942" s="70" t="s">
        <v>1466</v>
      </c>
      <c r="F942" s="70" t="s">
        <v>1467</v>
      </c>
      <c r="G942" s="70" t="s">
        <v>1475</v>
      </c>
      <c r="H942" s="42" t="s">
        <v>3</v>
      </c>
      <c r="I942" s="42" t="s">
        <v>3</v>
      </c>
      <c r="J942" s="41" t="s">
        <v>3</v>
      </c>
      <c r="K942" s="41" t="s">
        <v>3</v>
      </c>
      <c r="L942" s="41" t="s">
        <v>3</v>
      </c>
      <c r="M942" s="41" t="str">
        <f t="shared" si="14"/>
        <v>IfcMarineFacilityTypeEnum  some  LAUNCHRECOVERY</v>
      </c>
      <c r="N942" s="37" t="str">
        <f>_xlfn.CONCAT("Conceitos: ", B942)</f>
        <v>Conceitos: Infraestrutura.Marítima</v>
      </c>
      <c r="O942" s="37" t="str">
        <f>_xlfn.CONCAT(C942," ")</f>
        <v xml:space="preserve">IfcSpatialStructureElement </v>
      </c>
      <c r="P942" s="37" t="str">
        <f>_xlfn.CONCAT(D942," ")</f>
        <v xml:space="preserve">IfcFacility </v>
      </c>
      <c r="Q942" s="65" t="str">
        <f>_xlfn.CONCAT(E942," ")</f>
        <v xml:space="preserve">IfcMarineFacility </v>
      </c>
      <c r="R942" s="63" t="str">
        <f>_xlfn.CONCAT(F942, )</f>
        <v>IfcMarineFacilityTypeEnum</v>
      </c>
      <c r="S942" s="63" t="str">
        <f>_xlfn.CONCAT(G942, )</f>
        <v>LAUNCHRECOVERY</v>
      </c>
      <c r="T942" s="37" t="str">
        <f>_xlfn.CONCAT(SUBSTITUTE(N942, "null", " ")," ",SUBSTITUTE(O942, "null", " ")," ",SUBSTITUTE(P942, "null", " ")," ",SUBSTITUTE(Q942, "null", " ")," ", SUBSTITUTE(R942, "null", " ")," ", SUBSTITUTE(S942, "null", " "))</f>
        <v>Conceitos: Infraestrutura.Marítima IfcSpatialStructureElement  IfcFacility  IfcMarineFacility  IfcMarineFacilityTypeEnum LAUNCHRECOVERY</v>
      </c>
      <c r="U942" s="37" t="str">
        <f>_xlfn.CONCAT("Consultar  ",V942)</f>
        <v>Consultar  -</v>
      </c>
      <c r="V942" s="64" t="s">
        <v>27</v>
      </c>
      <c r="W942" s="64" t="s">
        <v>27</v>
      </c>
      <c r="X942" s="72" t="str">
        <f>_xlfn.CONCAT("IFC4X3ADD2-key_",A942)</f>
        <v>IFC4X3ADD2-key_942</v>
      </c>
    </row>
    <row r="943" spans="1:24" ht="7.8" customHeight="1" x14ac:dyDescent="0.15">
      <c r="A943" s="68">
        <v>943</v>
      </c>
      <c r="B943" s="69" t="s">
        <v>1464</v>
      </c>
      <c r="C943" s="69" t="s">
        <v>1438</v>
      </c>
      <c r="D943" s="69" t="s">
        <v>1465</v>
      </c>
      <c r="E943" s="70" t="s">
        <v>1466</v>
      </c>
      <c r="F943" s="70" t="s">
        <v>1467</v>
      </c>
      <c r="G943" s="70" t="s">
        <v>1476</v>
      </c>
      <c r="H943" s="42" t="s">
        <v>3</v>
      </c>
      <c r="I943" s="42" t="s">
        <v>3</v>
      </c>
      <c r="J943" s="41" t="s">
        <v>3</v>
      </c>
      <c r="K943" s="41" t="s">
        <v>3</v>
      </c>
      <c r="L943" s="41" t="s">
        <v>3</v>
      </c>
      <c r="M943" s="41" t="str">
        <f t="shared" si="14"/>
        <v>IfcMarineFacilityTypeEnum  some  MARINEDEFENCE</v>
      </c>
      <c r="N943" s="37" t="str">
        <f>_xlfn.CONCAT("Conceitos: ", B943)</f>
        <v>Conceitos: Infraestrutura.Marítima</v>
      </c>
      <c r="O943" s="37" t="str">
        <f>_xlfn.CONCAT(C943," ")</f>
        <v xml:space="preserve">IfcSpatialStructureElement </v>
      </c>
      <c r="P943" s="37" t="str">
        <f>_xlfn.CONCAT(D943," ")</f>
        <v xml:space="preserve">IfcFacility </v>
      </c>
      <c r="Q943" s="65" t="str">
        <f>_xlfn.CONCAT(E943," ")</f>
        <v xml:space="preserve">IfcMarineFacility </v>
      </c>
      <c r="R943" s="63" t="str">
        <f>_xlfn.CONCAT(F943, )</f>
        <v>IfcMarineFacilityTypeEnum</v>
      </c>
      <c r="S943" s="63" t="str">
        <f>_xlfn.CONCAT(G943, )</f>
        <v>MARINEDEFENCE</v>
      </c>
      <c r="T943" s="37" t="str">
        <f>_xlfn.CONCAT(SUBSTITUTE(N943, "null", " ")," ",SUBSTITUTE(O943, "null", " ")," ",SUBSTITUTE(P943, "null", " ")," ",SUBSTITUTE(Q943, "null", " ")," ", SUBSTITUTE(R943, "null", " ")," ", SUBSTITUTE(S943, "null", " "))</f>
        <v>Conceitos: Infraestrutura.Marítima IfcSpatialStructureElement  IfcFacility  IfcMarineFacility  IfcMarineFacilityTypeEnum MARINEDEFENCE</v>
      </c>
      <c r="U943" s="37" t="str">
        <f>_xlfn.CONCAT("Consultar  ",V943)</f>
        <v>Consultar  -</v>
      </c>
      <c r="V943" s="64" t="s">
        <v>27</v>
      </c>
      <c r="W943" s="64" t="s">
        <v>27</v>
      </c>
      <c r="X943" s="72" t="str">
        <f>_xlfn.CONCAT("IFC4X3ADD2-key_",A943)</f>
        <v>IFC4X3ADD2-key_943</v>
      </c>
    </row>
    <row r="944" spans="1:24" ht="7.8" customHeight="1" x14ac:dyDescent="0.15">
      <c r="A944" s="68">
        <v>944</v>
      </c>
      <c r="B944" s="69" t="s">
        <v>1464</v>
      </c>
      <c r="C944" s="69" t="s">
        <v>1438</v>
      </c>
      <c r="D944" s="69" t="s">
        <v>1465</v>
      </c>
      <c r="E944" s="70" t="s">
        <v>1466</v>
      </c>
      <c r="F944" s="70" t="s">
        <v>1467</v>
      </c>
      <c r="G944" s="70" t="s">
        <v>1477</v>
      </c>
      <c r="H944" s="42" t="s">
        <v>3</v>
      </c>
      <c r="I944" s="42" t="s">
        <v>3</v>
      </c>
      <c r="J944" s="41" t="s">
        <v>3</v>
      </c>
      <c r="K944" s="41" t="s">
        <v>3</v>
      </c>
      <c r="L944" s="41" t="s">
        <v>3</v>
      </c>
      <c r="M944" s="41" t="str">
        <f t="shared" si="14"/>
        <v>IfcMarineFacilityTypeEnum  some  NAVIGATIONALCHANNEL</v>
      </c>
      <c r="N944" s="37" t="str">
        <f>_xlfn.CONCAT("Conceitos: ", B944)</f>
        <v>Conceitos: Infraestrutura.Marítima</v>
      </c>
      <c r="O944" s="37" t="str">
        <f>_xlfn.CONCAT(C944," ")</f>
        <v xml:space="preserve">IfcSpatialStructureElement </v>
      </c>
      <c r="P944" s="37" t="str">
        <f>_xlfn.CONCAT(D944," ")</f>
        <v xml:space="preserve">IfcFacility </v>
      </c>
      <c r="Q944" s="65" t="str">
        <f>_xlfn.CONCAT(E944," ")</f>
        <v xml:space="preserve">IfcMarineFacility </v>
      </c>
      <c r="R944" s="63" t="str">
        <f>_xlfn.CONCAT(F944, )</f>
        <v>IfcMarineFacilityTypeEnum</v>
      </c>
      <c r="S944" s="63" t="str">
        <f>_xlfn.CONCAT(G944, )</f>
        <v>NAVIGATIONALCHANNEL</v>
      </c>
      <c r="T944" s="37" t="str">
        <f>_xlfn.CONCAT(SUBSTITUTE(N944, "null", " ")," ",SUBSTITUTE(O944, "null", " ")," ",SUBSTITUTE(P944, "null", " ")," ",SUBSTITUTE(Q944, "null", " ")," ", SUBSTITUTE(R944, "null", " ")," ", SUBSTITUTE(S944, "null", " "))</f>
        <v>Conceitos: Infraestrutura.Marítima IfcSpatialStructureElement  IfcFacility  IfcMarineFacility  IfcMarineFacilityTypeEnum NAVIGATIONALCHANNEL</v>
      </c>
      <c r="U944" s="37" t="str">
        <f>_xlfn.CONCAT("Consultar  ",V944)</f>
        <v>Consultar  -</v>
      </c>
      <c r="V944" s="64" t="s">
        <v>27</v>
      </c>
      <c r="W944" s="64" t="s">
        <v>27</v>
      </c>
      <c r="X944" s="72" t="str">
        <f>_xlfn.CONCAT("IFC4X3ADD2-key_",A944)</f>
        <v>IFC4X3ADD2-key_944</v>
      </c>
    </row>
    <row r="945" spans="1:24" ht="7.8" customHeight="1" x14ac:dyDescent="0.15">
      <c r="A945" s="68">
        <v>945</v>
      </c>
      <c r="B945" s="69" t="s">
        <v>1464</v>
      </c>
      <c r="C945" s="69" t="s">
        <v>1438</v>
      </c>
      <c r="D945" s="69" t="s">
        <v>1465</v>
      </c>
      <c r="E945" s="70" t="s">
        <v>1466</v>
      </c>
      <c r="F945" s="70" t="s">
        <v>1467</v>
      </c>
      <c r="G945" s="70" t="s">
        <v>1478</v>
      </c>
      <c r="H945" s="42" t="s">
        <v>3</v>
      </c>
      <c r="I945" s="42" t="s">
        <v>3</v>
      </c>
      <c r="J945" s="41" t="s">
        <v>3</v>
      </c>
      <c r="K945" s="41" t="s">
        <v>3</v>
      </c>
      <c r="L945" s="41" t="s">
        <v>3</v>
      </c>
      <c r="M945" s="41" t="str">
        <f t="shared" si="14"/>
        <v>IfcMarineFacilityTypeEnum  some  PORT</v>
      </c>
      <c r="N945" s="37" t="str">
        <f>_xlfn.CONCAT("Conceitos: ", B945)</f>
        <v>Conceitos: Infraestrutura.Marítima</v>
      </c>
      <c r="O945" s="37" t="str">
        <f>_xlfn.CONCAT(C945," ")</f>
        <v xml:space="preserve">IfcSpatialStructureElement </v>
      </c>
      <c r="P945" s="37" t="str">
        <f>_xlfn.CONCAT(D945," ")</f>
        <v xml:space="preserve">IfcFacility </v>
      </c>
      <c r="Q945" s="65" t="str">
        <f>_xlfn.CONCAT(E945," ")</f>
        <v xml:space="preserve">IfcMarineFacility </v>
      </c>
      <c r="R945" s="63" t="str">
        <f>_xlfn.CONCAT(F945, )</f>
        <v>IfcMarineFacilityTypeEnum</v>
      </c>
      <c r="S945" s="63" t="str">
        <f>_xlfn.CONCAT(G945, )</f>
        <v>PORT</v>
      </c>
      <c r="T945" s="37" t="str">
        <f>_xlfn.CONCAT(SUBSTITUTE(N945, "null", " ")," ",SUBSTITUTE(O945, "null", " ")," ",SUBSTITUTE(P945, "null", " ")," ",SUBSTITUTE(Q945, "null", " ")," ", SUBSTITUTE(R945, "null", " ")," ", SUBSTITUTE(S945, "null", " "))</f>
        <v>Conceitos: Infraestrutura.Marítima IfcSpatialStructureElement  IfcFacility  IfcMarineFacility  IfcMarineFacilityTypeEnum PORT</v>
      </c>
      <c r="U945" s="37" t="str">
        <f>_xlfn.CONCAT("Consultar  ",V945)</f>
        <v>Consultar  -</v>
      </c>
      <c r="V945" s="64" t="s">
        <v>27</v>
      </c>
      <c r="W945" s="64" t="s">
        <v>27</v>
      </c>
      <c r="X945" s="72" t="str">
        <f>_xlfn.CONCAT("IFC4X3ADD2-key_",A945)</f>
        <v>IFC4X3ADD2-key_945</v>
      </c>
    </row>
    <row r="946" spans="1:24" ht="7.8" customHeight="1" x14ac:dyDescent="0.15">
      <c r="A946" s="68">
        <v>946</v>
      </c>
      <c r="B946" s="69" t="s">
        <v>1464</v>
      </c>
      <c r="C946" s="69" t="s">
        <v>1438</v>
      </c>
      <c r="D946" s="69" t="s">
        <v>1465</v>
      </c>
      <c r="E946" s="70" t="s">
        <v>1466</v>
      </c>
      <c r="F946" s="70" t="s">
        <v>1467</v>
      </c>
      <c r="G946" s="70" t="s">
        <v>1479</v>
      </c>
      <c r="H946" s="42" t="s">
        <v>3</v>
      </c>
      <c r="I946" s="42" t="s">
        <v>3</v>
      </c>
      <c r="J946" s="41" t="s">
        <v>3</v>
      </c>
      <c r="K946" s="41" t="s">
        <v>3</v>
      </c>
      <c r="L946" s="41" t="s">
        <v>3</v>
      </c>
      <c r="M946" s="41" t="str">
        <f t="shared" si="14"/>
        <v>IfcMarineFacilityTypeEnum  some  QUAY</v>
      </c>
      <c r="N946" s="37" t="str">
        <f>_xlfn.CONCAT("Conceitos: ", B946)</f>
        <v>Conceitos: Infraestrutura.Marítima</v>
      </c>
      <c r="O946" s="37" t="str">
        <f>_xlfn.CONCAT(C946," ")</f>
        <v xml:space="preserve">IfcSpatialStructureElement </v>
      </c>
      <c r="P946" s="37" t="str">
        <f>_xlfn.CONCAT(D946," ")</f>
        <v xml:space="preserve">IfcFacility </v>
      </c>
      <c r="Q946" s="65" t="str">
        <f>_xlfn.CONCAT(E946," ")</f>
        <v xml:space="preserve">IfcMarineFacility </v>
      </c>
      <c r="R946" s="63" t="str">
        <f>_xlfn.CONCAT(F946, )</f>
        <v>IfcMarineFacilityTypeEnum</v>
      </c>
      <c r="S946" s="63" t="str">
        <f>_xlfn.CONCAT(G946, )</f>
        <v>QUAY</v>
      </c>
      <c r="T946" s="37" t="str">
        <f>_xlfn.CONCAT(SUBSTITUTE(N946, "null", " ")," ",SUBSTITUTE(O946, "null", " ")," ",SUBSTITUTE(P946, "null", " ")," ",SUBSTITUTE(Q946, "null", " ")," ", SUBSTITUTE(R946, "null", " ")," ", SUBSTITUTE(S946, "null", " "))</f>
        <v>Conceitos: Infraestrutura.Marítima IfcSpatialStructureElement  IfcFacility  IfcMarineFacility  IfcMarineFacilityTypeEnum QUAY</v>
      </c>
      <c r="U946" s="37" t="str">
        <f>_xlfn.CONCAT("Consultar  ",V946)</f>
        <v>Consultar  -</v>
      </c>
      <c r="V946" s="64" t="s">
        <v>27</v>
      </c>
      <c r="W946" s="64" t="s">
        <v>27</v>
      </c>
      <c r="X946" s="72" t="str">
        <f>_xlfn.CONCAT("IFC4X3ADD2-key_",A946)</f>
        <v>IFC4X3ADD2-key_946</v>
      </c>
    </row>
    <row r="947" spans="1:24" ht="7.8" customHeight="1" x14ac:dyDescent="0.15">
      <c r="A947" s="68">
        <v>947</v>
      </c>
      <c r="B947" s="69" t="s">
        <v>1464</v>
      </c>
      <c r="C947" s="69" t="s">
        <v>1438</v>
      </c>
      <c r="D947" s="69" t="s">
        <v>1465</v>
      </c>
      <c r="E947" s="70" t="s">
        <v>1466</v>
      </c>
      <c r="F947" s="70" t="s">
        <v>1467</v>
      </c>
      <c r="G947" s="70" t="s">
        <v>1480</v>
      </c>
      <c r="H947" s="42" t="s">
        <v>3</v>
      </c>
      <c r="I947" s="42" t="s">
        <v>3</v>
      </c>
      <c r="J947" s="41" t="s">
        <v>3</v>
      </c>
      <c r="K947" s="41" t="s">
        <v>3</v>
      </c>
      <c r="L947" s="41" t="s">
        <v>3</v>
      </c>
      <c r="M947" s="41" t="str">
        <f t="shared" si="14"/>
        <v>IfcMarineFacilityTypeEnum  some  REVETMENT</v>
      </c>
      <c r="N947" s="37" t="str">
        <f>_xlfn.CONCAT("Conceitos: ", B947)</f>
        <v>Conceitos: Infraestrutura.Marítima</v>
      </c>
      <c r="O947" s="37" t="str">
        <f>_xlfn.CONCAT(C947," ")</f>
        <v xml:space="preserve">IfcSpatialStructureElement </v>
      </c>
      <c r="P947" s="37" t="str">
        <f>_xlfn.CONCAT(D947," ")</f>
        <v xml:space="preserve">IfcFacility </v>
      </c>
      <c r="Q947" s="65" t="str">
        <f>_xlfn.CONCAT(E947," ")</f>
        <v xml:space="preserve">IfcMarineFacility </v>
      </c>
      <c r="R947" s="63" t="str">
        <f>_xlfn.CONCAT(F947, )</f>
        <v>IfcMarineFacilityTypeEnum</v>
      </c>
      <c r="S947" s="63" t="str">
        <f>_xlfn.CONCAT(G947, )</f>
        <v>REVETMENT</v>
      </c>
      <c r="T947" s="37" t="str">
        <f>_xlfn.CONCAT(SUBSTITUTE(N947, "null", " ")," ",SUBSTITUTE(O947, "null", " ")," ",SUBSTITUTE(P947, "null", " ")," ",SUBSTITUTE(Q947, "null", " ")," ", SUBSTITUTE(R947, "null", " ")," ", SUBSTITUTE(S947, "null", " "))</f>
        <v>Conceitos: Infraestrutura.Marítima IfcSpatialStructureElement  IfcFacility  IfcMarineFacility  IfcMarineFacilityTypeEnum REVETMENT</v>
      </c>
      <c r="U947" s="37" t="str">
        <f>_xlfn.CONCAT("Consultar  ",V947)</f>
        <v>Consultar  -</v>
      </c>
      <c r="V947" s="64" t="s">
        <v>27</v>
      </c>
      <c r="W947" s="64" t="s">
        <v>27</v>
      </c>
      <c r="X947" s="72" t="str">
        <f>_xlfn.CONCAT("IFC4X3ADD2-key_",A947)</f>
        <v>IFC4X3ADD2-key_947</v>
      </c>
    </row>
    <row r="948" spans="1:24" ht="7.8" customHeight="1" x14ac:dyDescent="0.15">
      <c r="A948" s="68">
        <v>948</v>
      </c>
      <c r="B948" s="69" t="s">
        <v>1464</v>
      </c>
      <c r="C948" s="69" t="s">
        <v>1438</v>
      </c>
      <c r="D948" s="69" t="s">
        <v>1465</v>
      </c>
      <c r="E948" s="70" t="s">
        <v>1466</v>
      </c>
      <c r="F948" s="70" t="s">
        <v>1467</v>
      </c>
      <c r="G948" s="70" t="s">
        <v>1481</v>
      </c>
      <c r="H948" s="42" t="s">
        <v>3</v>
      </c>
      <c r="I948" s="42" t="s">
        <v>3</v>
      </c>
      <c r="J948" s="41" t="s">
        <v>3</v>
      </c>
      <c r="K948" s="41" t="s">
        <v>3</v>
      </c>
      <c r="L948" s="41" t="s">
        <v>3</v>
      </c>
      <c r="M948" s="41" t="str">
        <f t="shared" si="14"/>
        <v>IfcMarineFacilityTypeEnum  some  SHIPLIFT</v>
      </c>
      <c r="N948" s="37" t="str">
        <f>_xlfn.CONCAT("Conceitos: ", B948)</f>
        <v>Conceitos: Infraestrutura.Marítima</v>
      </c>
      <c r="O948" s="37" t="str">
        <f>_xlfn.CONCAT(C948," ")</f>
        <v xml:space="preserve">IfcSpatialStructureElement </v>
      </c>
      <c r="P948" s="37" t="str">
        <f>_xlfn.CONCAT(D948," ")</f>
        <v xml:space="preserve">IfcFacility </v>
      </c>
      <c r="Q948" s="65" t="str">
        <f>_xlfn.CONCAT(E948," ")</f>
        <v xml:space="preserve">IfcMarineFacility </v>
      </c>
      <c r="R948" s="63" t="str">
        <f>_xlfn.CONCAT(F948, )</f>
        <v>IfcMarineFacilityTypeEnum</v>
      </c>
      <c r="S948" s="63" t="str">
        <f>_xlfn.CONCAT(G948, )</f>
        <v>SHIPLIFT</v>
      </c>
      <c r="T948" s="37" t="str">
        <f>_xlfn.CONCAT(SUBSTITUTE(N948, "null", " ")," ",SUBSTITUTE(O948, "null", " ")," ",SUBSTITUTE(P948, "null", " ")," ",SUBSTITUTE(Q948, "null", " ")," ", SUBSTITUTE(R948, "null", " ")," ", SUBSTITUTE(S948, "null", " "))</f>
        <v>Conceitos: Infraestrutura.Marítima IfcSpatialStructureElement  IfcFacility  IfcMarineFacility  IfcMarineFacilityTypeEnum SHIPLIFT</v>
      </c>
      <c r="U948" s="37" t="str">
        <f>_xlfn.CONCAT("Consultar  ",V948)</f>
        <v>Consultar  -</v>
      </c>
      <c r="V948" s="64" t="s">
        <v>27</v>
      </c>
      <c r="W948" s="64" t="s">
        <v>27</v>
      </c>
      <c r="X948" s="72" t="str">
        <f>_xlfn.CONCAT("IFC4X3ADD2-key_",A948)</f>
        <v>IFC4X3ADD2-key_948</v>
      </c>
    </row>
    <row r="949" spans="1:24" ht="7.8" customHeight="1" x14ac:dyDescent="0.15">
      <c r="A949" s="68">
        <v>949</v>
      </c>
      <c r="B949" s="69" t="s">
        <v>1464</v>
      </c>
      <c r="C949" s="69" t="s">
        <v>1438</v>
      </c>
      <c r="D949" s="69" t="s">
        <v>1465</v>
      </c>
      <c r="E949" s="70" t="s">
        <v>1466</v>
      </c>
      <c r="F949" s="70" t="s">
        <v>1467</v>
      </c>
      <c r="G949" s="70" t="s">
        <v>1482</v>
      </c>
      <c r="H949" s="42" t="s">
        <v>3</v>
      </c>
      <c r="I949" s="42" t="s">
        <v>3</v>
      </c>
      <c r="J949" s="41" t="s">
        <v>3</v>
      </c>
      <c r="K949" s="41" t="s">
        <v>3</v>
      </c>
      <c r="L949" s="41" t="s">
        <v>3</v>
      </c>
      <c r="M949" s="41" t="str">
        <f t="shared" si="14"/>
        <v>IfcMarineFacilityTypeEnum  some  SHIPLOCK</v>
      </c>
      <c r="N949" s="37" t="str">
        <f>_xlfn.CONCAT("Conceitos: ", B949)</f>
        <v>Conceitos: Infraestrutura.Marítima</v>
      </c>
      <c r="O949" s="37" t="str">
        <f>_xlfn.CONCAT(C949," ")</f>
        <v xml:space="preserve">IfcSpatialStructureElement </v>
      </c>
      <c r="P949" s="37" t="str">
        <f>_xlfn.CONCAT(D949," ")</f>
        <v xml:space="preserve">IfcFacility </v>
      </c>
      <c r="Q949" s="65" t="str">
        <f>_xlfn.CONCAT(E949," ")</f>
        <v xml:space="preserve">IfcMarineFacility </v>
      </c>
      <c r="R949" s="63" t="str">
        <f>_xlfn.CONCAT(F949, )</f>
        <v>IfcMarineFacilityTypeEnum</v>
      </c>
      <c r="S949" s="63" t="str">
        <f>_xlfn.CONCAT(G949, )</f>
        <v>SHIPLOCK</v>
      </c>
      <c r="T949" s="37" t="str">
        <f>_xlfn.CONCAT(SUBSTITUTE(N949, "null", " ")," ",SUBSTITUTE(O949, "null", " ")," ",SUBSTITUTE(P949, "null", " ")," ",SUBSTITUTE(Q949, "null", " ")," ", SUBSTITUTE(R949, "null", " ")," ", SUBSTITUTE(S949, "null", " "))</f>
        <v>Conceitos: Infraestrutura.Marítima IfcSpatialStructureElement  IfcFacility  IfcMarineFacility  IfcMarineFacilityTypeEnum SHIPLOCK</v>
      </c>
      <c r="U949" s="37" t="str">
        <f>_xlfn.CONCAT("Consultar  ",V949)</f>
        <v>Consultar  -</v>
      </c>
      <c r="V949" s="64" t="s">
        <v>27</v>
      </c>
      <c r="W949" s="64" t="s">
        <v>27</v>
      </c>
      <c r="X949" s="72" t="str">
        <f>_xlfn.CONCAT("IFC4X3ADD2-key_",A949)</f>
        <v>IFC4X3ADD2-key_949</v>
      </c>
    </row>
    <row r="950" spans="1:24" ht="7.8" customHeight="1" x14ac:dyDescent="0.15">
      <c r="A950" s="68">
        <v>950</v>
      </c>
      <c r="B950" s="69" t="s">
        <v>1464</v>
      </c>
      <c r="C950" s="69" t="s">
        <v>1438</v>
      </c>
      <c r="D950" s="69" t="s">
        <v>1465</v>
      </c>
      <c r="E950" s="70" t="s">
        <v>1466</v>
      </c>
      <c r="F950" s="70" t="s">
        <v>1467</v>
      </c>
      <c r="G950" s="70" t="s">
        <v>1483</v>
      </c>
      <c r="H950" s="42" t="s">
        <v>3</v>
      </c>
      <c r="I950" s="42" t="s">
        <v>3</v>
      </c>
      <c r="J950" s="41" t="s">
        <v>3</v>
      </c>
      <c r="K950" s="41" t="s">
        <v>3</v>
      </c>
      <c r="L950" s="41" t="s">
        <v>3</v>
      </c>
      <c r="M950" s="41" t="str">
        <f t="shared" si="14"/>
        <v>IfcMarineFacilityTypeEnum  some  SHIPYARD</v>
      </c>
      <c r="N950" s="37" t="str">
        <f>_xlfn.CONCAT("Conceitos: ", B950)</f>
        <v>Conceitos: Infraestrutura.Marítima</v>
      </c>
      <c r="O950" s="37" t="str">
        <f>_xlfn.CONCAT(C950," ")</f>
        <v xml:space="preserve">IfcSpatialStructureElement </v>
      </c>
      <c r="P950" s="37" t="str">
        <f>_xlfn.CONCAT(D950," ")</f>
        <v xml:space="preserve">IfcFacility </v>
      </c>
      <c r="Q950" s="65" t="str">
        <f>_xlfn.CONCAT(E950," ")</f>
        <v xml:space="preserve">IfcMarineFacility </v>
      </c>
      <c r="R950" s="63" t="str">
        <f>_xlfn.CONCAT(F950, )</f>
        <v>IfcMarineFacilityTypeEnum</v>
      </c>
      <c r="S950" s="63" t="str">
        <f>_xlfn.CONCAT(G950, )</f>
        <v>SHIPYARD</v>
      </c>
      <c r="T950" s="37" t="str">
        <f>_xlfn.CONCAT(SUBSTITUTE(N950, "null", " ")," ",SUBSTITUTE(O950, "null", " ")," ",SUBSTITUTE(P950, "null", " ")," ",SUBSTITUTE(Q950, "null", " ")," ", SUBSTITUTE(R950, "null", " ")," ", SUBSTITUTE(S950, "null", " "))</f>
        <v>Conceitos: Infraestrutura.Marítima IfcSpatialStructureElement  IfcFacility  IfcMarineFacility  IfcMarineFacilityTypeEnum SHIPYARD</v>
      </c>
      <c r="U950" s="37" t="str">
        <f>_xlfn.CONCAT("Consultar  ",V950)</f>
        <v>Consultar  -</v>
      </c>
      <c r="V950" s="64" t="s">
        <v>27</v>
      </c>
      <c r="W950" s="64" t="s">
        <v>27</v>
      </c>
      <c r="X950" s="72" t="str">
        <f>_xlfn.CONCAT("IFC4X3ADD2-key_",A950)</f>
        <v>IFC4X3ADD2-key_950</v>
      </c>
    </row>
    <row r="951" spans="1:24" ht="7.8" customHeight="1" x14ac:dyDescent="0.15">
      <c r="A951" s="68">
        <v>951</v>
      </c>
      <c r="B951" s="69" t="s">
        <v>1464</v>
      </c>
      <c r="C951" s="69" t="s">
        <v>1438</v>
      </c>
      <c r="D951" s="69" t="s">
        <v>1465</v>
      </c>
      <c r="E951" s="70" t="s">
        <v>1466</v>
      </c>
      <c r="F951" s="70" t="s">
        <v>1467</v>
      </c>
      <c r="G951" s="70" t="s">
        <v>1484</v>
      </c>
      <c r="H951" s="42" t="s">
        <v>3</v>
      </c>
      <c r="I951" s="42" t="s">
        <v>3</v>
      </c>
      <c r="J951" s="41" t="s">
        <v>3</v>
      </c>
      <c r="K951" s="41" t="s">
        <v>3</v>
      </c>
      <c r="L951" s="41" t="s">
        <v>3</v>
      </c>
      <c r="M951" s="41" t="str">
        <f t="shared" si="14"/>
        <v>IfcMarineFacilityTypeEnum  some  SLIPWAY</v>
      </c>
      <c r="N951" s="37" t="str">
        <f>_xlfn.CONCAT("Conceitos: ", B951)</f>
        <v>Conceitos: Infraestrutura.Marítima</v>
      </c>
      <c r="O951" s="37" t="str">
        <f>_xlfn.CONCAT(C951," ")</f>
        <v xml:space="preserve">IfcSpatialStructureElement </v>
      </c>
      <c r="P951" s="37" t="str">
        <f>_xlfn.CONCAT(D951," ")</f>
        <v xml:space="preserve">IfcFacility </v>
      </c>
      <c r="Q951" s="65" t="str">
        <f>_xlfn.CONCAT(E951," ")</f>
        <v xml:space="preserve">IfcMarineFacility </v>
      </c>
      <c r="R951" s="63" t="str">
        <f>_xlfn.CONCAT(F951, )</f>
        <v>IfcMarineFacilityTypeEnum</v>
      </c>
      <c r="S951" s="63" t="str">
        <f>_xlfn.CONCAT(G951, )</f>
        <v>SLIPWAY</v>
      </c>
      <c r="T951" s="37" t="str">
        <f>_xlfn.CONCAT(SUBSTITUTE(N951, "null", " ")," ",SUBSTITUTE(O951, "null", " ")," ",SUBSTITUTE(P951, "null", " ")," ",SUBSTITUTE(Q951, "null", " ")," ", SUBSTITUTE(R951, "null", " ")," ", SUBSTITUTE(S951, "null", " "))</f>
        <v>Conceitos: Infraestrutura.Marítima IfcSpatialStructureElement  IfcFacility  IfcMarineFacility  IfcMarineFacilityTypeEnum SLIPWAY</v>
      </c>
      <c r="U951" s="37" t="str">
        <f>_xlfn.CONCAT("Consultar  ",V951)</f>
        <v>Consultar  -</v>
      </c>
      <c r="V951" s="64" t="s">
        <v>27</v>
      </c>
      <c r="W951" s="64" t="s">
        <v>27</v>
      </c>
      <c r="X951" s="72" t="str">
        <f>_xlfn.CONCAT("IFC4X3ADD2-key_",A951)</f>
        <v>IFC4X3ADD2-key_951</v>
      </c>
    </row>
    <row r="952" spans="1:24" ht="7.8" customHeight="1" x14ac:dyDescent="0.15">
      <c r="A952" s="68">
        <v>952</v>
      </c>
      <c r="B952" s="69" t="s">
        <v>1464</v>
      </c>
      <c r="C952" s="69" t="s">
        <v>1438</v>
      </c>
      <c r="D952" s="69" t="s">
        <v>1465</v>
      </c>
      <c r="E952" s="70" t="s">
        <v>1466</v>
      </c>
      <c r="F952" s="70" t="s">
        <v>1467</v>
      </c>
      <c r="G952" s="70" t="s">
        <v>1485</v>
      </c>
      <c r="H952" s="42" t="s">
        <v>3</v>
      </c>
      <c r="I952" s="42" t="s">
        <v>3</v>
      </c>
      <c r="J952" s="41" t="s">
        <v>3</v>
      </c>
      <c r="K952" s="41" t="s">
        <v>3</v>
      </c>
      <c r="L952" s="41" t="s">
        <v>3</v>
      </c>
      <c r="M952" s="41" t="str">
        <f t="shared" si="14"/>
        <v>IfcMarineFacilityTypeEnum  some  WATERWAY</v>
      </c>
      <c r="N952" s="37" t="str">
        <f>_xlfn.CONCAT("Conceitos: ", B952)</f>
        <v>Conceitos: Infraestrutura.Marítima</v>
      </c>
      <c r="O952" s="37" t="str">
        <f>_xlfn.CONCAT(C952," ")</f>
        <v xml:space="preserve">IfcSpatialStructureElement </v>
      </c>
      <c r="P952" s="37" t="str">
        <f>_xlfn.CONCAT(D952," ")</f>
        <v xml:space="preserve">IfcFacility </v>
      </c>
      <c r="Q952" s="65" t="str">
        <f>_xlfn.CONCAT(E952," ")</f>
        <v xml:space="preserve">IfcMarineFacility </v>
      </c>
      <c r="R952" s="63" t="str">
        <f>_xlfn.CONCAT(F952, )</f>
        <v>IfcMarineFacilityTypeEnum</v>
      </c>
      <c r="S952" s="63" t="str">
        <f>_xlfn.CONCAT(G952, )</f>
        <v>WATERWAY</v>
      </c>
      <c r="T952" s="37" t="str">
        <f>_xlfn.CONCAT(SUBSTITUTE(N952, "null", " ")," ",SUBSTITUTE(O952, "null", " ")," ",SUBSTITUTE(P952, "null", " ")," ",SUBSTITUTE(Q952, "null", " ")," ", SUBSTITUTE(R952, "null", " ")," ", SUBSTITUTE(S952, "null", " "))</f>
        <v>Conceitos: Infraestrutura.Marítima IfcSpatialStructureElement  IfcFacility  IfcMarineFacility  IfcMarineFacilityTypeEnum WATERWAY</v>
      </c>
      <c r="U952" s="37" t="str">
        <f>_xlfn.CONCAT("Consultar  ",V952)</f>
        <v>Consultar  -</v>
      </c>
      <c r="V952" s="64" t="s">
        <v>27</v>
      </c>
      <c r="W952" s="64" t="s">
        <v>27</v>
      </c>
      <c r="X952" s="72" t="str">
        <f>_xlfn.CONCAT("IFC4X3ADD2-key_",A952)</f>
        <v>IFC4X3ADD2-key_952</v>
      </c>
    </row>
    <row r="953" spans="1:24" ht="7.8" customHeight="1" x14ac:dyDescent="0.15">
      <c r="A953" s="68">
        <v>953</v>
      </c>
      <c r="B953" s="69" t="s">
        <v>1464</v>
      </c>
      <c r="C953" s="69" t="s">
        <v>1438</v>
      </c>
      <c r="D953" s="69" t="s">
        <v>1465</v>
      </c>
      <c r="E953" s="70" t="s">
        <v>1466</v>
      </c>
      <c r="F953" s="70" t="s">
        <v>1467</v>
      </c>
      <c r="G953" s="70" t="s">
        <v>1486</v>
      </c>
      <c r="H953" s="42" t="s">
        <v>3</v>
      </c>
      <c r="I953" s="42" t="s">
        <v>3</v>
      </c>
      <c r="J953" s="41" t="s">
        <v>3</v>
      </c>
      <c r="K953" s="41" t="s">
        <v>3</v>
      </c>
      <c r="L953" s="41" t="s">
        <v>3</v>
      </c>
      <c r="M953" s="41" t="str">
        <f t="shared" si="14"/>
        <v>IfcMarineFacilityTypeEnum  some  WATERWAYSHIPLIFT</v>
      </c>
      <c r="N953" s="37" t="str">
        <f>_xlfn.CONCAT("Conceitos: ", B953)</f>
        <v>Conceitos: Infraestrutura.Marítima</v>
      </c>
      <c r="O953" s="37" t="str">
        <f>_xlfn.CONCAT(C953," ")</f>
        <v xml:space="preserve">IfcSpatialStructureElement </v>
      </c>
      <c r="P953" s="37" t="str">
        <f>_xlfn.CONCAT(D953," ")</f>
        <v xml:space="preserve">IfcFacility </v>
      </c>
      <c r="Q953" s="65" t="str">
        <f>_xlfn.CONCAT(E953," ")</f>
        <v xml:space="preserve">IfcMarineFacility </v>
      </c>
      <c r="R953" s="63" t="str">
        <f>_xlfn.CONCAT(F953, )</f>
        <v>IfcMarineFacilityTypeEnum</v>
      </c>
      <c r="S953" s="63" t="str">
        <f>_xlfn.CONCAT(G953, )</f>
        <v>WATERWAYSHIPLIFT</v>
      </c>
      <c r="T953" s="37" t="str">
        <f>_xlfn.CONCAT(SUBSTITUTE(N953, "null", " ")," ",SUBSTITUTE(O953, "null", " ")," ",SUBSTITUTE(P953, "null", " ")," ",SUBSTITUTE(Q953, "null", " ")," ", SUBSTITUTE(R953, "null", " ")," ", SUBSTITUTE(S953, "null", " "))</f>
        <v>Conceitos: Infraestrutura.Marítima IfcSpatialStructureElement  IfcFacility  IfcMarineFacility  IfcMarineFacilityTypeEnum WATERWAYSHIPLIFT</v>
      </c>
      <c r="U953" s="37" t="str">
        <f>_xlfn.CONCAT("Consultar  ",V953)</f>
        <v>Consultar  -</v>
      </c>
      <c r="V953" s="64" t="s">
        <v>27</v>
      </c>
      <c r="W953" s="64" t="s">
        <v>27</v>
      </c>
      <c r="X953" s="72" t="str">
        <f>_xlfn.CONCAT("IFC4X3ADD2-key_",A953)</f>
        <v>IFC4X3ADD2-key_953</v>
      </c>
    </row>
    <row r="954" spans="1:24" ht="7.8" customHeight="1" x14ac:dyDescent="0.15">
      <c r="A954" s="68">
        <v>954</v>
      </c>
      <c r="B954" s="69" t="s">
        <v>1464</v>
      </c>
      <c r="C954" s="69" t="s">
        <v>1438</v>
      </c>
      <c r="D954" s="69" t="s">
        <v>1456</v>
      </c>
      <c r="E954" s="70" t="s">
        <v>1487</v>
      </c>
      <c r="F954" s="70" t="s">
        <v>1488</v>
      </c>
      <c r="G954" s="70" t="s">
        <v>1489</v>
      </c>
      <c r="H954" s="42" t="s">
        <v>3</v>
      </c>
      <c r="I954" s="42" t="s">
        <v>3</v>
      </c>
      <c r="J954" s="41" t="s">
        <v>3</v>
      </c>
      <c r="K954" s="41" t="s">
        <v>3</v>
      </c>
      <c r="L954" s="41" t="s">
        <v>3</v>
      </c>
      <c r="M954" s="41" t="str">
        <f t="shared" si="14"/>
        <v>IfcMarinePartTypeEnum  some  ABOVEWATERLINE</v>
      </c>
      <c r="N954" s="37" t="str">
        <f>_xlfn.CONCAT("Conceitos: ", B954)</f>
        <v>Conceitos: Infraestrutura.Marítima</v>
      </c>
      <c r="O954" s="37" t="str">
        <f>_xlfn.CONCAT(C954," ")</f>
        <v xml:space="preserve">IfcSpatialStructureElement </v>
      </c>
      <c r="P954" s="37" t="str">
        <f>_xlfn.CONCAT(D954," ")</f>
        <v xml:space="preserve">IfcFacilityPart </v>
      </c>
      <c r="Q954" s="65" t="str">
        <f>_xlfn.CONCAT(E954," ")</f>
        <v xml:space="preserve">IfcMarinePart </v>
      </c>
      <c r="R954" s="63" t="str">
        <f>_xlfn.CONCAT(F954, )</f>
        <v>IfcMarinePartTypeEnum</v>
      </c>
      <c r="S954" s="63" t="str">
        <f>_xlfn.CONCAT(G954, )</f>
        <v>ABOVEWATERLINE</v>
      </c>
      <c r="T954" s="37" t="str">
        <f>_xlfn.CONCAT(SUBSTITUTE(N954, "null", " ")," ",SUBSTITUTE(O954, "null", " ")," ",SUBSTITUTE(P954, "null", " ")," ",SUBSTITUTE(Q954, "null", " ")," ", SUBSTITUTE(R954, "null", " ")," ", SUBSTITUTE(S954, "null", " "))</f>
        <v>Conceitos: Infraestrutura.Marítima IfcSpatialStructureElement  IfcFacilityPart  IfcMarinePart  IfcMarinePartTypeEnum ABOVEWATERLINE</v>
      </c>
      <c r="U954" s="37" t="str">
        <f>_xlfn.CONCAT("Consultar  ",V954)</f>
        <v>Consultar  -</v>
      </c>
      <c r="V954" s="64" t="s">
        <v>27</v>
      </c>
      <c r="W954" s="64" t="s">
        <v>27</v>
      </c>
      <c r="X954" s="72" t="str">
        <f>_xlfn.CONCAT("IFC4X3ADD2-key_",A954)</f>
        <v>IFC4X3ADD2-key_954</v>
      </c>
    </row>
    <row r="955" spans="1:24" ht="7.8" customHeight="1" x14ac:dyDescent="0.15">
      <c r="A955" s="68">
        <v>955</v>
      </c>
      <c r="B955" s="69" t="s">
        <v>1464</v>
      </c>
      <c r="C955" s="69" t="s">
        <v>1438</v>
      </c>
      <c r="D955" s="69" t="s">
        <v>1456</v>
      </c>
      <c r="E955" s="70" t="s">
        <v>1487</v>
      </c>
      <c r="F955" s="70" t="s">
        <v>1488</v>
      </c>
      <c r="G955" s="70" t="s">
        <v>1490</v>
      </c>
      <c r="H955" s="42" t="s">
        <v>3</v>
      </c>
      <c r="I955" s="42" t="s">
        <v>3</v>
      </c>
      <c r="J955" s="41" t="s">
        <v>3</v>
      </c>
      <c r="K955" s="41" t="s">
        <v>3</v>
      </c>
      <c r="L955" s="41" t="s">
        <v>3</v>
      </c>
      <c r="M955" s="41" t="str">
        <f t="shared" si="14"/>
        <v>IfcMarinePartTypeEnum  some  ANCHORAGE</v>
      </c>
      <c r="N955" s="37" t="str">
        <f>_xlfn.CONCAT("Conceitos: ", B955)</f>
        <v>Conceitos: Infraestrutura.Marítima</v>
      </c>
      <c r="O955" s="37" t="str">
        <f>_xlfn.CONCAT(C955," ")</f>
        <v xml:space="preserve">IfcSpatialStructureElement </v>
      </c>
      <c r="P955" s="37" t="str">
        <f>_xlfn.CONCAT(D955," ")</f>
        <v xml:space="preserve">IfcFacilityPart </v>
      </c>
      <c r="Q955" s="65" t="str">
        <f>_xlfn.CONCAT(E955," ")</f>
        <v xml:space="preserve">IfcMarinePart </v>
      </c>
      <c r="R955" s="63" t="str">
        <f>_xlfn.CONCAT(F955, )</f>
        <v>IfcMarinePartTypeEnum</v>
      </c>
      <c r="S955" s="63" t="str">
        <f>_xlfn.CONCAT(G955, )</f>
        <v>ANCHORAGE</v>
      </c>
      <c r="T955" s="37" t="str">
        <f>_xlfn.CONCAT(SUBSTITUTE(N955, "null", " ")," ",SUBSTITUTE(O955, "null", " ")," ",SUBSTITUTE(P955, "null", " ")," ",SUBSTITUTE(Q955, "null", " ")," ", SUBSTITUTE(R955, "null", " ")," ", SUBSTITUTE(S955, "null", " "))</f>
        <v>Conceitos: Infraestrutura.Marítima IfcSpatialStructureElement  IfcFacilityPart  IfcMarinePart  IfcMarinePartTypeEnum ANCHORAGE</v>
      </c>
      <c r="U955" s="37" t="str">
        <f>_xlfn.CONCAT("Consultar  ",V955)</f>
        <v>Consultar  -</v>
      </c>
      <c r="V955" s="64" t="s">
        <v>27</v>
      </c>
      <c r="W955" s="64" t="s">
        <v>27</v>
      </c>
      <c r="X955" s="72" t="str">
        <f>_xlfn.CONCAT("IFC4X3ADD2-key_",A955)</f>
        <v>IFC4X3ADD2-key_955</v>
      </c>
    </row>
    <row r="956" spans="1:24" ht="7.8" customHeight="1" x14ac:dyDescent="0.15">
      <c r="A956" s="68">
        <v>956</v>
      </c>
      <c r="B956" s="69" t="s">
        <v>1464</v>
      </c>
      <c r="C956" s="69" t="s">
        <v>1438</v>
      </c>
      <c r="D956" s="69" t="s">
        <v>1456</v>
      </c>
      <c r="E956" s="70" t="s">
        <v>1487</v>
      </c>
      <c r="F956" s="70" t="s">
        <v>1488</v>
      </c>
      <c r="G956" s="70" t="s">
        <v>1491</v>
      </c>
      <c r="H956" s="42" t="s">
        <v>3</v>
      </c>
      <c r="I956" s="42" t="s">
        <v>3</v>
      </c>
      <c r="J956" s="41" t="s">
        <v>3</v>
      </c>
      <c r="K956" s="41" t="s">
        <v>3</v>
      </c>
      <c r="L956" s="41" t="s">
        <v>3</v>
      </c>
      <c r="M956" s="41" t="str">
        <f t="shared" si="14"/>
        <v>IfcMarinePartTypeEnum  some  APPROACHCHANNEL</v>
      </c>
      <c r="N956" s="37" t="str">
        <f>_xlfn.CONCAT("Conceitos: ", B956)</f>
        <v>Conceitos: Infraestrutura.Marítima</v>
      </c>
      <c r="O956" s="37" t="str">
        <f>_xlfn.CONCAT(C956," ")</f>
        <v xml:space="preserve">IfcSpatialStructureElement </v>
      </c>
      <c r="P956" s="37" t="str">
        <f>_xlfn.CONCAT(D956," ")</f>
        <v xml:space="preserve">IfcFacilityPart </v>
      </c>
      <c r="Q956" s="65" t="str">
        <f>_xlfn.CONCAT(E956," ")</f>
        <v xml:space="preserve">IfcMarinePart </v>
      </c>
      <c r="R956" s="63" t="str">
        <f>_xlfn.CONCAT(F956, )</f>
        <v>IfcMarinePartTypeEnum</v>
      </c>
      <c r="S956" s="63" t="str">
        <f>_xlfn.CONCAT(G956, )</f>
        <v>APPROACHCHANNEL</v>
      </c>
      <c r="T956" s="37" t="str">
        <f>_xlfn.CONCAT(SUBSTITUTE(N956, "null", " ")," ",SUBSTITUTE(O956, "null", " ")," ",SUBSTITUTE(P956, "null", " ")," ",SUBSTITUTE(Q956, "null", " ")," ", SUBSTITUTE(R956, "null", " ")," ", SUBSTITUTE(S956, "null", " "))</f>
        <v>Conceitos: Infraestrutura.Marítima IfcSpatialStructureElement  IfcFacilityPart  IfcMarinePart  IfcMarinePartTypeEnum APPROACHCHANNEL</v>
      </c>
      <c r="U956" s="37" t="str">
        <f>_xlfn.CONCAT("Consultar  ",V956)</f>
        <v>Consultar  -</v>
      </c>
      <c r="V956" s="64" t="s">
        <v>27</v>
      </c>
      <c r="W956" s="64" t="s">
        <v>27</v>
      </c>
      <c r="X956" s="72" t="str">
        <f>_xlfn.CONCAT("IFC4X3ADD2-key_",A956)</f>
        <v>IFC4X3ADD2-key_956</v>
      </c>
    </row>
    <row r="957" spans="1:24" ht="7.8" customHeight="1" x14ac:dyDescent="0.15">
      <c r="A957" s="68">
        <v>957</v>
      </c>
      <c r="B957" s="69" t="s">
        <v>1464</v>
      </c>
      <c r="C957" s="69" t="s">
        <v>1438</v>
      </c>
      <c r="D957" s="69" t="s">
        <v>1456</v>
      </c>
      <c r="E957" s="70" t="s">
        <v>1487</v>
      </c>
      <c r="F957" s="70" t="s">
        <v>1488</v>
      </c>
      <c r="G957" s="70" t="s">
        <v>1492</v>
      </c>
      <c r="H957" s="42" t="s">
        <v>3</v>
      </c>
      <c r="I957" s="42" t="s">
        <v>3</v>
      </c>
      <c r="J957" s="41" t="s">
        <v>3</v>
      </c>
      <c r="K957" s="41" t="s">
        <v>3</v>
      </c>
      <c r="L957" s="41" t="s">
        <v>3</v>
      </c>
      <c r="M957" s="41" t="str">
        <f t="shared" si="14"/>
        <v>IfcMarinePartTypeEnum  some  BELOWWATERLINE</v>
      </c>
      <c r="N957" s="37" t="str">
        <f>_xlfn.CONCAT("Conceitos: ", B957)</f>
        <v>Conceitos: Infraestrutura.Marítima</v>
      </c>
      <c r="O957" s="37" t="str">
        <f>_xlfn.CONCAT(C957," ")</f>
        <v xml:space="preserve">IfcSpatialStructureElement </v>
      </c>
      <c r="P957" s="37" t="str">
        <f>_xlfn.CONCAT(D957," ")</f>
        <v xml:space="preserve">IfcFacilityPart </v>
      </c>
      <c r="Q957" s="65" t="str">
        <f>_xlfn.CONCAT(E957," ")</f>
        <v xml:space="preserve">IfcMarinePart </v>
      </c>
      <c r="R957" s="63" t="str">
        <f>_xlfn.CONCAT(F957, )</f>
        <v>IfcMarinePartTypeEnum</v>
      </c>
      <c r="S957" s="63" t="str">
        <f>_xlfn.CONCAT(G957, )</f>
        <v>BELOWWATERLINE</v>
      </c>
      <c r="T957" s="37" t="str">
        <f>_xlfn.CONCAT(SUBSTITUTE(N957, "null", " ")," ",SUBSTITUTE(O957, "null", " ")," ",SUBSTITUTE(P957, "null", " ")," ",SUBSTITUTE(Q957, "null", " ")," ", SUBSTITUTE(R957, "null", " ")," ", SUBSTITUTE(S957, "null", " "))</f>
        <v>Conceitos: Infraestrutura.Marítima IfcSpatialStructureElement  IfcFacilityPart  IfcMarinePart  IfcMarinePartTypeEnum BELOWWATERLINE</v>
      </c>
      <c r="U957" s="37" t="str">
        <f>_xlfn.CONCAT("Consultar  ",V957)</f>
        <v>Consultar  -</v>
      </c>
      <c r="V957" s="64" t="s">
        <v>27</v>
      </c>
      <c r="W957" s="64" t="s">
        <v>27</v>
      </c>
      <c r="X957" s="72" t="str">
        <f>_xlfn.CONCAT("IFC4X3ADD2-key_",A957)</f>
        <v>IFC4X3ADD2-key_957</v>
      </c>
    </row>
    <row r="958" spans="1:24" ht="7.8" customHeight="1" x14ac:dyDescent="0.15">
      <c r="A958" s="68">
        <v>958</v>
      </c>
      <c r="B958" s="69" t="s">
        <v>1464</v>
      </c>
      <c r="C958" s="69" t="s">
        <v>1438</v>
      </c>
      <c r="D958" s="69" t="s">
        <v>1456</v>
      </c>
      <c r="E958" s="70" t="s">
        <v>1487</v>
      </c>
      <c r="F958" s="70" t="s">
        <v>1488</v>
      </c>
      <c r="G958" s="70" t="s">
        <v>1493</v>
      </c>
      <c r="H958" s="42" t="s">
        <v>3</v>
      </c>
      <c r="I958" s="42" t="s">
        <v>3</v>
      </c>
      <c r="J958" s="41" t="s">
        <v>3</v>
      </c>
      <c r="K958" s="41" t="s">
        <v>3</v>
      </c>
      <c r="L958" s="41" t="s">
        <v>3</v>
      </c>
      <c r="M958" s="41" t="str">
        <f t="shared" si="14"/>
        <v>IfcMarinePartTypeEnum  some  BERTHINGSTRUCTURE</v>
      </c>
      <c r="N958" s="37" t="str">
        <f>_xlfn.CONCAT("Conceitos: ", B958)</f>
        <v>Conceitos: Infraestrutura.Marítima</v>
      </c>
      <c r="O958" s="37" t="str">
        <f>_xlfn.CONCAT(C958," ")</f>
        <v xml:space="preserve">IfcSpatialStructureElement </v>
      </c>
      <c r="P958" s="37" t="str">
        <f>_xlfn.CONCAT(D958," ")</f>
        <v xml:space="preserve">IfcFacilityPart </v>
      </c>
      <c r="Q958" s="65" t="str">
        <f>_xlfn.CONCAT(E958," ")</f>
        <v xml:space="preserve">IfcMarinePart </v>
      </c>
      <c r="R958" s="63" t="str">
        <f>_xlfn.CONCAT(F958, )</f>
        <v>IfcMarinePartTypeEnum</v>
      </c>
      <c r="S958" s="63" t="str">
        <f>_xlfn.CONCAT(G958, )</f>
        <v>BERTHINGSTRUCTURE</v>
      </c>
      <c r="T958" s="37" t="str">
        <f>_xlfn.CONCAT(SUBSTITUTE(N958, "null", " ")," ",SUBSTITUTE(O958, "null", " ")," ",SUBSTITUTE(P958, "null", " ")," ",SUBSTITUTE(Q958, "null", " ")," ", SUBSTITUTE(R958, "null", " ")," ", SUBSTITUTE(S958, "null", " "))</f>
        <v>Conceitos: Infraestrutura.Marítima IfcSpatialStructureElement  IfcFacilityPart  IfcMarinePart  IfcMarinePartTypeEnum BERTHINGSTRUCTURE</v>
      </c>
      <c r="U958" s="37" t="str">
        <f>_xlfn.CONCAT("Consultar  ",V958)</f>
        <v>Consultar  -</v>
      </c>
      <c r="V958" s="64" t="s">
        <v>27</v>
      </c>
      <c r="W958" s="64" t="s">
        <v>27</v>
      </c>
      <c r="X958" s="72" t="str">
        <f>_xlfn.CONCAT("IFC4X3ADD2-key_",A958)</f>
        <v>IFC4X3ADD2-key_958</v>
      </c>
    </row>
    <row r="959" spans="1:24" ht="7.8" customHeight="1" x14ac:dyDescent="0.15">
      <c r="A959" s="68">
        <v>959</v>
      </c>
      <c r="B959" s="69" t="s">
        <v>1464</v>
      </c>
      <c r="C959" s="69" t="s">
        <v>1438</v>
      </c>
      <c r="D959" s="69" t="s">
        <v>1456</v>
      </c>
      <c r="E959" s="70" t="s">
        <v>1487</v>
      </c>
      <c r="F959" s="70" t="s">
        <v>1488</v>
      </c>
      <c r="G959" s="70" t="s">
        <v>1494</v>
      </c>
      <c r="H959" s="42" t="s">
        <v>3</v>
      </c>
      <c r="I959" s="42" t="s">
        <v>3</v>
      </c>
      <c r="J959" s="41" t="s">
        <v>3</v>
      </c>
      <c r="K959" s="41" t="s">
        <v>3</v>
      </c>
      <c r="L959" s="41" t="s">
        <v>3</v>
      </c>
      <c r="M959" s="41" t="str">
        <f t="shared" si="14"/>
        <v>IfcMarinePartTypeEnum  some  CHAMBER</v>
      </c>
      <c r="N959" s="37" t="str">
        <f>_xlfn.CONCAT("Conceitos: ", B959)</f>
        <v>Conceitos: Infraestrutura.Marítima</v>
      </c>
      <c r="O959" s="37" t="str">
        <f>_xlfn.CONCAT(C959," ")</f>
        <v xml:space="preserve">IfcSpatialStructureElement </v>
      </c>
      <c r="P959" s="37" t="str">
        <f>_xlfn.CONCAT(D959," ")</f>
        <v xml:space="preserve">IfcFacilityPart </v>
      </c>
      <c r="Q959" s="65" t="str">
        <f>_xlfn.CONCAT(E959," ")</f>
        <v xml:space="preserve">IfcMarinePart </v>
      </c>
      <c r="R959" s="63" t="str">
        <f>_xlfn.CONCAT(F959, )</f>
        <v>IfcMarinePartTypeEnum</v>
      </c>
      <c r="S959" s="63" t="str">
        <f>_xlfn.CONCAT(G959, )</f>
        <v>CHAMBER</v>
      </c>
      <c r="T959" s="37" t="str">
        <f>_xlfn.CONCAT(SUBSTITUTE(N959, "null", " ")," ",SUBSTITUTE(O959, "null", " ")," ",SUBSTITUTE(P959, "null", " ")," ",SUBSTITUTE(Q959, "null", " ")," ", SUBSTITUTE(R959, "null", " ")," ", SUBSTITUTE(S959, "null", " "))</f>
        <v>Conceitos: Infraestrutura.Marítima IfcSpatialStructureElement  IfcFacilityPart  IfcMarinePart  IfcMarinePartTypeEnum CHAMBER</v>
      </c>
      <c r="U959" s="37" t="str">
        <f>_xlfn.CONCAT("Consultar  ",V959)</f>
        <v>Consultar  -</v>
      </c>
      <c r="V959" s="64" t="s">
        <v>27</v>
      </c>
      <c r="W959" s="64" t="s">
        <v>27</v>
      </c>
      <c r="X959" s="72" t="str">
        <f>_xlfn.CONCAT("IFC4X3ADD2-key_",A959)</f>
        <v>IFC4X3ADD2-key_959</v>
      </c>
    </row>
    <row r="960" spans="1:24" ht="7.8" customHeight="1" x14ac:dyDescent="0.15">
      <c r="A960" s="68">
        <v>960</v>
      </c>
      <c r="B960" s="69" t="s">
        <v>1464</v>
      </c>
      <c r="C960" s="69" t="s">
        <v>1438</v>
      </c>
      <c r="D960" s="69" t="s">
        <v>1456</v>
      </c>
      <c r="E960" s="70" t="s">
        <v>1487</v>
      </c>
      <c r="F960" s="70" t="s">
        <v>1488</v>
      </c>
      <c r="G960" s="70" t="s">
        <v>1495</v>
      </c>
      <c r="H960" s="42" t="s">
        <v>3</v>
      </c>
      <c r="I960" s="42" t="s">
        <v>3</v>
      </c>
      <c r="J960" s="41" t="s">
        <v>3</v>
      </c>
      <c r="K960" s="41" t="s">
        <v>3</v>
      </c>
      <c r="L960" s="41" t="s">
        <v>3</v>
      </c>
      <c r="M960" s="41" t="str">
        <f t="shared" si="14"/>
        <v>IfcMarinePartTypeEnum  some  CILL_LEVEL</v>
      </c>
      <c r="N960" s="37" t="str">
        <f>_xlfn.CONCAT("Conceitos: ", B960)</f>
        <v>Conceitos: Infraestrutura.Marítima</v>
      </c>
      <c r="O960" s="37" t="str">
        <f>_xlfn.CONCAT(C960," ")</f>
        <v xml:space="preserve">IfcSpatialStructureElement </v>
      </c>
      <c r="P960" s="37" t="str">
        <f>_xlfn.CONCAT(D960," ")</f>
        <v xml:space="preserve">IfcFacilityPart </v>
      </c>
      <c r="Q960" s="65" t="str">
        <f>_xlfn.CONCAT(E960," ")</f>
        <v xml:space="preserve">IfcMarinePart </v>
      </c>
      <c r="R960" s="63" t="str">
        <f>_xlfn.CONCAT(F960, )</f>
        <v>IfcMarinePartTypeEnum</v>
      </c>
      <c r="S960" s="63" t="str">
        <f>_xlfn.CONCAT(G960, )</f>
        <v>CILL_LEVEL</v>
      </c>
      <c r="T960" s="37" t="str">
        <f>_xlfn.CONCAT(SUBSTITUTE(N960, "null", " ")," ",SUBSTITUTE(O960, "null", " ")," ",SUBSTITUTE(P960, "null", " ")," ",SUBSTITUTE(Q960, "null", " ")," ", SUBSTITUTE(R960, "null", " ")," ", SUBSTITUTE(S960, "null", " "))</f>
        <v>Conceitos: Infraestrutura.Marítima IfcSpatialStructureElement  IfcFacilityPart  IfcMarinePart  IfcMarinePartTypeEnum CILL_LEVEL</v>
      </c>
      <c r="U960" s="37" t="str">
        <f>_xlfn.CONCAT("Consultar  ",V960)</f>
        <v>Consultar  -</v>
      </c>
      <c r="V960" s="64" t="s">
        <v>27</v>
      </c>
      <c r="W960" s="64" t="s">
        <v>27</v>
      </c>
      <c r="X960" s="72" t="str">
        <f>_xlfn.CONCAT("IFC4X3ADD2-key_",A960)</f>
        <v>IFC4X3ADD2-key_960</v>
      </c>
    </row>
    <row r="961" spans="1:24" ht="7.8" customHeight="1" x14ac:dyDescent="0.15">
      <c r="A961" s="68">
        <v>961</v>
      </c>
      <c r="B961" s="69" t="s">
        <v>1464</v>
      </c>
      <c r="C961" s="69" t="s">
        <v>1438</v>
      </c>
      <c r="D961" s="69" t="s">
        <v>1456</v>
      </c>
      <c r="E961" s="70" t="s">
        <v>1487</v>
      </c>
      <c r="F961" s="70" t="s">
        <v>1488</v>
      </c>
      <c r="G961" s="70" t="s">
        <v>1496</v>
      </c>
      <c r="H961" s="42" t="s">
        <v>3</v>
      </c>
      <c r="I961" s="42" t="s">
        <v>3</v>
      </c>
      <c r="J961" s="41" t="s">
        <v>3</v>
      </c>
      <c r="K961" s="41" t="s">
        <v>3</v>
      </c>
      <c r="L961" s="41" t="s">
        <v>3</v>
      </c>
      <c r="M961" s="41" t="str">
        <f t="shared" si="14"/>
        <v>IfcMarinePartTypeEnum  some  COPELEVEL</v>
      </c>
      <c r="N961" s="37" t="str">
        <f>_xlfn.CONCAT("Conceitos: ", B961)</f>
        <v>Conceitos: Infraestrutura.Marítima</v>
      </c>
      <c r="O961" s="37" t="str">
        <f>_xlfn.CONCAT(C961," ")</f>
        <v xml:space="preserve">IfcSpatialStructureElement </v>
      </c>
      <c r="P961" s="37" t="str">
        <f>_xlfn.CONCAT(D961," ")</f>
        <v xml:space="preserve">IfcFacilityPart </v>
      </c>
      <c r="Q961" s="65" t="str">
        <f>_xlfn.CONCAT(E961," ")</f>
        <v xml:space="preserve">IfcMarinePart </v>
      </c>
      <c r="R961" s="63" t="str">
        <f>_xlfn.CONCAT(F961, )</f>
        <v>IfcMarinePartTypeEnum</v>
      </c>
      <c r="S961" s="63" t="str">
        <f>_xlfn.CONCAT(G961, )</f>
        <v>COPELEVEL</v>
      </c>
      <c r="T961" s="37" t="str">
        <f>_xlfn.CONCAT(SUBSTITUTE(N961, "null", " ")," ",SUBSTITUTE(O961, "null", " ")," ",SUBSTITUTE(P961, "null", " ")," ",SUBSTITUTE(Q961, "null", " ")," ", SUBSTITUTE(R961, "null", " ")," ", SUBSTITUTE(S961, "null", " "))</f>
        <v>Conceitos: Infraestrutura.Marítima IfcSpatialStructureElement  IfcFacilityPart  IfcMarinePart  IfcMarinePartTypeEnum COPELEVEL</v>
      </c>
      <c r="U961" s="37" t="str">
        <f>_xlfn.CONCAT("Consultar  ",V961)</f>
        <v>Consultar  -</v>
      </c>
      <c r="V961" s="64" t="s">
        <v>27</v>
      </c>
      <c r="W961" s="64" t="s">
        <v>27</v>
      </c>
      <c r="X961" s="72" t="str">
        <f>_xlfn.CONCAT("IFC4X3ADD2-key_",A961)</f>
        <v>IFC4X3ADD2-key_961</v>
      </c>
    </row>
    <row r="962" spans="1:24" ht="7.8" customHeight="1" x14ac:dyDescent="0.15">
      <c r="A962" s="68">
        <v>962</v>
      </c>
      <c r="B962" s="69" t="s">
        <v>1464</v>
      </c>
      <c r="C962" s="69" t="s">
        <v>1438</v>
      </c>
      <c r="D962" s="69" t="s">
        <v>1456</v>
      </c>
      <c r="E962" s="70" t="s">
        <v>1487</v>
      </c>
      <c r="F962" s="70" t="s">
        <v>1488</v>
      </c>
      <c r="G962" s="70" t="s">
        <v>1497</v>
      </c>
      <c r="H962" s="42" t="s">
        <v>3</v>
      </c>
      <c r="I962" s="42" t="s">
        <v>3</v>
      </c>
      <c r="J962" s="41" t="s">
        <v>3</v>
      </c>
      <c r="K962" s="41" t="s">
        <v>3</v>
      </c>
      <c r="L962" s="41" t="s">
        <v>3</v>
      </c>
      <c r="M962" s="41" t="str">
        <f t="shared" si="14"/>
        <v>IfcMarinePartTypeEnum  some  CREST</v>
      </c>
      <c r="N962" s="37" t="str">
        <f>_xlfn.CONCAT("Conceitos: ", B962)</f>
        <v>Conceitos: Infraestrutura.Marítima</v>
      </c>
      <c r="O962" s="37" t="str">
        <f>_xlfn.CONCAT(C962," ")</f>
        <v xml:space="preserve">IfcSpatialStructureElement </v>
      </c>
      <c r="P962" s="37" t="str">
        <f>_xlfn.CONCAT(D962," ")</f>
        <v xml:space="preserve">IfcFacilityPart </v>
      </c>
      <c r="Q962" s="65" t="str">
        <f>_xlfn.CONCAT(E962," ")</f>
        <v xml:space="preserve">IfcMarinePart </v>
      </c>
      <c r="R962" s="63" t="str">
        <f>_xlfn.CONCAT(F962, )</f>
        <v>IfcMarinePartTypeEnum</v>
      </c>
      <c r="S962" s="63" t="str">
        <f>_xlfn.CONCAT(G962, )</f>
        <v>CREST</v>
      </c>
      <c r="T962" s="37" t="str">
        <f>_xlfn.CONCAT(SUBSTITUTE(N962, "null", " ")," ",SUBSTITUTE(O962, "null", " ")," ",SUBSTITUTE(P962, "null", " ")," ",SUBSTITUTE(Q962, "null", " ")," ", SUBSTITUTE(R962, "null", " ")," ", SUBSTITUTE(S962, "null", " "))</f>
        <v>Conceitos: Infraestrutura.Marítima IfcSpatialStructureElement  IfcFacilityPart  IfcMarinePart  IfcMarinePartTypeEnum CREST</v>
      </c>
      <c r="U962" s="37" t="str">
        <f>_xlfn.CONCAT("Consultar  ",V962)</f>
        <v>Consultar  -</v>
      </c>
      <c r="V962" s="64" t="s">
        <v>27</v>
      </c>
      <c r="W962" s="64" t="s">
        <v>27</v>
      </c>
      <c r="X962" s="72" t="str">
        <f>_xlfn.CONCAT("IFC4X3ADD2-key_",A962)</f>
        <v>IFC4X3ADD2-key_962</v>
      </c>
    </row>
    <row r="963" spans="1:24" ht="7.8" customHeight="1" x14ac:dyDescent="0.15">
      <c r="A963" s="68">
        <v>963</v>
      </c>
      <c r="B963" s="69" t="s">
        <v>1464</v>
      </c>
      <c r="C963" s="69" t="s">
        <v>1438</v>
      </c>
      <c r="D963" s="69" t="s">
        <v>1456</v>
      </c>
      <c r="E963" s="70" t="s">
        <v>1487</v>
      </c>
      <c r="F963" s="70" t="s">
        <v>1488</v>
      </c>
      <c r="G963" s="70" t="s">
        <v>1498</v>
      </c>
      <c r="H963" s="42" t="s">
        <v>3</v>
      </c>
      <c r="I963" s="42" t="s">
        <v>3</v>
      </c>
      <c r="J963" s="41" t="s">
        <v>3</v>
      </c>
      <c r="K963" s="41" t="s">
        <v>3</v>
      </c>
      <c r="L963" s="41" t="s">
        <v>3</v>
      </c>
      <c r="M963" s="41" t="str">
        <f t="shared" ref="M963:M1026" si="15">_xlfn.CONCAT(F963, "  some  ", G963)</f>
        <v>IfcMarinePartTypeEnum  some  GATEHEAD</v>
      </c>
      <c r="N963" s="37" t="str">
        <f>_xlfn.CONCAT("Conceitos: ", B963)</f>
        <v>Conceitos: Infraestrutura.Marítima</v>
      </c>
      <c r="O963" s="37" t="str">
        <f>_xlfn.CONCAT(C963," ")</f>
        <v xml:space="preserve">IfcSpatialStructureElement </v>
      </c>
      <c r="P963" s="37" t="str">
        <f>_xlfn.CONCAT(D963," ")</f>
        <v xml:space="preserve">IfcFacilityPart </v>
      </c>
      <c r="Q963" s="65" t="str">
        <f>_xlfn.CONCAT(E963," ")</f>
        <v xml:space="preserve">IfcMarinePart </v>
      </c>
      <c r="R963" s="63" t="str">
        <f>_xlfn.CONCAT(F963, )</f>
        <v>IfcMarinePartTypeEnum</v>
      </c>
      <c r="S963" s="63" t="str">
        <f>_xlfn.CONCAT(G963, )</f>
        <v>GATEHEAD</v>
      </c>
      <c r="T963" s="37" t="str">
        <f>_xlfn.CONCAT(SUBSTITUTE(N963, "null", " ")," ",SUBSTITUTE(O963, "null", " ")," ",SUBSTITUTE(P963, "null", " ")," ",SUBSTITUTE(Q963, "null", " ")," ", SUBSTITUTE(R963, "null", " ")," ", SUBSTITUTE(S963, "null", " "))</f>
        <v>Conceitos: Infraestrutura.Marítima IfcSpatialStructureElement  IfcFacilityPart  IfcMarinePart  IfcMarinePartTypeEnum GATEHEAD</v>
      </c>
      <c r="U963" s="37" t="str">
        <f>_xlfn.CONCAT("Consultar  ",V963)</f>
        <v>Consultar  -</v>
      </c>
      <c r="V963" s="64" t="s">
        <v>27</v>
      </c>
      <c r="W963" s="64" t="s">
        <v>27</v>
      </c>
      <c r="X963" s="72" t="str">
        <f>_xlfn.CONCAT("IFC4X3ADD2-key_",A963)</f>
        <v>IFC4X3ADD2-key_963</v>
      </c>
    </row>
    <row r="964" spans="1:24" ht="7.8" customHeight="1" x14ac:dyDescent="0.15">
      <c r="A964" s="68">
        <v>964</v>
      </c>
      <c r="B964" s="69" t="s">
        <v>1464</v>
      </c>
      <c r="C964" s="69" t="s">
        <v>1438</v>
      </c>
      <c r="D964" s="69" t="s">
        <v>1456</v>
      </c>
      <c r="E964" s="70" t="s">
        <v>1487</v>
      </c>
      <c r="F964" s="70" t="s">
        <v>1488</v>
      </c>
      <c r="G964" s="70" t="s">
        <v>1499</v>
      </c>
      <c r="H964" s="42" t="s">
        <v>3</v>
      </c>
      <c r="I964" s="42" t="s">
        <v>3</v>
      </c>
      <c r="J964" s="41" t="s">
        <v>3</v>
      </c>
      <c r="K964" s="41" t="s">
        <v>3</v>
      </c>
      <c r="L964" s="41" t="s">
        <v>3</v>
      </c>
      <c r="M964" s="41" t="str">
        <f t="shared" si="15"/>
        <v>IfcMarinePartTypeEnum  some  GUDINGSTRUCTURE</v>
      </c>
      <c r="N964" s="37" t="str">
        <f>_xlfn.CONCAT("Conceitos: ", B964)</f>
        <v>Conceitos: Infraestrutura.Marítima</v>
      </c>
      <c r="O964" s="37" t="str">
        <f>_xlfn.CONCAT(C964," ")</f>
        <v xml:space="preserve">IfcSpatialStructureElement </v>
      </c>
      <c r="P964" s="37" t="str">
        <f>_xlfn.CONCAT(D964," ")</f>
        <v xml:space="preserve">IfcFacilityPart </v>
      </c>
      <c r="Q964" s="65" t="str">
        <f>_xlfn.CONCAT(E964," ")</f>
        <v xml:space="preserve">IfcMarinePart </v>
      </c>
      <c r="R964" s="63" t="str">
        <f>_xlfn.CONCAT(F964, )</f>
        <v>IfcMarinePartTypeEnum</v>
      </c>
      <c r="S964" s="63" t="str">
        <f>_xlfn.CONCAT(G964, )</f>
        <v>GUDINGSTRUCTURE</v>
      </c>
      <c r="T964" s="37" t="str">
        <f>_xlfn.CONCAT(SUBSTITUTE(N964, "null", " ")," ",SUBSTITUTE(O964, "null", " ")," ",SUBSTITUTE(P964, "null", " ")," ",SUBSTITUTE(Q964, "null", " ")," ", SUBSTITUTE(R964, "null", " ")," ", SUBSTITUTE(S964, "null", " "))</f>
        <v>Conceitos: Infraestrutura.Marítima IfcSpatialStructureElement  IfcFacilityPart  IfcMarinePart  IfcMarinePartTypeEnum GUDINGSTRUCTURE</v>
      </c>
      <c r="U964" s="37" t="str">
        <f>_xlfn.CONCAT("Consultar  ",V964)</f>
        <v>Consultar  -</v>
      </c>
      <c r="V964" s="64" t="s">
        <v>27</v>
      </c>
      <c r="W964" s="64" t="s">
        <v>27</v>
      </c>
      <c r="X964" s="72" t="str">
        <f>_xlfn.CONCAT("IFC4X3ADD2-key_",A964)</f>
        <v>IFC4X3ADD2-key_964</v>
      </c>
    </row>
    <row r="965" spans="1:24" ht="7.8" customHeight="1" x14ac:dyDescent="0.15">
      <c r="A965" s="68">
        <v>965</v>
      </c>
      <c r="B965" s="69" t="s">
        <v>1464</v>
      </c>
      <c r="C965" s="69" t="s">
        <v>1438</v>
      </c>
      <c r="D965" s="69" t="s">
        <v>1456</v>
      </c>
      <c r="E965" s="70" t="s">
        <v>1487</v>
      </c>
      <c r="F965" s="70" t="s">
        <v>1488</v>
      </c>
      <c r="G965" s="70" t="s">
        <v>1500</v>
      </c>
      <c r="H965" s="42" t="s">
        <v>3</v>
      </c>
      <c r="I965" s="42" t="s">
        <v>3</v>
      </c>
      <c r="J965" s="41" t="s">
        <v>3</v>
      </c>
      <c r="K965" s="41" t="s">
        <v>3</v>
      </c>
      <c r="L965" s="41" t="s">
        <v>3</v>
      </c>
      <c r="M965" s="41" t="str">
        <f t="shared" si="15"/>
        <v>IfcMarinePartTypeEnum  some  HIGHWATERLINE</v>
      </c>
      <c r="N965" s="37" t="str">
        <f>_xlfn.CONCAT("Conceitos: ", B965)</f>
        <v>Conceitos: Infraestrutura.Marítima</v>
      </c>
      <c r="O965" s="37" t="str">
        <f>_xlfn.CONCAT(C965," ")</f>
        <v xml:space="preserve">IfcSpatialStructureElement </v>
      </c>
      <c r="P965" s="37" t="str">
        <f>_xlfn.CONCAT(D965," ")</f>
        <v xml:space="preserve">IfcFacilityPart </v>
      </c>
      <c r="Q965" s="65" t="str">
        <f>_xlfn.CONCAT(E965," ")</f>
        <v xml:space="preserve">IfcMarinePart </v>
      </c>
      <c r="R965" s="63" t="str">
        <f>_xlfn.CONCAT(F965, )</f>
        <v>IfcMarinePartTypeEnum</v>
      </c>
      <c r="S965" s="63" t="str">
        <f>_xlfn.CONCAT(G965, )</f>
        <v>HIGHWATERLINE</v>
      </c>
      <c r="T965" s="37" t="str">
        <f>_xlfn.CONCAT(SUBSTITUTE(N965, "null", " ")," ",SUBSTITUTE(O965, "null", " ")," ",SUBSTITUTE(P965, "null", " ")," ",SUBSTITUTE(Q965, "null", " ")," ", SUBSTITUTE(R965, "null", " ")," ", SUBSTITUTE(S965, "null", " "))</f>
        <v>Conceitos: Infraestrutura.Marítima IfcSpatialStructureElement  IfcFacilityPart  IfcMarinePart  IfcMarinePartTypeEnum HIGHWATERLINE</v>
      </c>
      <c r="U965" s="37" t="str">
        <f>_xlfn.CONCAT("Consultar  ",V965)</f>
        <v>Consultar  -</v>
      </c>
      <c r="V965" s="64" t="s">
        <v>27</v>
      </c>
      <c r="W965" s="64" t="s">
        <v>27</v>
      </c>
      <c r="X965" s="72" t="str">
        <f>_xlfn.CONCAT("IFC4X3ADD2-key_",A965)</f>
        <v>IFC4X3ADD2-key_965</v>
      </c>
    </row>
    <row r="966" spans="1:24" ht="7.8" customHeight="1" x14ac:dyDescent="0.15">
      <c r="A966" s="68">
        <v>966</v>
      </c>
      <c r="B966" s="69" t="s">
        <v>1464</v>
      </c>
      <c r="C966" s="69" t="s">
        <v>1438</v>
      </c>
      <c r="D966" s="69" t="s">
        <v>1456</v>
      </c>
      <c r="E966" s="70" t="s">
        <v>1487</v>
      </c>
      <c r="F966" s="70" t="s">
        <v>1488</v>
      </c>
      <c r="G966" s="70" t="s">
        <v>1501</v>
      </c>
      <c r="H966" s="42" t="s">
        <v>3</v>
      </c>
      <c r="I966" s="42" t="s">
        <v>3</v>
      </c>
      <c r="J966" s="41" t="s">
        <v>3</v>
      </c>
      <c r="K966" s="41" t="s">
        <v>3</v>
      </c>
      <c r="L966" s="41" t="s">
        <v>3</v>
      </c>
      <c r="M966" s="41" t="str">
        <f t="shared" si="15"/>
        <v>IfcMarinePartTypeEnum  some  LANDFIELD</v>
      </c>
      <c r="N966" s="37" t="str">
        <f>_xlfn.CONCAT("Conceitos: ", B966)</f>
        <v>Conceitos: Infraestrutura.Marítima</v>
      </c>
      <c r="O966" s="37" t="str">
        <f>_xlfn.CONCAT(C966," ")</f>
        <v xml:space="preserve">IfcSpatialStructureElement </v>
      </c>
      <c r="P966" s="37" t="str">
        <f>_xlfn.CONCAT(D966," ")</f>
        <v xml:space="preserve">IfcFacilityPart </v>
      </c>
      <c r="Q966" s="65" t="str">
        <f>_xlfn.CONCAT(E966," ")</f>
        <v xml:space="preserve">IfcMarinePart </v>
      </c>
      <c r="R966" s="63" t="str">
        <f>_xlfn.CONCAT(F966, )</f>
        <v>IfcMarinePartTypeEnum</v>
      </c>
      <c r="S966" s="63" t="str">
        <f>_xlfn.CONCAT(G966, )</f>
        <v>LANDFIELD</v>
      </c>
      <c r="T966" s="37" t="str">
        <f>_xlfn.CONCAT(SUBSTITUTE(N966, "null", " ")," ",SUBSTITUTE(O966, "null", " ")," ",SUBSTITUTE(P966, "null", " ")," ",SUBSTITUTE(Q966, "null", " ")," ", SUBSTITUTE(R966, "null", " ")," ", SUBSTITUTE(S966, "null", " "))</f>
        <v>Conceitos: Infraestrutura.Marítima IfcSpatialStructureElement  IfcFacilityPart  IfcMarinePart  IfcMarinePartTypeEnum LANDFIELD</v>
      </c>
      <c r="U966" s="37" t="str">
        <f>_xlfn.CONCAT("Consultar  ",V966)</f>
        <v>Consultar  -</v>
      </c>
      <c r="V966" s="64" t="s">
        <v>27</v>
      </c>
      <c r="W966" s="64" t="s">
        <v>27</v>
      </c>
      <c r="X966" s="72" t="str">
        <f>_xlfn.CONCAT("IFC4X3ADD2-key_",A966)</f>
        <v>IFC4X3ADD2-key_966</v>
      </c>
    </row>
    <row r="967" spans="1:24" ht="7.8" customHeight="1" x14ac:dyDescent="0.15">
      <c r="A967" s="68">
        <v>967</v>
      </c>
      <c r="B967" s="69" t="s">
        <v>1464</v>
      </c>
      <c r="C967" s="69" t="s">
        <v>1438</v>
      </c>
      <c r="D967" s="69" t="s">
        <v>1456</v>
      </c>
      <c r="E967" s="70" t="s">
        <v>1487</v>
      </c>
      <c r="F967" s="70" t="s">
        <v>1488</v>
      </c>
      <c r="G967" s="70" t="s">
        <v>1502</v>
      </c>
      <c r="H967" s="42" t="s">
        <v>3</v>
      </c>
      <c r="I967" s="42" t="s">
        <v>3</v>
      </c>
      <c r="J967" s="41" t="s">
        <v>3</v>
      </c>
      <c r="K967" s="41" t="s">
        <v>3</v>
      </c>
      <c r="L967" s="41" t="s">
        <v>3</v>
      </c>
      <c r="M967" s="41" t="str">
        <f t="shared" si="15"/>
        <v>IfcMarinePartTypeEnum  some  LEEWARDSIDE</v>
      </c>
      <c r="N967" s="37" t="str">
        <f>_xlfn.CONCAT("Conceitos: ", B967)</f>
        <v>Conceitos: Infraestrutura.Marítima</v>
      </c>
      <c r="O967" s="37" t="str">
        <f>_xlfn.CONCAT(C967," ")</f>
        <v xml:space="preserve">IfcSpatialStructureElement </v>
      </c>
      <c r="P967" s="37" t="str">
        <f>_xlfn.CONCAT(D967," ")</f>
        <v xml:space="preserve">IfcFacilityPart </v>
      </c>
      <c r="Q967" s="65" t="str">
        <f>_xlfn.CONCAT(E967," ")</f>
        <v xml:space="preserve">IfcMarinePart </v>
      </c>
      <c r="R967" s="63" t="str">
        <f>_xlfn.CONCAT(F967, )</f>
        <v>IfcMarinePartTypeEnum</v>
      </c>
      <c r="S967" s="63" t="str">
        <f>_xlfn.CONCAT(G967, )</f>
        <v>LEEWARDSIDE</v>
      </c>
      <c r="T967" s="37" t="str">
        <f>_xlfn.CONCAT(SUBSTITUTE(N967, "null", " ")," ",SUBSTITUTE(O967, "null", " ")," ",SUBSTITUTE(P967, "null", " ")," ",SUBSTITUTE(Q967, "null", " ")," ", SUBSTITUTE(R967, "null", " ")," ", SUBSTITUTE(S967, "null", " "))</f>
        <v>Conceitos: Infraestrutura.Marítima IfcSpatialStructureElement  IfcFacilityPart  IfcMarinePart  IfcMarinePartTypeEnum LEEWARDSIDE</v>
      </c>
      <c r="U967" s="37" t="str">
        <f>_xlfn.CONCAT("Consultar  ",V967)</f>
        <v>Consultar  -</v>
      </c>
      <c r="V967" s="64" t="s">
        <v>27</v>
      </c>
      <c r="W967" s="64" t="s">
        <v>27</v>
      </c>
      <c r="X967" s="72" t="str">
        <f>_xlfn.CONCAT("IFC4X3ADD2-key_",A967)</f>
        <v>IFC4X3ADD2-key_967</v>
      </c>
    </row>
    <row r="968" spans="1:24" ht="7.8" customHeight="1" x14ac:dyDescent="0.15">
      <c r="A968" s="68">
        <v>968</v>
      </c>
      <c r="B968" s="69" t="s">
        <v>1464</v>
      </c>
      <c r="C968" s="69" t="s">
        <v>1438</v>
      </c>
      <c r="D968" s="69" t="s">
        <v>1456</v>
      </c>
      <c r="E968" s="70" t="s">
        <v>1487</v>
      </c>
      <c r="F968" s="70" t="s">
        <v>1488</v>
      </c>
      <c r="G968" s="70" t="s">
        <v>1503</v>
      </c>
      <c r="H968" s="42" t="s">
        <v>3</v>
      </c>
      <c r="I968" s="42" t="s">
        <v>3</v>
      </c>
      <c r="J968" s="41" t="s">
        <v>3</v>
      </c>
      <c r="K968" s="41" t="s">
        <v>3</v>
      </c>
      <c r="L968" s="41" t="s">
        <v>3</v>
      </c>
      <c r="M968" s="41" t="str">
        <f t="shared" si="15"/>
        <v>IfcMarinePartTypeEnum  some  LOWWATERLINE</v>
      </c>
      <c r="N968" s="37" t="str">
        <f>_xlfn.CONCAT("Conceitos: ", B968)</f>
        <v>Conceitos: Infraestrutura.Marítima</v>
      </c>
      <c r="O968" s="37" t="str">
        <f>_xlfn.CONCAT(C968," ")</f>
        <v xml:space="preserve">IfcSpatialStructureElement </v>
      </c>
      <c r="P968" s="37" t="str">
        <f>_xlfn.CONCAT(D968," ")</f>
        <v xml:space="preserve">IfcFacilityPart </v>
      </c>
      <c r="Q968" s="65" t="str">
        <f>_xlfn.CONCAT(E968," ")</f>
        <v xml:space="preserve">IfcMarinePart </v>
      </c>
      <c r="R968" s="63" t="str">
        <f>_xlfn.CONCAT(F968, )</f>
        <v>IfcMarinePartTypeEnum</v>
      </c>
      <c r="S968" s="63" t="str">
        <f>_xlfn.CONCAT(G968, )</f>
        <v>LOWWATERLINE</v>
      </c>
      <c r="T968" s="37" t="str">
        <f>_xlfn.CONCAT(SUBSTITUTE(N968, "null", " ")," ",SUBSTITUTE(O968, "null", " ")," ",SUBSTITUTE(P968, "null", " ")," ",SUBSTITUTE(Q968, "null", " ")," ", SUBSTITUTE(R968, "null", " ")," ", SUBSTITUTE(S968, "null", " "))</f>
        <v>Conceitos: Infraestrutura.Marítima IfcSpatialStructureElement  IfcFacilityPart  IfcMarinePart  IfcMarinePartTypeEnum LOWWATERLINE</v>
      </c>
      <c r="U968" s="37" t="str">
        <f>_xlfn.CONCAT("Consultar  ",V968)</f>
        <v>Consultar  -</v>
      </c>
      <c r="V968" s="64" t="s">
        <v>27</v>
      </c>
      <c r="W968" s="64" t="s">
        <v>27</v>
      </c>
      <c r="X968" s="72" t="str">
        <f>_xlfn.CONCAT("IFC4X3ADD2-key_",A968)</f>
        <v>IFC4X3ADD2-key_968</v>
      </c>
    </row>
    <row r="969" spans="1:24" ht="7.8" customHeight="1" x14ac:dyDescent="0.15">
      <c r="A969" s="68">
        <v>969</v>
      </c>
      <c r="B969" s="69" t="s">
        <v>1464</v>
      </c>
      <c r="C969" s="69" t="s">
        <v>1438</v>
      </c>
      <c r="D969" s="69" t="s">
        <v>1456</v>
      </c>
      <c r="E969" s="70" t="s">
        <v>1487</v>
      </c>
      <c r="F969" s="70" t="s">
        <v>1488</v>
      </c>
      <c r="G969" s="70" t="s">
        <v>1504</v>
      </c>
      <c r="H969" s="42" t="s">
        <v>3</v>
      </c>
      <c r="I969" s="42" t="s">
        <v>3</v>
      </c>
      <c r="J969" s="41" t="s">
        <v>3</v>
      </c>
      <c r="K969" s="41" t="s">
        <v>3</v>
      </c>
      <c r="L969" s="41" t="s">
        <v>3</v>
      </c>
      <c r="M969" s="41" t="str">
        <f t="shared" si="15"/>
        <v>IfcMarinePartTypeEnum  some  MANUFACTURING</v>
      </c>
      <c r="N969" s="37" t="str">
        <f>_xlfn.CONCAT("Conceitos: ", B969)</f>
        <v>Conceitos: Infraestrutura.Marítima</v>
      </c>
      <c r="O969" s="37" t="str">
        <f>_xlfn.CONCAT(C969," ")</f>
        <v xml:space="preserve">IfcSpatialStructureElement </v>
      </c>
      <c r="P969" s="37" t="str">
        <f>_xlfn.CONCAT(D969," ")</f>
        <v xml:space="preserve">IfcFacilityPart </v>
      </c>
      <c r="Q969" s="65" t="str">
        <f>_xlfn.CONCAT(E969," ")</f>
        <v xml:space="preserve">IfcMarinePart </v>
      </c>
      <c r="R969" s="63" t="str">
        <f>_xlfn.CONCAT(F969, )</f>
        <v>IfcMarinePartTypeEnum</v>
      </c>
      <c r="S969" s="63" t="str">
        <f>_xlfn.CONCAT(G969, )</f>
        <v>MANUFACTURING</v>
      </c>
      <c r="T969" s="37" t="str">
        <f>_xlfn.CONCAT(SUBSTITUTE(N969, "null", " ")," ",SUBSTITUTE(O969, "null", " ")," ",SUBSTITUTE(P969, "null", " ")," ",SUBSTITUTE(Q969, "null", " ")," ", SUBSTITUTE(R969, "null", " ")," ", SUBSTITUTE(S969, "null", " "))</f>
        <v>Conceitos: Infraestrutura.Marítima IfcSpatialStructureElement  IfcFacilityPart  IfcMarinePart  IfcMarinePartTypeEnum MANUFACTURING</v>
      </c>
      <c r="U969" s="37" t="str">
        <f>_xlfn.CONCAT("Consultar  ",V969)</f>
        <v>Consultar  -</v>
      </c>
      <c r="V969" s="64" t="s">
        <v>27</v>
      </c>
      <c r="W969" s="64" t="s">
        <v>27</v>
      </c>
      <c r="X969" s="72" t="str">
        <f>_xlfn.CONCAT("IFC4X3ADD2-key_",A969)</f>
        <v>IFC4X3ADD2-key_969</v>
      </c>
    </row>
    <row r="970" spans="1:24" ht="7.8" customHeight="1" x14ac:dyDescent="0.15">
      <c r="A970" s="68">
        <v>970</v>
      </c>
      <c r="B970" s="69" t="s">
        <v>1464</v>
      </c>
      <c r="C970" s="69" t="s">
        <v>1438</v>
      </c>
      <c r="D970" s="69" t="s">
        <v>1456</v>
      </c>
      <c r="E970" s="70" t="s">
        <v>1487</v>
      </c>
      <c r="F970" s="70" t="s">
        <v>1488</v>
      </c>
      <c r="G970" s="70" t="s">
        <v>1505</v>
      </c>
      <c r="H970" s="42" t="s">
        <v>3</v>
      </c>
      <c r="I970" s="42" t="s">
        <v>3</v>
      </c>
      <c r="J970" s="41" t="s">
        <v>3</v>
      </c>
      <c r="K970" s="41" t="s">
        <v>3</v>
      </c>
      <c r="L970" s="41" t="s">
        <v>3</v>
      </c>
      <c r="M970" s="41" t="str">
        <f t="shared" si="15"/>
        <v>IfcMarinePartTypeEnum  some  NAVIGATIONALAREA</v>
      </c>
      <c r="N970" s="37" t="str">
        <f>_xlfn.CONCAT("Conceitos: ", B970)</f>
        <v>Conceitos: Infraestrutura.Marítima</v>
      </c>
      <c r="O970" s="37" t="str">
        <f>_xlfn.CONCAT(C970," ")</f>
        <v xml:space="preserve">IfcSpatialStructureElement </v>
      </c>
      <c r="P970" s="37" t="str">
        <f>_xlfn.CONCAT(D970," ")</f>
        <v xml:space="preserve">IfcFacilityPart </v>
      </c>
      <c r="Q970" s="65" t="str">
        <f>_xlfn.CONCAT(E970," ")</f>
        <v xml:space="preserve">IfcMarinePart </v>
      </c>
      <c r="R970" s="63" t="str">
        <f>_xlfn.CONCAT(F970, )</f>
        <v>IfcMarinePartTypeEnum</v>
      </c>
      <c r="S970" s="63" t="str">
        <f>_xlfn.CONCAT(G970, )</f>
        <v>NAVIGATIONALAREA</v>
      </c>
      <c r="T970" s="37" t="str">
        <f>_xlfn.CONCAT(SUBSTITUTE(N970, "null", " ")," ",SUBSTITUTE(O970, "null", " ")," ",SUBSTITUTE(P970, "null", " ")," ",SUBSTITUTE(Q970, "null", " ")," ", SUBSTITUTE(R970, "null", " ")," ", SUBSTITUTE(S970, "null", " "))</f>
        <v>Conceitos: Infraestrutura.Marítima IfcSpatialStructureElement  IfcFacilityPart  IfcMarinePart  IfcMarinePartTypeEnum NAVIGATIONALAREA</v>
      </c>
      <c r="U970" s="37" t="str">
        <f>_xlfn.CONCAT("Consultar  ",V970)</f>
        <v>Consultar  -</v>
      </c>
      <c r="V970" s="64" t="s">
        <v>27</v>
      </c>
      <c r="W970" s="64" t="s">
        <v>27</v>
      </c>
      <c r="X970" s="72" t="str">
        <f>_xlfn.CONCAT("IFC4X3ADD2-key_",A970)</f>
        <v>IFC4X3ADD2-key_970</v>
      </c>
    </row>
    <row r="971" spans="1:24" ht="7.8" customHeight="1" x14ac:dyDescent="0.15">
      <c r="A971" s="68">
        <v>971</v>
      </c>
      <c r="B971" s="69" t="s">
        <v>1464</v>
      </c>
      <c r="C971" s="69" t="s">
        <v>1438</v>
      </c>
      <c r="D971" s="69" t="s">
        <v>1456</v>
      </c>
      <c r="E971" s="70" t="s">
        <v>1487</v>
      </c>
      <c r="F971" s="70" t="s">
        <v>1488</v>
      </c>
      <c r="G971" s="70" t="s">
        <v>1506</v>
      </c>
      <c r="H971" s="42" t="s">
        <v>3</v>
      </c>
      <c r="I971" s="42" t="s">
        <v>3</v>
      </c>
      <c r="J971" s="41" t="s">
        <v>3</v>
      </c>
      <c r="K971" s="41" t="s">
        <v>3</v>
      </c>
      <c r="L971" s="41" t="s">
        <v>3</v>
      </c>
      <c r="M971" s="41" t="str">
        <f t="shared" si="15"/>
        <v>IfcMarinePartTypeEnum  some  SHIPTRANSFER</v>
      </c>
      <c r="N971" s="37" t="str">
        <f>_xlfn.CONCAT("Conceitos: ", B971)</f>
        <v>Conceitos: Infraestrutura.Marítima</v>
      </c>
      <c r="O971" s="37" t="str">
        <f>_xlfn.CONCAT(C971," ")</f>
        <v xml:space="preserve">IfcSpatialStructureElement </v>
      </c>
      <c r="P971" s="37" t="str">
        <f>_xlfn.CONCAT(D971," ")</f>
        <v xml:space="preserve">IfcFacilityPart </v>
      </c>
      <c r="Q971" s="65" t="str">
        <f>_xlfn.CONCAT(E971," ")</f>
        <v xml:space="preserve">IfcMarinePart </v>
      </c>
      <c r="R971" s="63" t="str">
        <f>_xlfn.CONCAT(F971, )</f>
        <v>IfcMarinePartTypeEnum</v>
      </c>
      <c r="S971" s="63" t="str">
        <f>_xlfn.CONCAT(G971, )</f>
        <v>SHIPTRANSFER</v>
      </c>
      <c r="T971" s="37" t="str">
        <f>_xlfn.CONCAT(SUBSTITUTE(N971, "null", " ")," ",SUBSTITUTE(O971, "null", " ")," ",SUBSTITUTE(P971, "null", " ")," ",SUBSTITUTE(Q971, "null", " ")," ", SUBSTITUTE(R971, "null", " ")," ", SUBSTITUTE(S971, "null", " "))</f>
        <v>Conceitos: Infraestrutura.Marítima IfcSpatialStructureElement  IfcFacilityPart  IfcMarinePart  IfcMarinePartTypeEnum SHIPTRANSFER</v>
      </c>
      <c r="U971" s="37" t="str">
        <f>_xlfn.CONCAT("Consultar  ",V971)</f>
        <v>Consultar  -</v>
      </c>
      <c r="V971" s="64" t="s">
        <v>27</v>
      </c>
      <c r="W971" s="64" t="s">
        <v>27</v>
      </c>
      <c r="X971" s="72" t="str">
        <f>_xlfn.CONCAT("IFC4X3ADD2-key_",A971)</f>
        <v>IFC4X3ADD2-key_971</v>
      </c>
    </row>
    <row r="972" spans="1:24" ht="7.8" customHeight="1" x14ac:dyDescent="0.15">
      <c r="A972" s="68">
        <v>972</v>
      </c>
      <c r="B972" s="69" t="s">
        <v>1464</v>
      </c>
      <c r="C972" s="69" t="s">
        <v>1438</v>
      </c>
      <c r="D972" s="69" t="s">
        <v>1456</v>
      </c>
      <c r="E972" s="70" t="s">
        <v>1487</v>
      </c>
      <c r="F972" s="70" t="s">
        <v>1488</v>
      </c>
      <c r="G972" s="70" t="s">
        <v>1507</v>
      </c>
      <c r="H972" s="42" t="s">
        <v>3</v>
      </c>
      <c r="I972" s="42" t="s">
        <v>3</v>
      </c>
      <c r="J972" s="41" t="s">
        <v>3</v>
      </c>
      <c r="K972" s="41" t="s">
        <v>3</v>
      </c>
      <c r="L972" s="41" t="s">
        <v>3</v>
      </c>
      <c r="M972" s="41" t="str">
        <f t="shared" si="15"/>
        <v>IfcMarinePartTypeEnum  some  STORAGEAREA</v>
      </c>
      <c r="N972" s="37" t="str">
        <f>_xlfn.CONCAT("Conceitos: ", B972)</f>
        <v>Conceitos: Infraestrutura.Marítima</v>
      </c>
      <c r="O972" s="37" t="str">
        <f>_xlfn.CONCAT(C972," ")</f>
        <v xml:space="preserve">IfcSpatialStructureElement </v>
      </c>
      <c r="P972" s="37" t="str">
        <f>_xlfn.CONCAT(D972," ")</f>
        <v xml:space="preserve">IfcFacilityPart </v>
      </c>
      <c r="Q972" s="65" t="str">
        <f>_xlfn.CONCAT(E972," ")</f>
        <v xml:space="preserve">IfcMarinePart </v>
      </c>
      <c r="R972" s="63" t="str">
        <f>_xlfn.CONCAT(F972, )</f>
        <v>IfcMarinePartTypeEnum</v>
      </c>
      <c r="S972" s="63" t="str">
        <f>_xlfn.CONCAT(G972, )</f>
        <v>STORAGEAREA</v>
      </c>
      <c r="T972" s="37" t="str">
        <f>_xlfn.CONCAT(SUBSTITUTE(N972, "null", " ")," ",SUBSTITUTE(O972, "null", " ")," ",SUBSTITUTE(P972, "null", " ")," ",SUBSTITUTE(Q972, "null", " ")," ", SUBSTITUTE(R972, "null", " ")," ", SUBSTITUTE(S972, "null", " "))</f>
        <v>Conceitos: Infraestrutura.Marítima IfcSpatialStructureElement  IfcFacilityPart  IfcMarinePart  IfcMarinePartTypeEnum STORAGEAREA</v>
      </c>
      <c r="U972" s="37" t="str">
        <f>_xlfn.CONCAT("Consultar  ",V972)</f>
        <v>Consultar  -</v>
      </c>
      <c r="V972" s="64" t="s">
        <v>27</v>
      </c>
      <c r="W972" s="64" t="s">
        <v>27</v>
      </c>
      <c r="X972" s="72" t="str">
        <f>_xlfn.CONCAT("IFC4X3ADD2-key_",A972)</f>
        <v>IFC4X3ADD2-key_972</v>
      </c>
    </row>
    <row r="973" spans="1:24" ht="7.8" customHeight="1" x14ac:dyDescent="0.15">
      <c r="A973" s="68">
        <v>973</v>
      </c>
      <c r="B973" s="69" t="s">
        <v>1464</v>
      </c>
      <c r="C973" s="69" t="s">
        <v>1438</v>
      </c>
      <c r="D973" s="69" t="s">
        <v>1456</v>
      </c>
      <c r="E973" s="70" t="s">
        <v>1487</v>
      </c>
      <c r="F973" s="70" t="s">
        <v>1488</v>
      </c>
      <c r="G973" s="70" t="s">
        <v>1508</v>
      </c>
      <c r="H973" s="42" t="s">
        <v>3</v>
      </c>
      <c r="I973" s="42" t="s">
        <v>3</v>
      </c>
      <c r="J973" s="41" t="s">
        <v>3</v>
      </c>
      <c r="K973" s="41" t="s">
        <v>3</v>
      </c>
      <c r="L973" s="41" t="s">
        <v>3</v>
      </c>
      <c r="M973" s="41" t="str">
        <f t="shared" si="15"/>
        <v>IfcMarinePartTypeEnum  some  VEHICLESERVICING</v>
      </c>
      <c r="N973" s="37" t="str">
        <f>_xlfn.CONCAT("Conceitos: ", B973)</f>
        <v>Conceitos: Infraestrutura.Marítima</v>
      </c>
      <c r="O973" s="37" t="str">
        <f>_xlfn.CONCAT(C973," ")</f>
        <v xml:space="preserve">IfcSpatialStructureElement </v>
      </c>
      <c r="P973" s="37" t="str">
        <f>_xlfn.CONCAT(D973," ")</f>
        <v xml:space="preserve">IfcFacilityPart </v>
      </c>
      <c r="Q973" s="65" t="str">
        <f>_xlfn.CONCAT(E973," ")</f>
        <v xml:space="preserve">IfcMarinePart </v>
      </c>
      <c r="R973" s="63" t="str">
        <f>_xlfn.CONCAT(F973, )</f>
        <v>IfcMarinePartTypeEnum</v>
      </c>
      <c r="S973" s="63" t="str">
        <f>_xlfn.CONCAT(G973, )</f>
        <v>VEHICLESERVICING</v>
      </c>
      <c r="T973" s="37" t="str">
        <f>_xlfn.CONCAT(SUBSTITUTE(N973, "null", " ")," ",SUBSTITUTE(O973, "null", " ")," ",SUBSTITUTE(P973, "null", " ")," ",SUBSTITUTE(Q973, "null", " ")," ", SUBSTITUTE(R973, "null", " ")," ", SUBSTITUTE(S973, "null", " "))</f>
        <v>Conceitos: Infraestrutura.Marítima IfcSpatialStructureElement  IfcFacilityPart  IfcMarinePart  IfcMarinePartTypeEnum VEHICLESERVICING</v>
      </c>
      <c r="U973" s="37" t="str">
        <f>_xlfn.CONCAT("Consultar  ",V973)</f>
        <v>Consultar  -</v>
      </c>
      <c r="V973" s="64" t="s">
        <v>27</v>
      </c>
      <c r="W973" s="64" t="s">
        <v>27</v>
      </c>
      <c r="X973" s="72" t="str">
        <f>_xlfn.CONCAT("IFC4X3ADD2-key_",A973)</f>
        <v>IFC4X3ADD2-key_973</v>
      </c>
    </row>
    <row r="974" spans="1:24" ht="7.8" customHeight="1" x14ac:dyDescent="0.15">
      <c r="A974" s="68">
        <v>974</v>
      </c>
      <c r="B974" s="69" t="s">
        <v>1464</v>
      </c>
      <c r="C974" s="69" t="s">
        <v>1438</v>
      </c>
      <c r="D974" s="69" t="s">
        <v>1456</v>
      </c>
      <c r="E974" s="70" t="s">
        <v>1487</v>
      </c>
      <c r="F974" s="70" t="s">
        <v>1488</v>
      </c>
      <c r="G974" s="70" t="s">
        <v>1509</v>
      </c>
      <c r="H974" s="42" t="s">
        <v>3</v>
      </c>
      <c r="I974" s="42" t="s">
        <v>3</v>
      </c>
      <c r="J974" s="41" t="s">
        <v>3</v>
      </c>
      <c r="K974" s="41" t="s">
        <v>3</v>
      </c>
      <c r="L974" s="41" t="s">
        <v>3</v>
      </c>
      <c r="M974" s="41" t="str">
        <f t="shared" si="15"/>
        <v>IfcMarinePartTypeEnum  some  WATERFIELD</v>
      </c>
      <c r="N974" s="37" t="str">
        <f>_xlfn.CONCAT("Conceitos: ", B974)</f>
        <v>Conceitos: Infraestrutura.Marítima</v>
      </c>
      <c r="O974" s="37" t="str">
        <f>_xlfn.CONCAT(C974," ")</f>
        <v xml:space="preserve">IfcSpatialStructureElement </v>
      </c>
      <c r="P974" s="37" t="str">
        <f>_xlfn.CONCAT(D974," ")</f>
        <v xml:space="preserve">IfcFacilityPart </v>
      </c>
      <c r="Q974" s="65" t="str">
        <f>_xlfn.CONCAT(E974," ")</f>
        <v xml:space="preserve">IfcMarinePart </v>
      </c>
      <c r="R974" s="63" t="str">
        <f>_xlfn.CONCAT(F974, )</f>
        <v>IfcMarinePartTypeEnum</v>
      </c>
      <c r="S974" s="63" t="str">
        <f>_xlfn.CONCAT(G974, )</f>
        <v>WATERFIELD</v>
      </c>
      <c r="T974" s="37" t="str">
        <f>_xlfn.CONCAT(SUBSTITUTE(N974, "null", " ")," ",SUBSTITUTE(O974, "null", " ")," ",SUBSTITUTE(P974, "null", " ")," ",SUBSTITUTE(Q974, "null", " ")," ", SUBSTITUTE(R974, "null", " ")," ", SUBSTITUTE(S974, "null", " "))</f>
        <v>Conceitos: Infraestrutura.Marítima IfcSpatialStructureElement  IfcFacilityPart  IfcMarinePart  IfcMarinePartTypeEnum WATERFIELD</v>
      </c>
      <c r="U974" s="37" t="str">
        <f>_xlfn.CONCAT("Consultar  ",V974)</f>
        <v>Consultar  -</v>
      </c>
      <c r="V974" s="64" t="s">
        <v>27</v>
      </c>
      <c r="W974" s="64" t="s">
        <v>27</v>
      </c>
      <c r="X974" s="72" t="str">
        <f>_xlfn.CONCAT("IFC4X3ADD2-key_",A974)</f>
        <v>IFC4X3ADD2-key_974</v>
      </c>
    </row>
    <row r="975" spans="1:24" ht="7.8" customHeight="1" x14ac:dyDescent="0.15">
      <c r="A975" s="68">
        <v>975</v>
      </c>
      <c r="B975" s="69" t="s">
        <v>1464</v>
      </c>
      <c r="C975" s="69" t="s">
        <v>1438</v>
      </c>
      <c r="D975" s="69" t="s">
        <v>1456</v>
      </c>
      <c r="E975" s="70" t="s">
        <v>1487</v>
      </c>
      <c r="F975" s="70" t="s">
        <v>1488</v>
      </c>
      <c r="G975" s="70" t="s">
        <v>1510</v>
      </c>
      <c r="H975" s="42" t="s">
        <v>3</v>
      </c>
      <c r="I975" s="42" t="s">
        <v>3</v>
      </c>
      <c r="J975" s="41" t="s">
        <v>3</v>
      </c>
      <c r="K975" s="41" t="s">
        <v>3</v>
      </c>
      <c r="L975" s="41" t="s">
        <v>3</v>
      </c>
      <c r="M975" s="41" t="str">
        <f t="shared" si="15"/>
        <v>IfcMarinePartTypeEnum  some  WEATHERSIDE</v>
      </c>
      <c r="N975" s="37" t="str">
        <f>_xlfn.CONCAT("Conceitos: ", B975)</f>
        <v>Conceitos: Infraestrutura.Marítima</v>
      </c>
      <c r="O975" s="37" t="str">
        <f>_xlfn.CONCAT(C975," ")</f>
        <v xml:space="preserve">IfcSpatialStructureElement </v>
      </c>
      <c r="P975" s="37" t="str">
        <f>_xlfn.CONCAT(D975," ")</f>
        <v xml:space="preserve">IfcFacilityPart </v>
      </c>
      <c r="Q975" s="65" t="str">
        <f>_xlfn.CONCAT(E975," ")</f>
        <v xml:space="preserve">IfcMarinePart </v>
      </c>
      <c r="R975" s="63" t="str">
        <f>_xlfn.CONCAT(F975, )</f>
        <v>IfcMarinePartTypeEnum</v>
      </c>
      <c r="S975" s="63" t="str">
        <f>_xlfn.CONCAT(G975, )</f>
        <v>WEATHERSIDE</v>
      </c>
      <c r="T975" s="37" t="str">
        <f>_xlfn.CONCAT(SUBSTITUTE(N975, "null", " ")," ",SUBSTITUTE(O975, "null", " ")," ",SUBSTITUTE(P975, "null", " ")," ",SUBSTITUTE(Q975, "null", " ")," ", SUBSTITUTE(R975, "null", " ")," ", SUBSTITUTE(S975, "null", " "))</f>
        <v>Conceitos: Infraestrutura.Marítima IfcSpatialStructureElement  IfcFacilityPart  IfcMarinePart  IfcMarinePartTypeEnum WEATHERSIDE</v>
      </c>
      <c r="U975" s="37" t="str">
        <f>_xlfn.CONCAT("Consultar  ",V975)</f>
        <v>Consultar  -</v>
      </c>
      <c r="V975" s="64" t="s">
        <v>27</v>
      </c>
      <c r="W975" s="64" t="s">
        <v>27</v>
      </c>
      <c r="X975" s="72" t="str">
        <f>_xlfn.CONCAT("IFC4X3ADD2-key_",A975)</f>
        <v>IFC4X3ADD2-key_975</v>
      </c>
    </row>
    <row r="976" spans="1:24" ht="7.8" customHeight="1" x14ac:dyDescent="0.15">
      <c r="A976" s="68">
        <v>976</v>
      </c>
      <c r="B976" s="69" t="s">
        <v>1511</v>
      </c>
      <c r="C976" s="69" t="s">
        <v>1438</v>
      </c>
      <c r="D976" s="69" t="s">
        <v>1465</v>
      </c>
      <c r="E976" s="70" t="s">
        <v>1512</v>
      </c>
      <c r="F976" s="70" t="s">
        <v>1513</v>
      </c>
      <c r="G976" s="70" t="str">
        <f>_xlfn.CONCAT("NOTDEFINED-",E976)</f>
        <v>NOTDEFINED-IfcRailway</v>
      </c>
      <c r="H976" s="42" t="s">
        <v>3</v>
      </c>
      <c r="I976" s="42" t="s">
        <v>3</v>
      </c>
      <c r="J976" s="41" t="s">
        <v>3</v>
      </c>
      <c r="K976" s="41" t="s">
        <v>3</v>
      </c>
      <c r="L976" s="41" t="s">
        <v>3</v>
      </c>
      <c r="M976" s="41" t="str">
        <f t="shared" si="15"/>
        <v>IfcRailwayTypeEnum  some  NOTDEFINED-IfcRailway</v>
      </c>
      <c r="N976" s="37" t="str">
        <f>_xlfn.CONCAT("Conceitos: ", B976)</f>
        <v>Conceitos: Infraestrutura.Ferroviária</v>
      </c>
      <c r="O976" s="37" t="str">
        <f>_xlfn.CONCAT(C976," ")</f>
        <v xml:space="preserve">IfcSpatialStructureElement </v>
      </c>
      <c r="P976" s="37" t="str">
        <f>_xlfn.CONCAT(D976," ")</f>
        <v xml:space="preserve">IfcFacility </v>
      </c>
      <c r="Q976" s="65" t="str">
        <f>_xlfn.CONCAT(E976," ")</f>
        <v xml:space="preserve">IfcRailway </v>
      </c>
      <c r="R976" s="63" t="str">
        <f>_xlfn.CONCAT(F976, )</f>
        <v>IfcRailwayTypeEnum</v>
      </c>
      <c r="S976" s="63" t="str">
        <f>_xlfn.CONCAT(G976, )</f>
        <v>NOTDEFINED-IfcRailway</v>
      </c>
      <c r="T976" s="37" t="str">
        <f>_xlfn.CONCAT(SUBSTITUTE(N976, "null", " ")," ",SUBSTITUTE(O976, "null", " ")," ",SUBSTITUTE(P976, "null", " ")," ",SUBSTITUTE(Q976, "null", " ")," ", SUBSTITUTE(R976, "null", " ")," ", SUBSTITUTE(S976, "null", " "))</f>
        <v>Conceitos: Infraestrutura.Ferroviária IfcSpatialStructureElement  IfcFacility  IfcRailway  IfcRailwayTypeEnum NOTDEFINED-IfcRailway</v>
      </c>
      <c r="U976" s="37" t="str">
        <f>_xlfn.CONCAT("Consultar  ",V976)</f>
        <v>Consultar  -</v>
      </c>
      <c r="V976" s="64" t="s">
        <v>27</v>
      </c>
      <c r="W976" s="64" t="s">
        <v>27</v>
      </c>
      <c r="X976" s="72" t="str">
        <f>_xlfn.CONCAT("IFC4X3ADD2-key_",A976)</f>
        <v>IFC4X3ADD2-key_976</v>
      </c>
    </row>
    <row r="977" spans="1:24" ht="7.8" customHeight="1" x14ac:dyDescent="0.15">
      <c r="A977" s="68">
        <v>977</v>
      </c>
      <c r="B977" s="69" t="s">
        <v>1511</v>
      </c>
      <c r="C977" s="69" t="s">
        <v>1438</v>
      </c>
      <c r="D977" s="69" t="s">
        <v>1456</v>
      </c>
      <c r="E977" s="70" t="s">
        <v>1514</v>
      </c>
      <c r="F977" s="70" t="s">
        <v>1515</v>
      </c>
      <c r="G977" s="70" t="s">
        <v>1516</v>
      </c>
      <c r="H977" s="42" t="s">
        <v>3</v>
      </c>
      <c r="I977" s="42" t="s">
        <v>3</v>
      </c>
      <c r="J977" s="41" t="s">
        <v>3</v>
      </c>
      <c r="K977" s="41" t="s">
        <v>3</v>
      </c>
      <c r="L977" s="41" t="s">
        <v>3</v>
      </c>
      <c r="M977" s="41" t="str">
        <f t="shared" si="15"/>
        <v>IfcRailwayPartTypeEnum  some  ABOVETRACK</v>
      </c>
      <c r="N977" s="37" t="str">
        <f>_xlfn.CONCAT("Conceitos: ", B977)</f>
        <v>Conceitos: Infraestrutura.Ferroviária</v>
      </c>
      <c r="O977" s="37" t="str">
        <f>_xlfn.CONCAT(C977," ")</f>
        <v xml:space="preserve">IfcSpatialStructureElement </v>
      </c>
      <c r="P977" s="37" t="str">
        <f>_xlfn.CONCAT(D977," ")</f>
        <v xml:space="preserve">IfcFacilityPart </v>
      </c>
      <c r="Q977" s="65" t="str">
        <f>_xlfn.CONCAT(E977," ")</f>
        <v xml:space="preserve">IfcRailwayPart </v>
      </c>
      <c r="R977" s="63" t="str">
        <f>_xlfn.CONCAT(F977, )</f>
        <v>IfcRailwayPartTypeEnum</v>
      </c>
      <c r="S977" s="63" t="str">
        <f>_xlfn.CONCAT(G977, )</f>
        <v>ABOVETRACK</v>
      </c>
      <c r="T977" s="37" t="str">
        <f>_xlfn.CONCAT(SUBSTITUTE(N977, "null", " ")," ",SUBSTITUTE(O977, "null", " ")," ",SUBSTITUTE(P977, "null", " ")," ",SUBSTITUTE(Q977, "null", " ")," ", SUBSTITUTE(R977, "null", " ")," ", SUBSTITUTE(S977, "null", " "))</f>
        <v>Conceitos: Infraestrutura.Ferroviária IfcSpatialStructureElement  IfcFacilityPart  IfcRailwayPart  IfcRailwayPartTypeEnum ABOVETRACK</v>
      </c>
      <c r="U977" s="37" t="str">
        <f>_xlfn.CONCAT("Consultar  ",V977)</f>
        <v>Consultar  -</v>
      </c>
      <c r="V977" s="64" t="s">
        <v>27</v>
      </c>
      <c r="W977" s="64" t="s">
        <v>27</v>
      </c>
      <c r="X977" s="72" t="str">
        <f>_xlfn.CONCAT("IFC4X3ADD2-key_",A977)</f>
        <v>IFC4X3ADD2-key_977</v>
      </c>
    </row>
    <row r="978" spans="1:24" ht="7.8" customHeight="1" x14ac:dyDescent="0.15">
      <c r="A978" s="68">
        <v>978</v>
      </c>
      <c r="B978" s="69" t="s">
        <v>1511</v>
      </c>
      <c r="C978" s="69" t="s">
        <v>1438</v>
      </c>
      <c r="D978" s="69" t="s">
        <v>1456</v>
      </c>
      <c r="E978" s="70" t="s">
        <v>1514</v>
      </c>
      <c r="F978" s="70" t="s">
        <v>1515</v>
      </c>
      <c r="G978" s="70" t="s">
        <v>1517</v>
      </c>
      <c r="H978" s="42" t="s">
        <v>3</v>
      </c>
      <c r="I978" s="42" t="s">
        <v>3</v>
      </c>
      <c r="J978" s="41" t="s">
        <v>3</v>
      </c>
      <c r="K978" s="41" t="s">
        <v>3</v>
      </c>
      <c r="L978" s="41" t="s">
        <v>3</v>
      </c>
      <c r="M978" s="41" t="str">
        <f t="shared" si="15"/>
        <v>IfcRailwayPartTypeEnum  some  DILATIONTRACK</v>
      </c>
      <c r="N978" s="37" t="str">
        <f>_xlfn.CONCAT("Conceitos: ", B978)</f>
        <v>Conceitos: Infraestrutura.Ferroviária</v>
      </c>
      <c r="O978" s="37" t="str">
        <f>_xlfn.CONCAT(C978," ")</f>
        <v xml:space="preserve">IfcSpatialStructureElement </v>
      </c>
      <c r="P978" s="37" t="str">
        <f>_xlfn.CONCAT(D978," ")</f>
        <v xml:space="preserve">IfcFacilityPart </v>
      </c>
      <c r="Q978" s="65" t="str">
        <f>_xlfn.CONCAT(E978," ")</f>
        <v xml:space="preserve">IfcRailwayPart </v>
      </c>
      <c r="R978" s="63" t="str">
        <f>_xlfn.CONCAT(F978, )</f>
        <v>IfcRailwayPartTypeEnum</v>
      </c>
      <c r="S978" s="63" t="str">
        <f>_xlfn.CONCAT(G978, )</f>
        <v>DILATIONTRACK</v>
      </c>
      <c r="T978" s="37" t="str">
        <f>_xlfn.CONCAT(SUBSTITUTE(N978, "null", " ")," ",SUBSTITUTE(O978, "null", " ")," ",SUBSTITUTE(P978, "null", " ")," ",SUBSTITUTE(Q978, "null", " ")," ", SUBSTITUTE(R978, "null", " ")," ", SUBSTITUTE(S978, "null", " "))</f>
        <v>Conceitos: Infraestrutura.Ferroviária IfcSpatialStructureElement  IfcFacilityPart  IfcRailwayPart  IfcRailwayPartTypeEnum DILATIONTRACK</v>
      </c>
      <c r="U978" s="37" t="str">
        <f>_xlfn.CONCAT("Consultar  ",V978)</f>
        <v>Consultar  -</v>
      </c>
      <c r="V978" s="64" t="s">
        <v>27</v>
      </c>
      <c r="W978" s="64" t="s">
        <v>27</v>
      </c>
      <c r="X978" s="72" t="str">
        <f>_xlfn.CONCAT("IFC4X3ADD2-key_",A978)</f>
        <v>IFC4X3ADD2-key_978</v>
      </c>
    </row>
    <row r="979" spans="1:24" ht="7.8" customHeight="1" x14ac:dyDescent="0.15">
      <c r="A979" s="68">
        <v>979</v>
      </c>
      <c r="B979" s="69" t="s">
        <v>1511</v>
      </c>
      <c r="C979" s="69" t="s">
        <v>1438</v>
      </c>
      <c r="D979" s="69" t="s">
        <v>1456</v>
      </c>
      <c r="E979" s="70" t="s">
        <v>1514</v>
      </c>
      <c r="F979" s="70" t="s">
        <v>1515</v>
      </c>
      <c r="G979" s="70" t="s">
        <v>1518</v>
      </c>
      <c r="H979" s="42" t="s">
        <v>3</v>
      </c>
      <c r="I979" s="42" t="s">
        <v>3</v>
      </c>
      <c r="J979" s="41" t="s">
        <v>3</v>
      </c>
      <c r="K979" s="41" t="s">
        <v>3</v>
      </c>
      <c r="L979" s="41" t="s">
        <v>3</v>
      </c>
      <c r="M979" s="41" t="str">
        <f t="shared" si="15"/>
        <v>IfcRailwayPartTypeEnum  some  LINESIDE</v>
      </c>
      <c r="N979" s="37" t="str">
        <f>_xlfn.CONCAT("Conceitos: ", B979)</f>
        <v>Conceitos: Infraestrutura.Ferroviária</v>
      </c>
      <c r="O979" s="37" t="str">
        <f>_xlfn.CONCAT(C979," ")</f>
        <v xml:space="preserve">IfcSpatialStructureElement </v>
      </c>
      <c r="P979" s="37" t="str">
        <f>_xlfn.CONCAT(D979," ")</f>
        <v xml:space="preserve">IfcFacilityPart </v>
      </c>
      <c r="Q979" s="65" t="str">
        <f>_xlfn.CONCAT(E979," ")</f>
        <v xml:space="preserve">IfcRailwayPart </v>
      </c>
      <c r="R979" s="63" t="str">
        <f>_xlfn.CONCAT(F979, )</f>
        <v>IfcRailwayPartTypeEnum</v>
      </c>
      <c r="S979" s="63" t="str">
        <f>_xlfn.CONCAT(G979, )</f>
        <v>LINESIDE</v>
      </c>
      <c r="T979" s="37" t="str">
        <f>_xlfn.CONCAT(SUBSTITUTE(N979, "null", " ")," ",SUBSTITUTE(O979, "null", " ")," ",SUBSTITUTE(P979, "null", " ")," ",SUBSTITUTE(Q979, "null", " ")," ", SUBSTITUTE(R979, "null", " ")," ", SUBSTITUTE(S979, "null", " "))</f>
        <v>Conceitos: Infraestrutura.Ferroviária IfcSpatialStructureElement  IfcFacilityPart  IfcRailwayPart  IfcRailwayPartTypeEnum LINESIDE</v>
      </c>
      <c r="U979" s="37" t="str">
        <f>_xlfn.CONCAT("Consultar  ",V979)</f>
        <v>Consultar  -</v>
      </c>
      <c r="V979" s="64" t="s">
        <v>27</v>
      </c>
      <c r="W979" s="64" t="s">
        <v>27</v>
      </c>
      <c r="X979" s="72" t="str">
        <f>_xlfn.CONCAT("IFC4X3ADD2-key_",A979)</f>
        <v>IFC4X3ADD2-key_979</v>
      </c>
    </row>
    <row r="980" spans="1:24" ht="7.8" customHeight="1" x14ac:dyDescent="0.15">
      <c r="A980" s="68">
        <v>980</v>
      </c>
      <c r="B980" s="69" t="s">
        <v>1511</v>
      </c>
      <c r="C980" s="69" t="s">
        <v>1438</v>
      </c>
      <c r="D980" s="69" t="s">
        <v>1456</v>
      </c>
      <c r="E980" s="70" t="s">
        <v>1514</v>
      </c>
      <c r="F980" s="70" t="s">
        <v>1515</v>
      </c>
      <c r="G980" s="70" t="s">
        <v>1519</v>
      </c>
      <c r="H980" s="42" t="s">
        <v>3</v>
      </c>
      <c r="I980" s="42" t="s">
        <v>3</v>
      </c>
      <c r="J980" s="41" t="s">
        <v>3</v>
      </c>
      <c r="K980" s="41" t="s">
        <v>3</v>
      </c>
      <c r="L980" s="41" t="s">
        <v>3</v>
      </c>
      <c r="M980" s="41" t="str">
        <f t="shared" si="15"/>
        <v>IfcRailwayPartTypeEnum  some  LINESIDEPART</v>
      </c>
      <c r="N980" s="37" t="str">
        <f>_xlfn.CONCAT("Conceitos: ", B980)</f>
        <v>Conceitos: Infraestrutura.Ferroviária</v>
      </c>
      <c r="O980" s="37" t="str">
        <f>_xlfn.CONCAT(C980," ")</f>
        <v xml:space="preserve">IfcSpatialStructureElement </v>
      </c>
      <c r="P980" s="37" t="str">
        <f>_xlfn.CONCAT(D980," ")</f>
        <v xml:space="preserve">IfcFacilityPart </v>
      </c>
      <c r="Q980" s="65" t="str">
        <f>_xlfn.CONCAT(E980," ")</f>
        <v xml:space="preserve">IfcRailwayPart </v>
      </c>
      <c r="R980" s="63" t="str">
        <f>_xlfn.CONCAT(F980, )</f>
        <v>IfcRailwayPartTypeEnum</v>
      </c>
      <c r="S980" s="63" t="str">
        <f>_xlfn.CONCAT(G980, )</f>
        <v>LINESIDEPART</v>
      </c>
      <c r="T980" s="37" t="str">
        <f>_xlfn.CONCAT(SUBSTITUTE(N980, "null", " ")," ",SUBSTITUTE(O980, "null", " ")," ",SUBSTITUTE(P980, "null", " ")," ",SUBSTITUTE(Q980, "null", " ")," ", SUBSTITUTE(R980, "null", " ")," ", SUBSTITUTE(S980, "null", " "))</f>
        <v>Conceitos: Infraestrutura.Ferroviária IfcSpatialStructureElement  IfcFacilityPart  IfcRailwayPart  IfcRailwayPartTypeEnum LINESIDEPART</v>
      </c>
      <c r="U980" s="37" t="str">
        <f>_xlfn.CONCAT("Consultar  ",V980)</f>
        <v>Consultar  -</v>
      </c>
      <c r="V980" s="64" t="s">
        <v>27</v>
      </c>
      <c r="W980" s="64" t="s">
        <v>27</v>
      </c>
      <c r="X980" s="72" t="str">
        <f>_xlfn.CONCAT("IFC4X3ADD2-key_",A980)</f>
        <v>IFC4X3ADD2-key_980</v>
      </c>
    </row>
    <row r="981" spans="1:24" ht="7.8" customHeight="1" x14ac:dyDescent="0.15">
      <c r="A981" s="68">
        <v>981</v>
      </c>
      <c r="B981" s="69" t="s">
        <v>1511</v>
      </c>
      <c r="C981" s="69" t="s">
        <v>1438</v>
      </c>
      <c r="D981" s="69" t="s">
        <v>1456</v>
      </c>
      <c r="E981" s="70" t="s">
        <v>1514</v>
      </c>
      <c r="F981" s="70" t="s">
        <v>1515</v>
      </c>
      <c r="G981" s="70" t="s">
        <v>1520</v>
      </c>
      <c r="H981" s="42" t="s">
        <v>3</v>
      </c>
      <c r="I981" s="42" t="s">
        <v>3</v>
      </c>
      <c r="J981" s="41" t="s">
        <v>3</v>
      </c>
      <c r="K981" s="41" t="s">
        <v>3</v>
      </c>
      <c r="L981" s="41" t="s">
        <v>3</v>
      </c>
      <c r="M981" s="41" t="str">
        <f t="shared" si="15"/>
        <v>IfcRailwayPartTypeEnum  some  PLAINTRACK</v>
      </c>
      <c r="N981" s="37" t="str">
        <f>_xlfn.CONCAT("Conceitos: ", B981)</f>
        <v>Conceitos: Infraestrutura.Ferroviária</v>
      </c>
      <c r="O981" s="37" t="str">
        <f>_xlfn.CONCAT(C981," ")</f>
        <v xml:space="preserve">IfcSpatialStructureElement </v>
      </c>
      <c r="P981" s="37" t="str">
        <f>_xlfn.CONCAT(D981," ")</f>
        <v xml:space="preserve">IfcFacilityPart </v>
      </c>
      <c r="Q981" s="65" t="str">
        <f>_xlfn.CONCAT(E981," ")</f>
        <v xml:space="preserve">IfcRailwayPart </v>
      </c>
      <c r="R981" s="63" t="str">
        <f>_xlfn.CONCAT(F981, )</f>
        <v>IfcRailwayPartTypeEnum</v>
      </c>
      <c r="S981" s="63" t="str">
        <f>_xlfn.CONCAT(G981, )</f>
        <v>PLAINTRACK</v>
      </c>
      <c r="T981" s="37" t="str">
        <f>_xlfn.CONCAT(SUBSTITUTE(N981, "null", " ")," ",SUBSTITUTE(O981, "null", " ")," ",SUBSTITUTE(P981, "null", " ")," ",SUBSTITUTE(Q981, "null", " ")," ", SUBSTITUTE(R981, "null", " ")," ", SUBSTITUTE(S981, "null", " "))</f>
        <v>Conceitos: Infraestrutura.Ferroviária IfcSpatialStructureElement  IfcFacilityPart  IfcRailwayPart  IfcRailwayPartTypeEnum PLAINTRACK</v>
      </c>
      <c r="U981" s="37" t="str">
        <f>_xlfn.CONCAT("Consultar  ",V981)</f>
        <v>Consultar  -</v>
      </c>
      <c r="V981" s="64" t="s">
        <v>27</v>
      </c>
      <c r="W981" s="64" t="s">
        <v>27</v>
      </c>
      <c r="X981" s="72" t="str">
        <f>_xlfn.CONCAT("IFC4X3ADD2-key_",A981)</f>
        <v>IFC4X3ADD2-key_981</v>
      </c>
    </row>
    <row r="982" spans="1:24" ht="7.8" customHeight="1" x14ac:dyDescent="0.15">
      <c r="A982" s="68">
        <v>982</v>
      </c>
      <c r="B982" s="69" t="s">
        <v>1511</v>
      </c>
      <c r="C982" s="69" t="s">
        <v>1438</v>
      </c>
      <c r="D982" s="69" t="s">
        <v>1456</v>
      </c>
      <c r="E982" s="70" t="s">
        <v>1514</v>
      </c>
      <c r="F982" s="70" t="s">
        <v>1515</v>
      </c>
      <c r="G982" s="70" t="s">
        <v>1521</v>
      </c>
      <c r="H982" s="42" t="s">
        <v>3</v>
      </c>
      <c r="I982" s="42" t="s">
        <v>3</v>
      </c>
      <c r="J982" s="41" t="s">
        <v>3</v>
      </c>
      <c r="K982" s="41" t="s">
        <v>3</v>
      </c>
      <c r="L982" s="41" t="s">
        <v>3</v>
      </c>
      <c r="M982" s="41" t="str">
        <f t="shared" si="15"/>
        <v>IfcRailwayPartTypeEnum  some  TRACK</v>
      </c>
      <c r="N982" s="37" t="str">
        <f>_xlfn.CONCAT("Conceitos: ", B982)</f>
        <v>Conceitos: Infraestrutura.Ferroviária</v>
      </c>
      <c r="O982" s="37" t="str">
        <f>_xlfn.CONCAT(C982," ")</f>
        <v xml:space="preserve">IfcSpatialStructureElement </v>
      </c>
      <c r="P982" s="37" t="str">
        <f>_xlfn.CONCAT(D982," ")</f>
        <v xml:space="preserve">IfcFacilityPart </v>
      </c>
      <c r="Q982" s="65" t="str">
        <f>_xlfn.CONCAT(E982," ")</f>
        <v xml:space="preserve">IfcRailwayPart </v>
      </c>
      <c r="R982" s="63" t="str">
        <f>_xlfn.CONCAT(F982, )</f>
        <v>IfcRailwayPartTypeEnum</v>
      </c>
      <c r="S982" s="63" t="str">
        <f>_xlfn.CONCAT(G982, )</f>
        <v>TRACK</v>
      </c>
      <c r="T982" s="37" t="str">
        <f>_xlfn.CONCAT(SUBSTITUTE(N982, "null", " ")," ",SUBSTITUTE(O982, "null", " ")," ",SUBSTITUTE(P982, "null", " ")," ",SUBSTITUTE(Q982, "null", " ")," ", SUBSTITUTE(R982, "null", " ")," ", SUBSTITUTE(S982, "null", " "))</f>
        <v>Conceitos: Infraestrutura.Ferroviária IfcSpatialStructureElement  IfcFacilityPart  IfcRailwayPart  IfcRailwayPartTypeEnum TRACK</v>
      </c>
      <c r="U982" s="37" t="str">
        <f>_xlfn.CONCAT("Consultar  ",V982)</f>
        <v>Consultar  -</v>
      </c>
      <c r="V982" s="64" t="s">
        <v>27</v>
      </c>
      <c r="W982" s="64" t="s">
        <v>27</v>
      </c>
      <c r="X982" s="72" t="str">
        <f>_xlfn.CONCAT("IFC4X3ADD2-key_",A982)</f>
        <v>IFC4X3ADD2-key_982</v>
      </c>
    </row>
    <row r="983" spans="1:24" ht="7.8" customHeight="1" x14ac:dyDescent="0.15">
      <c r="A983" s="68">
        <v>983</v>
      </c>
      <c r="B983" s="69" t="s">
        <v>1511</v>
      </c>
      <c r="C983" s="69" t="s">
        <v>1438</v>
      </c>
      <c r="D983" s="69" t="s">
        <v>1456</v>
      </c>
      <c r="E983" s="70" t="s">
        <v>1514</v>
      </c>
      <c r="F983" s="70" t="s">
        <v>1515</v>
      </c>
      <c r="G983" s="70" t="s">
        <v>1522</v>
      </c>
      <c r="H983" s="42" t="s">
        <v>3</v>
      </c>
      <c r="I983" s="42" t="s">
        <v>3</v>
      </c>
      <c r="J983" s="41" t="s">
        <v>3</v>
      </c>
      <c r="K983" s="41" t="s">
        <v>3</v>
      </c>
      <c r="L983" s="41" t="s">
        <v>3</v>
      </c>
      <c r="M983" s="41" t="str">
        <f t="shared" si="15"/>
        <v>IfcRailwayPartTypeEnum  some  TRACKPART</v>
      </c>
      <c r="N983" s="37" t="str">
        <f>_xlfn.CONCAT("Conceitos: ", B983)</f>
        <v>Conceitos: Infraestrutura.Ferroviária</v>
      </c>
      <c r="O983" s="37" t="str">
        <f>_xlfn.CONCAT(C983," ")</f>
        <v xml:space="preserve">IfcSpatialStructureElement </v>
      </c>
      <c r="P983" s="37" t="str">
        <f>_xlfn.CONCAT(D983," ")</f>
        <v xml:space="preserve">IfcFacilityPart </v>
      </c>
      <c r="Q983" s="65" t="str">
        <f>_xlfn.CONCAT(E983," ")</f>
        <v xml:space="preserve">IfcRailwayPart </v>
      </c>
      <c r="R983" s="63" t="str">
        <f>_xlfn.CONCAT(F983, )</f>
        <v>IfcRailwayPartTypeEnum</v>
      </c>
      <c r="S983" s="63" t="str">
        <f>_xlfn.CONCAT(G983, )</f>
        <v>TRACKPART</v>
      </c>
      <c r="T983" s="37" t="str">
        <f>_xlfn.CONCAT(SUBSTITUTE(N983, "null", " ")," ",SUBSTITUTE(O983, "null", " ")," ",SUBSTITUTE(P983, "null", " ")," ",SUBSTITUTE(Q983, "null", " ")," ", SUBSTITUTE(R983, "null", " ")," ", SUBSTITUTE(S983, "null", " "))</f>
        <v>Conceitos: Infraestrutura.Ferroviária IfcSpatialStructureElement  IfcFacilityPart  IfcRailwayPart  IfcRailwayPartTypeEnum TRACKPART</v>
      </c>
      <c r="U983" s="37" t="str">
        <f>_xlfn.CONCAT("Consultar  ",V983)</f>
        <v>Consultar  -</v>
      </c>
      <c r="V983" s="64" t="s">
        <v>27</v>
      </c>
      <c r="W983" s="64" t="s">
        <v>27</v>
      </c>
      <c r="X983" s="72" t="str">
        <f>_xlfn.CONCAT("IFC4X3ADD2-key_",A983)</f>
        <v>IFC4X3ADD2-key_983</v>
      </c>
    </row>
    <row r="984" spans="1:24" ht="7.8" customHeight="1" x14ac:dyDescent="0.15">
      <c r="A984" s="68">
        <v>984</v>
      </c>
      <c r="B984" s="69" t="s">
        <v>1511</v>
      </c>
      <c r="C984" s="69" t="s">
        <v>1438</v>
      </c>
      <c r="D984" s="69" t="s">
        <v>1456</v>
      </c>
      <c r="E984" s="70" t="s">
        <v>1514</v>
      </c>
      <c r="F984" s="70" t="s">
        <v>1515</v>
      </c>
      <c r="G984" s="70" t="s">
        <v>1523</v>
      </c>
      <c r="H984" s="42" t="s">
        <v>3</v>
      </c>
      <c r="I984" s="42" t="s">
        <v>3</v>
      </c>
      <c r="J984" s="41" t="s">
        <v>3</v>
      </c>
      <c r="K984" s="41" t="s">
        <v>3</v>
      </c>
      <c r="L984" s="41" t="s">
        <v>3</v>
      </c>
      <c r="M984" s="41" t="str">
        <f t="shared" si="15"/>
        <v>IfcRailwayPartTypeEnum  some  TURNOUTTRACK</v>
      </c>
      <c r="N984" s="37" t="str">
        <f>_xlfn.CONCAT("Conceitos: ", B984)</f>
        <v>Conceitos: Infraestrutura.Ferroviária</v>
      </c>
      <c r="O984" s="37" t="str">
        <f>_xlfn.CONCAT(C984," ")</f>
        <v xml:space="preserve">IfcSpatialStructureElement </v>
      </c>
      <c r="P984" s="37" t="str">
        <f>_xlfn.CONCAT(D984," ")</f>
        <v xml:space="preserve">IfcFacilityPart </v>
      </c>
      <c r="Q984" s="65" t="str">
        <f>_xlfn.CONCAT(E984," ")</f>
        <v xml:space="preserve">IfcRailwayPart </v>
      </c>
      <c r="R984" s="63" t="str">
        <f>_xlfn.CONCAT(F984, )</f>
        <v>IfcRailwayPartTypeEnum</v>
      </c>
      <c r="S984" s="63" t="str">
        <f>_xlfn.CONCAT(G984, )</f>
        <v>TURNOUTTRACK</v>
      </c>
      <c r="T984" s="37" t="str">
        <f>_xlfn.CONCAT(SUBSTITUTE(N984, "null", " ")," ",SUBSTITUTE(O984, "null", " ")," ",SUBSTITUTE(P984, "null", " ")," ",SUBSTITUTE(Q984, "null", " ")," ", SUBSTITUTE(R984, "null", " ")," ", SUBSTITUTE(S984, "null", " "))</f>
        <v>Conceitos: Infraestrutura.Ferroviária IfcSpatialStructureElement  IfcFacilityPart  IfcRailwayPart  IfcRailwayPartTypeEnum TURNOUTTRACK</v>
      </c>
      <c r="U984" s="37" t="str">
        <f>_xlfn.CONCAT("Consultar  ",V984)</f>
        <v>Consultar  -</v>
      </c>
      <c r="V984" s="64" t="s">
        <v>27</v>
      </c>
      <c r="W984" s="64" t="s">
        <v>27</v>
      </c>
      <c r="X984" s="72" t="str">
        <f>_xlfn.CONCAT("IFC4X3ADD2-key_",A984)</f>
        <v>IFC4X3ADD2-key_984</v>
      </c>
    </row>
    <row r="985" spans="1:24" ht="7.8" customHeight="1" x14ac:dyDescent="0.15">
      <c r="A985" s="68">
        <v>985</v>
      </c>
      <c r="B985" s="69" t="s">
        <v>1524</v>
      </c>
      <c r="C985" s="69" t="s">
        <v>1438</v>
      </c>
      <c r="D985" s="69" t="s">
        <v>1465</v>
      </c>
      <c r="E985" s="70" t="s">
        <v>1525</v>
      </c>
      <c r="F985" s="70" t="s">
        <v>1526</v>
      </c>
      <c r="G985" s="70" t="str">
        <f>_xlfn.CONCAT("NOTDEFINED-",E985)</f>
        <v>NOTDEFINED-IfcRoad</v>
      </c>
      <c r="H985" s="42" t="s">
        <v>3</v>
      </c>
      <c r="I985" s="42" t="s">
        <v>3</v>
      </c>
      <c r="J985" s="41" t="s">
        <v>3</v>
      </c>
      <c r="K985" s="41" t="s">
        <v>3</v>
      </c>
      <c r="L985" s="41" t="s">
        <v>3</v>
      </c>
      <c r="M985" s="41" t="str">
        <f t="shared" si="15"/>
        <v>IfcRoadTypeEnum  some  NOTDEFINED-IfcRoad</v>
      </c>
      <c r="N985" s="37" t="str">
        <f>_xlfn.CONCAT("Conceitos: ", B985)</f>
        <v>Conceitos: Infraestrutura.Rodoviária</v>
      </c>
      <c r="O985" s="37" t="str">
        <f>_xlfn.CONCAT(C985," ")</f>
        <v xml:space="preserve">IfcSpatialStructureElement </v>
      </c>
      <c r="P985" s="37" t="str">
        <f>_xlfn.CONCAT(D985," ")</f>
        <v xml:space="preserve">IfcFacility </v>
      </c>
      <c r="Q985" s="65" t="str">
        <f>_xlfn.CONCAT(E985," ")</f>
        <v xml:space="preserve">IfcRoad </v>
      </c>
      <c r="R985" s="63" t="str">
        <f>_xlfn.CONCAT(F985, )</f>
        <v>IfcRoadTypeEnum</v>
      </c>
      <c r="S985" s="63" t="str">
        <f>_xlfn.CONCAT(G985, )</f>
        <v>NOTDEFINED-IfcRoad</v>
      </c>
      <c r="T985" s="37" t="str">
        <f>_xlfn.CONCAT(SUBSTITUTE(N985, "null", " ")," ",SUBSTITUTE(O985, "null", " ")," ",SUBSTITUTE(P985, "null", " ")," ",SUBSTITUTE(Q985, "null", " ")," ", SUBSTITUTE(R985, "null", " ")," ", SUBSTITUTE(S985, "null", " "))</f>
        <v>Conceitos: Infraestrutura.Rodoviária IfcSpatialStructureElement  IfcFacility  IfcRoad  IfcRoadTypeEnum NOTDEFINED-IfcRoad</v>
      </c>
      <c r="U985" s="37" t="str">
        <f>_xlfn.CONCAT("Consultar  ",V985)</f>
        <v>Consultar  -</v>
      </c>
      <c r="V985" s="64" t="s">
        <v>27</v>
      </c>
      <c r="W985" s="64" t="s">
        <v>27</v>
      </c>
      <c r="X985" s="72" t="str">
        <f>_xlfn.CONCAT("IFC4X3ADD2-key_",A985)</f>
        <v>IFC4X3ADD2-key_985</v>
      </c>
    </row>
    <row r="986" spans="1:24" ht="7.8" customHeight="1" x14ac:dyDescent="0.15">
      <c r="A986" s="68">
        <v>986</v>
      </c>
      <c r="B986" s="69" t="s">
        <v>1524</v>
      </c>
      <c r="C986" s="69" t="s">
        <v>1438</v>
      </c>
      <c r="D986" s="69" t="s">
        <v>1456</v>
      </c>
      <c r="E986" s="70" t="s">
        <v>1527</v>
      </c>
      <c r="F986" s="70" t="s">
        <v>1528</v>
      </c>
      <c r="G986" s="70" t="s">
        <v>1529</v>
      </c>
      <c r="H986" s="42" t="s">
        <v>3</v>
      </c>
      <c r="I986" s="42" t="s">
        <v>3</v>
      </c>
      <c r="J986" s="41" t="s">
        <v>3</v>
      </c>
      <c r="K986" s="41" t="s">
        <v>3</v>
      </c>
      <c r="L986" s="41" t="s">
        <v>3</v>
      </c>
      <c r="M986" s="41" t="str">
        <f t="shared" si="15"/>
        <v>IfcRoadPartTypeEnum  some  BICYCLECROSSING</v>
      </c>
      <c r="N986" s="37" t="str">
        <f>_xlfn.CONCAT("Conceitos: ", B986)</f>
        <v>Conceitos: Infraestrutura.Rodoviária</v>
      </c>
      <c r="O986" s="37" t="str">
        <f>_xlfn.CONCAT(C986," ")</f>
        <v xml:space="preserve">IfcSpatialStructureElement </v>
      </c>
      <c r="P986" s="37" t="str">
        <f>_xlfn.CONCAT(D986," ")</f>
        <v xml:space="preserve">IfcFacilityPart </v>
      </c>
      <c r="Q986" s="65" t="str">
        <f>_xlfn.CONCAT(E986," ")</f>
        <v xml:space="preserve">IfcRoadPart </v>
      </c>
      <c r="R986" s="63" t="str">
        <f>_xlfn.CONCAT(F986, )</f>
        <v>IfcRoadPartTypeEnum</v>
      </c>
      <c r="S986" s="63" t="str">
        <f>_xlfn.CONCAT(G986, )</f>
        <v>BICYCLECROSSING</v>
      </c>
      <c r="T986" s="37" t="str">
        <f>_xlfn.CONCAT(SUBSTITUTE(N986, "null", " ")," ",SUBSTITUTE(O986, "null", " ")," ",SUBSTITUTE(P986, "null", " ")," ",SUBSTITUTE(Q986, "null", " ")," ", SUBSTITUTE(R986, "null", " ")," ", SUBSTITUTE(S986, "null", " "))</f>
        <v>Conceitos: Infraestrutura.Rodoviária IfcSpatialStructureElement  IfcFacilityPart  IfcRoadPart  IfcRoadPartTypeEnum BICYCLECROSSING</v>
      </c>
      <c r="U986" s="37" t="str">
        <f>_xlfn.CONCAT("Consultar  ",V986)</f>
        <v>Consultar  -</v>
      </c>
      <c r="V986" s="64" t="s">
        <v>27</v>
      </c>
      <c r="W986" s="64" t="s">
        <v>27</v>
      </c>
      <c r="X986" s="72" t="str">
        <f>_xlfn.CONCAT("IFC4X3ADD2-key_",A986)</f>
        <v>IFC4X3ADD2-key_986</v>
      </c>
    </row>
    <row r="987" spans="1:24" ht="7.8" customHeight="1" x14ac:dyDescent="0.15">
      <c r="A987" s="68">
        <v>987</v>
      </c>
      <c r="B987" s="69" t="s">
        <v>1524</v>
      </c>
      <c r="C987" s="69" t="s">
        <v>1438</v>
      </c>
      <c r="D987" s="69" t="s">
        <v>1456</v>
      </c>
      <c r="E987" s="70" t="s">
        <v>1527</v>
      </c>
      <c r="F987" s="70" t="s">
        <v>1528</v>
      </c>
      <c r="G987" s="70" t="s">
        <v>1530</v>
      </c>
      <c r="H987" s="42" t="s">
        <v>3</v>
      </c>
      <c r="I987" s="42" t="s">
        <v>3</v>
      </c>
      <c r="J987" s="41" t="s">
        <v>3</v>
      </c>
      <c r="K987" s="41" t="s">
        <v>3</v>
      </c>
      <c r="L987" s="41" t="s">
        <v>3</v>
      </c>
      <c r="M987" s="41" t="str">
        <f t="shared" si="15"/>
        <v>IfcRoadPartTypeEnum  some  BUS_STOP</v>
      </c>
      <c r="N987" s="37" t="str">
        <f>_xlfn.CONCAT("Conceitos: ", B987)</f>
        <v>Conceitos: Infraestrutura.Rodoviária</v>
      </c>
      <c r="O987" s="37" t="str">
        <f>_xlfn.CONCAT(C987," ")</f>
        <v xml:space="preserve">IfcSpatialStructureElement </v>
      </c>
      <c r="P987" s="37" t="str">
        <f>_xlfn.CONCAT(D987," ")</f>
        <v xml:space="preserve">IfcFacilityPart </v>
      </c>
      <c r="Q987" s="65" t="str">
        <f>_xlfn.CONCAT(E987," ")</f>
        <v xml:space="preserve">IfcRoadPart </v>
      </c>
      <c r="R987" s="63" t="str">
        <f>_xlfn.CONCAT(F987, )</f>
        <v>IfcRoadPartTypeEnum</v>
      </c>
      <c r="S987" s="63" t="str">
        <f>_xlfn.CONCAT(G987, )</f>
        <v>BUS_STOP</v>
      </c>
      <c r="T987" s="37" t="str">
        <f>_xlfn.CONCAT(SUBSTITUTE(N987, "null", " ")," ",SUBSTITUTE(O987, "null", " ")," ",SUBSTITUTE(P987, "null", " ")," ",SUBSTITUTE(Q987, "null", " ")," ", SUBSTITUTE(R987, "null", " ")," ", SUBSTITUTE(S987, "null", " "))</f>
        <v>Conceitos: Infraestrutura.Rodoviária IfcSpatialStructureElement  IfcFacilityPart  IfcRoadPart  IfcRoadPartTypeEnum BUS_STOP</v>
      </c>
      <c r="U987" s="37" t="str">
        <f>_xlfn.CONCAT("Consultar  ",V987)</f>
        <v>Consultar  -</v>
      </c>
      <c r="V987" s="64" t="s">
        <v>27</v>
      </c>
      <c r="W987" s="64" t="s">
        <v>27</v>
      </c>
      <c r="X987" s="72" t="str">
        <f>_xlfn.CONCAT("IFC4X3ADD2-key_",A987)</f>
        <v>IFC4X3ADD2-key_987</v>
      </c>
    </row>
    <row r="988" spans="1:24" ht="7.8" customHeight="1" x14ac:dyDescent="0.15">
      <c r="A988" s="68">
        <v>988</v>
      </c>
      <c r="B988" s="69" t="s">
        <v>1524</v>
      </c>
      <c r="C988" s="69" t="s">
        <v>1438</v>
      </c>
      <c r="D988" s="69" t="s">
        <v>1456</v>
      </c>
      <c r="E988" s="70" t="s">
        <v>1527</v>
      </c>
      <c r="F988" s="70" t="s">
        <v>1528</v>
      </c>
      <c r="G988" s="70" t="s">
        <v>1531</v>
      </c>
      <c r="H988" s="42" t="s">
        <v>3</v>
      </c>
      <c r="I988" s="42" t="s">
        <v>3</v>
      </c>
      <c r="J988" s="41" t="s">
        <v>3</v>
      </c>
      <c r="K988" s="41" t="s">
        <v>3</v>
      </c>
      <c r="L988" s="41" t="s">
        <v>3</v>
      </c>
      <c r="M988" s="41" t="str">
        <f t="shared" si="15"/>
        <v>IfcRoadPartTypeEnum  some  CARRIAGEWAY</v>
      </c>
      <c r="N988" s="37" t="str">
        <f>_xlfn.CONCAT("Conceitos: ", B988)</f>
        <v>Conceitos: Infraestrutura.Rodoviária</v>
      </c>
      <c r="O988" s="37" t="str">
        <f>_xlfn.CONCAT(C988," ")</f>
        <v xml:space="preserve">IfcSpatialStructureElement </v>
      </c>
      <c r="P988" s="37" t="str">
        <f>_xlfn.CONCAT(D988," ")</f>
        <v xml:space="preserve">IfcFacilityPart </v>
      </c>
      <c r="Q988" s="65" t="str">
        <f>_xlfn.CONCAT(E988," ")</f>
        <v xml:space="preserve">IfcRoadPart </v>
      </c>
      <c r="R988" s="63" t="str">
        <f>_xlfn.CONCAT(F988, )</f>
        <v>IfcRoadPartTypeEnum</v>
      </c>
      <c r="S988" s="63" t="str">
        <f>_xlfn.CONCAT(G988, )</f>
        <v>CARRIAGEWAY</v>
      </c>
      <c r="T988" s="37" t="str">
        <f>_xlfn.CONCAT(SUBSTITUTE(N988, "null", " ")," ",SUBSTITUTE(O988, "null", " ")," ",SUBSTITUTE(P988, "null", " ")," ",SUBSTITUTE(Q988, "null", " ")," ", SUBSTITUTE(R988, "null", " ")," ", SUBSTITUTE(S988, "null", " "))</f>
        <v>Conceitos: Infraestrutura.Rodoviária IfcSpatialStructureElement  IfcFacilityPart  IfcRoadPart  IfcRoadPartTypeEnum CARRIAGEWAY</v>
      </c>
      <c r="U988" s="37" t="str">
        <f>_xlfn.CONCAT("Consultar  ",V988)</f>
        <v>Consultar  -</v>
      </c>
      <c r="V988" s="64" t="s">
        <v>27</v>
      </c>
      <c r="W988" s="64" t="s">
        <v>27</v>
      </c>
      <c r="X988" s="72" t="str">
        <f>_xlfn.CONCAT("IFC4X3ADD2-key_",A988)</f>
        <v>IFC4X3ADD2-key_988</v>
      </c>
    </row>
    <row r="989" spans="1:24" ht="7.8" customHeight="1" x14ac:dyDescent="0.15">
      <c r="A989" s="68">
        <v>989</v>
      </c>
      <c r="B989" s="69" t="s">
        <v>1524</v>
      </c>
      <c r="C989" s="69" t="s">
        <v>1438</v>
      </c>
      <c r="D989" s="69" t="s">
        <v>1456</v>
      </c>
      <c r="E989" s="70" t="s">
        <v>1527</v>
      </c>
      <c r="F989" s="70" t="s">
        <v>1528</v>
      </c>
      <c r="G989" s="70" t="s">
        <v>1532</v>
      </c>
      <c r="H989" s="42" t="s">
        <v>3</v>
      </c>
      <c r="I989" s="42" t="s">
        <v>3</v>
      </c>
      <c r="J989" s="41" t="s">
        <v>3</v>
      </c>
      <c r="K989" s="41" t="s">
        <v>3</v>
      </c>
      <c r="L989" s="41" t="s">
        <v>3</v>
      </c>
      <c r="M989" s="41" t="str">
        <f t="shared" si="15"/>
        <v>IfcRoadPartTypeEnum  some  CENTRALISLAND</v>
      </c>
      <c r="N989" s="37" t="str">
        <f>_xlfn.CONCAT("Conceitos: ", B989)</f>
        <v>Conceitos: Infraestrutura.Rodoviária</v>
      </c>
      <c r="O989" s="37" t="str">
        <f>_xlfn.CONCAT(C989," ")</f>
        <v xml:space="preserve">IfcSpatialStructureElement </v>
      </c>
      <c r="P989" s="37" t="str">
        <f>_xlfn.CONCAT(D989," ")</f>
        <v xml:space="preserve">IfcFacilityPart </v>
      </c>
      <c r="Q989" s="65" t="str">
        <f>_xlfn.CONCAT(E989," ")</f>
        <v xml:space="preserve">IfcRoadPart </v>
      </c>
      <c r="R989" s="63" t="str">
        <f>_xlfn.CONCAT(F989, )</f>
        <v>IfcRoadPartTypeEnum</v>
      </c>
      <c r="S989" s="63" t="str">
        <f>_xlfn.CONCAT(G989, )</f>
        <v>CENTRALISLAND</v>
      </c>
      <c r="T989" s="37" t="str">
        <f>_xlfn.CONCAT(SUBSTITUTE(N989, "null", " ")," ",SUBSTITUTE(O989, "null", " ")," ",SUBSTITUTE(P989, "null", " ")," ",SUBSTITUTE(Q989, "null", " ")," ", SUBSTITUTE(R989, "null", " ")," ", SUBSTITUTE(S989, "null", " "))</f>
        <v>Conceitos: Infraestrutura.Rodoviária IfcSpatialStructureElement  IfcFacilityPart  IfcRoadPart  IfcRoadPartTypeEnum CENTRALISLAND</v>
      </c>
      <c r="U989" s="37" t="str">
        <f>_xlfn.CONCAT("Consultar  ",V989)</f>
        <v>Consultar  -</v>
      </c>
      <c r="V989" s="64" t="s">
        <v>27</v>
      </c>
      <c r="W989" s="64" t="s">
        <v>27</v>
      </c>
      <c r="X989" s="72" t="str">
        <f>_xlfn.CONCAT("IFC4X3ADD2-key_",A989)</f>
        <v>IFC4X3ADD2-key_989</v>
      </c>
    </row>
    <row r="990" spans="1:24" ht="7.8" customHeight="1" x14ac:dyDescent="0.15">
      <c r="A990" s="68">
        <v>990</v>
      </c>
      <c r="B990" s="69" t="s">
        <v>1524</v>
      </c>
      <c r="C990" s="69" t="s">
        <v>1438</v>
      </c>
      <c r="D990" s="69" t="s">
        <v>1456</v>
      </c>
      <c r="E990" s="70" t="s">
        <v>1527</v>
      </c>
      <c r="F990" s="70" t="s">
        <v>1528</v>
      </c>
      <c r="G990" s="70" t="s">
        <v>1533</v>
      </c>
      <c r="H990" s="42" t="s">
        <v>3</v>
      </c>
      <c r="I990" s="42" t="s">
        <v>3</v>
      </c>
      <c r="J990" s="41" t="s">
        <v>3</v>
      </c>
      <c r="K990" s="41" t="s">
        <v>3</v>
      </c>
      <c r="L990" s="41" t="s">
        <v>3</v>
      </c>
      <c r="M990" s="41" t="str">
        <f t="shared" si="15"/>
        <v>IfcRoadPartTypeEnum  some  CENTRALRESERVE</v>
      </c>
      <c r="N990" s="37" t="str">
        <f>_xlfn.CONCAT("Conceitos: ", B990)</f>
        <v>Conceitos: Infraestrutura.Rodoviária</v>
      </c>
      <c r="O990" s="37" t="str">
        <f>_xlfn.CONCAT(C990," ")</f>
        <v xml:space="preserve">IfcSpatialStructureElement </v>
      </c>
      <c r="P990" s="37" t="str">
        <f>_xlfn.CONCAT(D990," ")</f>
        <v xml:space="preserve">IfcFacilityPart </v>
      </c>
      <c r="Q990" s="65" t="str">
        <f>_xlfn.CONCAT(E990," ")</f>
        <v xml:space="preserve">IfcRoadPart </v>
      </c>
      <c r="R990" s="63" t="str">
        <f>_xlfn.CONCAT(F990, )</f>
        <v>IfcRoadPartTypeEnum</v>
      </c>
      <c r="S990" s="63" t="str">
        <f>_xlfn.CONCAT(G990, )</f>
        <v>CENTRALRESERVE</v>
      </c>
      <c r="T990" s="37" t="str">
        <f>_xlfn.CONCAT(SUBSTITUTE(N990, "null", " ")," ",SUBSTITUTE(O990, "null", " ")," ",SUBSTITUTE(P990, "null", " ")," ",SUBSTITUTE(Q990, "null", " ")," ", SUBSTITUTE(R990, "null", " ")," ", SUBSTITUTE(S990, "null", " "))</f>
        <v>Conceitos: Infraestrutura.Rodoviária IfcSpatialStructureElement  IfcFacilityPart  IfcRoadPart  IfcRoadPartTypeEnum CENTRALRESERVE</v>
      </c>
      <c r="U990" s="37" t="str">
        <f>_xlfn.CONCAT("Consultar  ",V990)</f>
        <v>Consultar  -</v>
      </c>
      <c r="V990" s="64" t="s">
        <v>27</v>
      </c>
      <c r="W990" s="64" t="s">
        <v>27</v>
      </c>
      <c r="X990" s="72" t="str">
        <f>_xlfn.CONCAT("IFC4X3ADD2-key_",A990)</f>
        <v>IFC4X3ADD2-key_990</v>
      </c>
    </row>
    <row r="991" spans="1:24" ht="7.8" customHeight="1" x14ac:dyDescent="0.15">
      <c r="A991" s="68">
        <v>991</v>
      </c>
      <c r="B991" s="69" t="s">
        <v>1524</v>
      </c>
      <c r="C991" s="69" t="s">
        <v>1438</v>
      </c>
      <c r="D991" s="69" t="s">
        <v>1456</v>
      </c>
      <c r="E991" s="70" t="s">
        <v>1527</v>
      </c>
      <c r="F991" s="70" t="s">
        <v>1528</v>
      </c>
      <c r="G991" s="70" t="s">
        <v>1534</v>
      </c>
      <c r="H991" s="42" t="s">
        <v>3</v>
      </c>
      <c r="I991" s="42" t="s">
        <v>3</v>
      </c>
      <c r="J991" s="41" t="s">
        <v>3</v>
      </c>
      <c r="K991" s="41" t="s">
        <v>3</v>
      </c>
      <c r="L991" s="41" t="s">
        <v>3</v>
      </c>
      <c r="M991" s="41" t="str">
        <f t="shared" si="15"/>
        <v>IfcRoadPartTypeEnum  some  HARDSHOULDER</v>
      </c>
      <c r="N991" s="37" t="str">
        <f>_xlfn.CONCAT("Conceitos: ", B991)</f>
        <v>Conceitos: Infraestrutura.Rodoviária</v>
      </c>
      <c r="O991" s="37" t="str">
        <f>_xlfn.CONCAT(C991," ")</f>
        <v xml:space="preserve">IfcSpatialStructureElement </v>
      </c>
      <c r="P991" s="37" t="str">
        <f>_xlfn.CONCAT(D991," ")</f>
        <v xml:space="preserve">IfcFacilityPart </v>
      </c>
      <c r="Q991" s="65" t="str">
        <f>_xlfn.CONCAT(E991," ")</f>
        <v xml:space="preserve">IfcRoadPart </v>
      </c>
      <c r="R991" s="63" t="str">
        <f>_xlfn.CONCAT(F991, )</f>
        <v>IfcRoadPartTypeEnum</v>
      </c>
      <c r="S991" s="63" t="str">
        <f>_xlfn.CONCAT(G991, )</f>
        <v>HARDSHOULDER</v>
      </c>
      <c r="T991" s="37" t="str">
        <f>_xlfn.CONCAT(SUBSTITUTE(N991, "null", " ")," ",SUBSTITUTE(O991, "null", " ")," ",SUBSTITUTE(P991, "null", " ")," ",SUBSTITUTE(Q991, "null", " ")," ", SUBSTITUTE(R991, "null", " ")," ", SUBSTITUTE(S991, "null", " "))</f>
        <v>Conceitos: Infraestrutura.Rodoviária IfcSpatialStructureElement  IfcFacilityPart  IfcRoadPart  IfcRoadPartTypeEnum HARDSHOULDER</v>
      </c>
      <c r="U991" s="37" t="str">
        <f>_xlfn.CONCAT("Consultar  ",V991)</f>
        <v>Consultar  -</v>
      </c>
      <c r="V991" s="64" t="s">
        <v>27</v>
      </c>
      <c r="W991" s="64" t="s">
        <v>27</v>
      </c>
      <c r="X991" s="72" t="str">
        <f>_xlfn.CONCAT("IFC4X3ADD2-key_",A991)</f>
        <v>IFC4X3ADD2-key_991</v>
      </c>
    </row>
    <row r="992" spans="1:24" ht="7.8" customHeight="1" x14ac:dyDescent="0.15">
      <c r="A992" s="68">
        <v>992</v>
      </c>
      <c r="B992" s="69" t="s">
        <v>1524</v>
      </c>
      <c r="C992" s="69" t="s">
        <v>1438</v>
      </c>
      <c r="D992" s="69" t="s">
        <v>1456</v>
      </c>
      <c r="E992" s="70" t="s">
        <v>1527</v>
      </c>
      <c r="F992" s="70" t="s">
        <v>1528</v>
      </c>
      <c r="G992" s="70" t="s">
        <v>1535</v>
      </c>
      <c r="H992" s="42" t="s">
        <v>3</v>
      </c>
      <c r="I992" s="42" t="s">
        <v>3</v>
      </c>
      <c r="J992" s="41" t="s">
        <v>3</v>
      </c>
      <c r="K992" s="41" t="s">
        <v>3</v>
      </c>
      <c r="L992" s="41" t="s">
        <v>3</v>
      </c>
      <c r="M992" s="41" t="str">
        <f t="shared" si="15"/>
        <v>IfcRoadPartTypeEnum  some  LAYBY</v>
      </c>
      <c r="N992" s="37" t="str">
        <f>_xlfn.CONCAT("Conceitos: ", B992)</f>
        <v>Conceitos: Infraestrutura.Rodoviária</v>
      </c>
      <c r="O992" s="37" t="str">
        <f>_xlfn.CONCAT(C992," ")</f>
        <v xml:space="preserve">IfcSpatialStructureElement </v>
      </c>
      <c r="P992" s="37" t="str">
        <f>_xlfn.CONCAT(D992," ")</f>
        <v xml:space="preserve">IfcFacilityPart </v>
      </c>
      <c r="Q992" s="65" t="str">
        <f>_xlfn.CONCAT(E992," ")</f>
        <v xml:space="preserve">IfcRoadPart </v>
      </c>
      <c r="R992" s="63" t="str">
        <f>_xlfn.CONCAT(F992, )</f>
        <v>IfcRoadPartTypeEnum</v>
      </c>
      <c r="S992" s="63" t="str">
        <f>_xlfn.CONCAT(G992, )</f>
        <v>LAYBY</v>
      </c>
      <c r="T992" s="37" t="str">
        <f>_xlfn.CONCAT(SUBSTITUTE(N992, "null", " ")," ",SUBSTITUTE(O992, "null", " ")," ",SUBSTITUTE(P992, "null", " ")," ",SUBSTITUTE(Q992, "null", " ")," ", SUBSTITUTE(R992, "null", " ")," ", SUBSTITUTE(S992, "null", " "))</f>
        <v>Conceitos: Infraestrutura.Rodoviária IfcSpatialStructureElement  IfcFacilityPart  IfcRoadPart  IfcRoadPartTypeEnum LAYBY</v>
      </c>
      <c r="U992" s="37" t="str">
        <f>_xlfn.CONCAT("Consultar  ",V992)</f>
        <v>Consultar  -</v>
      </c>
      <c r="V992" s="64" t="s">
        <v>27</v>
      </c>
      <c r="W992" s="64" t="s">
        <v>27</v>
      </c>
      <c r="X992" s="72" t="str">
        <f>_xlfn.CONCAT("IFC4X3ADD2-key_",A992)</f>
        <v>IFC4X3ADD2-key_992</v>
      </c>
    </row>
    <row r="993" spans="1:24" ht="7.8" customHeight="1" x14ac:dyDescent="0.15">
      <c r="A993" s="68">
        <v>993</v>
      </c>
      <c r="B993" s="69" t="s">
        <v>1524</v>
      </c>
      <c r="C993" s="69" t="s">
        <v>1438</v>
      </c>
      <c r="D993" s="69" t="s">
        <v>1456</v>
      </c>
      <c r="E993" s="70" t="s">
        <v>1527</v>
      </c>
      <c r="F993" s="70" t="s">
        <v>1528</v>
      </c>
      <c r="G993" s="70" t="s">
        <v>1536</v>
      </c>
      <c r="H993" s="42" t="s">
        <v>3</v>
      </c>
      <c r="I993" s="42" t="s">
        <v>3</v>
      </c>
      <c r="J993" s="41" t="s">
        <v>3</v>
      </c>
      <c r="K993" s="41" t="s">
        <v>3</v>
      </c>
      <c r="L993" s="41" t="s">
        <v>3</v>
      </c>
      <c r="M993" s="41" t="str">
        <f t="shared" si="15"/>
        <v>IfcRoadPartTypeEnum  some  PARKINGBAY</v>
      </c>
      <c r="N993" s="37" t="str">
        <f>_xlfn.CONCAT("Conceitos: ", B993)</f>
        <v>Conceitos: Infraestrutura.Rodoviária</v>
      </c>
      <c r="O993" s="37" t="str">
        <f>_xlfn.CONCAT(C993," ")</f>
        <v xml:space="preserve">IfcSpatialStructureElement </v>
      </c>
      <c r="P993" s="37" t="str">
        <f>_xlfn.CONCAT(D993," ")</f>
        <v xml:space="preserve">IfcFacilityPart </v>
      </c>
      <c r="Q993" s="65" t="str">
        <f>_xlfn.CONCAT(E993," ")</f>
        <v xml:space="preserve">IfcRoadPart </v>
      </c>
      <c r="R993" s="63" t="str">
        <f>_xlfn.CONCAT(F993, )</f>
        <v>IfcRoadPartTypeEnum</v>
      </c>
      <c r="S993" s="63" t="str">
        <f>_xlfn.CONCAT(G993, )</f>
        <v>PARKINGBAY</v>
      </c>
      <c r="T993" s="37" t="str">
        <f>_xlfn.CONCAT(SUBSTITUTE(N993, "null", " ")," ",SUBSTITUTE(O993, "null", " ")," ",SUBSTITUTE(P993, "null", " ")," ",SUBSTITUTE(Q993, "null", " ")," ", SUBSTITUTE(R993, "null", " ")," ", SUBSTITUTE(S993, "null", " "))</f>
        <v>Conceitos: Infraestrutura.Rodoviária IfcSpatialStructureElement  IfcFacilityPart  IfcRoadPart  IfcRoadPartTypeEnum PARKINGBAY</v>
      </c>
      <c r="U993" s="37" t="str">
        <f>_xlfn.CONCAT("Consultar  ",V993)</f>
        <v>Consultar  -</v>
      </c>
      <c r="V993" s="64" t="s">
        <v>27</v>
      </c>
      <c r="W993" s="64" t="s">
        <v>27</v>
      </c>
      <c r="X993" s="72" t="str">
        <f>_xlfn.CONCAT("IFC4X3ADD2-key_",A993)</f>
        <v>IFC4X3ADD2-key_993</v>
      </c>
    </row>
    <row r="994" spans="1:24" ht="7.8" customHeight="1" x14ac:dyDescent="0.15">
      <c r="A994" s="68">
        <v>994</v>
      </c>
      <c r="B994" s="69" t="s">
        <v>1524</v>
      </c>
      <c r="C994" s="69" t="s">
        <v>1438</v>
      </c>
      <c r="D994" s="69" t="s">
        <v>1456</v>
      </c>
      <c r="E994" s="70" t="s">
        <v>1527</v>
      </c>
      <c r="F994" s="70" t="s">
        <v>1528</v>
      </c>
      <c r="G994" s="70" t="s">
        <v>1537</v>
      </c>
      <c r="H994" s="42" t="s">
        <v>3</v>
      </c>
      <c r="I994" s="42" t="s">
        <v>3</v>
      </c>
      <c r="J994" s="41" t="s">
        <v>3</v>
      </c>
      <c r="K994" s="41" t="s">
        <v>3</v>
      </c>
      <c r="L994" s="41" t="s">
        <v>3</v>
      </c>
      <c r="M994" s="41" t="str">
        <f t="shared" si="15"/>
        <v>IfcRoadPartTypeEnum  some  PASSINGBAY</v>
      </c>
      <c r="N994" s="37" t="str">
        <f>_xlfn.CONCAT("Conceitos: ", B994)</f>
        <v>Conceitos: Infraestrutura.Rodoviária</v>
      </c>
      <c r="O994" s="37" t="str">
        <f>_xlfn.CONCAT(C994," ")</f>
        <v xml:space="preserve">IfcSpatialStructureElement </v>
      </c>
      <c r="P994" s="37" t="str">
        <f>_xlfn.CONCAT(D994," ")</f>
        <v xml:space="preserve">IfcFacilityPart </v>
      </c>
      <c r="Q994" s="65" t="str">
        <f>_xlfn.CONCAT(E994," ")</f>
        <v xml:space="preserve">IfcRoadPart </v>
      </c>
      <c r="R994" s="63" t="str">
        <f>_xlfn.CONCAT(F994, )</f>
        <v>IfcRoadPartTypeEnum</v>
      </c>
      <c r="S994" s="63" t="str">
        <f>_xlfn.CONCAT(G994, )</f>
        <v>PASSINGBAY</v>
      </c>
      <c r="T994" s="37" t="str">
        <f>_xlfn.CONCAT(SUBSTITUTE(N994, "null", " ")," ",SUBSTITUTE(O994, "null", " ")," ",SUBSTITUTE(P994, "null", " ")," ",SUBSTITUTE(Q994, "null", " ")," ", SUBSTITUTE(R994, "null", " ")," ", SUBSTITUTE(S994, "null", " "))</f>
        <v>Conceitos: Infraestrutura.Rodoviária IfcSpatialStructureElement  IfcFacilityPart  IfcRoadPart  IfcRoadPartTypeEnum PASSINGBAY</v>
      </c>
      <c r="U994" s="37" t="str">
        <f>_xlfn.CONCAT("Consultar  ",V994)</f>
        <v>Consultar  -</v>
      </c>
      <c r="V994" s="64" t="s">
        <v>27</v>
      </c>
      <c r="W994" s="64" t="s">
        <v>27</v>
      </c>
      <c r="X994" s="72" t="str">
        <f>_xlfn.CONCAT("IFC4X3ADD2-key_",A994)</f>
        <v>IFC4X3ADD2-key_994</v>
      </c>
    </row>
    <row r="995" spans="1:24" ht="7.8" customHeight="1" x14ac:dyDescent="0.15">
      <c r="A995" s="68">
        <v>995</v>
      </c>
      <c r="B995" s="69" t="s">
        <v>1524</v>
      </c>
      <c r="C995" s="69" t="s">
        <v>1438</v>
      </c>
      <c r="D995" s="69" t="s">
        <v>1456</v>
      </c>
      <c r="E995" s="70" t="s">
        <v>1527</v>
      </c>
      <c r="F995" s="70" t="s">
        <v>1528</v>
      </c>
      <c r="G995" s="70" t="s">
        <v>1538</v>
      </c>
      <c r="H995" s="42" t="s">
        <v>3</v>
      </c>
      <c r="I995" s="42" t="s">
        <v>3</v>
      </c>
      <c r="J995" s="41" t="s">
        <v>3</v>
      </c>
      <c r="K995" s="41" t="s">
        <v>3</v>
      </c>
      <c r="L995" s="41" t="s">
        <v>3</v>
      </c>
      <c r="M995" s="41" t="str">
        <f t="shared" si="15"/>
        <v>IfcRoadPartTypeEnum  some  PEDESTRIAN_CROSSING</v>
      </c>
      <c r="N995" s="37" t="str">
        <f>_xlfn.CONCAT("Conceitos: ", B995)</f>
        <v>Conceitos: Infraestrutura.Rodoviária</v>
      </c>
      <c r="O995" s="37" t="str">
        <f>_xlfn.CONCAT(C995," ")</f>
        <v xml:space="preserve">IfcSpatialStructureElement </v>
      </c>
      <c r="P995" s="37" t="str">
        <f>_xlfn.CONCAT(D995," ")</f>
        <v xml:space="preserve">IfcFacilityPart </v>
      </c>
      <c r="Q995" s="65" t="str">
        <f>_xlfn.CONCAT(E995," ")</f>
        <v xml:space="preserve">IfcRoadPart </v>
      </c>
      <c r="R995" s="63" t="str">
        <f>_xlfn.CONCAT(F995, )</f>
        <v>IfcRoadPartTypeEnum</v>
      </c>
      <c r="S995" s="63" t="str">
        <f>_xlfn.CONCAT(G995, )</f>
        <v>PEDESTRIAN_CROSSING</v>
      </c>
      <c r="T995" s="37" t="str">
        <f>_xlfn.CONCAT(SUBSTITUTE(N995, "null", " ")," ",SUBSTITUTE(O995, "null", " ")," ",SUBSTITUTE(P995, "null", " ")," ",SUBSTITUTE(Q995, "null", " ")," ", SUBSTITUTE(R995, "null", " ")," ", SUBSTITUTE(S995, "null", " "))</f>
        <v>Conceitos: Infraestrutura.Rodoviária IfcSpatialStructureElement  IfcFacilityPart  IfcRoadPart  IfcRoadPartTypeEnum PEDESTRIAN_CROSSING</v>
      </c>
      <c r="U995" s="37" t="str">
        <f>_xlfn.CONCAT("Consultar  ",V995)</f>
        <v>Consultar  -</v>
      </c>
      <c r="V995" s="64" t="s">
        <v>27</v>
      </c>
      <c r="W995" s="64" t="s">
        <v>27</v>
      </c>
      <c r="X995" s="72" t="str">
        <f>_xlfn.CONCAT("IFC4X3ADD2-key_",A995)</f>
        <v>IFC4X3ADD2-key_995</v>
      </c>
    </row>
    <row r="996" spans="1:24" ht="7.8" customHeight="1" x14ac:dyDescent="0.15">
      <c r="A996" s="68">
        <v>996</v>
      </c>
      <c r="B996" s="69" t="s">
        <v>1524</v>
      </c>
      <c r="C996" s="69" t="s">
        <v>1438</v>
      </c>
      <c r="D996" s="69" t="s">
        <v>1456</v>
      </c>
      <c r="E996" s="70" t="s">
        <v>1527</v>
      </c>
      <c r="F996" s="70" t="s">
        <v>1528</v>
      </c>
      <c r="G996" s="70" t="s">
        <v>1539</v>
      </c>
      <c r="H996" s="42" t="s">
        <v>3</v>
      </c>
      <c r="I996" s="42" t="s">
        <v>3</v>
      </c>
      <c r="J996" s="41" t="s">
        <v>3</v>
      </c>
      <c r="K996" s="41" t="s">
        <v>3</v>
      </c>
      <c r="L996" s="41" t="s">
        <v>3</v>
      </c>
      <c r="M996" s="41" t="str">
        <f t="shared" si="15"/>
        <v>IfcRoadPartTypeEnum  some  RAILWAYCROSSING</v>
      </c>
      <c r="N996" s="37" t="str">
        <f>_xlfn.CONCAT("Conceitos: ", B996)</f>
        <v>Conceitos: Infraestrutura.Rodoviária</v>
      </c>
      <c r="O996" s="37" t="str">
        <f>_xlfn.CONCAT(C996," ")</f>
        <v xml:space="preserve">IfcSpatialStructureElement </v>
      </c>
      <c r="P996" s="37" t="str">
        <f>_xlfn.CONCAT(D996," ")</f>
        <v xml:space="preserve">IfcFacilityPart </v>
      </c>
      <c r="Q996" s="65" t="str">
        <f>_xlfn.CONCAT(E996," ")</f>
        <v xml:space="preserve">IfcRoadPart </v>
      </c>
      <c r="R996" s="63" t="str">
        <f>_xlfn.CONCAT(F996, )</f>
        <v>IfcRoadPartTypeEnum</v>
      </c>
      <c r="S996" s="63" t="str">
        <f>_xlfn.CONCAT(G996, )</f>
        <v>RAILWAYCROSSING</v>
      </c>
      <c r="T996" s="37" t="str">
        <f>_xlfn.CONCAT(SUBSTITUTE(N996, "null", " ")," ",SUBSTITUTE(O996, "null", " ")," ",SUBSTITUTE(P996, "null", " ")," ",SUBSTITUTE(Q996, "null", " ")," ", SUBSTITUTE(R996, "null", " ")," ", SUBSTITUTE(S996, "null", " "))</f>
        <v>Conceitos: Infraestrutura.Rodoviária IfcSpatialStructureElement  IfcFacilityPart  IfcRoadPart  IfcRoadPartTypeEnum RAILWAYCROSSING</v>
      </c>
      <c r="U996" s="37" t="str">
        <f>_xlfn.CONCAT("Consultar  ",V996)</f>
        <v>Consultar  -</v>
      </c>
      <c r="V996" s="64" t="s">
        <v>27</v>
      </c>
      <c r="W996" s="64" t="s">
        <v>27</v>
      </c>
      <c r="X996" s="72" t="str">
        <f>_xlfn.CONCAT("IFC4X3ADD2-key_",A996)</f>
        <v>IFC4X3ADD2-key_996</v>
      </c>
    </row>
    <row r="997" spans="1:24" ht="7.8" customHeight="1" x14ac:dyDescent="0.15">
      <c r="A997" s="68">
        <v>997</v>
      </c>
      <c r="B997" s="69" t="s">
        <v>1524</v>
      </c>
      <c r="C997" s="69" t="s">
        <v>1438</v>
      </c>
      <c r="D997" s="69" t="s">
        <v>1456</v>
      </c>
      <c r="E997" s="70" t="s">
        <v>1527</v>
      </c>
      <c r="F997" s="70" t="s">
        <v>1528</v>
      </c>
      <c r="G997" s="70" t="s">
        <v>1540</v>
      </c>
      <c r="H997" s="42" t="s">
        <v>3</v>
      </c>
      <c r="I997" s="42" t="s">
        <v>3</v>
      </c>
      <c r="J997" s="41" t="s">
        <v>3</v>
      </c>
      <c r="K997" s="41" t="s">
        <v>3</v>
      </c>
      <c r="L997" s="41" t="s">
        <v>3</v>
      </c>
      <c r="M997" s="41" t="str">
        <f t="shared" si="15"/>
        <v>IfcRoadPartTypeEnum  some  REFUGEISLAND</v>
      </c>
      <c r="N997" s="37" t="str">
        <f>_xlfn.CONCAT("Conceitos: ", B997)</f>
        <v>Conceitos: Infraestrutura.Rodoviária</v>
      </c>
      <c r="O997" s="37" t="str">
        <f>_xlfn.CONCAT(C997," ")</f>
        <v xml:space="preserve">IfcSpatialStructureElement </v>
      </c>
      <c r="P997" s="37" t="str">
        <f>_xlfn.CONCAT(D997," ")</f>
        <v xml:space="preserve">IfcFacilityPart </v>
      </c>
      <c r="Q997" s="65" t="str">
        <f>_xlfn.CONCAT(E997," ")</f>
        <v xml:space="preserve">IfcRoadPart </v>
      </c>
      <c r="R997" s="63" t="str">
        <f>_xlfn.CONCAT(F997, )</f>
        <v>IfcRoadPartTypeEnum</v>
      </c>
      <c r="S997" s="63" t="str">
        <f>_xlfn.CONCAT(G997, )</f>
        <v>REFUGEISLAND</v>
      </c>
      <c r="T997" s="37" t="str">
        <f>_xlfn.CONCAT(SUBSTITUTE(N997, "null", " ")," ",SUBSTITUTE(O997, "null", " ")," ",SUBSTITUTE(P997, "null", " ")," ",SUBSTITUTE(Q997, "null", " ")," ", SUBSTITUTE(R997, "null", " ")," ", SUBSTITUTE(S997, "null", " "))</f>
        <v>Conceitos: Infraestrutura.Rodoviária IfcSpatialStructureElement  IfcFacilityPart  IfcRoadPart  IfcRoadPartTypeEnum REFUGEISLAND</v>
      </c>
      <c r="U997" s="37" t="str">
        <f>_xlfn.CONCAT("Consultar  ",V997)</f>
        <v>Consultar  -</v>
      </c>
      <c r="V997" s="64" t="s">
        <v>27</v>
      </c>
      <c r="W997" s="64" t="s">
        <v>27</v>
      </c>
      <c r="X997" s="72" t="str">
        <f>_xlfn.CONCAT("IFC4X3ADD2-key_",A997)</f>
        <v>IFC4X3ADD2-key_997</v>
      </c>
    </row>
    <row r="998" spans="1:24" ht="7.8" customHeight="1" x14ac:dyDescent="0.15">
      <c r="A998" s="68">
        <v>998</v>
      </c>
      <c r="B998" s="69" t="s">
        <v>1524</v>
      </c>
      <c r="C998" s="69" t="s">
        <v>1438</v>
      </c>
      <c r="D998" s="69" t="s">
        <v>1456</v>
      </c>
      <c r="E998" s="70" t="s">
        <v>1527</v>
      </c>
      <c r="F998" s="70" t="s">
        <v>1528</v>
      </c>
      <c r="G998" s="70" t="s">
        <v>1541</v>
      </c>
      <c r="H998" s="42" t="s">
        <v>3</v>
      </c>
      <c r="I998" s="42" t="s">
        <v>3</v>
      </c>
      <c r="J998" s="41" t="s">
        <v>3</v>
      </c>
      <c r="K998" s="41" t="s">
        <v>3</v>
      </c>
      <c r="L998" s="41" t="s">
        <v>3</v>
      </c>
      <c r="M998" s="41" t="str">
        <f t="shared" si="15"/>
        <v>IfcRoadPartTypeEnum  some  ROADSEGMENT</v>
      </c>
      <c r="N998" s="37" t="str">
        <f>_xlfn.CONCAT("Conceitos: ", B998)</f>
        <v>Conceitos: Infraestrutura.Rodoviária</v>
      </c>
      <c r="O998" s="37" t="str">
        <f>_xlfn.CONCAT(C998," ")</f>
        <v xml:space="preserve">IfcSpatialStructureElement </v>
      </c>
      <c r="P998" s="37" t="str">
        <f>_xlfn.CONCAT(D998," ")</f>
        <v xml:space="preserve">IfcFacilityPart </v>
      </c>
      <c r="Q998" s="65" t="str">
        <f>_xlfn.CONCAT(E998," ")</f>
        <v xml:space="preserve">IfcRoadPart </v>
      </c>
      <c r="R998" s="63" t="str">
        <f>_xlfn.CONCAT(F998, )</f>
        <v>IfcRoadPartTypeEnum</v>
      </c>
      <c r="S998" s="63" t="str">
        <f>_xlfn.CONCAT(G998, )</f>
        <v>ROADSEGMENT</v>
      </c>
      <c r="T998" s="37" t="str">
        <f>_xlfn.CONCAT(SUBSTITUTE(N998, "null", " ")," ",SUBSTITUTE(O998, "null", " ")," ",SUBSTITUTE(P998, "null", " ")," ",SUBSTITUTE(Q998, "null", " ")," ", SUBSTITUTE(R998, "null", " ")," ", SUBSTITUTE(S998, "null", " "))</f>
        <v>Conceitos: Infraestrutura.Rodoviária IfcSpatialStructureElement  IfcFacilityPart  IfcRoadPart  IfcRoadPartTypeEnum ROADSEGMENT</v>
      </c>
      <c r="U998" s="37" t="str">
        <f>_xlfn.CONCAT("Consultar  ",V998)</f>
        <v>Consultar  -</v>
      </c>
      <c r="V998" s="64" t="s">
        <v>27</v>
      </c>
      <c r="W998" s="64" t="s">
        <v>27</v>
      </c>
      <c r="X998" s="72" t="str">
        <f>_xlfn.CONCAT("IFC4X3ADD2-key_",A998)</f>
        <v>IFC4X3ADD2-key_998</v>
      </c>
    </row>
    <row r="999" spans="1:24" ht="7.8" customHeight="1" x14ac:dyDescent="0.15">
      <c r="A999" s="68">
        <v>999</v>
      </c>
      <c r="B999" s="69" t="s">
        <v>1524</v>
      </c>
      <c r="C999" s="69" t="s">
        <v>1438</v>
      </c>
      <c r="D999" s="69" t="s">
        <v>1456</v>
      </c>
      <c r="E999" s="70" t="s">
        <v>1527</v>
      </c>
      <c r="F999" s="70" t="s">
        <v>1528</v>
      </c>
      <c r="G999" s="70" t="s">
        <v>1542</v>
      </c>
      <c r="H999" s="42" t="s">
        <v>3</v>
      </c>
      <c r="I999" s="42" t="s">
        <v>3</v>
      </c>
      <c r="J999" s="41" t="s">
        <v>3</v>
      </c>
      <c r="K999" s="41" t="s">
        <v>3</v>
      </c>
      <c r="L999" s="41" t="s">
        <v>3</v>
      </c>
      <c r="M999" s="41" t="str">
        <f t="shared" si="15"/>
        <v>IfcRoadPartTypeEnum  some  ROADSIDE</v>
      </c>
      <c r="N999" s="37" t="str">
        <f>_xlfn.CONCAT("Conceitos: ", B999)</f>
        <v>Conceitos: Infraestrutura.Rodoviária</v>
      </c>
      <c r="O999" s="37" t="str">
        <f>_xlfn.CONCAT(C999," ")</f>
        <v xml:space="preserve">IfcSpatialStructureElement </v>
      </c>
      <c r="P999" s="37" t="str">
        <f>_xlfn.CONCAT(D999," ")</f>
        <v xml:space="preserve">IfcFacilityPart </v>
      </c>
      <c r="Q999" s="65" t="str">
        <f>_xlfn.CONCAT(E999," ")</f>
        <v xml:space="preserve">IfcRoadPart </v>
      </c>
      <c r="R999" s="63" t="str">
        <f>_xlfn.CONCAT(F999, )</f>
        <v>IfcRoadPartTypeEnum</v>
      </c>
      <c r="S999" s="63" t="str">
        <f>_xlfn.CONCAT(G999, )</f>
        <v>ROADSIDE</v>
      </c>
      <c r="T999" s="37" t="str">
        <f>_xlfn.CONCAT(SUBSTITUTE(N999, "null", " ")," ",SUBSTITUTE(O999, "null", " ")," ",SUBSTITUTE(P999, "null", " ")," ",SUBSTITUTE(Q999, "null", " ")," ", SUBSTITUTE(R999, "null", " ")," ", SUBSTITUTE(S999, "null", " "))</f>
        <v>Conceitos: Infraestrutura.Rodoviária IfcSpatialStructureElement  IfcFacilityPart  IfcRoadPart  IfcRoadPartTypeEnum ROADSIDE</v>
      </c>
      <c r="U999" s="37" t="str">
        <f>_xlfn.CONCAT("Consultar  ",V999)</f>
        <v>Consultar  -</v>
      </c>
      <c r="V999" s="64" t="s">
        <v>27</v>
      </c>
      <c r="W999" s="64" t="s">
        <v>27</v>
      </c>
      <c r="X999" s="72" t="str">
        <f>_xlfn.CONCAT("IFC4X3ADD2-key_",A999)</f>
        <v>IFC4X3ADD2-key_999</v>
      </c>
    </row>
    <row r="1000" spans="1:24" ht="7.8" customHeight="1" x14ac:dyDescent="0.15">
      <c r="A1000" s="68">
        <v>1000</v>
      </c>
      <c r="B1000" s="69" t="s">
        <v>1524</v>
      </c>
      <c r="C1000" s="69" t="s">
        <v>1438</v>
      </c>
      <c r="D1000" s="69" t="s">
        <v>1456</v>
      </c>
      <c r="E1000" s="70" t="s">
        <v>1527</v>
      </c>
      <c r="F1000" s="70" t="s">
        <v>1528</v>
      </c>
      <c r="G1000" s="70" t="s">
        <v>1543</v>
      </c>
      <c r="H1000" s="42" t="s">
        <v>3</v>
      </c>
      <c r="I1000" s="42" t="s">
        <v>3</v>
      </c>
      <c r="J1000" s="41" t="s">
        <v>3</v>
      </c>
      <c r="K1000" s="41" t="s">
        <v>3</v>
      </c>
      <c r="L1000" s="41" t="s">
        <v>3</v>
      </c>
      <c r="M1000" s="41" t="str">
        <f t="shared" si="15"/>
        <v>IfcRoadPartTypeEnum  some  ROADSIDEPART</v>
      </c>
      <c r="N1000" s="37" t="str">
        <f>_xlfn.CONCAT("Conceitos: ", B1000)</f>
        <v>Conceitos: Infraestrutura.Rodoviária</v>
      </c>
      <c r="O1000" s="37" t="str">
        <f>_xlfn.CONCAT(C1000," ")</f>
        <v xml:space="preserve">IfcSpatialStructureElement </v>
      </c>
      <c r="P1000" s="37" t="str">
        <f>_xlfn.CONCAT(D1000," ")</f>
        <v xml:space="preserve">IfcFacilityPart </v>
      </c>
      <c r="Q1000" s="65" t="str">
        <f>_xlfn.CONCAT(E1000," ")</f>
        <v xml:space="preserve">IfcRoadPart </v>
      </c>
      <c r="R1000" s="63" t="str">
        <f>_xlfn.CONCAT(F1000, )</f>
        <v>IfcRoadPartTypeEnum</v>
      </c>
      <c r="S1000" s="63" t="str">
        <f>_xlfn.CONCAT(G1000, )</f>
        <v>ROADSIDEPART</v>
      </c>
      <c r="T1000" s="37" t="str">
        <f>_xlfn.CONCAT(SUBSTITUTE(N1000, "null", " ")," ",SUBSTITUTE(O1000, "null", " ")," ",SUBSTITUTE(P1000, "null", " ")," ",SUBSTITUTE(Q1000, "null", " ")," ", SUBSTITUTE(R1000, "null", " ")," ", SUBSTITUTE(S1000, "null", " "))</f>
        <v>Conceitos: Infraestrutura.Rodoviária IfcSpatialStructureElement  IfcFacilityPart  IfcRoadPart  IfcRoadPartTypeEnum ROADSIDEPART</v>
      </c>
      <c r="U1000" s="37" t="str">
        <f>_xlfn.CONCAT("Consultar  ",V1000)</f>
        <v>Consultar  -</v>
      </c>
      <c r="V1000" s="64" t="s">
        <v>27</v>
      </c>
      <c r="W1000" s="64" t="s">
        <v>27</v>
      </c>
      <c r="X1000" s="72" t="str">
        <f>_xlfn.CONCAT("IFC4X3ADD2-key_",A1000)</f>
        <v>IFC4X3ADD2-key_1000</v>
      </c>
    </row>
    <row r="1001" spans="1:24" ht="7.8" customHeight="1" x14ac:dyDescent="0.15">
      <c r="A1001" s="68">
        <v>1001</v>
      </c>
      <c r="B1001" s="69" t="s">
        <v>1524</v>
      </c>
      <c r="C1001" s="69" t="s">
        <v>1438</v>
      </c>
      <c r="D1001" s="69" t="s">
        <v>1456</v>
      </c>
      <c r="E1001" s="70" t="s">
        <v>1527</v>
      </c>
      <c r="F1001" s="70" t="s">
        <v>1528</v>
      </c>
      <c r="G1001" s="70" t="s">
        <v>1544</v>
      </c>
      <c r="H1001" s="42" t="s">
        <v>3</v>
      </c>
      <c r="I1001" s="42" t="s">
        <v>3</v>
      </c>
      <c r="J1001" s="41" t="s">
        <v>3</v>
      </c>
      <c r="K1001" s="41" t="s">
        <v>3</v>
      </c>
      <c r="L1001" s="41" t="s">
        <v>3</v>
      </c>
      <c r="M1001" s="41" t="str">
        <f t="shared" si="15"/>
        <v>IfcRoadPartTypeEnum  some  ROADWAYPLATEAU</v>
      </c>
      <c r="N1001" s="37" t="str">
        <f>_xlfn.CONCAT("Conceitos: ", B1001)</f>
        <v>Conceitos: Infraestrutura.Rodoviária</v>
      </c>
      <c r="O1001" s="37" t="str">
        <f>_xlfn.CONCAT(C1001," ")</f>
        <v xml:space="preserve">IfcSpatialStructureElement </v>
      </c>
      <c r="P1001" s="37" t="str">
        <f>_xlfn.CONCAT(D1001," ")</f>
        <v xml:space="preserve">IfcFacilityPart </v>
      </c>
      <c r="Q1001" s="65" t="str">
        <f>_xlfn.CONCAT(E1001," ")</f>
        <v xml:space="preserve">IfcRoadPart </v>
      </c>
      <c r="R1001" s="63" t="str">
        <f>_xlfn.CONCAT(F1001, )</f>
        <v>IfcRoadPartTypeEnum</v>
      </c>
      <c r="S1001" s="63" t="str">
        <f>_xlfn.CONCAT(G1001, )</f>
        <v>ROADWAYPLATEAU</v>
      </c>
      <c r="T1001" s="37" t="str">
        <f>_xlfn.CONCAT(SUBSTITUTE(N1001, "null", " ")," ",SUBSTITUTE(O1001, "null", " ")," ",SUBSTITUTE(P1001, "null", " ")," ",SUBSTITUTE(Q1001, "null", " ")," ", SUBSTITUTE(R1001, "null", " ")," ", SUBSTITUTE(S1001, "null", " "))</f>
        <v>Conceitos: Infraestrutura.Rodoviária IfcSpatialStructureElement  IfcFacilityPart  IfcRoadPart  IfcRoadPartTypeEnum ROADWAYPLATEAU</v>
      </c>
      <c r="U1001" s="37" t="str">
        <f>_xlfn.CONCAT("Consultar  ",V1001)</f>
        <v>Consultar  -</v>
      </c>
      <c r="V1001" s="64" t="s">
        <v>27</v>
      </c>
      <c r="W1001" s="64" t="s">
        <v>27</v>
      </c>
      <c r="X1001" s="72" t="str">
        <f>_xlfn.CONCAT("IFC4X3ADD2-key_",A1001)</f>
        <v>IFC4X3ADD2-key_1001</v>
      </c>
    </row>
    <row r="1002" spans="1:24" ht="7.8" customHeight="1" x14ac:dyDescent="0.15">
      <c r="A1002" s="68">
        <v>1002</v>
      </c>
      <c r="B1002" s="69" t="s">
        <v>1524</v>
      </c>
      <c r="C1002" s="69" t="s">
        <v>1438</v>
      </c>
      <c r="D1002" s="69" t="s">
        <v>1456</v>
      </c>
      <c r="E1002" s="70" t="s">
        <v>1527</v>
      </c>
      <c r="F1002" s="70" t="s">
        <v>1528</v>
      </c>
      <c r="G1002" s="70" t="s">
        <v>1545</v>
      </c>
      <c r="H1002" s="42" t="s">
        <v>3</v>
      </c>
      <c r="I1002" s="42" t="s">
        <v>3</v>
      </c>
      <c r="J1002" s="41" t="s">
        <v>3</v>
      </c>
      <c r="K1002" s="41" t="s">
        <v>3</v>
      </c>
      <c r="L1002" s="41" t="s">
        <v>3</v>
      </c>
      <c r="M1002" s="41" t="str">
        <f t="shared" si="15"/>
        <v>IfcRoadPartTypeEnum  some  ROUNDABOUT</v>
      </c>
      <c r="N1002" s="37" t="str">
        <f>_xlfn.CONCAT("Conceitos: ", B1002)</f>
        <v>Conceitos: Infraestrutura.Rodoviária</v>
      </c>
      <c r="O1002" s="37" t="str">
        <f>_xlfn.CONCAT(C1002," ")</f>
        <v xml:space="preserve">IfcSpatialStructureElement </v>
      </c>
      <c r="P1002" s="37" t="str">
        <f>_xlfn.CONCAT(D1002," ")</f>
        <v xml:space="preserve">IfcFacilityPart </v>
      </c>
      <c r="Q1002" s="65" t="str">
        <f>_xlfn.CONCAT(E1002," ")</f>
        <v xml:space="preserve">IfcRoadPart </v>
      </c>
      <c r="R1002" s="63" t="str">
        <f>_xlfn.CONCAT(F1002, )</f>
        <v>IfcRoadPartTypeEnum</v>
      </c>
      <c r="S1002" s="63" t="str">
        <f>_xlfn.CONCAT(G1002, )</f>
        <v>ROUNDABOUT</v>
      </c>
      <c r="T1002" s="37" t="str">
        <f>_xlfn.CONCAT(SUBSTITUTE(N1002, "null", " ")," ",SUBSTITUTE(O1002, "null", " ")," ",SUBSTITUTE(P1002, "null", " ")," ",SUBSTITUTE(Q1002, "null", " ")," ", SUBSTITUTE(R1002, "null", " ")," ", SUBSTITUTE(S1002, "null", " "))</f>
        <v>Conceitos: Infraestrutura.Rodoviária IfcSpatialStructureElement  IfcFacilityPart  IfcRoadPart  IfcRoadPartTypeEnum ROUNDABOUT</v>
      </c>
      <c r="U1002" s="37" t="str">
        <f>_xlfn.CONCAT("Consultar  ",V1002)</f>
        <v>Consultar  -</v>
      </c>
      <c r="V1002" s="64" t="s">
        <v>27</v>
      </c>
      <c r="W1002" s="64" t="s">
        <v>27</v>
      </c>
      <c r="X1002" s="72" t="str">
        <f>_xlfn.CONCAT("IFC4X3ADD2-key_",A1002)</f>
        <v>IFC4X3ADD2-key_1002</v>
      </c>
    </row>
    <row r="1003" spans="1:24" ht="7.8" customHeight="1" x14ac:dyDescent="0.15">
      <c r="A1003" s="68">
        <v>1003</v>
      </c>
      <c r="B1003" s="69" t="s">
        <v>1524</v>
      </c>
      <c r="C1003" s="69" t="s">
        <v>1438</v>
      </c>
      <c r="D1003" s="69" t="s">
        <v>1456</v>
      </c>
      <c r="E1003" s="70" t="s">
        <v>1527</v>
      </c>
      <c r="F1003" s="70" t="s">
        <v>1528</v>
      </c>
      <c r="G1003" s="70" t="s">
        <v>1546</v>
      </c>
      <c r="H1003" s="42" t="s">
        <v>3</v>
      </c>
      <c r="I1003" s="42" t="s">
        <v>3</v>
      </c>
      <c r="J1003" s="41" t="s">
        <v>3</v>
      </c>
      <c r="K1003" s="41" t="s">
        <v>3</v>
      </c>
      <c r="L1003" s="41" t="s">
        <v>3</v>
      </c>
      <c r="M1003" s="41" t="str">
        <f t="shared" si="15"/>
        <v>IfcRoadPartTypeEnum  some  SHOULDER</v>
      </c>
      <c r="N1003" s="37" t="str">
        <f>_xlfn.CONCAT("Conceitos: ", B1003)</f>
        <v>Conceitos: Infraestrutura.Rodoviária</v>
      </c>
      <c r="O1003" s="37" t="str">
        <f>_xlfn.CONCAT(C1003," ")</f>
        <v xml:space="preserve">IfcSpatialStructureElement </v>
      </c>
      <c r="P1003" s="37" t="str">
        <f>_xlfn.CONCAT(D1003," ")</f>
        <v xml:space="preserve">IfcFacilityPart </v>
      </c>
      <c r="Q1003" s="65" t="str">
        <f>_xlfn.CONCAT(E1003," ")</f>
        <v xml:space="preserve">IfcRoadPart </v>
      </c>
      <c r="R1003" s="63" t="str">
        <f>_xlfn.CONCAT(F1003, )</f>
        <v>IfcRoadPartTypeEnum</v>
      </c>
      <c r="S1003" s="63" t="str">
        <f>_xlfn.CONCAT(G1003, )</f>
        <v>SHOULDER</v>
      </c>
      <c r="T1003" s="37" t="str">
        <f>_xlfn.CONCAT(SUBSTITUTE(N1003, "null", " ")," ",SUBSTITUTE(O1003, "null", " ")," ",SUBSTITUTE(P1003, "null", " ")," ",SUBSTITUTE(Q1003, "null", " ")," ", SUBSTITUTE(R1003, "null", " ")," ", SUBSTITUTE(S1003, "null", " "))</f>
        <v>Conceitos: Infraestrutura.Rodoviária IfcSpatialStructureElement  IfcFacilityPart  IfcRoadPart  IfcRoadPartTypeEnum SHOULDER</v>
      </c>
      <c r="U1003" s="37" t="str">
        <f>_xlfn.CONCAT("Consultar  ",V1003)</f>
        <v>Consultar  -</v>
      </c>
      <c r="V1003" s="64" t="s">
        <v>27</v>
      </c>
      <c r="W1003" s="64" t="s">
        <v>27</v>
      </c>
      <c r="X1003" s="72" t="str">
        <f>_xlfn.CONCAT("IFC4X3ADD2-key_",A1003)</f>
        <v>IFC4X3ADD2-key_1003</v>
      </c>
    </row>
    <row r="1004" spans="1:24" ht="7.8" customHeight="1" x14ac:dyDescent="0.15">
      <c r="A1004" s="68">
        <v>1004</v>
      </c>
      <c r="B1004" s="69" t="s">
        <v>1524</v>
      </c>
      <c r="C1004" s="69" t="s">
        <v>1438</v>
      </c>
      <c r="D1004" s="69" t="s">
        <v>1456</v>
      </c>
      <c r="E1004" s="70" t="s">
        <v>1527</v>
      </c>
      <c r="F1004" s="70" t="s">
        <v>1528</v>
      </c>
      <c r="G1004" s="70" t="s">
        <v>1547</v>
      </c>
      <c r="H1004" s="42" t="s">
        <v>3</v>
      </c>
      <c r="I1004" s="42" t="s">
        <v>3</v>
      </c>
      <c r="J1004" s="41" t="s">
        <v>3</v>
      </c>
      <c r="K1004" s="41" t="s">
        <v>3</v>
      </c>
      <c r="L1004" s="41" t="s">
        <v>3</v>
      </c>
      <c r="M1004" s="41" t="str">
        <f t="shared" si="15"/>
        <v>IfcRoadPartTypeEnum  some  SIDEWALK</v>
      </c>
      <c r="N1004" s="37" t="str">
        <f>_xlfn.CONCAT("Conceitos: ", B1004)</f>
        <v>Conceitos: Infraestrutura.Rodoviária</v>
      </c>
      <c r="O1004" s="37" t="str">
        <f>_xlfn.CONCAT(C1004," ")</f>
        <v xml:space="preserve">IfcSpatialStructureElement </v>
      </c>
      <c r="P1004" s="37" t="str">
        <f>_xlfn.CONCAT(D1004," ")</f>
        <v xml:space="preserve">IfcFacilityPart </v>
      </c>
      <c r="Q1004" s="65" t="str">
        <f>_xlfn.CONCAT(E1004," ")</f>
        <v xml:space="preserve">IfcRoadPart </v>
      </c>
      <c r="R1004" s="63" t="str">
        <f>_xlfn.CONCAT(F1004, )</f>
        <v>IfcRoadPartTypeEnum</v>
      </c>
      <c r="S1004" s="63" t="str">
        <f>_xlfn.CONCAT(G1004, )</f>
        <v>SIDEWALK</v>
      </c>
      <c r="T1004" s="37" t="str">
        <f>_xlfn.CONCAT(SUBSTITUTE(N1004, "null", " ")," ",SUBSTITUTE(O1004, "null", " ")," ",SUBSTITUTE(P1004, "null", " ")," ",SUBSTITUTE(Q1004, "null", " ")," ", SUBSTITUTE(R1004, "null", " ")," ", SUBSTITUTE(S1004, "null", " "))</f>
        <v>Conceitos: Infraestrutura.Rodoviária IfcSpatialStructureElement  IfcFacilityPart  IfcRoadPart  IfcRoadPartTypeEnum SIDEWALK</v>
      </c>
      <c r="U1004" s="37" t="str">
        <f>_xlfn.CONCAT("Consultar  ",V1004)</f>
        <v>Consultar  -</v>
      </c>
      <c r="V1004" s="64" t="s">
        <v>27</v>
      </c>
      <c r="W1004" s="64" t="s">
        <v>27</v>
      </c>
      <c r="X1004" s="72" t="str">
        <f>_xlfn.CONCAT("IFC4X3ADD2-key_",A1004)</f>
        <v>IFC4X3ADD2-key_1004</v>
      </c>
    </row>
    <row r="1005" spans="1:24" ht="7.8" customHeight="1" x14ac:dyDescent="0.15">
      <c r="A1005" s="68">
        <v>1005</v>
      </c>
      <c r="B1005" s="69" t="s">
        <v>1524</v>
      </c>
      <c r="C1005" s="69" t="s">
        <v>1438</v>
      </c>
      <c r="D1005" s="69" t="s">
        <v>1456</v>
      </c>
      <c r="E1005" s="70" t="s">
        <v>1527</v>
      </c>
      <c r="F1005" s="70" t="s">
        <v>1528</v>
      </c>
      <c r="G1005" s="70" t="s">
        <v>1548</v>
      </c>
      <c r="H1005" s="42" t="s">
        <v>3</v>
      </c>
      <c r="I1005" s="42" t="s">
        <v>3</v>
      </c>
      <c r="J1005" s="41" t="s">
        <v>3</v>
      </c>
      <c r="K1005" s="41" t="s">
        <v>3</v>
      </c>
      <c r="L1005" s="41" t="s">
        <v>3</v>
      </c>
      <c r="M1005" s="41" t="str">
        <f t="shared" si="15"/>
        <v>IfcRoadPartTypeEnum  some  SOFTSHOULDER</v>
      </c>
      <c r="N1005" s="37" t="str">
        <f>_xlfn.CONCAT("Conceitos: ", B1005)</f>
        <v>Conceitos: Infraestrutura.Rodoviária</v>
      </c>
      <c r="O1005" s="37" t="str">
        <f>_xlfn.CONCAT(C1005," ")</f>
        <v xml:space="preserve">IfcSpatialStructureElement </v>
      </c>
      <c r="P1005" s="37" t="str">
        <f>_xlfn.CONCAT(D1005," ")</f>
        <v xml:space="preserve">IfcFacilityPart </v>
      </c>
      <c r="Q1005" s="65" t="str">
        <f>_xlfn.CONCAT(E1005," ")</f>
        <v xml:space="preserve">IfcRoadPart </v>
      </c>
      <c r="R1005" s="63" t="str">
        <f>_xlfn.CONCAT(F1005, )</f>
        <v>IfcRoadPartTypeEnum</v>
      </c>
      <c r="S1005" s="63" t="str">
        <f>_xlfn.CONCAT(G1005, )</f>
        <v>SOFTSHOULDER</v>
      </c>
      <c r="T1005" s="37" t="str">
        <f>_xlfn.CONCAT(SUBSTITUTE(N1005, "null", " ")," ",SUBSTITUTE(O1005, "null", " ")," ",SUBSTITUTE(P1005, "null", " ")," ",SUBSTITUTE(Q1005, "null", " ")," ", SUBSTITUTE(R1005, "null", " ")," ", SUBSTITUTE(S1005, "null", " "))</f>
        <v>Conceitos: Infraestrutura.Rodoviária IfcSpatialStructureElement  IfcFacilityPart  IfcRoadPart  IfcRoadPartTypeEnum SOFTSHOULDER</v>
      </c>
      <c r="U1005" s="37" t="str">
        <f>_xlfn.CONCAT("Consultar  ",V1005)</f>
        <v>Consultar  -</v>
      </c>
      <c r="V1005" s="64" t="s">
        <v>27</v>
      </c>
      <c r="W1005" s="64" t="s">
        <v>27</v>
      </c>
      <c r="X1005" s="72" t="str">
        <f>_xlfn.CONCAT("IFC4X3ADD2-key_",A1005)</f>
        <v>IFC4X3ADD2-key_1005</v>
      </c>
    </row>
    <row r="1006" spans="1:24" ht="7.8" customHeight="1" x14ac:dyDescent="0.15">
      <c r="A1006" s="68">
        <v>1006</v>
      </c>
      <c r="B1006" s="69" t="s">
        <v>1524</v>
      </c>
      <c r="C1006" s="69" t="s">
        <v>1438</v>
      </c>
      <c r="D1006" s="69" t="s">
        <v>1456</v>
      </c>
      <c r="E1006" s="70" t="s">
        <v>1527</v>
      </c>
      <c r="F1006" s="70" t="s">
        <v>1528</v>
      </c>
      <c r="G1006" s="70" t="s">
        <v>1549</v>
      </c>
      <c r="H1006" s="42" t="s">
        <v>3</v>
      </c>
      <c r="I1006" s="42" t="s">
        <v>3</v>
      </c>
      <c r="J1006" s="41" t="s">
        <v>3</v>
      </c>
      <c r="K1006" s="41" t="s">
        <v>3</v>
      </c>
      <c r="L1006" s="41" t="s">
        <v>3</v>
      </c>
      <c r="M1006" s="41" t="str">
        <f t="shared" si="15"/>
        <v>IfcRoadPartTypeEnum  some  TOLLPLAZA</v>
      </c>
      <c r="N1006" s="37" t="str">
        <f>_xlfn.CONCAT("Conceitos: ", B1006)</f>
        <v>Conceitos: Infraestrutura.Rodoviária</v>
      </c>
      <c r="O1006" s="37" t="str">
        <f>_xlfn.CONCAT(C1006," ")</f>
        <v xml:space="preserve">IfcSpatialStructureElement </v>
      </c>
      <c r="P1006" s="37" t="str">
        <f>_xlfn.CONCAT(D1006," ")</f>
        <v xml:space="preserve">IfcFacilityPart </v>
      </c>
      <c r="Q1006" s="65" t="str">
        <f>_xlfn.CONCAT(E1006," ")</f>
        <v xml:space="preserve">IfcRoadPart </v>
      </c>
      <c r="R1006" s="63" t="str">
        <f>_xlfn.CONCAT(F1006, )</f>
        <v>IfcRoadPartTypeEnum</v>
      </c>
      <c r="S1006" s="63" t="str">
        <f>_xlfn.CONCAT(G1006, )</f>
        <v>TOLLPLAZA</v>
      </c>
      <c r="T1006" s="37" t="str">
        <f>_xlfn.CONCAT(SUBSTITUTE(N1006, "null", " ")," ",SUBSTITUTE(O1006, "null", " ")," ",SUBSTITUTE(P1006, "null", " ")," ",SUBSTITUTE(Q1006, "null", " ")," ", SUBSTITUTE(R1006, "null", " ")," ", SUBSTITUTE(S1006, "null", " "))</f>
        <v>Conceitos: Infraestrutura.Rodoviária IfcSpatialStructureElement  IfcFacilityPart  IfcRoadPart  IfcRoadPartTypeEnum TOLLPLAZA</v>
      </c>
      <c r="U1006" s="37" t="str">
        <f>_xlfn.CONCAT("Consultar  ",V1006)</f>
        <v>Consultar  -</v>
      </c>
      <c r="V1006" s="64" t="s">
        <v>27</v>
      </c>
      <c r="W1006" s="64" t="s">
        <v>27</v>
      </c>
      <c r="X1006" s="72" t="str">
        <f>_xlfn.CONCAT("IFC4X3ADD2-key_",A1006)</f>
        <v>IFC4X3ADD2-key_1006</v>
      </c>
    </row>
    <row r="1007" spans="1:24" ht="7.8" customHeight="1" x14ac:dyDescent="0.15">
      <c r="A1007" s="68">
        <v>1007</v>
      </c>
      <c r="B1007" s="69" t="s">
        <v>1524</v>
      </c>
      <c r="C1007" s="69" t="s">
        <v>1438</v>
      </c>
      <c r="D1007" s="69" t="s">
        <v>1456</v>
      </c>
      <c r="E1007" s="70" t="s">
        <v>1527</v>
      </c>
      <c r="F1007" s="70" t="s">
        <v>1528</v>
      </c>
      <c r="G1007" s="70" t="s">
        <v>1550</v>
      </c>
      <c r="H1007" s="42" t="s">
        <v>3</v>
      </c>
      <c r="I1007" s="42" t="s">
        <v>3</v>
      </c>
      <c r="J1007" s="41" t="s">
        <v>3</v>
      </c>
      <c r="K1007" s="41" t="s">
        <v>3</v>
      </c>
      <c r="L1007" s="41" t="s">
        <v>3</v>
      </c>
      <c r="M1007" s="41" t="str">
        <f t="shared" si="15"/>
        <v>IfcRoadPartTypeEnum  some  TRAFFICISLAND</v>
      </c>
      <c r="N1007" s="37" t="str">
        <f>_xlfn.CONCAT("Conceitos: ", B1007)</f>
        <v>Conceitos: Infraestrutura.Rodoviária</v>
      </c>
      <c r="O1007" s="37" t="str">
        <f>_xlfn.CONCAT(C1007," ")</f>
        <v xml:space="preserve">IfcSpatialStructureElement </v>
      </c>
      <c r="P1007" s="37" t="str">
        <f>_xlfn.CONCAT(D1007," ")</f>
        <v xml:space="preserve">IfcFacilityPart </v>
      </c>
      <c r="Q1007" s="65" t="str">
        <f>_xlfn.CONCAT(E1007," ")</f>
        <v xml:space="preserve">IfcRoadPart </v>
      </c>
      <c r="R1007" s="63" t="str">
        <f>_xlfn.CONCAT(F1007, )</f>
        <v>IfcRoadPartTypeEnum</v>
      </c>
      <c r="S1007" s="63" t="str">
        <f>_xlfn.CONCAT(G1007, )</f>
        <v>TRAFFICISLAND</v>
      </c>
      <c r="T1007" s="37" t="str">
        <f>_xlfn.CONCAT(SUBSTITUTE(N1007, "null", " ")," ",SUBSTITUTE(O1007, "null", " ")," ",SUBSTITUTE(P1007, "null", " ")," ",SUBSTITUTE(Q1007, "null", " ")," ", SUBSTITUTE(R1007, "null", " ")," ", SUBSTITUTE(S1007, "null", " "))</f>
        <v>Conceitos: Infraestrutura.Rodoviária IfcSpatialStructureElement  IfcFacilityPart  IfcRoadPart  IfcRoadPartTypeEnum TRAFFICISLAND</v>
      </c>
      <c r="U1007" s="37" t="str">
        <f>_xlfn.CONCAT("Consultar  ",V1007)</f>
        <v>Consultar  -</v>
      </c>
      <c r="V1007" s="64" t="s">
        <v>27</v>
      </c>
      <c r="W1007" s="64" t="s">
        <v>27</v>
      </c>
      <c r="X1007" s="72" t="str">
        <f>_xlfn.CONCAT("IFC4X3ADD2-key_",A1007)</f>
        <v>IFC4X3ADD2-key_1007</v>
      </c>
    </row>
    <row r="1008" spans="1:24" ht="7.8" customHeight="1" x14ac:dyDescent="0.15">
      <c r="A1008" s="68">
        <v>1008</v>
      </c>
      <c r="B1008" s="69" t="s">
        <v>1524</v>
      </c>
      <c r="C1008" s="69" t="s">
        <v>1438</v>
      </c>
      <c r="D1008" s="69" t="s">
        <v>1456</v>
      </c>
      <c r="E1008" s="70" t="s">
        <v>1527</v>
      </c>
      <c r="F1008" s="70" t="s">
        <v>1528</v>
      </c>
      <c r="G1008" s="70" t="s">
        <v>1551</v>
      </c>
      <c r="H1008" s="42" t="s">
        <v>3</v>
      </c>
      <c r="I1008" s="42" t="s">
        <v>3</v>
      </c>
      <c r="J1008" s="41" t="s">
        <v>3</v>
      </c>
      <c r="K1008" s="41" t="s">
        <v>3</v>
      </c>
      <c r="L1008" s="41" t="s">
        <v>3</v>
      </c>
      <c r="M1008" s="41" t="str">
        <f t="shared" si="15"/>
        <v>IfcRoadPartTypeEnum  some  TRAFFICLANE</v>
      </c>
      <c r="N1008" s="37" t="str">
        <f>_xlfn.CONCAT("Conceitos: ", B1008)</f>
        <v>Conceitos: Infraestrutura.Rodoviária</v>
      </c>
      <c r="O1008" s="37" t="str">
        <f>_xlfn.CONCAT(C1008," ")</f>
        <v xml:space="preserve">IfcSpatialStructureElement </v>
      </c>
      <c r="P1008" s="37" t="str">
        <f>_xlfn.CONCAT(D1008," ")</f>
        <v xml:space="preserve">IfcFacilityPart </v>
      </c>
      <c r="Q1008" s="65" t="str">
        <f>_xlfn.CONCAT(E1008," ")</f>
        <v xml:space="preserve">IfcRoadPart </v>
      </c>
      <c r="R1008" s="63" t="str">
        <f>_xlfn.CONCAT(F1008, )</f>
        <v>IfcRoadPartTypeEnum</v>
      </c>
      <c r="S1008" s="63" t="str">
        <f>_xlfn.CONCAT(G1008, )</f>
        <v>TRAFFICLANE</v>
      </c>
      <c r="T1008" s="37" t="str">
        <f>_xlfn.CONCAT(SUBSTITUTE(N1008, "null", " ")," ",SUBSTITUTE(O1008, "null", " ")," ",SUBSTITUTE(P1008, "null", " ")," ",SUBSTITUTE(Q1008, "null", " ")," ", SUBSTITUTE(R1008, "null", " ")," ", SUBSTITUTE(S1008, "null", " "))</f>
        <v>Conceitos: Infraestrutura.Rodoviária IfcSpatialStructureElement  IfcFacilityPart  IfcRoadPart  IfcRoadPartTypeEnum TRAFFICLANE</v>
      </c>
      <c r="U1008" s="37" t="str">
        <f>_xlfn.CONCAT("Consultar  ",V1008)</f>
        <v>Consultar  -</v>
      </c>
      <c r="V1008" s="64" t="s">
        <v>27</v>
      </c>
      <c r="W1008" s="64" t="s">
        <v>27</v>
      </c>
      <c r="X1008" s="72" t="str">
        <f>_xlfn.CONCAT("IFC4X3ADD2-key_",A1008)</f>
        <v>IFC4X3ADD2-key_1008</v>
      </c>
    </row>
    <row r="1009" spans="1:24" ht="7.8" customHeight="1" x14ac:dyDescent="0.15">
      <c r="A1009" s="68">
        <v>1009</v>
      </c>
      <c r="B1009" s="69" t="s">
        <v>1552</v>
      </c>
      <c r="C1009" s="69" t="s">
        <v>1438</v>
      </c>
      <c r="D1009" s="69" t="s">
        <v>1465</v>
      </c>
      <c r="E1009" s="70" t="s">
        <v>1553</v>
      </c>
      <c r="F1009" s="70" t="s">
        <v>1554</v>
      </c>
      <c r="G1009" s="70" t="s">
        <v>1555</v>
      </c>
      <c r="H1009" s="42" t="s">
        <v>3</v>
      </c>
      <c r="I1009" s="42" t="s">
        <v>3</v>
      </c>
      <c r="J1009" s="41" t="s">
        <v>3</v>
      </c>
      <c r="K1009" s="41" t="s">
        <v>3</v>
      </c>
      <c r="L1009" s="41" t="s">
        <v>3</v>
      </c>
      <c r="M1009" s="41" t="str">
        <f t="shared" si="15"/>
        <v>IfcBridgeTypeEnum  some  ARCHED</v>
      </c>
      <c r="N1009" s="37" t="str">
        <f>_xlfn.CONCAT("Conceitos: ", B1009)</f>
        <v>Conceitos: Infraestrutura.Rodoviária.Ponte.Tipo</v>
      </c>
      <c r="O1009" s="37" t="str">
        <f>_xlfn.CONCAT(C1009," ")</f>
        <v xml:space="preserve">IfcSpatialStructureElement </v>
      </c>
      <c r="P1009" s="37" t="str">
        <f>_xlfn.CONCAT(D1009," ")</f>
        <v xml:space="preserve">IfcFacility </v>
      </c>
      <c r="Q1009" s="65" t="str">
        <f>_xlfn.CONCAT(E1009," ")</f>
        <v xml:space="preserve">IfcBridge </v>
      </c>
      <c r="R1009" s="63" t="str">
        <f>_xlfn.CONCAT(F1009, )</f>
        <v>IfcBridgeTypeEnum</v>
      </c>
      <c r="S1009" s="63" t="str">
        <f>_xlfn.CONCAT(G1009, )</f>
        <v>ARCHED</v>
      </c>
      <c r="T1009" s="37" t="str">
        <f>_xlfn.CONCAT(SUBSTITUTE(N1009, "null", " ")," ",SUBSTITUTE(O1009, "null", " ")," ",SUBSTITUTE(P1009, "null", " ")," ",SUBSTITUTE(Q1009, "null", " ")," ", SUBSTITUTE(R1009, "null", " ")," ", SUBSTITUTE(S1009, "null", " "))</f>
        <v>Conceitos: Infraestrutura.Rodoviária.Ponte.Tipo IfcSpatialStructureElement  IfcFacility  IfcBridge  IfcBridgeTypeEnum ARCHED</v>
      </c>
      <c r="U1009" s="37" t="str">
        <f>_xlfn.CONCAT("Consultar  ",V1009)</f>
        <v>Consultar  -</v>
      </c>
      <c r="V1009" s="64" t="s">
        <v>27</v>
      </c>
      <c r="W1009" s="64" t="s">
        <v>27</v>
      </c>
      <c r="X1009" s="72" t="str">
        <f>_xlfn.CONCAT("IFC4X3ADD2-key_",A1009)</f>
        <v>IFC4X3ADD2-key_1009</v>
      </c>
    </row>
    <row r="1010" spans="1:24" ht="7.8" customHeight="1" x14ac:dyDescent="0.15">
      <c r="A1010" s="68">
        <v>1010</v>
      </c>
      <c r="B1010" s="69" t="s">
        <v>1552</v>
      </c>
      <c r="C1010" s="69" t="s">
        <v>1438</v>
      </c>
      <c r="D1010" s="69" t="s">
        <v>1465</v>
      </c>
      <c r="E1010" s="70" t="s">
        <v>1553</v>
      </c>
      <c r="F1010" s="70" t="s">
        <v>1554</v>
      </c>
      <c r="G1010" s="70" t="s">
        <v>1556</v>
      </c>
      <c r="H1010" s="42" t="s">
        <v>3</v>
      </c>
      <c r="I1010" s="42" t="s">
        <v>3</v>
      </c>
      <c r="J1010" s="41" t="s">
        <v>3</v>
      </c>
      <c r="K1010" s="41" t="s">
        <v>3</v>
      </c>
      <c r="L1010" s="41" t="s">
        <v>3</v>
      </c>
      <c r="M1010" s="41" t="str">
        <f t="shared" si="15"/>
        <v>IfcBridgeTypeEnum  some  CABLE_STAYED</v>
      </c>
      <c r="N1010" s="37" t="str">
        <f>_xlfn.CONCAT("Conceitos: ", B1010)</f>
        <v>Conceitos: Infraestrutura.Rodoviária.Ponte.Tipo</v>
      </c>
      <c r="O1010" s="37" t="str">
        <f>_xlfn.CONCAT(C1010," ")</f>
        <v xml:space="preserve">IfcSpatialStructureElement </v>
      </c>
      <c r="P1010" s="37" t="str">
        <f>_xlfn.CONCAT(D1010," ")</f>
        <v xml:space="preserve">IfcFacility </v>
      </c>
      <c r="Q1010" s="65" t="str">
        <f>_xlfn.CONCAT(E1010," ")</f>
        <v xml:space="preserve">IfcBridge </v>
      </c>
      <c r="R1010" s="63" t="str">
        <f>_xlfn.CONCAT(F1010, )</f>
        <v>IfcBridgeTypeEnum</v>
      </c>
      <c r="S1010" s="63" t="str">
        <f>_xlfn.CONCAT(G1010, )</f>
        <v>CABLE_STAYED</v>
      </c>
      <c r="T1010" s="37" t="str">
        <f>_xlfn.CONCAT(SUBSTITUTE(N1010, "null", " ")," ",SUBSTITUTE(O1010, "null", " ")," ",SUBSTITUTE(P1010, "null", " ")," ",SUBSTITUTE(Q1010, "null", " ")," ", SUBSTITUTE(R1010, "null", " ")," ", SUBSTITUTE(S1010, "null", " "))</f>
        <v>Conceitos: Infraestrutura.Rodoviária.Ponte.Tipo IfcSpatialStructureElement  IfcFacility  IfcBridge  IfcBridgeTypeEnum CABLE_STAYED</v>
      </c>
      <c r="U1010" s="37" t="str">
        <f>_xlfn.CONCAT("Consultar  ",V1010)</f>
        <v>Consultar  -</v>
      </c>
      <c r="V1010" s="64" t="s">
        <v>27</v>
      </c>
      <c r="W1010" s="64" t="s">
        <v>27</v>
      </c>
      <c r="X1010" s="72" t="str">
        <f>_xlfn.CONCAT("IFC4X3ADD2-key_",A1010)</f>
        <v>IFC4X3ADD2-key_1010</v>
      </c>
    </row>
    <row r="1011" spans="1:24" ht="7.8" customHeight="1" x14ac:dyDescent="0.15">
      <c r="A1011" s="68">
        <v>1011</v>
      </c>
      <c r="B1011" s="69" t="s">
        <v>1552</v>
      </c>
      <c r="C1011" s="69" t="s">
        <v>1438</v>
      </c>
      <c r="D1011" s="69" t="s">
        <v>1465</v>
      </c>
      <c r="E1011" s="70" t="s">
        <v>1553</v>
      </c>
      <c r="F1011" s="70" t="s">
        <v>1554</v>
      </c>
      <c r="G1011" s="70" t="s">
        <v>1557</v>
      </c>
      <c r="H1011" s="42" t="s">
        <v>3</v>
      </c>
      <c r="I1011" s="42" t="s">
        <v>3</v>
      </c>
      <c r="J1011" s="41" t="s">
        <v>3</v>
      </c>
      <c r="K1011" s="41" t="s">
        <v>3</v>
      </c>
      <c r="L1011" s="41" t="s">
        <v>3</v>
      </c>
      <c r="M1011" s="41" t="str">
        <f t="shared" si="15"/>
        <v>IfcBridgeTypeEnum  some  CANTILEVER</v>
      </c>
      <c r="N1011" s="37" t="str">
        <f>_xlfn.CONCAT("Conceitos: ", B1011)</f>
        <v>Conceitos: Infraestrutura.Rodoviária.Ponte.Tipo</v>
      </c>
      <c r="O1011" s="37" t="str">
        <f>_xlfn.CONCAT(C1011," ")</f>
        <v xml:space="preserve">IfcSpatialStructureElement </v>
      </c>
      <c r="P1011" s="37" t="str">
        <f>_xlfn.CONCAT(D1011," ")</f>
        <v xml:space="preserve">IfcFacility </v>
      </c>
      <c r="Q1011" s="65" t="str">
        <f>_xlfn.CONCAT(E1011," ")</f>
        <v xml:space="preserve">IfcBridge </v>
      </c>
      <c r="R1011" s="63" t="str">
        <f>_xlfn.CONCAT(F1011, )</f>
        <v>IfcBridgeTypeEnum</v>
      </c>
      <c r="S1011" s="63" t="str">
        <f>_xlfn.CONCAT(G1011, )</f>
        <v>CANTILEVER</v>
      </c>
      <c r="T1011" s="37" t="str">
        <f>_xlfn.CONCAT(SUBSTITUTE(N1011, "null", " ")," ",SUBSTITUTE(O1011, "null", " ")," ",SUBSTITUTE(P1011, "null", " ")," ",SUBSTITUTE(Q1011, "null", " ")," ", SUBSTITUTE(R1011, "null", " ")," ", SUBSTITUTE(S1011, "null", " "))</f>
        <v>Conceitos: Infraestrutura.Rodoviária.Ponte.Tipo IfcSpatialStructureElement  IfcFacility  IfcBridge  IfcBridgeTypeEnum CANTILEVER</v>
      </c>
      <c r="U1011" s="37" t="str">
        <f>_xlfn.CONCAT("Consultar  ",V1011)</f>
        <v>Consultar  -</v>
      </c>
      <c r="V1011" s="64" t="s">
        <v>27</v>
      </c>
      <c r="W1011" s="64" t="s">
        <v>27</v>
      </c>
      <c r="X1011" s="72" t="str">
        <f>_xlfn.CONCAT("IFC4X3ADD2-key_",A1011)</f>
        <v>IFC4X3ADD2-key_1011</v>
      </c>
    </row>
    <row r="1012" spans="1:24" ht="7.8" customHeight="1" x14ac:dyDescent="0.15">
      <c r="A1012" s="68">
        <v>1012</v>
      </c>
      <c r="B1012" s="69" t="s">
        <v>1552</v>
      </c>
      <c r="C1012" s="69" t="s">
        <v>1438</v>
      </c>
      <c r="D1012" s="69" t="s">
        <v>1465</v>
      </c>
      <c r="E1012" s="70" t="s">
        <v>1553</v>
      </c>
      <c r="F1012" s="70" t="s">
        <v>1554</v>
      </c>
      <c r="G1012" s="70" t="s">
        <v>1558</v>
      </c>
      <c r="H1012" s="42" t="s">
        <v>3</v>
      </c>
      <c r="I1012" s="42" t="s">
        <v>3</v>
      </c>
      <c r="J1012" s="41" t="s">
        <v>3</v>
      </c>
      <c r="K1012" s="41" t="s">
        <v>3</v>
      </c>
      <c r="L1012" s="41" t="s">
        <v>3</v>
      </c>
      <c r="M1012" s="41" t="str">
        <f t="shared" si="15"/>
        <v>IfcBridgeTypeEnum  some  CULVERT</v>
      </c>
      <c r="N1012" s="37" t="str">
        <f>_xlfn.CONCAT("Conceitos: ", B1012)</f>
        <v>Conceitos: Infraestrutura.Rodoviária.Ponte.Tipo</v>
      </c>
      <c r="O1012" s="37" t="str">
        <f>_xlfn.CONCAT(C1012," ")</f>
        <v xml:space="preserve">IfcSpatialStructureElement </v>
      </c>
      <c r="P1012" s="37" t="str">
        <f>_xlfn.CONCAT(D1012," ")</f>
        <v xml:space="preserve">IfcFacility </v>
      </c>
      <c r="Q1012" s="65" t="str">
        <f>_xlfn.CONCAT(E1012," ")</f>
        <v xml:space="preserve">IfcBridge </v>
      </c>
      <c r="R1012" s="63" t="str">
        <f>_xlfn.CONCAT(F1012, )</f>
        <v>IfcBridgeTypeEnum</v>
      </c>
      <c r="S1012" s="63" t="str">
        <f>_xlfn.CONCAT(G1012, )</f>
        <v>CULVERT</v>
      </c>
      <c r="T1012" s="37" t="str">
        <f>_xlfn.CONCAT(SUBSTITUTE(N1012, "null", " ")," ",SUBSTITUTE(O1012, "null", " ")," ",SUBSTITUTE(P1012, "null", " ")," ",SUBSTITUTE(Q1012, "null", " ")," ", SUBSTITUTE(R1012, "null", " ")," ", SUBSTITUTE(S1012, "null", " "))</f>
        <v>Conceitos: Infraestrutura.Rodoviária.Ponte.Tipo IfcSpatialStructureElement  IfcFacility  IfcBridge  IfcBridgeTypeEnum CULVERT</v>
      </c>
      <c r="U1012" s="37" t="str">
        <f>_xlfn.CONCAT("Consultar  ",V1012)</f>
        <v>Consultar  -</v>
      </c>
      <c r="V1012" s="64" t="s">
        <v>27</v>
      </c>
      <c r="W1012" s="64" t="s">
        <v>27</v>
      </c>
      <c r="X1012" s="72" t="str">
        <f>_xlfn.CONCAT("IFC4X3ADD2-key_",A1012)</f>
        <v>IFC4X3ADD2-key_1012</v>
      </c>
    </row>
    <row r="1013" spans="1:24" ht="7.8" customHeight="1" x14ac:dyDescent="0.15">
      <c r="A1013" s="68">
        <v>1013</v>
      </c>
      <c r="B1013" s="69" t="s">
        <v>1552</v>
      </c>
      <c r="C1013" s="69" t="s">
        <v>1438</v>
      </c>
      <c r="D1013" s="69" t="s">
        <v>1465</v>
      </c>
      <c r="E1013" s="70" t="s">
        <v>1553</v>
      </c>
      <c r="F1013" s="70" t="s">
        <v>1554</v>
      </c>
      <c r="G1013" s="70" t="s">
        <v>1559</v>
      </c>
      <c r="H1013" s="42" t="s">
        <v>3</v>
      </c>
      <c r="I1013" s="42" t="s">
        <v>3</v>
      </c>
      <c r="J1013" s="41" t="s">
        <v>3</v>
      </c>
      <c r="K1013" s="41" t="s">
        <v>3</v>
      </c>
      <c r="L1013" s="41" t="s">
        <v>3</v>
      </c>
      <c r="M1013" s="41" t="str">
        <f t="shared" si="15"/>
        <v>IfcBridgeTypeEnum  some  FRAMEWORK</v>
      </c>
      <c r="N1013" s="37" t="str">
        <f>_xlfn.CONCAT("Conceitos: ", B1013)</f>
        <v>Conceitos: Infraestrutura.Rodoviária.Ponte.Tipo</v>
      </c>
      <c r="O1013" s="37" t="str">
        <f>_xlfn.CONCAT(C1013," ")</f>
        <v xml:space="preserve">IfcSpatialStructureElement </v>
      </c>
      <c r="P1013" s="37" t="str">
        <f>_xlfn.CONCAT(D1013," ")</f>
        <v xml:space="preserve">IfcFacility </v>
      </c>
      <c r="Q1013" s="65" t="str">
        <f>_xlfn.CONCAT(E1013," ")</f>
        <v xml:space="preserve">IfcBridge </v>
      </c>
      <c r="R1013" s="63" t="str">
        <f>_xlfn.CONCAT(F1013, )</f>
        <v>IfcBridgeTypeEnum</v>
      </c>
      <c r="S1013" s="63" t="str">
        <f>_xlfn.CONCAT(G1013, )</f>
        <v>FRAMEWORK</v>
      </c>
      <c r="T1013" s="37" t="str">
        <f>_xlfn.CONCAT(SUBSTITUTE(N1013, "null", " ")," ",SUBSTITUTE(O1013, "null", " ")," ",SUBSTITUTE(P1013, "null", " ")," ",SUBSTITUTE(Q1013, "null", " ")," ", SUBSTITUTE(R1013, "null", " ")," ", SUBSTITUTE(S1013, "null", " "))</f>
        <v>Conceitos: Infraestrutura.Rodoviária.Ponte.Tipo IfcSpatialStructureElement  IfcFacility  IfcBridge  IfcBridgeTypeEnum FRAMEWORK</v>
      </c>
      <c r="U1013" s="37" t="str">
        <f>_xlfn.CONCAT("Consultar  ",V1013)</f>
        <v>Consultar  -</v>
      </c>
      <c r="V1013" s="64" t="s">
        <v>27</v>
      </c>
      <c r="W1013" s="64" t="s">
        <v>27</v>
      </c>
      <c r="X1013" s="72" t="str">
        <f>_xlfn.CONCAT("IFC4X3ADD2-key_",A1013)</f>
        <v>IFC4X3ADD2-key_1013</v>
      </c>
    </row>
    <row r="1014" spans="1:24" ht="7.8" customHeight="1" x14ac:dyDescent="0.15">
      <c r="A1014" s="68">
        <v>1014</v>
      </c>
      <c r="B1014" s="69" t="s">
        <v>1552</v>
      </c>
      <c r="C1014" s="69" t="s">
        <v>1438</v>
      </c>
      <c r="D1014" s="69" t="s">
        <v>1465</v>
      </c>
      <c r="E1014" s="70" t="s">
        <v>1553</v>
      </c>
      <c r="F1014" s="70" t="s">
        <v>1554</v>
      </c>
      <c r="G1014" s="70" t="s">
        <v>1560</v>
      </c>
      <c r="H1014" s="42" t="s">
        <v>3</v>
      </c>
      <c r="I1014" s="42" t="s">
        <v>3</v>
      </c>
      <c r="J1014" s="41" t="s">
        <v>3</v>
      </c>
      <c r="K1014" s="41" t="s">
        <v>3</v>
      </c>
      <c r="L1014" s="41" t="s">
        <v>3</v>
      </c>
      <c r="M1014" s="41" t="str">
        <f t="shared" si="15"/>
        <v>IfcBridgeTypeEnum  some  GIRDER</v>
      </c>
      <c r="N1014" s="37" t="str">
        <f>_xlfn.CONCAT("Conceitos: ", B1014)</f>
        <v>Conceitos: Infraestrutura.Rodoviária.Ponte.Tipo</v>
      </c>
      <c r="O1014" s="37" t="str">
        <f>_xlfn.CONCAT(C1014," ")</f>
        <v xml:space="preserve">IfcSpatialStructureElement </v>
      </c>
      <c r="P1014" s="37" t="str">
        <f>_xlfn.CONCAT(D1014," ")</f>
        <v xml:space="preserve">IfcFacility </v>
      </c>
      <c r="Q1014" s="65" t="str">
        <f>_xlfn.CONCAT(E1014," ")</f>
        <v xml:space="preserve">IfcBridge </v>
      </c>
      <c r="R1014" s="63" t="str">
        <f>_xlfn.CONCAT(F1014, )</f>
        <v>IfcBridgeTypeEnum</v>
      </c>
      <c r="S1014" s="63" t="str">
        <f>_xlfn.CONCAT(G1014, )</f>
        <v>GIRDER</v>
      </c>
      <c r="T1014" s="37" t="str">
        <f>_xlfn.CONCAT(SUBSTITUTE(N1014, "null", " ")," ",SUBSTITUTE(O1014, "null", " ")," ",SUBSTITUTE(P1014, "null", " ")," ",SUBSTITUTE(Q1014, "null", " ")," ", SUBSTITUTE(R1014, "null", " ")," ", SUBSTITUTE(S1014, "null", " "))</f>
        <v>Conceitos: Infraestrutura.Rodoviária.Ponte.Tipo IfcSpatialStructureElement  IfcFacility  IfcBridge  IfcBridgeTypeEnum GIRDER</v>
      </c>
      <c r="U1014" s="37" t="str">
        <f>_xlfn.CONCAT("Consultar  ",V1014)</f>
        <v>Consultar  -</v>
      </c>
      <c r="V1014" s="64" t="s">
        <v>27</v>
      </c>
      <c r="W1014" s="64" t="s">
        <v>27</v>
      </c>
      <c r="X1014" s="72" t="str">
        <f>_xlfn.CONCAT("IFC4X3ADD2-key_",A1014)</f>
        <v>IFC4X3ADD2-key_1014</v>
      </c>
    </row>
    <row r="1015" spans="1:24" ht="7.8" customHeight="1" x14ac:dyDescent="0.15">
      <c r="A1015" s="68">
        <v>1015</v>
      </c>
      <c r="B1015" s="69" t="s">
        <v>1552</v>
      </c>
      <c r="C1015" s="69" t="s">
        <v>1438</v>
      </c>
      <c r="D1015" s="69" t="s">
        <v>1465</v>
      </c>
      <c r="E1015" s="70" t="s">
        <v>1553</v>
      </c>
      <c r="F1015" s="70" t="s">
        <v>1554</v>
      </c>
      <c r="G1015" s="70" t="s">
        <v>1561</v>
      </c>
      <c r="H1015" s="42" t="s">
        <v>3</v>
      </c>
      <c r="I1015" s="42" t="s">
        <v>3</v>
      </c>
      <c r="J1015" s="41" t="s">
        <v>3</v>
      </c>
      <c r="K1015" s="41" t="s">
        <v>3</v>
      </c>
      <c r="L1015" s="41" t="s">
        <v>3</v>
      </c>
      <c r="M1015" s="41" t="str">
        <f t="shared" si="15"/>
        <v>IfcBridgeTypeEnum  some  SUSPENSION</v>
      </c>
      <c r="N1015" s="37" t="str">
        <f>_xlfn.CONCAT("Conceitos: ", B1015)</f>
        <v>Conceitos: Infraestrutura.Rodoviária.Ponte.Tipo</v>
      </c>
      <c r="O1015" s="37" t="str">
        <f>_xlfn.CONCAT(C1015," ")</f>
        <v xml:space="preserve">IfcSpatialStructureElement </v>
      </c>
      <c r="P1015" s="37" t="str">
        <f>_xlfn.CONCAT(D1015," ")</f>
        <v xml:space="preserve">IfcFacility </v>
      </c>
      <c r="Q1015" s="65" t="str">
        <f>_xlfn.CONCAT(E1015," ")</f>
        <v xml:space="preserve">IfcBridge </v>
      </c>
      <c r="R1015" s="63" t="str">
        <f>_xlfn.CONCAT(F1015, )</f>
        <v>IfcBridgeTypeEnum</v>
      </c>
      <c r="S1015" s="63" t="str">
        <f>_xlfn.CONCAT(G1015, )</f>
        <v>SUSPENSION</v>
      </c>
      <c r="T1015" s="37" t="str">
        <f>_xlfn.CONCAT(SUBSTITUTE(N1015, "null", " ")," ",SUBSTITUTE(O1015, "null", " ")," ",SUBSTITUTE(P1015, "null", " ")," ",SUBSTITUTE(Q1015, "null", " ")," ", SUBSTITUTE(R1015, "null", " ")," ", SUBSTITUTE(S1015, "null", " "))</f>
        <v>Conceitos: Infraestrutura.Rodoviária.Ponte.Tipo IfcSpatialStructureElement  IfcFacility  IfcBridge  IfcBridgeTypeEnum SUSPENSION</v>
      </c>
      <c r="U1015" s="37" t="str">
        <f>_xlfn.CONCAT("Consultar  ",V1015)</f>
        <v>Consultar  -</v>
      </c>
      <c r="V1015" s="64" t="s">
        <v>27</v>
      </c>
      <c r="W1015" s="64" t="s">
        <v>27</v>
      </c>
      <c r="X1015" s="72" t="str">
        <f>_xlfn.CONCAT("IFC4X3ADD2-key_",A1015)</f>
        <v>IFC4X3ADD2-key_1015</v>
      </c>
    </row>
    <row r="1016" spans="1:24" ht="7.8" customHeight="1" x14ac:dyDescent="0.15">
      <c r="A1016" s="68">
        <v>1016</v>
      </c>
      <c r="B1016" s="69" t="s">
        <v>1552</v>
      </c>
      <c r="C1016" s="69" t="s">
        <v>1438</v>
      </c>
      <c r="D1016" s="69" t="s">
        <v>1465</v>
      </c>
      <c r="E1016" s="70" t="s">
        <v>1553</v>
      </c>
      <c r="F1016" s="70" t="s">
        <v>1554</v>
      </c>
      <c r="G1016" s="70" t="s">
        <v>1562</v>
      </c>
      <c r="H1016" s="42" t="s">
        <v>3</v>
      </c>
      <c r="I1016" s="42" t="s">
        <v>3</v>
      </c>
      <c r="J1016" s="41" t="s">
        <v>3</v>
      </c>
      <c r="K1016" s="41" t="s">
        <v>3</v>
      </c>
      <c r="L1016" s="41" t="s">
        <v>3</v>
      </c>
      <c r="M1016" s="41" t="str">
        <f t="shared" si="15"/>
        <v>IfcBridgeTypeEnum  some  TRUSS</v>
      </c>
      <c r="N1016" s="37" t="str">
        <f>_xlfn.CONCAT("Conceitos: ", B1016)</f>
        <v>Conceitos: Infraestrutura.Rodoviária.Ponte.Tipo</v>
      </c>
      <c r="O1016" s="37" t="str">
        <f>_xlfn.CONCAT(C1016," ")</f>
        <v xml:space="preserve">IfcSpatialStructureElement </v>
      </c>
      <c r="P1016" s="37" t="str">
        <f>_xlfn.CONCAT(D1016," ")</f>
        <v xml:space="preserve">IfcFacility </v>
      </c>
      <c r="Q1016" s="65" t="str">
        <f>_xlfn.CONCAT(E1016," ")</f>
        <v xml:space="preserve">IfcBridge </v>
      </c>
      <c r="R1016" s="63" t="str">
        <f>_xlfn.CONCAT(F1016, )</f>
        <v>IfcBridgeTypeEnum</v>
      </c>
      <c r="S1016" s="63" t="str">
        <f>_xlfn.CONCAT(G1016, )</f>
        <v>TRUSS</v>
      </c>
      <c r="T1016" s="37" t="str">
        <f>_xlfn.CONCAT(SUBSTITUTE(N1016, "null", " ")," ",SUBSTITUTE(O1016, "null", " ")," ",SUBSTITUTE(P1016, "null", " ")," ",SUBSTITUTE(Q1016, "null", " ")," ", SUBSTITUTE(R1016, "null", " ")," ", SUBSTITUTE(S1016, "null", " "))</f>
        <v>Conceitos: Infraestrutura.Rodoviária.Ponte.Tipo IfcSpatialStructureElement  IfcFacility  IfcBridge  IfcBridgeTypeEnum TRUSS</v>
      </c>
      <c r="U1016" s="37" t="str">
        <f>_xlfn.CONCAT("Consultar  ",V1016)</f>
        <v>Consultar  -</v>
      </c>
      <c r="V1016" s="64" t="s">
        <v>27</v>
      </c>
      <c r="W1016" s="64" t="s">
        <v>27</v>
      </c>
      <c r="X1016" s="72" t="str">
        <f>_xlfn.CONCAT("IFC4X3ADD2-key_",A1016)</f>
        <v>IFC4X3ADD2-key_1016</v>
      </c>
    </row>
    <row r="1017" spans="1:24" ht="7.8" customHeight="1" x14ac:dyDescent="0.15">
      <c r="A1017" s="68">
        <v>1017</v>
      </c>
      <c r="B1017" s="69" t="s">
        <v>1563</v>
      </c>
      <c r="C1017" s="69" t="s">
        <v>1438</v>
      </c>
      <c r="D1017" s="69" t="s">
        <v>1456</v>
      </c>
      <c r="E1017" s="70" t="s">
        <v>1564</v>
      </c>
      <c r="F1017" s="70" t="s">
        <v>1565</v>
      </c>
      <c r="G1017" s="70" t="s">
        <v>1566</v>
      </c>
      <c r="H1017" s="42" t="s">
        <v>3</v>
      </c>
      <c r="I1017" s="42" t="s">
        <v>3</v>
      </c>
      <c r="J1017" s="41" t="s">
        <v>3</v>
      </c>
      <c r="K1017" s="41" t="s">
        <v>3</v>
      </c>
      <c r="L1017" s="41" t="s">
        <v>3</v>
      </c>
      <c r="M1017" s="41" t="str">
        <f t="shared" si="15"/>
        <v>IfcBridgePartTypeEnum  some  ABUTMENT</v>
      </c>
      <c r="N1017" s="37" t="str">
        <f>_xlfn.CONCAT("Conceitos: ", B1017)</f>
        <v>Conceitos: Infraestrutura.Rodoviária.Ponte.Parte</v>
      </c>
      <c r="O1017" s="37" t="str">
        <f>_xlfn.CONCAT(C1017," ")</f>
        <v xml:space="preserve">IfcSpatialStructureElement </v>
      </c>
      <c r="P1017" s="37" t="str">
        <f>_xlfn.CONCAT(D1017," ")</f>
        <v xml:space="preserve">IfcFacilityPart </v>
      </c>
      <c r="Q1017" s="65" t="str">
        <f>_xlfn.CONCAT(E1017," ")</f>
        <v xml:space="preserve">IfcBridgePart </v>
      </c>
      <c r="R1017" s="63" t="str">
        <f>_xlfn.CONCAT(F1017, )</f>
        <v>IfcBridgePartTypeEnum</v>
      </c>
      <c r="S1017" s="63" t="str">
        <f>_xlfn.CONCAT(G1017, )</f>
        <v>ABUTMENT</v>
      </c>
      <c r="T1017" s="37" t="str">
        <f>_xlfn.CONCAT(SUBSTITUTE(N1017, "null", " ")," ",SUBSTITUTE(O1017, "null", " ")," ",SUBSTITUTE(P1017, "null", " ")," ",SUBSTITUTE(Q1017, "null", " ")," ", SUBSTITUTE(R1017, "null", " ")," ", SUBSTITUTE(S1017, "null", " "))</f>
        <v>Conceitos: Infraestrutura.Rodoviária.Ponte.Parte IfcSpatialStructureElement  IfcFacilityPart  IfcBridgePart  IfcBridgePartTypeEnum ABUTMENT</v>
      </c>
      <c r="U1017" s="37" t="str">
        <f>_xlfn.CONCAT("Consultar  ",V1017)</f>
        <v>Consultar  -</v>
      </c>
      <c r="V1017" s="64" t="s">
        <v>27</v>
      </c>
      <c r="W1017" s="64" t="s">
        <v>27</v>
      </c>
      <c r="X1017" s="72" t="str">
        <f>_xlfn.CONCAT("IFC4X3ADD2-key_",A1017)</f>
        <v>IFC4X3ADD2-key_1017</v>
      </c>
    </row>
    <row r="1018" spans="1:24" ht="7.8" customHeight="1" x14ac:dyDescent="0.15">
      <c r="A1018" s="68">
        <v>1018</v>
      </c>
      <c r="B1018" s="69" t="s">
        <v>1563</v>
      </c>
      <c r="C1018" s="69" t="s">
        <v>1438</v>
      </c>
      <c r="D1018" s="69" t="s">
        <v>1456</v>
      </c>
      <c r="E1018" s="70" t="s">
        <v>1564</v>
      </c>
      <c r="F1018" s="70" t="s">
        <v>1565</v>
      </c>
      <c r="G1018" s="70" t="s">
        <v>1567</v>
      </c>
      <c r="H1018" s="42" t="s">
        <v>3</v>
      </c>
      <c r="I1018" s="42" t="s">
        <v>3</v>
      </c>
      <c r="J1018" s="41" t="s">
        <v>3</v>
      </c>
      <c r="K1018" s="41" t="s">
        <v>3</v>
      </c>
      <c r="L1018" s="41" t="s">
        <v>3</v>
      </c>
      <c r="M1018" s="41" t="str">
        <f t="shared" si="15"/>
        <v>IfcBridgePartTypeEnum  some  DECK</v>
      </c>
      <c r="N1018" s="37" t="str">
        <f>_xlfn.CONCAT("Conceitos: ", B1018)</f>
        <v>Conceitos: Infraestrutura.Rodoviária.Ponte.Parte</v>
      </c>
      <c r="O1018" s="37" t="str">
        <f>_xlfn.CONCAT(C1018," ")</f>
        <v xml:space="preserve">IfcSpatialStructureElement </v>
      </c>
      <c r="P1018" s="37" t="str">
        <f>_xlfn.CONCAT(D1018," ")</f>
        <v xml:space="preserve">IfcFacilityPart </v>
      </c>
      <c r="Q1018" s="65" t="str">
        <f>_xlfn.CONCAT(E1018," ")</f>
        <v xml:space="preserve">IfcBridgePart </v>
      </c>
      <c r="R1018" s="63" t="str">
        <f>_xlfn.CONCAT(F1018, )</f>
        <v>IfcBridgePartTypeEnum</v>
      </c>
      <c r="S1018" s="63" t="str">
        <f>_xlfn.CONCAT(G1018, )</f>
        <v>DECK</v>
      </c>
      <c r="T1018" s="37" t="str">
        <f>_xlfn.CONCAT(SUBSTITUTE(N1018, "null", " ")," ",SUBSTITUTE(O1018, "null", " ")," ",SUBSTITUTE(P1018, "null", " ")," ",SUBSTITUTE(Q1018, "null", " ")," ", SUBSTITUTE(R1018, "null", " ")," ", SUBSTITUTE(S1018, "null", " "))</f>
        <v>Conceitos: Infraestrutura.Rodoviária.Ponte.Parte IfcSpatialStructureElement  IfcFacilityPart  IfcBridgePart  IfcBridgePartTypeEnum DECK</v>
      </c>
      <c r="U1018" s="37" t="str">
        <f>_xlfn.CONCAT("Consultar  ",V1018)</f>
        <v>Consultar  -</v>
      </c>
      <c r="V1018" s="64" t="s">
        <v>27</v>
      </c>
      <c r="W1018" s="64" t="s">
        <v>27</v>
      </c>
      <c r="X1018" s="72" t="str">
        <f>_xlfn.CONCAT("IFC4X3ADD2-key_",A1018)</f>
        <v>IFC4X3ADD2-key_1018</v>
      </c>
    </row>
    <row r="1019" spans="1:24" ht="7.8" customHeight="1" x14ac:dyDescent="0.15">
      <c r="A1019" s="68">
        <v>1019</v>
      </c>
      <c r="B1019" s="69" t="s">
        <v>1563</v>
      </c>
      <c r="C1019" s="69" t="s">
        <v>1438</v>
      </c>
      <c r="D1019" s="69" t="s">
        <v>1456</v>
      </c>
      <c r="E1019" s="70" t="s">
        <v>1564</v>
      </c>
      <c r="F1019" s="70" t="s">
        <v>1565</v>
      </c>
      <c r="G1019" s="70" t="s">
        <v>1568</v>
      </c>
      <c r="H1019" s="42" t="s">
        <v>3</v>
      </c>
      <c r="I1019" s="42" t="s">
        <v>3</v>
      </c>
      <c r="J1019" s="41" t="s">
        <v>3</v>
      </c>
      <c r="K1019" s="41" t="s">
        <v>3</v>
      </c>
      <c r="L1019" s="41" t="s">
        <v>3</v>
      </c>
      <c r="M1019" s="41" t="str">
        <f t="shared" si="15"/>
        <v>IfcBridgePartTypeEnum  some  DECK_SEGMENT</v>
      </c>
      <c r="N1019" s="37" t="str">
        <f>_xlfn.CONCAT("Conceitos: ", B1019)</f>
        <v>Conceitos: Infraestrutura.Rodoviária.Ponte.Parte</v>
      </c>
      <c r="O1019" s="37" t="str">
        <f>_xlfn.CONCAT(C1019," ")</f>
        <v xml:space="preserve">IfcSpatialStructureElement </v>
      </c>
      <c r="P1019" s="37" t="str">
        <f>_xlfn.CONCAT(D1019," ")</f>
        <v xml:space="preserve">IfcFacilityPart </v>
      </c>
      <c r="Q1019" s="65" t="str">
        <f>_xlfn.CONCAT(E1019," ")</f>
        <v xml:space="preserve">IfcBridgePart </v>
      </c>
      <c r="R1019" s="63" t="str">
        <f>_xlfn.CONCAT(F1019, )</f>
        <v>IfcBridgePartTypeEnum</v>
      </c>
      <c r="S1019" s="63" t="str">
        <f>_xlfn.CONCAT(G1019, )</f>
        <v>DECK_SEGMENT</v>
      </c>
      <c r="T1019" s="37" t="str">
        <f>_xlfn.CONCAT(SUBSTITUTE(N1019, "null", " ")," ",SUBSTITUTE(O1019, "null", " ")," ",SUBSTITUTE(P1019, "null", " ")," ",SUBSTITUTE(Q1019, "null", " ")," ", SUBSTITUTE(R1019, "null", " ")," ", SUBSTITUTE(S1019, "null", " "))</f>
        <v>Conceitos: Infraestrutura.Rodoviária.Ponte.Parte IfcSpatialStructureElement  IfcFacilityPart  IfcBridgePart  IfcBridgePartTypeEnum DECK_SEGMENT</v>
      </c>
      <c r="U1019" s="37" t="str">
        <f>_xlfn.CONCAT("Consultar  ",V1019)</f>
        <v>Consultar  -</v>
      </c>
      <c r="V1019" s="64" t="s">
        <v>27</v>
      </c>
      <c r="W1019" s="64" t="s">
        <v>27</v>
      </c>
      <c r="X1019" s="72" t="str">
        <f>_xlfn.CONCAT("IFC4X3ADD2-key_",A1019)</f>
        <v>IFC4X3ADD2-key_1019</v>
      </c>
    </row>
    <row r="1020" spans="1:24" ht="7.8" customHeight="1" x14ac:dyDescent="0.15">
      <c r="A1020" s="68">
        <v>1020</v>
      </c>
      <c r="B1020" s="69" t="s">
        <v>1563</v>
      </c>
      <c r="C1020" s="69" t="s">
        <v>1438</v>
      </c>
      <c r="D1020" s="69" t="s">
        <v>1456</v>
      </c>
      <c r="E1020" s="70" t="s">
        <v>1564</v>
      </c>
      <c r="F1020" s="70" t="s">
        <v>1565</v>
      </c>
      <c r="G1020" s="70" t="s">
        <v>1569</v>
      </c>
      <c r="H1020" s="42" t="s">
        <v>3</v>
      </c>
      <c r="I1020" s="42" t="s">
        <v>3</v>
      </c>
      <c r="J1020" s="41" t="s">
        <v>3</v>
      </c>
      <c r="K1020" s="41" t="s">
        <v>3</v>
      </c>
      <c r="L1020" s="41" t="s">
        <v>3</v>
      </c>
      <c r="M1020" s="41" t="str">
        <f t="shared" si="15"/>
        <v>IfcBridgePartTypeEnum  some  FOUNDATION</v>
      </c>
      <c r="N1020" s="37" t="str">
        <f>_xlfn.CONCAT("Conceitos: ", B1020)</f>
        <v>Conceitos: Infraestrutura.Rodoviária.Ponte.Parte</v>
      </c>
      <c r="O1020" s="37" t="str">
        <f>_xlfn.CONCAT(C1020," ")</f>
        <v xml:space="preserve">IfcSpatialStructureElement </v>
      </c>
      <c r="P1020" s="37" t="str">
        <f>_xlfn.CONCAT(D1020," ")</f>
        <v xml:space="preserve">IfcFacilityPart </v>
      </c>
      <c r="Q1020" s="65" t="str">
        <f>_xlfn.CONCAT(E1020," ")</f>
        <v xml:space="preserve">IfcBridgePart </v>
      </c>
      <c r="R1020" s="63" t="str">
        <f>_xlfn.CONCAT(F1020, )</f>
        <v>IfcBridgePartTypeEnum</v>
      </c>
      <c r="S1020" s="63" t="str">
        <f>_xlfn.CONCAT(G1020, )</f>
        <v>FOUNDATION</v>
      </c>
      <c r="T1020" s="37" t="str">
        <f>_xlfn.CONCAT(SUBSTITUTE(N1020, "null", " ")," ",SUBSTITUTE(O1020, "null", " ")," ",SUBSTITUTE(P1020, "null", " ")," ",SUBSTITUTE(Q1020, "null", " ")," ", SUBSTITUTE(R1020, "null", " ")," ", SUBSTITUTE(S1020, "null", " "))</f>
        <v>Conceitos: Infraestrutura.Rodoviária.Ponte.Parte IfcSpatialStructureElement  IfcFacilityPart  IfcBridgePart  IfcBridgePartTypeEnum FOUNDATION</v>
      </c>
      <c r="U1020" s="37" t="str">
        <f>_xlfn.CONCAT("Consultar  ",V1020)</f>
        <v>Consultar  -</v>
      </c>
      <c r="V1020" s="64" t="s">
        <v>27</v>
      </c>
      <c r="W1020" s="64" t="s">
        <v>27</v>
      </c>
      <c r="X1020" s="72" t="str">
        <f>_xlfn.CONCAT("IFC4X3ADD2-key_",A1020)</f>
        <v>IFC4X3ADD2-key_1020</v>
      </c>
    </row>
    <row r="1021" spans="1:24" ht="7.8" customHeight="1" x14ac:dyDescent="0.15">
      <c r="A1021" s="68">
        <v>1021</v>
      </c>
      <c r="B1021" s="69" t="s">
        <v>1563</v>
      </c>
      <c r="C1021" s="69" t="s">
        <v>1438</v>
      </c>
      <c r="D1021" s="69" t="s">
        <v>1456</v>
      </c>
      <c r="E1021" s="70" t="s">
        <v>1564</v>
      </c>
      <c r="F1021" s="70" t="s">
        <v>1565</v>
      </c>
      <c r="G1021" s="70" t="s">
        <v>1570</v>
      </c>
      <c r="H1021" s="42" t="s">
        <v>3</v>
      </c>
      <c r="I1021" s="42" t="s">
        <v>3</v>
      </c>
      <c r="J1021" s="41" t="s">
        <v>3</v>
      </c>
      <c r="K1021" s="41" t="s">
        <v>3</v>
      </c>
      <c r="L1021" s="41" t="s">
        <v>3</v>
      </c>
      <c r="M1021" s="41" t="str">
        <f t="shared" si="15"/>
        <v>IfcBridgePartTypeEnum  some  PIER</v>
      </c>
      <c r="N1021" s="37" t="str">
        <f>_xlfn.CONCAT("Conceitos: ", B1021)</f>
        <v>Conceitos: Infraestrutura.Rodoviária.Ponte.Parte</v>
      </c>
      <c r="O1021" s="37" t="str">
        <f>_xlfn.CONCAT(C1021," ")</f>
        <v xml:space="preserve">IfcSpatialStructureElement </v>
      </c>
      <c r="P1021" s="37" t="str">
        <f>_xlfn.CONCAT(D1021," ")</f>
        <v xml:space="preserve">IfcFacilityPart </v>
      </c>
      <c r="Q1021" s="65" t="str">
        <f>_xlfn.CONCAT(E1021," ")</f>
        <v xml:space="preserve">IfcBridgePart </v>
      </c>
      <c r="R1021" s="63" t="str">
        <f>_xlfn.CONCAT(F1021, )</f>
        <v>IfcBridgePartTypeEnum</v>
      </c>
      <c r="S1021" s="63" t="str">
        <f>_xlfn.CONCAT(G1021, )</f>
        <v>PIER</v>
      </c>
      <c r="T1021" s="37" t="str">
        <f>_xlfn.CONCAT(SUBSTITUTE(N1021, "null", " ")," ",SUBSTITUTE(O1021, "null", " ")," ",SUBSTITUTE(P1021, "null", " ")," ",SUBSTITUTE(Q1021, "null", " ")," ", SUBSTITUTE(R1021, "null", " ")," ", SUBSTITUTE(S1021, "null", " "))</f>
        <v>Conceitos: Infraestrutura.Rodoviária.Ponte.Parte IfcSpatialStructureElement  IfcFacilityPart  IfcBridgePart  IfcBridgePartTypeEnum PIER</v>
      </c>
      <c r="U1021" s="37" t="str">
        <f>_xlfn.CONCAT("Consultar  ",V1021)</f>
        <v>Consultar  -</v>
      </c>
      <c r="V1021" s="64" t="s">
        <v>27</v>
      </c>
      <c r="W1021" s="64" t="s">
        <v>27</v>
      </c>
      <c r="X1021" s="72" t="str">
        <f>_xlfn.CONCAT("IFC4X3ADD2-key_",A1021)</f>
        <v>IFC4X3ADD2-key_1021</v>
      </c>
    </row>
    <row r="1022" spans="1:24" ht="7.8" customHeight="1" x14ac:dyDescent="0.15">
      <c r="A1022" s="68">
        <v>1022</v>
      </c>
      <c r="B1022" s="69" t="s">
        <v>1563</v>
      </c>
      <c r="C1022" s="69" t="s">
        <v>1438</v>
      </c>
      <c r="D1022" s="69" t="s">
        <v>1456</v>
      </c>
      <c r="E1022" s="70" t="s">
        <v>1564</v>
      </c>
      <c r="F1022" s="70" t="s">
        <v>1565</v>
      </c>
      <c r="G1022" s="70" t="s">
        <v>1571</v>
      </c>
      <c r="H1022" s="42" t="s">
        <v>3</v>
      </c>
      <c r="I1022" s="42" t="s">
        <v>3</v>
      </c>
      <c r="J1022" s="41" t="s">
        <v>3</v>
      </c>
      <c r="K1022" s="41" t="s">
        <v>3</v>
      </c>
      <c r="L1022" s="41" t="s">
        <v>3</v>
      </c>
      <c r="M1022" s="41" t="str">
        <f t="shared" si="15"/>
        <v>IfcBridgePartTypeEnum  some  PIER_SEGMENT</v>
      </c>
      <c r="N1022" s="37" t="str">
        <f>_xlfn.CONCAT("Conceitos: ", B1022)</f>
        <v>Conceitos: Infraestrutura.Rodoviária.Ponte.Parte</v>
      </c>
      <c r="O1022" s="37" t="str">
        <f>_xlfn.CONCAT(C1022," ")</f>
        <v xml:space="preserve">IfcSpatialStructureElement </v>
      </c>
      <c r="P1022" s="37" t="str">
        <f>_xlfn.CONCAT(D1022," ")</f>
        <v xml:space="preserve">IfcFacilityPart </v>
      </c>
      <c r="Q1022" s="65" t="str">
        <f>_xlfn.CONCAT(E1022," ")</f>
        <v xml:space="preserve">IfcBridgePart </v>
      </c>
      <c r="R1022" s="63" t="str">
        <f>_xlfn.CONCAT(F1022, )</f>
        <v>IfcBridgePartTypeEnum</v>
      </c>
      <c r="S1022" s="63" t="str">
        <f>_xlfn.CONCAT(G1022, )</f>
        <v>PIER_SEGMENT</v>
      </c>
      <c r="T1022" s="37" t="str">
        <f>_xlfn.CONCAT(SUBSTITUTE(N1022, "null", " ")," ",SUBSTITUTE(O1022, "null", " ")," ",SUBSTITUTE(P1022, "null", " ")," ",SUBSTITUTE(Q1022, "null", " ")," ", SUBSTITUTE(R1022, "null", " ")," ", SUBSTITUTE(S1022, "null", " "))</f>
        <v>Conceitos: Infraestrutura.Rodoviária.Ponte.Parte IfcSpatialStructureElement  IfcFacilityPart  IfcBridgePart  IfcBridgePartTypeEnum PIER_SEGMENT</v>
      </c>
      <c r="U1022" s="37" t="str">
        <f>_xlfn.CONCAT("Consultar  ",V1022)</f>
        <v>Consultar  -</v>
      </c>
      <c r="V1022" s="64" t="s">
        <v>27</v>
      </c>
      <c r="W1022" s="64" t="s">
        <v>27</v>
      </c>
      <c r="X1022" s="72" t="str">
        <f>_xlfn.CONCAT("IFC4X3ADD2-key_",A1022)</f>
        <v>IFC4X3ADD2-key_1022</v>
      </c>
    </row>
    <row r="1023" spans="1:24" ht="7.8" customHeight="1" x14ac:dyDescent="0.15">
      <c r="A1023" s="68">
        <v>1023</v>
      </c>
      <c r="B1023" s="69" t="s">
        <v>1563</v>
      </c>
      <c r="C1023" s="69" t="s">
        <v>1438</v>
      </c>
      <c r="D1023" s="69" t="s">
        <v>1456</v>
      </c>
      <c r="E1023" s="70" t="s">
        <v>1564</v>
      </c>
      <c r="F1023" s="70" t="s">
        <v>1565</v>
      </c>
      <c r="G1023" s="70" t="s">
        <v>1572</v>
      </c>
      <c r="H1023" s="42" t="s">
        <v>3</v>
      </c>
      <c r="I1023" s="42" t="s">
        <v>3</v>
      </c>
      <c r="J1023" s="41" t="s">
        <v>3</v>
      </c>
      <c r="K1023" s="41" t="s">
        <v>3</v>
      </c>
      <c r="L1023" s="41" t="s">
        <v>3</v>
      </c>
      <c r="M1023" s="41" t="str">
        <f t="shared" si="15"/>
        <v>IfcBridgePartTypeEnum  some  PYLON</v>
      </c>
      <c r="N1023" s="37" t="str">
        <f>_xlfn.CONCAT("Conceitos: ", B1023)</f>
        <v>Conceitos: Infraestrutura.Rodoviária.Ponte.Parte</v>
      </c>
      <c r="O1023" s="37" t="str">
        <f>_xlfn.CONCAT(C1023," ")</f>
        <v xml:space="preserve">IfcSpatialStructureElement </v>
      </c>
      <c r="P1023" s="37" t="str">
        <f>_xlfn.CONCAT(D1023," ")</f>
        <v xml:space="preserve">IfcFacilityPart </v>
      </c>
      <c r="Q1023" s="65" t="str">
        <f>_xlfn.CONCAT(E1023," ")</f>
        <v xml:space="preserve">IfcBridgePart </v>
      </c>
      <c r="R1023" s="63" t="str">
        <f>_xlfn.CONCAT(F1023, )</f>
        <v>IfcBridgePartTypeEnum</v>
      </c>
      <c r="S1023" s="63" t="str">
        <f>_xlfn.CONCAT(G1023, )</f>
        <v>PYLON</v>
      </c>
      <c r="T1023" s="37" t="str">
        <f>_xlfn.CONCAT(SUBSTITUTE(N1023, "null", " ")," ",SUBSTITUTE(O1023, "null", " ")," ",SUBSTITUTE(P1023, "null", " ")," ",SUBSTITUTE(Q1023, "null", " ")," ", SUBSTITUTE(R1023, "null", " ")," ", SUBSTITUTE(S1023, "null", " "))</f>
        <v>Conceitos: Infraestrutura.Rodoviária.Ponte.Parte IfcSpatialStructureElement  IfcFacilityPart  IfcBridgePart  IfcBridgePartTypeEnum PYLON</v>
      </c>
      <c r="U1023" s="37" t="str">
        <f>_xlfn.CONCAT("Consultar  ",V1023)</f>
        <v>Consultar  -</v>
      </c>
      <c r="V1023" s="64" t="s">
        <v>27</v>
      </c>
      <c r="W1023" s="64" t="s">
        <v>27</v>
      </c>
      <c r="X1023" s="72" t="str">
        <f>_xlfn.CONCAT("IFC4X3ADD2-key_",A1023)</f>
        <v>IFC4X3ADD2-key_1023</v>
      </c>
    </row>
    <row r="1024" spans="1:24" ht="7.8" customHeight="1" x14ac:dyDescent="0.15">
      <c r="A1024" s="68">
        <v>1024</v>
      </c>
      <c r="B1024" s="69" t="s">
        <v>1563</v>
      </c>
      <c r="C1024" s="69" t="s">
        <v>1438</v>
      </c>
      <c r="D1024" s="69" t="s">
        <v>1456</v>
      </c>
      <c r="E1024" s="70" t="s">
        <v>1564</v>
      </c>
      <c r="F1024" s="70" t="s">
        <v>1565</v>
      </c>
      <c r="G1024" s="70" t="s">
        <v>1573</v>
      </c>
      <c r="H1024" s="42" t="s">
        <v>3</v>
      </c>
      <c r="I1024" s="42" t="s">
        <v>3</v>
      </c>
      <c r="J1024" s="41" t="s">
        <v>3</v>
      </c>
      <c r="K1024" s="41" t="s">
        <v>3</v>
      </c>
      <c r="L1024" s="41" t="s">
        <v>3</v>
      </c>
      <c r="M1024" s="41" t="str">
        <f t="shared" si="15"/>
        <v>IfcBridgePartTypeEnum  some  SUBSTRUCTURE</v>
      </c>
      <c r="N1024" s="37" t="str">
        <f>_xlfn.CONCAT("Conceitos: ", B1024)</f>
        <v>Conceitos: Infraestrutura.Rodoviária.Ponte.Parte</v>
      </c>
      <c r="O1024" s="37" t="str">
        <f>_xlfn.CONCAT(C1024," ")</f>
        <v xml:space="preserve">IfcSpatialStructureElement </v>
      </c>
      <c r="P1024" s="37" t="str">
        <f>_xlfn.CONCAT(D1024," ")</f>
        <v xml:space="preserve">IfcFacilityPart </v>
      </c>
      <c r="Q1024" s="65" t="str">
        <f>_xlfn.CONCAT(E1024," ")</f>
        <v xml:space="preserve">IfcBridgePart </v>
      </c>
      <c r="R1024" s="63" t="str">
        <f>_xlfn.CONCAT(F1024, )</f>
        <v>IfcBridgePartTypeEnum</v>
      </c>
      <c r="S1024" s="63" t="str">
        <f>_xlfn.CONCAT(G1024, )</f>
        <v>SUBSTRUCTURE</v>
      </c>
      <c r="T1024" s="37" t="str">
        <f>_xlfn.CONCAT(SUBSTITUTE(N1024, "null", " ")," ",SUBSTITUTE(O1024, "null", " ")," ",SUBSTITUTE(P1024, "null", " ")," ",SUBSTITUTE(Q1024, "null", " ")," ", SUBSTITUTE(R1024, "null", " ")," ", SUBSTITUTE(S1024, "null", " "))</f>
        <v>Conceitos: Infraestrutura.Rodoviária.Ponte.Parte IfcSpatialStructureElement  IfcFacilityPart  IfcBridgePart  IfcBridgePartTypeEnum SUBSTRUCTURE</v>
      </c>
      <c r="U1024" s="37" t="str">
        <f>_xlfn.CONCAT("Consultar  ",V1024)</f>
        <v>Consultar  -</v>
      </c>
      <c r="V1024" s="64" t="s">
        <v>27</v>
      </c>
      <c r="W1024" s="64" t="s">
        <v>27</v>
      </c>
      <c r="X1024" s="72" t="str">
        <f>_xlfn.CONCAT("IFC4X3ADD2-key_",A1024)</f>
        <v>IFC4X3ADD2-key_1024</v>
      </c>
    </row>
    <row r="1025" spans="1:24" ht="7.8" customHeight="1" x14ac:dyDescent="0.15">
      <c r="A1025" s="68">
        <v>1025</v>
      </c>
      <c r="B1025" s="69" t="s">
        <v>1563</v>
      </c>
      <c r="C1025" s="69" t="s">
        <v>1438</v>
      </c>
      <c r="D1025" s="69" t="s">
        <v>1456</v>
      </c>
      <c r="E1025" s="70" t="s">
        <v>1564</v>
      </c>
      <c r="F1025" s="70" t="s">
        <v>1565</v>
      </c>
      <c r="G1025" s="70" t="s">
        <v>1574</v>
      </c>
      <c r="H1025" s="42" t="s">
        <v>3</v>
      </c>
      <c r="I1025" s="42" t="s">
        <v>3</v>
      </c>
      <c r="J1025" s="41" t="s">
        <v>3</v>
      </c>
      <c r="K1025" s="41" t="s">
        <v>3</v>
      </c>
      <c r="L1025" s="41" t="s">
        <v>3</v>
      </c>
      <c r="M1025" s="41" t="str">
        <f t="shared" si="15"/>
        <v>IfcBridgePartTypeEnum  some  SUPERSTRUCTURE</v>
      </c>
      <c r="N1025" s="37" t="str">
        <f>_xlfn.CONCAT("Conceitos: ", B1025)</f>
        <v>Conceitos: Infraestrutura.Rodoviária.Ponte.Parte</v>
      </c>
      <c r="O1025" s="37" t="str">
        <f>_xlfn.CONCAT(C1025," ")</f>
        <v xml:space="preserve">IfcSpatialStructureElement </v>
      </c>
      <c r="P1025" s="37" t="str">
        <f>_xlfn.CONCAT(D1025," ")</f>
        <v xml:space="preserve">IfcFacilityPart </v>
      </c>
      <c r="Q1025" s="65" t="str">
        <f>_xlfn.CONCAT(E1025," ")</f>
        <v xml:space="preserve">IfcBridgePart </v>
      </c>
      <c r="R1025" s="63" t="str">
        <f>_xlfn.CONCAT(F1025, )</f>
        <v>IfcBridgePartTypeEnum</v>
      </c>
      <c r="S1025" s="63" t="str">
        <f>_xlfn.CONCAT(G1025, )</f>
        <v>SUPERSTRUCTURE</v>
      </c>
      <c r="T1025" s="37" t="str">
        <f>_xlfn.CONCAT(SUBSTITUTE(N1025, "null", " ")," ",SUBSTITUTE(O1025, "null", " ")," ",SUBSTITUTE(P1025, "null", " ")," ",SUBSTITUTE(Q1025, "null", " ")," ", SUBSTITUTE(R1025, "null", " ")," ", SUBSTITUTE(S1025, "null", " "))</f>
        <v>Conceitos: Infraestrutura.Rodoviária.Ponte.Parte IfcSpatialStructureElement  IfcFacilityPart  IfcBridgePart  IfcBridgePartTypeEnum SUPERSTRUCTURE</v>
      </c>
      <c r="U1025" s="37" t="str">
        <f>_xlfn.CONCAT("Consultar  ",V1025)</f>
        <v>Consultar  -</v>
      </c>
      <c r="V1025" s="64" t="s">
        <v>27</v>
      </c>
      <c r="W1025" s="64" t="s">
        <v>27</v>
      </c>
      <c r="X1025" s="72" t="str">
        <f>_xlfn.CONCAT("IFC4X3ADD2-key_",A1025)</f>
        <v>IFC4X3ADD2-key_1025</v>
      </c>
    </row>
    <row r="1026" spans="1:24" ht="7.8" customHeight="1" x14ac:dyDescent="0.15">
      <c r="A1026" s="68">
        <v>1026</v>
      </c>
      <c r="B1026" s="69" t="s">
        <v>1563</v>
      </c>
      <c r="C1026" s="69" t="s">
        <v>1438</v>
      </c>
      <c r="D1026" s="69" t="s">
        <v>1456</v>
      </c>
      <c r="E1026" s="70" t="s">
        <v>1564</v>
      </c>
      <c r="F1026" s="70" t="s">
        <v>1565</v>
      </c>
      <c r="G1026" s="70" t="s">
        <v>1575</v>
      </c>
      <c r="H1026" s="42" t="s">
        <v>3</v>
      </c>
      <c r="I1026" s="42" t="s">
        <v>3</v>
      </c>
      <c r="J1026" s="41" t="s">
        <v>3</v>
      </c>
      <c r="K1026" s="41" t="s">
        <v>3</v>
      </c>
      <c r="L1026" s="41" t="s">
        <v>3</v>
      </c>
      <c r="M1026" s="41" t="str">
        <f t="shared" si="15"/>
        <v>IfcBridgePartTypeEnum  some  SURFACESTRUCTURE</v>
      </c>
      <c r="N1026" s="37" t="str">
        <f>_xlfn.CONCAT("Conceitos: ", B1026)</f>
        <v>Conceitos: Infraestrutura.Rodoviária.Ponte.Parte</v>
      </c>
      <c r="O1026" s="37" t="str">
        <f>_xlfn.CONCAT(C1026," ")</f>
        <v xml:space="preserve">IfcSpatialStructureElement </v>
      </c>
      <c r="P1026" s="37" t="str">
        <f>_xlfn.CONCAT(D1026," ")</f>
        <v xml:space="preserve">IfcFacilityPart </v>
      </c>
      <c r="Q1026" s="65" t="str">
        <f>_xlfn.CONCAT(E1026," ")</f>
        <v xml:space="preserve">IfcBridgePart </v>
      </c>
      <c r="R1026" s="63" t="str">
        <f>_xlfn.CONCAT(F1026, )</f>
        <v>IfcBridgePartTypeEnum</v>
      </c>
      <c r="S1026" s="63" t="str">
        <f>_xlfn.CONCAT(G1026, )</f>
        <v>SURFACESTRUCTURE</v>
      </c>
      <c r="T1026" s="37" t="str">
        <f>_xlfn.CONCAT(SUBSTITUTE(N1026, "null", " ")," ",SUBSTITUTE(O1026, "null", " ")," ",SUBSTITUTE(P1026, "null", " ")," ",SUBSTITUTE(Q1026, "null", " ")," ", SUBSTITUTE(R1026, "null", " ")," ", SUBSTITUTE(S1026, "null", " "))</f>
        <v>Conceitos: Infraestrutura.Rodoviária.Ponte.Parte IfcSpatialStructureElement  IfcFacilityPart  IfcBridgePart  IfcBridgePartTypeEnum SURFACESTRUCTURE</v>
      </c>
      <c r="U1026" s="37" t="str">
        <f>_xlfn.CONCAT("Consultar  ",V1026)</f>
        <v>Consultar  -</v>
      </c>
      <c r="V1026" s="64" t="s">
        <v>27</v>
      </c>
      <c r="W1026" s="64" t="s">
        <v>27</v>
      </c>
      <c r="X1026" s="72" t="str">
        <f>_xlfn.CONCAT("IFC4X3ADD2-key_",A1026)</f>
        <v>IFC4X3ADD2-key_1026</v>
      </c>
    </row>
  </sheetData>
  <sortState xmlns:xlrd2="http://schemas.microsoft.com/office/spreadsheetml/2017/richdata2" ref="A2:X1026">
    <sortCondition ref="C1:C1026"/>
  </sortState>
  <conditionalFormatting sqref="F1027:F1048576 G1 G1027">
    <cfRule type="duplicateValues" dxfId="33" priority="4"/>
    <cfRule type="duplicateValues" dxfId="32" priority="5"/>
    <cfRule type="duplicateValues" dxfId="31" priority="6"/>
    <cfRule type="duplicateValues" dxfId="30" priority="7"/>
    <cfRule type="duplicateValues" dxfId="29" priority="8"/>
  </conditionalFormatting>
  <conditionalFormatting sqref="G1">
    <cfRule type="duplicateValues" dxfId="28" priority="9"/>
    <cfRule type="duplicateValues" dxfId="27" priority="10"/>
    <cfRule type="duplicateValues" dxfId="26" priority="11"/>
    <cfRule type="duplicateValues" dxfId="25" priority="12"/>
    <cfRule type="duplicateValues" dxfId="24" priority="13"/>
    <cfRule type="duplicateValues" dxfId="23" priority="14"/>
    <cfRule type="duplicateValues" dxfId="22" priority="15"/>
    <cfRule type="duplicateValues" dxfId="21" priority="16"/>
    <cfRule type="duplicateValues" dxfId="20" priority="17"/>
    <cfRule type="duplicateValues" dxfId="19" priority="18"/>
    <cfRule type="duplicateValues" dxfId="18" priority="19"/>
  </conditionalFormatting>
  <conditionalFormatting sqref="G1:G1026 G1028:G1048576">
    <cfRule type="duplicateValues" dxfId="17" priority="1"/>
  </conditionalFormatting>
  <conditionalFormatting sqref="G2:G1026">
    <cfRule type="duplicateValues" dxfId="16" priority="2"/>
  </conditionalFormatting>
  <conditionalFormatting sqref="H1:M1026">
    <cfRule type="cellIs" dxfId="15" priority="3" operator="equal">
      <formula>"null"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6"/>
  <sheetViews>
    <sheetView zoomScale="190" zoomScaleNormal="190" workbookViewId="0">
      <pane ySplit="1" topLeftCell="A2" activePane="bottomLeft" state="frozen"/>
      <selection activeCell="B22" sqref="B22"/>
      <selection pane="bottomLeft" activeCell="F7" sqref="F7"/>
    </sheetView>
  </sheetViews>
  <sheetFormatPr defaultColWidth="11.109375" defaultRowHeight="7.5" customHeight="1" x14ac:dyDescent="0.3"/>
  <cols>
    <col min="1" max="1" width="2.88671875" style="20" customWidth="1"/>
    <col min="2" max="2" width="7.33203125" style="21" customWidth="1"/>
    <col min="3" max="3" width="7.6640625" style="21" customWidth="1"/>
    <col min="4" max="4" width="7.33203125" style="20" customWidth="1"/>
    <col min="5" max="5" width="7.44140625" style="21" customWidth="1"/>
    <col min="6" max="6" width="8.33203125" style="21" customWidth="1"/>
    <col min="7" max="7" width="5.6640625" style="20" customWidth="1"/>
    <col min="8" max="8" width="6.6640625" style="20" customWidth="1"/>
    <col min="9" max="9" width="5.88671875" style="20" customWidth="1"/>
    <col min="10" max="10" width="6.33203125" style="20" customWidth="1"/>
    <col min="11" max="11" width="6.109375" style="20" customWidth="1"/>
    <col min="12" max="12" width="5.6640625" style="20" customWidth="1"/>
    <col min="13" max="13" width="5.88671875" style="20" customWidth="1"/>
    <col min="14" max="14" width="5.6640625" style="20" customWidth="1"/>
    <col min="15" max="15" width="6.6640625" style="20" customWidth="1"/>
    <col min="16" max="16" width="6.5546875" style="20" customWidth="1"/>
    <col min="17" max="17" width="6" style="20" customWidth="1"/>
    <col min="18" max="18" width="34.5546875" style="21" customWidth="1"/>
    <col min="19" max="19" width="10.33203125" style="21" customWidth="1"/>
    <col min="20" max="20" width="5.88671875" style="21" customWidth="1"/>
    <col min="21" max="21" width="29.6640625" style="21" customWidth="1"/>
    <col min="22" max="22" width="8.109375" style="21" customWidth="1"/>
    <col min="23" max="16384" width="11.109375" style="12"/>
  </cols>
  <sheetData>
    <row r="1" spans="1:22" s="4" customFormat="1" ht="38.25" customHeight="1" x14ac:dyDescent="0.3">
      <c r="A1" s="3" t="s">
        <v>24</v>
      </c>
      <c r="B1" s="43" t="s">
        <v>37</v>
      </c>
      <c r="C1" s="43" t="s">
        <v>38</v>
      </c>
      <c r="D1" s="43" t="s">
        <v>39</v>
      </c>
      <c r="E1" s="43" t="s">
        <v>40</v>
      </c>
      <c r="F1" s="43" t="s">
        <v>41</v>
      </c>
      <c r="G1" s="43" t="s">
        <v>42</v>
      </c>
      <c r="H1" s="43" t="s">
        <v>43</v>
      </c>
      <c r="I1" s="43" t="s">
        <v>44</v>
      </c>
      <c r="J1" s="43" t="s">
        <v>45</v>
      </c>
      <c r="K1" s="43" t="s">
        <v>46</v>
      </c>
      <c r="L1" s="43" t="s">
        <v>47</v>
      </c>
      <c r="M1" s="43" t="s">
        <v>48</v>
      </c>
      <c r="N1" s="43" t="s">
        <v>49</v>
      </c>
      <c r="O1" s="43" t="s">
        <v>50</v>
      </c>
      <c r="P1" s="43" t="s">
        <v>51</v>
      </c>
      <c r="Q1" s="43" t="s">
        <v>52</v>
      </c>
      <c r="R1" s="43" t="s">
        <v>57</v>
      </c>
      <c r="S1" s="43" t="s">
        <v>56</v>
      </c>
      <c r="T1" s="43" t="s">
        <v>53</v>
      </c>
      <c r="U1" s="43" t="s">
        <v>55</v>
      </c>
      <c r="V1" s="44" t="s">
        <v>54</v>
      </c>
    </row>
    <row r="2" spans="1:22" ht="7.5" customHeight="1" x14ac:dyDescent="0.3">
      <c r="A2" s="3">
        <v>2</v>
      </c>
      <c r="B2" s="5" t="s">
        <v>25</v>
      </c>
      <c r="C2" s="5" t="str">
        <f t="shared" ref="C2:C3" si="0">F2</f>
        <v>de.ifc</v>
      </c>
      <c r="D2" s="38" t="s">
        <v>0</v>
      </c>
      <c r="E2" s="6" t="s">
        <v>26</v>
      </c>
      <c r="F2" s="6" t="s">
        <v>1581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6" t="s">
        <v>3</v>
      </c>
      <c r="Q2" s="46" t="s">
        <v>3</v>
      </c>
      <c r="R2" s="8" t="str">
        <f t="shared" ref="R2:R5" si="1">_xlfn.CONCAT("Propriedade: ",  F2, "    Domínio: ", P2, "     Range: ", Q2)</f>
        <v>Propriedade: de.ifc    Domínio: null     Range: null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3">
      <c r="A3" s="3">
        <v>3</v>
      </c>
      <c r="B3" s="13" t="str">
        <f>E3</f>
        <v>de.ifc</v>
      </c>
      <c r="C3" s="13" t="str">
        <f t="shared" si="0"/>
        <v>classebim</v>
      </c>
      <c r="D3" s="39" t="s">
        <v>0</v>
      </c>
      <c r="E3" s="14" t="str">
        <f>F2</f>
        <v>de.ifc</v>
      </c>
      <c r="F3" s="15" t="s">
        <v>70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7" t="str">
        <f>P2</f>
        <v>null</v>
      </c>
      <c r="Q3" s="48" t="str">
        <f>Q2</f>
        <v>null</v>
      </c>
      <c r="R3" s="8" t="str">
        <f t="shared" si="1"/>
        <v>Propriedade: classebim    Domínio: null     Range: null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</v>
      </c>
      <c r="D4" s="40" t="s">
        <v>0</v>
      </c>
      <c r="E4" s="2" t="str">
        <f>F3</f>
        <v>classebim</v>
      </c>
      <c r="F4" s="45" t="s">
        <v>1582</v>
      </c>
      <c r="G4" s="19" t="s">
        <v>28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  <c r="M4" s="19" t="s">
        <v>3</v>
      </c>
      <c r="N4" s="19" t="s">
        <v>3</v>
      </c>
      <c r="O4" s="19" t="s">
        <v>3</v>
      </c>
      <c r="P4" s="47" t="str">
        <f t="shared" ref="P4:P16" si="7">P3</f>
        <v>null</v>
      </c>
      <c r="Q4" s="48" t="str">
        <f t="shared" ref="Q4:Q16" si="8">Q3</f>
        <v>null</v>
      </c>
      <c r="R4" s="8" t="str">
        <f t="shared" ref="R4" si="9">_xlfn.CONCAT("Propriedade: ",  F4, "    Domínio: ", P4, "     Range: ", Q4)</f>
        <v>Propriedade: é.classe    Domínio: null     Range: null</v>
      </c>
      <c r="S4" s="8" t="str">
        <f t="shared" ref="S4" si="10">_xlfn.CONCAT("Valor:  ", C4)</f>
        <v>Valor:  classe</v>
      </c>
      <c r="T4" s="9" t="s">
        <v>3</v>
      </c>
      <c r="U4" s="10" t="str">
        <f>_xlfn.CONCAT("Refere-se a propriedade  ",F4, "  &gt;  ",C4)</f>
        <v>Refere-se a propriedade  é.classe  &gt;  classe</v>
      </c>
      <c r="V4" s="11" t="str">
        <f>C4</f>
        <v>classe</v>
      </c>
    </row>
    <row r="5" spans="1:22" ht="7.5" customHeight="1" x14ac:dyDescent="0.3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</v>
      </c>
      <c r="D5" s="40" t="s">
        <v>0</v>
      </c>
      <c r="E5" s="2" t="str">
        <f>F3</f>
        <v>classebim</v>
      </c>
      <c r="F5" s="45" t="s">
        <v>78</v>
      </c>
      <c r="G5" s="19" t="s">
        <v>3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  <c r="M5" s="19" t="s">
        <v>3</v>
      </c>
      <c r="N5" s="19" t="s">
        <v>3</v>
      </c>
      <c r="O5" s="19" t="s">
        <v>3</v>
      </c>
      <c r="P5" s="47" t="str">
        <f t="shared" si="7"/>
        <v>null</v>
      </c>
      <c r="Q5" s="48" t="str">
        <f t="shared" si="8"/>
        <v>null</v>
      </c>
      <c r="R5" s="8" t="str">
        <f t="shared" si="1"/>
        <v>Propriedade: tem.tipo    Domínio: null     Range: null</v>
      </c>
      <c r="S5" s="8" t="str">
        <f t="shared" si="2"/>
        <v>Valor:  tipo</v>
      </c>
      <c r="T5" s="9" t="s">
        <v>3</v>
      </c>
      <c r="U5" s="10" t="str">
        <f>_xlfn.CONCAT("Refere-se a propriedade  ",F5, "  &gt;  ",C5)</f>
        <v>Refere-se a propriedade  tem.tipo  &gt;  tipo</v>
      </c>
      <c r="V5" s="11" t="str">
        <f>C5</f>
        <v>tipo</v>
      </c>
    </row>
    <row r="6" spans="1:22" ht="7.5" customHeight="1" x14ac:dyDescent="0.3">
      <c r="A6" s="3">
        <v>6</v>
      </c>
      <c r="B6" s="5" t="s">
        <v>25</v>
      </c>
      <c r="C6" s="5" t="str">
        <f t="shared" ref="C6:C7" si="13">F6</f>
        <v>de.ifc</v>
      </c>
      <c r="D6" s="38" t="s">
        <v>0</v>
      </c>
      <c r="E6" s="6" t="s">
        <v>26</v>
      </c>
      <c r="F6" s="6" t="s">
        <v>1581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47" t="str">
        <f t="shared" si="7"/>
        <v>null</v>
      </c>
      <c r="Q6" s="48" t="str">
        <f t="shared" si="8"/>
        <v>null</v>
      </c>
      <c r="R6" s="8" t="str">
        <f t="shared" ref="R6:R10" si="14">_xlfn.CONCAT("Propriedade: ",  F6, "    Domínio: ", P6, "     Range: ", Q6)</f>
        <v>Propriedade: de.ifc    Domínio: null     Range: null</v>
      </c>
      <c r="S6" s="8" t="str">
        <f t="shared" ref="S6:S10" si="15">_xlfn.CONCAT("Valor:  ", C6)</f>
        <v>Valor:  de.ifc</v>
      </c>
      <c r="T6" s="9" t="s">
        <v>3</v>
      </c>
      <c r="U6" s="10" t="str">
        <f t="shared" ref="U6:U10" si="16">_xlfn.CONCAT("Refere-se a propriedade  ",F6, "  &gt;  ",C6)</f>
        <v>Refere-se a propriedade  de.ifc  &gt;  de.ifc</v>
      </c>
      <c r="V6" s="11" t="str">
        <f t="shared" ref="V6:V10" si="17">C6</f>
        <v>de.ifc</v>
      </c>
    </row>
    <row r="7" spans="1:22" ht="7.5" customHeight="1" x14ac:dyDescent="0.3">
      <c r="A7" s="3">
        <v>7</v>
      </c>
      <c r="B7" s="13" t="str">
        <f>E7</f>
        <v>de.ifc</v>
      </c>
      <c r="C7" s="13" t="str">
        <f t="shared" si="13"/>
        <v>projeto</v>
      </c>
      <c r="D7" s="39" t="s">
        <v>0</v>
      </c>
      <c r="E7" s="14" t="str">
        <f>F6</f>
        <v>de.ifc</v>
      </c>
      <c r="F7" s="15" t="s">
        <v>72</v>
      </c>
      <c r="G7" s="16" t="s">
        <v>3</v>
      </c>
      <c r="H7" s="16" t="s">
        <v>3</v>
      </c>
      <c r="I7" s="16" t="s">
        <v>3</v>
      </c>
      <c r="J7" s="16" t="s">
        <v>3</v>
      </c>
      <c r="K7" s="16" t="s">
        <v>3</v>
      </c>
      <c r="L7" s="16" t="s">
        <v>3</v>
      </c>
      <c r="M7" s="16" t="s">
        <v>3</v>
      </c>
      <c r="N7" s="16" t="s">
        <v>3</v>
      </c>
      <c r="O7" s="16" t="s">
        <v>3</v>
      </c>
      <c r="P7" s="47" t="str">
        <f t="shared" si="7"/>
        <v>null</v>
      </c>
      <c r="Q7" s="48" t="str">
        <f t="shared" si="8"/>
        <v>null</v>
      </c>
      <c r="R7" s="8" t="str">
        <f t="shared" si="14"/>
        <v>Propriedade: projeto    Domínio: null     Range: null</v>
      </c>
      <c r="S7" s="8" t="str">
        <f t="shared" si="15"/>
        <v>Valor:  projeto</v>
      </c>
      <c r="T7" s="9" t="s">
        <v>3</v>
      </c>
      <c r="U7" s="10" t="str">
        <f t="shared" si="16"/>
        <v>Refere-se a propriedade  projeto  &gt;  projeto</v>
      </c>
      <c r="V7" s="11" t="str">
        <f t="shared" si="17"/>
        <v>projeto</v>
      </c>
    </row>
    <row r="8" spans="1:22" ht="7.5" customHeight="1" x14ac:dyDescent="0.3">
      <c r="A8" s="3">
        <v>8</v>
      </c>
      <c r="B8" s="17" t="str">
        <f t="shared" ref="B8" si="18">E8</f>
        <v>projeto</v>
      </c>
      <c r="C8" s="1" t="str">
        <f t="shared" ref="C8" si="19">MID(F8,FIND(".",F8,1)+1,100)</f>
        <v>identidade</v>
      </c>
      <c r="D8" s="40" t="s">
        <v>0</v>
      </c>
      <c r="E8" s="2" t="str">
        <f>F7</f>
        <v>projeto</v>
      </c>
      <c r="F8" s="18" t="s">
        <v>63</v>
      </c>
      <c r="G8" s="19" t="s">
        <v>28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64</v>
      </c>
      <c r="M8" s="19" t="s">
        <v>3</v>
      </c>
      <c r="N8" s="19" t="s">
        <v>3</v>
      </c>
      <c r="O8" s="19" t="s">
        <v>3</v>
      </c>
      <c r="P8" s="47" t="str">
        <f t="shared" si="7"/>
        <v>null</v>
      </c>
      <c r="Q8" s="48" t="str">
        <f t="shared" si="8"/>
        <v>null</v>
      </c>
      <c r="R8" s="8" t="str">
        <f>_xlfn.CONCAT("Propriedade: ",  F8, "    Domínio: ", P8, "     Range: ", Q8)</f>
        <v>Propriedade: tem.identidade    Domínio: null     Range: null</v>
      </c>
      <c r="S8" s="8" t="str">
        <f t="shared" si="15"/>
        <v>Valor:  identidade</v>
      </c>
      <c r="T8" s="9" t="s">
        <v>3</v>
      </c>
      <c r="U8" s="10" t="str">
        <f t="shared" si="16"/>
        <v>Refere-se a propriedade  tem.identidade  &gt;  identidade</v>
      </c>
      <c r="V8" s="11" t="str">
        <f t="shared" si="17"/>
        <v>identidade</v>
      </c>
    </row>
    <row r="9" spans="1:22" ht="7.5" customHeight="1" x14ac:dyDescent="0.3">
      <c r="A9" s="3">
        <v>9</v>
      </c>
      <c r="B9" s="17" t="str">
        <f t="shared" ref="B9" si="20">E9</f>
        <v>projeto</v>
      </c>
      <c r="C9" s="1" t="str">
        <f t="shared" ref="C9" si="21">MID(F9,FIND(".",F9,1)+1,100)</f>
        <v>ID</v>
      </c>
      <c r="D9" s="40" t="s">
        <v>0</v>
      </c>
      <c r="E9" s="2" t="str">
        <f>E8</f>
        <v>projeto</v>
      </c>
      <c r="F9" s="18" t="s">
        <v>71</v>
      </c>
      <c r="G9" s="19" t="s">
        <v>28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64</v>
      </c>
      <c r="M9" s="19" t="s">
        <v>3</v>
      </c>
      <c r="N9" s="19" t="s">
        <v>3</v>
      </c>
      <c r="O9" s="19" t="s">
        <v>3</v>
      </c>
      <c r="P9" s="47" t="str">
        <f t="shared" si="7"/>
        <v>null</v>
      </c>
      <c r="Q9" s="48" t="str">
        <f t="shared" si="8"/>
        <v>null</v>
      </c>
      <c r="R9" s="8" t="str">
        <f>_xlfn.CONCAT("Propriedade: ",  F9, "    Domínio: ", P9, "     Range: ", Q9)</f>
        <v>Propriedade: tem.ID    Domínio: null     Range: null</v>
      </c>
      <c r="S9" s="8" t="str">
        <f t="shared" ref="S9" si="22">_xlfn.CONCAT("Valor:  ", C9)</f>
        <v>Valor:  ID</v>
      </c>
      <c r="T9" s="9" t="s">
        <v>3</v>
      </c>
      <c r="U9" s="10" t="str">
        <f t="shared" ref="U9" si="23">_xlfn.CONCAT("Refere-se a propriedade  ",F9, "  &gt;  ",C9)</f>
        <v>Refere-se a propriedade  tem.ID  &gt;  ID</v>
      </c>
      <c r="V9" s="11" t="str">
        <f t="shared" ref="V9" si="24">C9</f>
        <v>ID</v>
      </c>
    </row>
    <row r="10" spans="1:22" ht="7.5" customHeight="1" x14ac:dyDescent="0.3">
      <c r="A10" s="3">
        <v>10</v>
      </c>
      <c r="B10" s="17" t="str">
        <f t="shared" ref="B10:B12" si="25">E10</f>
        <v>projeto</v>
      </c>
      <c r="C10" s="1" t="str">
        <f t="shared" ref="C10" si="26">MID(F10,FIND(".",F10,1)+1,100)</f>
        <v>tema</v>
      </c>
      <c r="D10" s="40" t="s">
        <v>0</v>
      </c>
      <c r="E10" s="2" t="str">
        <f t="shared" ref="E10:E12" si="27">E9</f>
        <v>projeto</v>
      </c>
      <c r="F10" s="18" t="s">
        <v>69</v>
      </c>
      <c r="G10" s="19" t="s">
        <v>3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  <c r="M10" s="19" t="s">
        <v>3</v>
      </c>
      <c r="N10" s="19" t="s">
        <v>3</v>
      </c>
      <c r="O10" s="19" t="s">
        <v>3</v>
      </c>
      <c r="P10" s="47" t="str">
        <f t="shared" si="7"/>
        <v>null</v>
      </c>
      <c r="Q10" s="48" t="str">
        <f t="shared" si="8"/>
        <v>null</v>
      </c>
      <c r="R10" s="8" t="str">
        <f t="shared" si="14"/>
        <v>Propriedade: é.tema    Domínio: null     Range: null</v>
      </c>
      <c r="S10" s="8" t="str">
        <f t="shared" si="15"/>
        <v>Valor:  tema</v>
      </c>
      <c r="T10" s="9" t="s">
        <v>3</v>
      </c>
      <c r="U10" s="10" t="str">
        <f t="shared" si="16"/>
        <v>Refere-se a propriedade  é.tema  &gt;  tema</v>
      </c>
      <c r="V10" s="11" t="str">
        <f t="shared" si="17"/>
        <v>tema</v>
      </c>
    </row>
    <row r="11" spans="1:22" ht="7.5" customHeight="1" x14ac:dyDescent="0.3">
      <c r="A11" s="3">
        <v>11</v>
      </c>
      <c r="B11" s="17" t="str">
        <f t="shared" si="25"/>
        <v>projeto</v>
      </c>
      <c r="C11" s="1" t="str">
        <f t="shared" ref="C11" si="28">MID(F11,FIND(".",F11,1)+1,100)</f>
        <v>identificador</v>
      </c>
      <c r="D11" s="40" t="s">
        <v>0</v>
      </c>
      <c r="E11" s="2" t="str">
        <f t="shared" si="27"/>
        <v>projeto</v>
      </c>
      <c r="F11" s="18" t="s">
        <v>68</v>
      </c>
      <c r="G11" s="19" t="s">
        <v>3</v>
      </c>
      <c r="H11" s="19" t="s">
        <v>3</v>
      </c>
      <c r="I11" s="19" t="s">
        <v>3</v>
      </c>
      <c r="J11" s="19" t="s">
        <v>3</v>
      </c>
      <c r="K11" s="19" t="s">
        <v>3</v>
      </c>
      <c r="L11" s="19" t="s">
        <v>3</v>
      </c>
      <c r="M11" s="19" t="s">
        <v>3</v>
      </c>
      <c r="N11" s="19" t="s">
        <v>3</v>
      </c>
      <c r="O11" s="19" t="s">
        <v>3</v>
      </c>
      <c r="P11" s="47" t="str">
        <f t="shared" si="7"/>
        <v>null</v>
      </c>
      <c r="Q11" s="48" t="str">
        <f t="shared" si="8"/>
        <v>null</v>
      </c>
      <c r="R11" s="8" t="str">
        <f t="shared" ref="R11" si="29">_xlfn.CONCAT("Propriedade: ",  F11, "    Domínio: ", P11, "     Range: ", Q11)</f>
        <v>Propriedade: tem.identificador    Domínio: null     Range: null</v>
      </c>
      <c r="S11" s="8" t="str">
        <f t="shared" ref="S11" si="30">_xlfn.CONCAT("Valor:  ", C11)</f>
        <v>Valor:  identificador</v>
      </c>
      <c r="T11" s="9" t="s">
        <v>3</v>
      </c>
      <c r="U11" s="10" t="str">
        <f t="shared" ref="U11" si="31">_xlfn.CONCAT("Refere-se a propriedade  ",F11, "  &gt;  ",C11)</f>
        <v>Refere-se a propriedade  tem.identificador  &gt;  identificador</v>
      </c>
      <c r="V11" s="11" t="str">
        <f t="shared" ref="V11" si="32">C11</f>
        <v>identificador</v>
      </c>
    </row>
    <row r="12" spans="1:22" ht="7.5" customHeight="1" x14ac:dyDescent="0.3">
      <c r="A12" s="3">
        <v>12</v>
      </c>
      <c r="B12" s="17" t="str">
        <f t="shared" si="25"/>
        <v>projeto</v>
      </c>
      <c r="C12" s="1" t="str">
        <f t="shared" ref="C12" si="33">MID(F12,FIND(".",F12,1)+1,100)</f>
        <v>descrição</v>
      </c>
      <c r="D12" s="40" t="s">
        <v>0</v>
      </c>
      <c r="E12" s="2" t="str">
        <f t="shared" si="27"/>
        <v>projeto</v>
      </c>
      <c r="F12" s="18" t="s">
        <v>62</v>
      </c>
      <c r="G12" s="19" t="s">
        <v>28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  <c r="M12" s="19" t="s">
        <v>3</v>
      </c>
      <c r="N12" s="19" t="s">
        <v>3</v>
      </c>
      <c r="O12" s="19" t="s">
        <v>3</v>
      </c>
      <c r="P12" s="47" t="str">
        <f t="shared" si="7"/>
        <v>null</v>
      </c>
      <c r="Q12" s="48" t="str">
        <f t="shared" si="8"/>
        <v>null</v>
      </c>
      <c r="R12" s="8" t="str">
        <f t="shared" ref="R12:R15" si="34">_xlfn.CONCAT("Propriedade: ",  F12, "    Domínio: ", P12, "     Range: ", Q12)</f>
        <v>Propriedade: tem.descrição    Domínio: null     Range: null</v>
      </c>
      <c r="S12" s="8" t="str">
        <f t="shared" ref="S12:S15" si="35">_xlfn.CONCAT("Valor:  ", C12)</f>
        <v>Valor:  descrição</v>
      </c>
      <c r="T12" s="9" t="s">
        <v>3</v>
      </c>
      <c r="U12" s="10" t="str">
        <f t="shared" ref="U12:U15" si="36">_xlfn.CONCAT("Refere-se a propriedade  ",F12, "  &gt;  ",C12)</f>
        <v>Refere-se a propriedade  tem.descrição  &gt;  descrição</v>
      </c>
      <c r="V12" s="11" t="str">
        <f t="shared" ref="V12:V15" si="37">C12</f>
        <v>descrição</v>
      </c>
    </row>
    <row r="13" spans="1:22" ht="7.5" customHeight="1" x14ac:dyDescent="0.3">
      <c r="A13" s="3">
        <v>13</v>
      </c>
      <c r="B13" s="61" t="str">
        <f>E13</f>
        <v>de.ifc</v>
      </c>
      <c r="C13" s="13" t="str">
        <f>F13</f>
        <v>localização</v>
      </c>
      <c r="D13" s="62" t="s">
        <v>0</v>
      </c>
      <c r="E13" s="49" t="str">
        <f>F2</f>
        <v>de.ifc</v>
      </c>
      <c r="F13" s="50" t="s">
        <v>73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6" t="s">
        <v>3</v>
      </c>
      <c r="P13" s="47" t="str">
        <f t="shared" si="7"/>
        <v>null</v>
      </c>
      <c r="Q13" s="48" t="str">
        <f t="shared" si="8"/>
        <v>null</v>
      </c>
      <c r="R13" s="8" t="str">
        <f t="shared" si="34"/>
        <v>Propriedade: localização    Domínio: null     Range: null</v>
      </c>
      <c r="S13" s="8" t="str">
        <f t="shared" si="35"/>
        <v>Valor:  localização</v>
      </c>
      <c r="T13" s="9" t="s">
        <v>3</v>
      </c>
      <c r="U13" s="10" t="str">
        <f t="shared" si="36"/>
        <v>Refere-se a propriedade  localização  &gt;  localização</v>
      </c>
      <c r="V13" s="11" t="str">
        <f t="shared" si="37"/>
        <v>localização</v>
      </c>
    </row>
    <row r="14" spans="1:22" ht="7.5" customHeight="1" x14ac:dyDescent="0.3">
      <c r="A14" s="3">
        <v>14</v>
      </c>
      <c r="B14" s="17" t="s">
        <v>73</v>
      </c>
      <c r="C14" s="1" t="str">
        <f t="shared" ref="C14:C15" si="38">MID(F14,FIND(".",F14,1)+1,100)</f>
        <v>dentro.de</v>
      </c>
      <c r="D14" s="40" t="s">
        <v>0</v>
      </c>
      <c r="E14" s="2" t="str">
        <f>F13</f>
        <v>localização</v>
      </c>
      <c r="F14" s="45" t="s">
        <v>74</v>
      </c>
      <c r="G14" s="19" t="s">
        <v>3</v>
      </c>
      <c r="H14" s="19" t="s">
        <v>3</v>
      </c>
      <c r="I14" s="19" t="s">
        <v>75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19" t="s">
        <v>3</v>
      </c>
      <c r="P14" s="47" t="str">
        <f t="shared" si="7"/>
        <v>null</v>
      </c>
      <c r="Q14" s="48" t="str">
        <f t="shared" si="8"/>
        <v>null</v>
      </c>
      <c r="R14" s="8" t="str">
        <f t="shared" si="34"/>
        <v>Propriedade: é.dentro.de    Domínio: null     Range: null</v>
      </c>
      <c r="S14" s="8" t="str">
        <f t="shared" si="35"/>
        <v>Valor:  dentro.de</v>
      </c>
      <c r="T14" s="9" t="s">
        <v>3</v>
      </c>
      <c r="U14" s="10" t="str">
        <f t="shared" si="36"/>
        <v>Refere-se a propriedade  é.dentro.de  &gt;  dentro.de</v>
      </c>
      <c r="V14" s="11" t="str">
        <f t="shared" si="37"/>
        <v>dentro.de</v>
      </c>
    </row>
    <row r="15" spans="1:22" ht="7.5" customHeight="1" x14ac:dyDescent="0.3">
      <c r="A15" s="3">
        <v>15</v>
      </c>
      <c r="B15" s="51" t="s">
        <v>73</v>
      </c>
      <c r="C15" s="52" t="str">
        <f t="shared" si="38"/>
        <v>parte.de</v>
      </c>
      <c r="D15" s="53" t="s">
        <v>0</v>
      </c>
      <c r="E15" s="54" t="str">
        <f>E14</f>
        <v>localização</v>
      </c>
      <c r="F15" s="55" t="s">
        <v>76</v>
      </c>
      <c r="G15" s="56" t="s">
        <v>3</v>
      </c>
      <c r="H15" s="56" t="s">
        <v>3</v>
      </c>
      <c r="I15" s="56" t="s">
        <v>3</v>
      </c>
      <c r="J15" s="56" t="s">
        <v>3</v>
      </c>
      <c r="K15" s="56" t="s">
        <v>3</v>
      </c>
      <c r="L15" s="56" t="s">
        <v>3</v>
      </c>
      <c r="M15" s="56" t="s">
        <v>3</v>
      </c>
      <c r="N15" s="56" t="s">
        <v>3</v>
      </c>
      <c r="O15" s="56" t="s">
        <v>3</v>
      </c>
      <c r="P15" s="47" t="str">
        <f t="shared" si="7"/>
        <v>null</v>
      </c>
      <c r="Q15" s="48" t="str">
        <f t="shared" si="8"/>
        <v>null</v>
      </c>
      <c r="R15" s="57" t="str">
        <f t="shared" si="34"/>
        <v>Propriedade: é.parte.de    Domínio: null     Range: null</v>
      </c>
      <c r="S15" s="57" t="str">
        <f t="shared" si="35"/>
        <v>Valor:  parte.de</v>
      </c>
      <c r="T15" s="58" t="s">
        <v>3</v>
      </c>
      <c r="U15" s="59" t="str">
        <f t="shared" si="36"/>
        <v>Refere-se a propriedade  é.parte.de  &gt;  parte.de</v>
      </c>
      <c r="V15" s="60" t="str">
        <f t="shared" si="37"/>
        <v>parte.de</v>
      </c>
    </row>
    <row r="16" spans="1:22" ht="7.5" customHeight="1" x14ac:dyDescent="0.3">
      <c r="A16" s="3">
        <v>16</v>
      </c>
      <c r="B16" s="51" t="s">
        <v>73</v>
      </c>
      <c r="C16" s="52" t="str">
        <f t="shared" ref="C16" si="39">MID(F16,FIND(".",F16,1)+1,100)</f>
        <v>conectado.a</v>
      </c>
      <c r="D16" s="53" t="s">
        <v>0</v>
      </c>
      <c r="E16" s="54" t="str">
        <f>E15</f>
        <v>localização</v>
      </c>
      <c r="F16" s="55" t="s">
        <v>77</v>
      </c>
      <c r="G16" s="56" t="s">
        <v>3</v>
      </c>
      <c r="H16" s="56" t="s">
        <v>3</v>
      </c>
      <c r="I16" s="56" t="s">
        <v>3</v>
      </c>
      <c r="J16" s="56" t="s">
        <v>3</v>
      </c>
      <c r="K16" s="56" t="s">
        <v>3</v>
      </c>
      <c r="L16" s="56" t="s">
        <v>3</v>
      </c>
      <c r="M16" s="56" t="s">
        <v>3</v>
      </c>
      <c r="N16" s="56" t="s">
        <v>3</v>
      </c>
      <c r="O16" s="56" t="s">
        <v>3</v>
      </c>
      <c r="P16" s="47" t="str">
        <f t="shared" si="7"/>
        <v>null</v>
      </c>
      <c r="Q16" s="48" t="str">
        <f t="shared" si="8"/>
        <v>null</v>
      </c>
      <c r="R16" s="57" t="str">
        <f t="shared" ref="R16" si="40">_xlfn.CONCAT("Propriedade: ",  F16, "    Domínio: ", P16, "     Range: ", Q16)</f>
        <v>Propriedade: é.conectado.a    Domínio: null     Range: null</v>
      </c>
      <c r="S16" s="57" t="str">
        <f t="shared" ref="S16" si="41">_xlfn.CONCAT("Valor:  ", C16)</f>
        <v>Valor:  conectado.a</v>
      </c>
      <c r="T16" s="58" t="s">
        <v>3</v>
      </c>
      <c r="U16" s="59" t="str">
        <f t="shared" ref="U16" si="42">_xlfn.CONCAT("Refere-se a propriedade  ",F16, "  &gt;  ",C16)</f>
        <v>Refere-se a propriedade  é.conectado.a  &gt;  conectado.a</v>
      </c>
      <c r="V16" s="60" t="str">
        <f t="shared" ref="V16" si="43">C16</f>
        <v>conectado.a</v>
      </c>
    </row>
  </sheetData>
  <phoneticPr fontId="1" type="noConversion"/>
  <conditionalFormatting sqref="B2 D2:E2 E4:E5 B8:B12 E8:E12">
    <cfRule type="cellIs" dxfId="14" priority="10" operator="equal">
      <formula>"null"</formula>
    </cfRule>
  </conditionalFormatting>
  <conditionalFormatting sqref="B4:B6">
    <cfRule type="cellIs" dxfId="13" priority="7" operator="equal">
      <formula>"null"</formula>
    </cfRule>
  </conditionalFormatting>
  <conditionalFormatting sqref="B14:B16 E14:E16">
    <cfRule type="cellIs" dxfId="12" priority="4" operator="equal">
      <formula>"null"</formula>
    </cfRule>
  </conditionalFormatting>
  <conditionalFormatting sqref="D3:D5">
    <cfRule type="cellIs" dxfId="11" priority="8" operator="equal">
      <formula>"null"</formula>
    </cfRule>
  </conditionalFormatting>
  <conditionalFormatting sqref="D7:D16">
    <cfRule type="cellIs" dxfId="10" priority="2" operator="equal">
      <formula>"null"</formula>
    </cfRule>
  </conditionalFormatting>
  <conditionalFormatting sqref="D6:E6">
    <cfRule type="cellIs" dxfId="9" priority="39" operator="equal">
      <formula>"null"</formula>
    </cfRule>
  </conditionalFormatting>
  <conditionalFormatting sqref="E3">
    <cfRule type="cellIs" dxfId="8" priority="9" operator="equal">
      <formula>"null"</formula>
    </cfRule>
  </conditionalFormatting>
  <conditionalFormatting sqref="E7">
    <cfRule type="cellIs" dxfId="7" priority="36" operator="equal">
      <formula>"null"</formula>
    </cfRule>
  </conditionalFormatting>
  <conditionalFormatting sqref="E13">
    <cfRule type="cellIs" dxfId="6" priority="3" operator="equal">
      <formula>"null"</formula>
    </cfRule>
  </conditionalFormatting>
  <conditionalFormatting sqref="G1:O16">
    <cfRule type="cellIs" dxfId="5" priority="5" operator="equal">
      <formula>"null"</formula>
    </cfRule>
  </conditionalFormatting>
  <conditionalFormatting sqref="O16 G17:O1048576">
    <cfRule type="cellIs" dxfId="4" priority="52" operator="equal">
      <formula>"null"</formula>
    </cfRule>
  </conditionalFormatting>
  <conditionalFormatting sqref="Q1">
    <cfRule type="cellIs" dxfId="3" priority="32" operator="equal">
      <formula>"null"</formula>
    </cfRule>
  </conditionalFormatting>
  <conditionalFormatting sqref="Q17 Q20:Q1048576">
    <cfRule type="cellIs" dxfId="2" priority="50" operator="equal">
      <formula>"null"</formula>
    </cfRule>
  </conditionalFormatting>
  <conditionalFormatting sqref="T2:T16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 C13" formula="1"/>
    <ignoredError sqref="B14:B16 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D1" sqref="D1:M1048576"/>
    </sheetView>
  </sheetViews>
  <sheetFormatPr defaultColWidth="11.109375" defaultRowHeight="9.6" customHeight="1" x14ac:dyDescent="0.15"/>
  <cols>
    <col min="1" max="1" width="2.88671875" style="20" bestFit="1" customWidth="1"/>
    <col min="2" max="2" width="5.44140625" style="21" customWidth="1"/>
    <col min="3" max="3" width="5.5546875" style="21" customWidth="1"/>
    <col min="4" max="4" width="5.109375" style="21" customWidth="1"/>
    <col min="5" max="10" width="7.109375" style="21" bestFit="1" customWidth="1"/>
    <col min="11" max="21" width="6.5546875" style="29" customWidth="1"/>
    <col min="22" max="16384" width="11.109375" style="29"/>
  </cols>
  <sheetData>
    <row r="1" spans="1:21" s="25" customFormat="1" ht="16.95" customHeight="1" x14ac:dyDescent="0.15">
      <c r="A1" s="22" t="s">
        <v>24</v>
      </c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  <c r="M1" s="23" t="s">
        <v>15</v>
      </c>
      <c r="N1" s="23" t="s">
        <v>16</v>
      </c>
      <c r="O1" s="23" t="s">
        <v>17</v>
      </c>
      <c r="P1" s="23" t="s">
        <v>18</v>
      </c>
      <c r="Q1" s="23" t="s">
        <v>19</v>
      </c>
      <c r="R1" s="23" t="s">
        <v>20</v>
      </c>
      <c r="S1" s="23" t="s">
        <v>21</v>
      </c>
      <c r="T1" s="23" t="s">
        <v>22</v>
      </c>
      <c r="U1" s="24" t="s">
        <v>23</v>
      </c>
    </row>
    <row r="2" spans="1:21" ht="8.4" customHeight="1" x14ac:dyDescent="0.15">
      <c r="A2" s="26">
        <v>2</v>
      </c>
      <c r="B2" s="31" t="s">
        <v>80</v>
      </c>
      <c r="C2" s="27" t="s">
        <v>1316</v>
      </c>
      <c r="D2" s="31" t="s">
        <v>3</v>
      </c>
      <c r="E2" s="31" t="s">
        <v>3</v>
      </c>
      <c r="F2" s="31" t="s">
        <v>3</v>
      </c>
      <c r="G2" s="31" t="s">
        <v>3</v>
      </c>
      <c r="H2" s="31" t="s">
        <v>3</v>
      </c>
      <c r="I2" s="31" t="s">
        <v>3</v>
      </c>
      <c r="J2" s="31" t="s">
        <v>3</v>
      </c>
      <c r="K2" s="27" t="s">
        <v>3</v>
      </c>
      <c r="L2" s="27" t="s">
        <v>3</v>
      </c>
      <c r="M2" s="27" t="s">
        <v>3</v>
      </c>
      <c r="N2" s="27" t="s">
        <v>3</v>
      </c>
      <c r="O2" s="27" t="s">
        <v>3</v>
      </c>
      <c r="P2" s="27" t="s">
        <v>3</v>
      </c>
      <c r="Q2" s="27" t="s">
        <v>3</v>
      </c>
      <c r="R2" s="27" t="s">
        <v>3</v>
      </c>
      <c r="S2" s="27" t="s">
        <v>3</v>
      </c>
      <c r="T2" s="27" t="s">
        <v>3</v>
      </c>
      <c r="U2" s="28" t="s">
        <v>3</v>
      </c>
    </row>
    <row r="3" spans="1:21" ht="8.4" customHeight="1" x14ac:dyDescent="0.15">
      <c r="A3" s="30">
        <v>3</v>
      </c>
      <c r="B3" s="31" t="s">
        <v>3</v>
      </c>
      <c r="C3" s="31" t="s">
        <v>3</v>
      </c>
      <c r="D3" s="31" t="s">
        <v>3</v>
      </c>
      <c r="E3" s="31" t="s">
        <v>3</v>
      </c>
      <c r="F3" s="31" t="s">
        <v>3</v>
      </c>
      <c r="G3" s="31" t="s">
        <v>3</v>
      </c>
      <c r="H3" s="31" t="s">
        <v>3</v>
      </c>
      <c r="I3" s="31" t="s">
        <v>3</v>
      </c>
      <c r="J3" s="31" t="s">
        <v>3</v>
      </c>
      <c r="K3" s="31" t="s">
        <v>3</v>
      </c>
      <c r="L3" s="31" t="s">
        <v>3</v>
      </c>
      <c r="M3" s="31" t="s">
        <v>3</v>
      </c>
      <c r="N3" s="31" t="s">
        <v>3</v>
      </c>
      <c r="O3" s="31" t="s">
        <v>3</v>
      </c>
      <c r="P3" s="31" t="s">
        <v>3</v>
      </c>
      <c r="Q3" s="31" t="s">
        <v>3</v>
      </c>
      <c r="R3" s="31" t="s">
        <v>3</v>
      </c>
      <c r="S3" s="31" t="s">
        <v>3</v>
      </c>
      <c r="T3" s="31" t="s">
        <v>3</v>
      </c>
      <c r="U3" s="32" t="s">
        <v>3</v>
      </c>
    </row>
  </sheetData>
  <phoneticPr fontId="1" type="noConversion"/>
  <conditionalFormatting sqref="A1:XFD1048576">
    <cfRule type="cellIs" dxfId="0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Proprie</vt:lpstr>
      <vt:lpstr>Disjunt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2024-04-03T20:00:25Z</dcterms:modified>
</cp:coreProperties>
</file>